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ilott\Dropbox\Vista\01 Projects\Tolar\Rev 5 250tph\"/>
    </mc:Choice>
  </mc:AlternateContent>
  <bookViews>
    <workbookView xWindow="0" yWindow="0" windowWidth="18165" windowHeight="7125" firstSheet="2" activeTab="9"/>
  </bookViews>
  <sheets>
    <sheet name="Legend" sheetId="17" r:id="rId1"/>
    <sheet name="Links" sheetId="20" r:id="rId2"/>
    <sheet name="EquipPrim" sheetId="1" r:id="rId3"/>
    <sheet name="EquipWet" sheetId="10" r:id="rId4"/>
    <sheet name="EquipUFR" sheetId="21" r:id="rId5"/>
    <sheet name="EquipConv" sheetId="11" r:id="rId6"/>
    <sheet name="Gates" sheetId="22" state="hidden" r:id="rId7"/>
    <sheet name="EquipTails" sheetId="12" r:id="rId8"/>
    <sheet name="EquipDriers" sheetId="14" r:id="rId9"/>
    <sheet name="EquipDryScr" sheetId="18" r:id="rId10"/>
    <sheet name="Tunnel" sheetId="24" r:id="rId11"/>
    <sheet name="Pipes" sheetId="7" state="hidden" r:id="rId12"/>
    <sheet name="Valves" sheetId="9" state="hidden" r:id="rId13"/>
    <sheet name="data" sheetId="8" state="hidden" r:id="rId14"/>
  </sheets>
  <externalReferences>
    <externalReference r:id="rId15"/>
  </externalReferences>
  <definedNames>
    <definedName name="_xlnm._FilterDatabase" localSheetId="5" hidden="1">EquipConv!$A$7:$P$85</definedName>
    <definedName name="_xlnm._FilterDatabase" localSheetId="8" hidden="1">EquipDriers!$A$7:$P$98</definedName>
    <definedName name="_xlnm._FilterDatabase" localSheetId="9" hidden="1">EquipDryScr!$A$7:$P$112</definedName>
    <definedName name="_xlnm._FilterDatabase" localSheetId="2" hidden="1">EquipPrim!$A$7:$P$43</definedName>
    <definedName name="_xlnm._FilterDatabase" localSheetId="7" hidden="1">EquipTails!$A$7:$P$98</definedName>
    <definedName name="_xlnm._FilterDatabase" localSheetId="4" hidden="1">EquipUFR!$A$7:$P$26</definedName>
    <definedName name="_xlnm._FilterDatabase" localSheetId="3" hidden="1">EquipWet!$A$7:$P$59</definedName>
    <definedName name="_xlnm._FilterDatabase" localSheetId="6" hidden="1">Gates!$A$7:$P$24</definedName>
    <definedName name="_xlnm._FilterDatabase" localSheetId="0" hidden="1">Legend!$A$5:$A$5</definedName>
    <definedName name="_xlnm._FilterDatabase" localSheetId="10" hidden="1">Tunnel!#REF!</definedName>
    <definedName name="_xlnm._FilterDatabase" localSheetId="12" hidden="1">Valves!$A$3:$O$41</definedName>
    <definedName name="AllPipes">data!$A$13:$G$35</definedName>
    <definedName name="chutecode">Tunnel!$N$36:$O$43</definedName>
    <definedName name="ContentsCode">[1]Pipes!$T$5:$U$11</definedName>
    <definedName name="EqConv">EquipConv!$A$7:$G$86</definedName>
    <definedName name="EqDriers">EquipDriers!$A$7:$G$88</definedName>
    <definedName name="EqDryScr" localSheetId="9">EquipDryScr!$A$7:$G$95</definedName>
    <definedName name="EqDryScr" localSheetId="10">Tunnel!#REF!</definedName>
    <definedName name="EqLinks">Links!$A$7:$D$40</definedName>
    <definedName name="EqPrim">EquipPrim!$A$7:$I$49</definedName>
    <definedName name="EqTails">EquipTails!$A$7:$G$105</definedName>
    <definedName name="EqUFR" localSheetId="6">Gates!$A$7:$G$37</definedName>
    <definedName name="EquipUFR" localSheetId="4">EquipUFR!$A$7:$G$39</definedName>
    <definedName name="EqWet01">EquipWet!$A$7:$G$59</definedName>
    <definedName name="OffStart" localSheetId="12">[1]data!$A$12</definedName>
    <definedName name="OffStart">data!$A$12</definedName>
    <definedName name="PipeSize" localSheetId="12">[1]data!$A$13:$A$35</definedName>
    <definedName name="PipeSize">data!$A$13:$A$35</definedName>
    <definedName name="pipeTable">Pipes!$A$5:$N$44</definedName>
    <definedName name="_xlnm.Print_Area" localSheetId="12">Valves!$A$1:$O$41</definedName>
    <definedName name="_xlnm.Print_Titles" localSheetId="12">Valves!$17:$17</definedName>
    <definedName name="SchedTable" localSheetId="12">[1]data!$I$13:$I$18</definedName>
    <definedName name="SchedTable">data!$I$13:$I$18</definedName>
    <definedName name="ValveList" localSheetId="12">Valves!$A$3:$O$41</definedName>
    <definedName name="valvesched">Valves!$A$3:$P$50</definedName>
  </definedNames>
  <calcPr calcId="171027" iterate="1" iterateCount="999" iterateDelta="0.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8" l="1"/>
  <c r="G90" i="18" s="1"/>
  <c r="B90" i="18" s="1"/>
  <c r="G92" i="18"/>
  <c r="B92" i="18" s="1"/>
  <c r="B91" i="18"/>
  <c r="B88" i="18"/>
  <c r="G27" i="14"/>
  <c r="B27" i="14"/>
  <c r="G25" i="14"/>
  <c r="B25" i="14"/>
  <c r="G26" i="14"/>
  <c r="B26" i="14" s="1"/>
  <c r="G26" i="12"/>
  <c r="B26" i="12" s="1"/>
  <c r="B70" i="12"/>
  <c r="B57" i="10"/>
  <c r="C34" i="12"/>
  <c r="G33" i="12"/>
  <c r="G34" i="12" s="1"/>
  <c r="B34" i="12" s="1"/>
  <c r="B32" i="12"/>
  <c r="B46" i="1"/>
  <c r="B47" i="1"/>
  <c r="C46" i="1"/>
  <c r="C47" i="1"/>
  <c r="C25" i="1"/>
  <c r="G93" i="18" l="1"/>
  <c r="B93" i="18" s="1"/>
  <c r="B89" i="18"/>
  <c r="B33" i="12"/>
  <c r="G83" i="12"/>
  <c r="B83" i="12"/>
  <c r="G32" i="24" l="1"/>
  <c r="D32" i="24"/>
  <c r="J32" i="24" s="1"/>
  <c r="G31" i="24"/>
  <c r="D31" i="24"/>
  <c r="I31" i="24" s="1"/>
  <c r="G30" i="24"/>
  <c r="D30" i="24"/>
  <c r="H30" i="24" s="1"/>
  <c r="G29" i="24"/>
  <c r="D29" i="24"/>
  <c r="J29" i="24" s="1"/>
  <c r="G28" i="24"/>
  <c r="D28" i="24"/>
  <c r="J28" i="24" s="1"/>
  <c r="G27" i="24"/>
  <c r="D27" i="24"/>
  <c r="I27" i="24" s="1"/>
  <c r="G26" i="24"/>
  <c r="D26" i="24"/>
  <c r="H26" i="24" s="1"/>
  <c r="G25" i="24"/>
  <c r="D25" i="24"/>
  <c r="J25" i="24" s="1"/>
  <c r="G24" i="24"/>
  <c r="D24" i="24"/>
  <c r="J24" i="24" s="1"/>
  <c r="G23" i="24"/>
  <c r="D23" i="24"/>
  <c r="I23" i="24" s="1"/>
  <c r="G22" i="24"/>
  <c r="D22" i="24"/>
  <c r="H22" i="24" s="1"/>
  <c r="G21" i="24"/>
  <c r="D21" i="24"/>
  <c r="J21" i="24" s="1"/>
  <c r="G20" i="24"/>
  <c r="D20" i="24"/>
  <c r="J20" i="24" s="1"/>
  <c r="G19" i="24"/>
  <c r="D19" i="24"/>
  <c r="I19" i="24" s="1"/>
  <c r="G18" i="24"/>
  <c r="D18" i="24"/>
  <c r="H18" i="24" s="1"/>
  <c r="G17" i="24"/>
  <c r="D17" i="24"/>
  <c r="I17" i="24" s="1"/>
  <c r="G16" i="24"/>
  <c r="D16" i="24"/>
  <c r="J16" i="24" s="1"/>
  <c r="G15" i="24"/>
  <c r="D15" i="24"/>
  <c r="I15" i="24" s="1"/>
  <c r="G14" i="24"/>
  <c r="D14" i="24"/>
  <c r="H14" i="24" s="1"/>
  <c r="G13" i="24"/>
  <c r="D13" i="24"/>
  <c r="I13" i="24" s="1"/>
  <c r="G12" i="24"/>
  <c r="D12" i="24"/>
  <c r="J12" i="24" s="1"/>
  <c r="G11" i="24"/>
  <c r="D11" i="24"/>
  <c r="I11" i="24" s="1"/>
  <c r="G10" i="24"/>
  <c r="D10" i="24"/>
  <c r="H10" i="24" s="1"/>
  <c r="G9" i="24"/>
  <c r="D9" i="24"/>
  <c r="J9" i="24" s="1"/>
  <c r="G8" i="24"/>
  <c r="D8" i="24"/>
  <c r="J8" i="24" s="1"/>
  <c r="F18" i="24" l="1"/>
  <c r="J23" i="24"/>
  <c r="F10" i="24"/>
  <c r="J15" i="24"/>
  <c r="F26" i="24"/>
  <c r="J31" i="24"/>
  <c r="I14" i="24"/>
  <c r="I30" i="24"/>
  <c r="F11" i="24"/>
  <c r="F19" i="24"/>
  <c r="J22" i="24"/>
  <c r="F27" i="24"/>
  <c r="E30" i="24"/>
  <c r="J30" i="24"/>
  <c r="E14" i="24"/>
  <c r="I10" i="24"/>
  <c r="F14" i="24"/>
  <c r="I18" i="24"/>
  <c r="F22" i="24"/>
  <c r="I26" i="24"/>
  <c r="F30" i="24"/>
  <c r="I22" i="24"/>
  <c r="J14" i="24"/>
  <c r="E22" i="24"/>
  <c r="E10" i="24"/>
  <c r="J10" i="24"/>
  <c r="J11" i="24"/>
  <c r="F15" i="24"/>
  <c r="E18" i="24"/>
  <c r="J18" i="24"/>
  <c r="J19" i="24"/>
  <c r="F23" i="24"/>
  <c r="E26" i="24"/>
  <c r="J26" i="24"/>
  <c r="J27" i="24"/>
  <c r="F31" i="24"/>
  <c r="H20" i="24"/>
  <c r="E21" i="24"/>
  <c r="I21" i="24"/>
  <c r="H24" i="24"/>
  <c r="E25" i="24"/>
  <c r="I25" i="24"/>
  <c r="H28" i="24"/>
  <c r="E29" i="24"/>
  <c r="I29" i="24"/>
  <c r="H32" i="24"/>
  <c r="H9" i="24"/>
  <c r="H13" i="24"/>
  <c r="H17" i="24"/>
  <c r="H21" i="24"/>
  <c r="H25" i="24"/>
  <c r="H29" i="24"/>
  <c r="E9" i="24"/>
  <c r="I9" i="24"/>
  <c r="E13" i="24"/>
  <c r="E8" i="24"/>
  <c r="I8" i="24"/>
  <c r="F9" i="24"/>
  <c r="H11" i="24"/>
  <c r="E12" i="24"/>
  <c r="I12" i="24"/>
  <c r="F13" i="24"/>
  <c r="J13" i="24"/>
  <c r="H15" i="24"/>
  <c r="E16" i="24"/>
  <c r="I16" i="24"/>
  <c r="F17" i="24"/>
  <c r="J17" i="24"/>
  <c r="H19" i="24"/>
  <c r="E20" i="24"/>
  <c r="I20" i="24"/>
  <c r="F21" i="24"/>
  <c r="H23" i="24"/>
  <c r="E24" i="24"/>
  <c r="I24" i="24"/>
  <c r="F25" i="24"/>
  <c r="H27" i="24"/>
  <c r="E28" i="24"/>
  <c r="I28" i="24"/>
  <c r="F29" i="24"/>
  <c r="H31" i="24"/>
  <c r="E32" i="24"/>
  <c r="I32" i="24"/>
  <c r="H8" i="24"/>
  <c r="H12" i="24"/>
  <c r="H16" i="24"/>
  <c r="E17" i="24"/>
  <c r="F8" i="24"/>
  <c r="E11" i="24"/>
  <c r="F12" i="24"/>
  <c r="E15" i="24"/>
  <c r="F16" i="24"/>
  <c r="E19" i="24"/>
  <c r="F20" i="24"/>
  <c r="E23" i="24"/>
  <c r="F24" i="24"/>
  <c r="E27" i="24"/>
  <c r="F28" i="24"/>
  <c r="E31" i="24"/>
  <c r="F32" i="24"/>
  <c r="G60" i="18"/>
  <c r="B60" i="18" s="1"/>
  <c r="C62" i="18"/>
  <c r="C63" i="18" s="1"/>
  <c r="G62" i="18"/>
  <c r="B62" i="18" s="1"/>
  <c r="B59" i="18"/>
  <c r="B61" i="18"/>
  <c r="B64" i="18"/>
  <c r="G65" i="18"/>
  <c r="B65" i="18" s="1"/>
  <c r="J87" i="18"/>
  <c r="B87" i="18" s="1"/>
  <c r="G73" i="14"/>
  <c r="B73" i="14"/>
  <c r="C52" i="12"/>
  <c r="C31" i="12"/>
  <c r="G23" i="11"/>
  <c r="B23" i="11" s="1"/>
  <c r="G25" i="11"/>
  <c r="G26" i="11" s="1"/>
  <c r="B26" i="11" s="1"/>
  <c r="G31" i="11"/>
  <c r="G32" i="11" s="1"/>
  <c r="B31" i="11"/>
  <c r="G20" i="21"/>
  <c r="B20" i="21" s="1"/>
  <c r="B34" i="21"/>
  <c r="B15" i="21"/>
  <c r="G63" i="18" l="1"/>
  <c r="B63" i="18" s="1"/>
  <c r="G66" i="18"/>
  <c r="B66" i="18" s="1"/>
  <c r="G67" i="18"/>
  <c r="B67" i="18" s="1"/>
  <c r="B25" i="11"/>
  <c r="B32" i="11"/>
  <c r="G33" i="11"/>
  <c r="G47" i="11"/>
  <c r="B8" i="22"/>
  <c r="B37" i="22"/>
  <c r="G26" i="22"/>
  <c r="G27" i="22" s="1"/>
  <c r="G24" i="22"/>
  <c r="G23" i="22"/>
  <c r="G22" i="22"/>
  <c r="G20" i="22"/>
  <c r="G17" i="22"/>
  <c r="G16" i="22"/>
  <c r="G9" i="22"/>
  <c r="G10" i="22" s="1"/>
  <c r="G28" i="21"/>
  <c r="G29" i="21" s="1"/>
  <c r="G31" i="21" s="1"/>
  <c r="B31" i="21" s="1"/>
  <c r="C28" i="21"/>
  <c r="C29" i="21" s="1"/>
  <c r="C30" i="21" s="1"/>
  <c r="B27" i="21"/>
  <c r="C37" i="20"/>
  <c r="D37" i="20"/>
  <c r="A37" i="20"/>
  <c r="B36" i="20"/>
  <c r="C36" i="20"/>
  <c r="D36" i="20"/>
  <c r="A36" i="20"/>
  <c r="B35" i="20"/>
  <c r="C35" i="20"/>
  <c r="D35" i="20"/>
  <c r="A35" i="20"/>
  <c r="B34" i="20"/>
  <c r="C34" i="20"/>
  <c r="D34" i="20"/>
  <c r="A34" i="20"/>
  <c r="C38" i="20"/>
  <c r="D38" i="20"/>
  <c r="A38" i="20"/>
  <c r="C26" i="20"/>
  <c r="D26" i="20"/>
  <c r="A26" i="20"/>
  <c r="C27" i="20"/>
  <c r="D27" i="20"/>
  <c r="A27" i="20"/>
  <c r="C17" i="20"/>
  <c r="D17" i="20"/>
  <c r="A17" i="20"/>
  <c r="C20" i="20"/>
  <c r="D20" i="20"/>
  <c r="A20" i="20"/>
  <c r="G68" i="18" l="1"/>
  <c r="B68" i="18" s="1"/>
  <c r="B33" i="11"/>
  <c r="G34" i="11"/>
  <c r="B34" i="11" s="1"/>
  <c r="G28" i="22"/>
  <c r="G29" i="22"/>
  <c r="B28" i="21"/>
  <c r="C31" i="21"/>
  <c r="G30" i="21"/>
  <c r="B30" i="21" s="1"/>
  <c r="B29" i="21"/>
  <c r="C11" i="20"/>
  <c r="D11" i="20"/>
  <c r="A11" i="20"/>
  <c r="C18" i="20"/>
  <c r="D18" i="20"/>
  <c r="A18" i="20"/>
  <c r="C16" i="20"/>
  <c r="D16" i="20"/>
  <c r="A16" i="20"/>
  <c r="C15" i="20" l="1"/>
  <c r="D15" i="20"/>
  <c r="A15" i="20"/>
  <c r="C10" i="20"/>
  <c r="D10" i="20"/>
  <c r="C12" i="20"/>
  <c r="D12" i="20"/>
  <c r="A10" i="20"/>
  <c r="A12" i="20"/>
  <c r="C19" i="20"/>
  <c r="D19" i="20"/>
  <c r="A19" i="20"/>
  <c r="C13" i="20"/>
  <c r="D13" i="20"/>
  <c r="C14" i="20"/>
  <c r="D14" i="20"/>
  <c r="A14" i="20"/>
  <c r="A13" i="20"/>
  <c r="J29" i="18" l="1"/>
  <c r="B29" i="18" s="1"/>
  <c r="J30" i="18"/>
  <c r="B30" i="18" s="1"/>
  <c r="I35" i="8" l="1"/>
  <c r="B50" i="9"/>
  <c r="B49" i="9"/>
  <c r="I48" i="9"/>
  <c r="B48" i="9"/>
  <c r="I47" i="9"/>
  <c r="B47" i="9"/>
  <c r="I46" i="9"/>
  <c r="B46" i="9"/>
  <c r="I45" i="9"/>
  <c r="B45" i="9"/>
  <c r="I44" i="9"/>
  <c r="B44" i="9"/>
  <c r="I43" i="9"/>
  <c r="B43" i="9"/>
  <c r="I42" i="9"/>
  <c r="B42" i="9"/>
  <c r="I41" i="9"/>
  <c r="B41" i="9"/>
  <c r="I40" i="9"/>
  <c r="B40" i="9"/>
  <c r="I39" i="9"/>
  <c r="B39" i="9"/>
  <c r="I38" i="9"/>
  <c r="B38" i="9"/>
  <c r="I37" i="9"/>
  <c r="B37" i="9"/>
  <c r="I36" i="9"/>
  <c r="B36" i="9"/>
  <c r="I35" i="9"/>
  <c r="B35" i="9"/>
  <c r="I34" i="9"/>
  <c r="B34" i="9"/>
  <c r="I33" i="9"/>
  <c r="B33" i="9"/>
  <c r="I32" i="9"/>
  <c r="B32" i="9"/>
  <c r="I31" i="9"/>
  <c r="B31" i="9"/>
  <c r="I30" i="9"/>
  <c r="B30" i="9"/>
  <c r="I29" i="9"/>
  <c r="B29" i="9"/>
  <c r="I28" i="9"/>
  <c r="B28" i="9"/>
  <c r="I27" i="9"/>
  <c r="B27" i="9"/>
  <c r="I26" i="9"/>
  <c r="B26" i="9"/>
  <c r="I25" i="9"/>
  <c r="B25" i="9"/>
  <c r="I24" i="9"/>
  <c r="B24" i="9"/>
  <c r="I23" i="9"/>
  <c r="B23" i="9"/>
  <c r="I22" i="9"/>
  <c r="B22" i="9"/>
  <c r="I21" i="9"/>
  <c r="B21" i="9"/>
  <c r="I20" i="9"/>
  <c r="B20" i="9"/>
  <c r="I19" i="9"/>
  <c r="B19" i="9"/>
  <c r="I18" i="9"/>
  <c r="B18" i="9"/>
  <c r="I17" i="9"/>
  <c r="B17" i="9"/>
  <c r="I16" i="9"/>
  <c r="B16" i="9"/>
  <c r="I15" i="9"/>
  <c r="B15" i="9"/>
  <c r="I14" i="9"/>
  <c r="B14" i="9"/>
  <c r="I13" i="9"/>
  <c r="B13" i="9"/>
  <c r="I12" i="9"/>
  <c r="B12" i="9"/>
  <c r="I11" i="9"/>
  <c r="B11" i="9"/>
  <c r="L44" i="7"/>
  <c r="M44" i="7" s="1"/>
  <c r="N44" i="7" s="1"/>
  <c r="K44" i="7"/>
  <c r="L43" i="7"/>
  <c r="M43" i="7" s="1"/>
  <c r="N43" i="7" s="1"/>
  <c r="K43" i="7"/>
  <c r="L42" i="7"/>
  <c r="K42" i="7"/>
  <c r="L41" i="7"/>
  <c r="K41" i="7"/>
  <c r="L40" i="7"/>
  <c r="M40" i="7" s="1"/>
  <c r="N40" i="7" s="1"/>
  <c r="K40" i="7"/>
  <c r="L39" i="7"/>
  <c r="K39" i="7"/>
  <c r="L38" i="7"/>
  <c r="M38" i="7" s="1"/>
  <c r="N38" i="7" s="1"/>
  <c r="K38" i="7"/>
  <c r="L37" i="7"/>
  <c r="K37" i="7"/>
  <c r="M37" i="7" s="1"/>
  <c r="N37" i="7" s="1"/>
  <c r="M36" i="7"/>
  <c r="N36" i="7" s="1"/>
  <c r="L36" i="7"/>
  <c r="K36" i="7"/>
  <c r="L35" i="7"/>
  <c r="K35" i="7"/>
  <c r="L34" i="7"/>
  <c r="M34" i="7" s="1"/>
  <c r="N34" i="7" s="1"/>
  <c r="K34" i="7"/>
  <c r="L33" i="7"/>
  <c r="K33" i="7"/>
  <c r="M33" i="7" s="1"/>
  <c r="N33" i="7" s="1"/>
  <c r="L32" i="7"/>
  <c r="K32" i="7"/>
  <c r="M32" i="7" s="1"/>
  <c r="N32" i="7" s="1"/>
  <c r="L31" i="7"/>
  <c r="M31" i="7" s="1"/>
  <c r="N31" i="7" s="1"/>
  <c r="K31" i="7"/>
  <c r="L30" i="7"/>
  <c r="K30" i="7"/>
  <c r="L29" i="7"/>
  <c r="K29" i="7"/>
  <c r="L28" i="7"/>
  <c r="M28" i="7" s="1"/>
  <c r="N28" i="7" s="1"/>
  <c r="K28" i="7"/>
  <c r="L27" i="7"/>
  <c r="M27" i="7" s="1"/>
  <c r="N27" i="7" s="1"/>
  <c r="K27" i="7"/>
  <c r="L26" i="7"/>
  <c r="K26" i="7"/>
  <c r="L25" i="7"/>
  <c r="K25" i="7"/>
  <c r="L24" i="7"/>
  <c r="M24" i="7" s="1"/>
  <c r="N24" i="7" s="1"/>
  <c r="K24" i="7"/>
  <c r="L23" i="7"/>
  <c r="K23" i="7"/>
  <c r="L22" i="7"/>
  <c r="M22" i="7" s="1"/>
  <c r="N22" i="7" s="1"/>
  <c r="K22" i="7"/>
  <c r="L21" i="7"/>
  <c r="K21" i="7"/>
  <c r="M21" i="7" s="1"/>
  <c r="N21" i="7" s="1"/>
  <c r="M20" i="7"/>
  <c r="N20" i="7" s="1"/>
  <c r="L20" i="7"/>
  <c r="K20" i="7"/>
  <c r="L19" i="7"/>
  <c r="K19" i="7"/>
  <c r="L18" i="7"/>
  <c r="M18" i="7" s="1"/>
  <c r="N18" i="7" s="1"/>
  <c r="K18" i="7"/>
  <c r="L17" i="7"/>
  <c r="K17" i="7"/>
  <c r="M17" i="7" s="1"/>
  <c r="N17" i="7" s="1"/>
  <c r="L16" i="7"/>
  <c r="K16" i="7"/>
  <c r="M16" i="7" s="1"/>
  <c r="N16" i="7" s="1"/>
  <c r="L15" i="7"/>
  <c r="M15" i="7" s="1"/>
  <c r="N15" i="7" s="1"/>
  <c r="K15" i="7"/>
  <c r="I15" i="7"/>
  <c r="L14" i="7"/>
  <c r="K14" i="7"/>
  <c r="I14" i="7"/>
  <c r="L13" i="7"/>
  <c r="K13" i="7"/>
  <c r="I13" i="7"/>
  <c r="L12" i="7"/>
  <c r="M12" i="7" s="1"/>
  <c r="N12" i="7" s="1"/>
  <c r="K12" i="7"/>
  <c r="L11" i="7"/>
  <c r="K11" i="7"/>
  <c r="L10" i="7"/>
  <c r="K10" i="7"/>
  <c r="M10" i="7" s="1"/>
  <c r="N10" i="7" s="1"/>
  <c r="L9" i="7"/>
  <c r="M9" i="7" s="1"/>
  <c r="N9" i="7" s="1"/>
  <c r="K9" i="7"/>
  <c r="L8" i="7"/>
  <c r="K8" i="7"/>
  <c r="L7" i="7"/>
  <c r="M7" i="7" s="1"/>
  <c r="N7" i="7" s="1"/>
  <c r="K7" i="7"/>
  <c r="L6" i="7"/>
  <c r="M6" i="7" s="1"/>
  <c r="N6" i="7" s="1"/>
  <c r="K6" i="7"/>
  <c r="D33" i="20"/>
  <c r="C33" i="20"/>
  <c r="B33" i="20"/>
  <c r="A33" i="20"/>
  <c r="D32" i="20"/>
  <c r="C32" i="20"/>
  <c r="A32" i="20"/>
  <c r="D31" i="20"/>
  <c r="C31" i="20"/>
  <c r="A31" i="20"/>
  <c r="D30" i="20"/>
  <c r="C30" i="20"/>
  <c r="A30" i="20"/>
  <c r="D29" i="20"/>
  <c r="C29" i="20"/>
  <c r="A29" i="20"/>
  <c r="D28" i="20"/>
  <c r="C28" i="20"/>
  <c r="A28" i="20"/>
  <c r="D25" i="20"/>
  <c r="C25" i="20"/>
  <c r="A25" i="20"/>
  <c r="D24" i="20"/>
  <c r="C24" i="20"/>
  <c r="A24" i="20"/>
  <c r="D23" i="20"/>
  <c r="C23" i="20"/>
  <c r="A23" i="20"/>
  <c r="D22" i="20"/>
  <c r="C22" i="20"/>
  <c r="A22" i="20"/>
  <c r="D21" i="20"/>
  <c r="C21" i="20"/>
  <c r="A21" i="20"/>
  <c r="D9" i="20"/>
  <c r="C9" i="20"/>
  <c r="A9" i="20"/>
  <c r="D8" i="20"/>
  <c r="C8" i="20"/>
  <c r="A8" i="20"/>
  <c r="B94" i="18"/>
  <c r="J86" i="18"/>
  <c r="B86" i="18" s="1"/>
  <c r="J85" i="18"/>
  <c r="B85" i="18" s="1"/>
  <c r="B84" i="18"/>
  <c r="G79" i="18"/>
  <c r="B78" i="18"/>
  <c r="G74" i="18"/>
  <c r="B73" i="18"/>
  <c r="G55" i="18"/>
  <c r="B55" i="18" s="1"/>
  <c r="B54" i="18"/>
  <c r="G51" i="18"/>
  <c r="G52" i="18" s="1"/>
  <c r="B50" i="18"/>
  <c r="G47" i="18"/>
  <c r="B47" i="18" s="1"/>
  <c r="B46" i="18"/>
  <c r="B38" i="20" s="1"/>
  <c r="B45" i="18"/>
  <c r="G43" i="18"/>
  <c r="B43" i="18" s="1"/>
  <c r="B42" i="18"/>
  <c r="B41" i="18"/>
  <c r="G37" i="18"/>
  <c r="G38" i="18" s="1"/>
  <c r="B38" i="18" s="1"/>
  <c r="B36" i="18"/>
  <c r="G32" i="18"/>
  <c r="B32" i="18" s="1"/>
  <c r="B31" i="18"/>
  <c r="B28" i="18"/>
  <c r="G19" i="18"/>
  <c r="B19" i="18" s="1"/>
  <c r="B18" i="18"/>
  <c r="B17" i="18"/>
  <c r="G14" i="18"/>
  <c r="G15" i="18" s="1"/>
  <c r="G16" i="18" s="1"/>
  <c r="B16" i="18" s="1"/>
  <c r="B13" i="18"/>
  <c r="G10" i="18"/>
  <c r="B10" i="18" s="1"/>
  <c r="B9" i="18"/>
  <c r="B37" i="20" s="1"/>
  <c r="G84" i="14"/>
  <c r="C84" i="14"/>
  <c r="B84" i="14"/>
  <c r="G83" i="14"/>
  <c r="B83" i="14"/>
  <c r="G82" i="14"/>
  <c r="B82" i="14"/>
  <c r="G81" i="14"/>
  <c r="B81" i="14"/>
  <c r="G80" i="14"/>
  <c r="B80" i="14"/>
  <c r="G79" i="14"/>
  <c r="B79" i="14"/>
  <c r="B78" i="14"/>
  <c r="G77" i="14"/>
  <c r="C77" i="14"/>
  <c r="B77" i="14"/>
  <c r="G76" i="14"/>
  <c r="C76" i="14"/>
  <c r="B76" i="14"/>
  <c r="B75" i="14"/>
  <c r="G74" i="14"/>
  <c r="B74" i="14"/>
  <c r="G72" i="14"/>
  <c r="B72" i="14"/>
  <c r="B71" i="14"/>
  <c r="G66" i="14"/>
  <c r="B66" i="14"/>
  <c r="G65" i="14"/>
  <c r="B65" i="14"/>
  <c r="G64" i="14"/>
  <c r="B64" i="14"/>
  <c r="G63" i="14"/>
  <c r="B63" i="14"/>
  <c r="G62" i="14"/>
  <c r="B62" i="14"/>
  <c r="G61" i="14"/>
  <c r="B61" i="14"/>
  <c r="B60" i="14"/>
  <c r="G59" i="14"/>
  <c r="C59" i="14"/>
  <c r="B59" i="14"/>
  <c r="G58" i="14"/>
  <c r="C58" i="14"/>
  <c r="B58" i="14"/>
  <c r="G57" i="14"/>
  <c r="C57" i="14"/>
  <c r="B57" i="14"/>
  <c r="G56" i="14"/>
  <c r="C56" i="14"/>
  <c r="B56" i="14"/>
  <c r="B55" i="14"/>
  <c r="G54" i="14"/>
  <c r="B54" i="14"/>
  <c r="G53" i="14"/>
  <c r="B53" i="14"/>
  <c r="G52" i="14"/>
  <c r="B52" i="14"/>
  <c r="G51" i="14"/>
  <c r="B51" i="14"/>
  <c r="B50" i="14"/>
  <c r="G49" i="14"/>
  <c r="B49" i="14"/>
  <c r="G48" i="14"/>
  <c r="B48" i="14"/>
  <c r="B47" i="14"/>
  <c r="G46" i="14"/>
  <c r="B46" i="14"/>
  <c r="G45" i="14"/>
  <c r="B45" i="14"/>
  <c r="G44" i="14"/>
  <c r="B44" i="14"/>
  <c r="B43" i="14"/>
  <c r="B42" i="14"/>
  <c r="B41" i="14"/>
  <c r="B40" i="14"/>
  <c r="G39" i="14"/>
  <c r="B39" i="14"/>
  <c r="G38" i="14"/>
  <c r="B38" i="14"/>
  <c r="G37" i="14"/>
  <c r="B37" i="14"/>
  <c r="G36" i="14"/>
  <c r="B36" i="14"/>
  <c r="G35" i="14"/>
  <c r="B35" i="14"/>
  <c r="B34" i="14"/>
  <c r="G33" i="14"/>
  <c r="B33" i="14"/>
  <c r="G32" i="14"/>
  <c r="B32" i="14"/>
  <c r="G31" i="14"/>
  <c r="B31" i="14"/>
  <c r="G30" i="14"/>
  <c r="B30" i="14"/>
  <c r="B29" i="14"/>
  <c r="G28" i="14"/>
  <c r="B28" i="14" s="1"/>
  <c r="G24" i="14"/>
  <c r="B24" i="14"/>
  <c r="B23" i="14"/>
  <c r="G22" i="14"/>
  <c r="B22" i="14"/>
  <c r="G21" i="14"/>
  <c r="B21" i="14"/>
  <c r="G20" i="14"/>
  <c r="B20" i="14"/>
  <c r="G19" i="14"/>
  <c r="B19" i="14"/>
  <c r="B18" i="14"/>
  <c r="G17" i="14"/>
  <c r="B17" i="14"/>
  <c r="G16" i="14"/>
  <c r="B16" i="14"/>
  <c r="G15" i="14"/>
  <c r="B15" i="14"/>
  <c r="G14" i="14"/>
  <c r="B14" i="14"/>
  <c r="G13" i="14"/>
  <c r="B13" i="14"/>
  <c r="B12" i="14"/>
  <c r="G11" i="14"/>
  <c r="B11" i="14"/>
  <c r="G10" i="14"/>
  <c r="B10" i="14"/>
  <c r="B9" i="14"/>
  <c r="B105" i="12"/>
  <c r="B98" i="12"/>
  <c r="B97" i="12"/>
  <c r="B96" i="12"/>
  <c r="G93" i="12"/>
  <c r="G94" i="12" s="1"/>
  <c r="C93" i="12"/>
  <c r="C94" i="12" s="1"/>
  <c r="C95" i="12" s="1"/>
  <c r="B92" i="12"/>
  <c r="G90" i="12"/>
  <c r="G91" i="12" s="1"/>
  <c r="B91" i="12" s="1"/>
  <c r="G89" i="12"/>
  <c r="C89" i="12"/>
  <c r="C90" i="12" s="1"/>
  <c r="C91" i="12" s="1"/>
  <c r="B89" i="12"/>
  <c r="B88" i="12"/>
  <c r="B32" i="20" s="1"/>
  <c r="G85" i="12"/>
  <c r="G86" i="12" s="1"/>
  <c r="C85" i="12"/>
  <c r="C86" i="12" s="1"/>
  <c r="C87" i="12" s="1"/>
  <c r="B84" i="12"/>
  <c r="B31" i="20" s="1"/>
  <c r="B82" i="12"/>
  <c r="G79" i="12"/>
  <c r="G80" i="12" s="1"/>
  <c r="C79" i="12"/>
  <c r="C80" i="12" s="1"/>
  <c r="C81" i="12" s="1"/>
  <c r="B78" i="12"/>
  <c r="B30" i="20" s="1"/>
  <c r="G75" i="12"/>
  <c r="G76" i="12" s="1"/>
  <c r="C75" i="12"/>
  <c r="C76" i="12" s="1"/>
  <c r="C77" i="12" s="1"/>
  <c r="B75" i="12"/>
  <c r="B74" i="12"/>
  <c r="B29" i="20" s="1"/>
  <c r="G73" i="12"/>
  <c r="B73" i="12" s="1"/>
  <c r="B72" i="12"/>
  <c r="B28" i="20" s="1"/>
  <c r="B69" i="12"/>
  <c r="B68" i="12"/>
  <c r="B67" i="12"/>
  <c r="B66" i="12"/>
  <c r="B65" i="12"/>
  <c r="B64" i="12"/>
  <c r="B63" i="12"/>
  <c r="C58" i="12"/>
  <c r="C60" i="12" s="1"/>
  <c r="G57" i="12"/>
  <c r="G58" i="12" s="1"/>
  <c r="B56" i="12"/>
  <c r="B25" i="20" s="1"/>
  <c r="G55" i="12"/>
  <c r="B55" i="12" s="1"/>
  <c r="B54" i="12"/>
  <c r="G51" i="12"/>
  <c r="B50" i="12"/>
  <c r="B49" i="12"/>
  <c r="G46" i="12"/>
  <c r="G47" i="12" s="1"/>
  <c r="G45" i="12"/>
  <c r="C45" i="12"/>
  <c r="C46" i="12" s="1"/>
  <c r="C47" i="12" s="1"/>
  <c r="C48" i="12" s="1"/>
  <c r="B45" i="12"/>
  <c r="B44" i="12"/>
  <c r="G41" i="12"/>
  <c r="G42" i="12" s="1"/>
  <c r="C41" i="12"/>
  <c r="C42" i="12" s="1"/>
  <c r="C43" i="12" s="1"/>
  <c r="B40" i="12"/>
  <c r="C38" i="12"/>
  <c r="G37" i="12"/>
  <c r="G38" i="12" s="1"/>
  <c r="B36" i="12"/>
  <c r="B27" i="20" s="1"/>
  <c r="G30" i="12"/>
  <c r="B29" i="12"/>
  <c r="G28" i="12"/>
  <c r="B28" i="12" s="1"/>
  <c r="B27" i="12"/>
  <c r="B26" i="20" s="1"/>
  <c r="G24" i="12"/>
  <c r="G25" i="12" s="1"/>
  <c r="B25" i="12" s="1"/>
  <c r="B23" i="12"/>
  <c r="G20" i="12"/>
  <c r="G21" i="12" s="1"/>
  <c r="C20" i="12"/>
  <c r="C21" i="12" s="1"/>
  <c r="C22" i="12" s="1"/>
  <c r="B19" i="12"/>
  <c r="B24" i="20" s="1"/>
  <c r="C17" i="12"/>
  <c r="C18" i="12" s="1"/>
  <c r="G16" i="12"/>
  <c r="G17" i="12" s="1"/>
  <c r="C16" i="12"/>
  <c r="B15" i="12"/>
  <c r="B23" i="20" s="1"/>
  <c r="G10" i="12"/>
  <c r="B10" i="12" s="1"/>
  <c r="G9" i="12"/>
  <c r="B9" i="12" s="1"/>
  <c r="B8" i="12"/>
  <c r="B22" i="20" s="1"/>
  <c r="B85" i="11"/>
  <c r="G80" i="11"/>
  <c r="B80" i="11" s="1"/>
  <c r="B79" i="11"/>
  <c r="B21" i="20" s="1"/>
  <c r="G78" i="11"/>
  <c r="B78" i="11" s="1"/>
  <c r="B77" i="11"/>
  <c r="G73" i="11"/>
  <c r="B73" i="11" s="1"/>
  <c r="B72" i="11"/>
  <c r="G68" i="11"/>
  <c r="G70" i="11" s="1"/>
  <c r="B68" i="11"/>
  <c r="B67" i="11"/>
  <c r="G63" i="11"/>
  <c r="B63" i="11" s="1"/>
  <c r="B62" i="11"/>
  <c r="G61" i="11"/>
  <c r="B61" i="11" s="1"/>
  <c r="B60" i="11"/>
  <c r="G59" i="11"/>
  <c r="B59" i="11" s="1"/>
  <c r="B58" i="11"/>
  <c r="G54" i="11"/>
  <c r="G55" i="11" s="1"/>
  <c r="B53" i="11"/>
  <c r="G49" i="11"/>
  <c r="B49" i="11" s="1"/>
  <c r="B48" i="11"/>
  <c r="B47" i="11"/>
  <c r="B46" i="11"/>
  <c r="G42" i="11"/>
  <c r="G44" i="11" s="1"/>
  <c r="B41" i="11"/>
  <c r="G37" i="11"/>
  <c r="B37" i="11" s="1"/>
  <c r="B36" i="11"/>
  <c r="B20" i="20" s="1"/>
  <c r="G28" i="11"/>
  <c r="B28" i="11" s="1"/>
  <c r="B27" i="11"/>
  <c r="G18" i="11"/>
  <c r="G19" i="11" s="1"/>
  <c r="B17" i="11"/>
  <c r="G14" i="11"/>
  <c r="B14" i="11" s="1"/>
  <c r="B13" i="11"/>
  <c r="G9" i="11"/>
  <c r="G10" i="11" s="1"/>
  <c r="B8" i="11"/>
  <c r="B19" i="20" s="1"/>
  <c r="B39" i="21"/>
  <c r="B33" i="21"/>
  <c r="G24" i="21"/>
  <c r="G25" i="21" s="1"/>
  <c r="C24" i="21"/>
  <c r="C25" i="21" s="1"/>
  <c r="C26" i="21" s="1"/>
  <c r="B23" i="21"/>
  <c r="B16" i="20" s="1"/>
  <c r="G22" i="21"/>
  <c r="B22" i="21" s="1"/>
  <c r="C22" i="21"/>
  <c r="B21" i="21"/>
  <c r="B15" i="20" s="1"/>
  <c r="B19" i="21"/>
  <c r="G17" i="21"/>
  <c r="G18" i="21" s="1"/>
  <c r="B18" i="21" s="1"/>
  <c r="B17" i="21"/>
  <c r="B16" i="21"/>
  <c r="B17" i="20" s="1"/>
  <c r="B14" i="21"/>
  <c r="B18" i="20" s="1"/>
  <c r="B13" i="21"/>
  <c r="B12" i="21"/>
  <c r="B11" i="21"/>
  <c r="B10" i="21"/>
  <c r="G9" i="21"/>
  <c r="B9" i="21"/>
  <c r="B8" i="21"/>
  <c r="G52" i="10"/>
  <c r="G53" i="10" s="1"/>
  <c r="C52" i="10"/>
  <c r="C53" i="10" s="1"/>
  <c r="B51" i="10"/>
  <c r="G49" i="10"/>
  <c r="B49" i="10" s="1"/>
  <c r="B48" i="10"/>
  <c r="B14" i="20" s="1"/>
  <c r="G46" i="10"/>
  <c r="G47" i="10" s="1"/>
  <c r="B47" i="10" s="1"/>
  <c r="B45" i="10"/>
  <c r="B13" i="20" s="1"/>
  <c r="B44" i="10"/>
  <c r="B12" i="20" s="1"/>
  <c r="B43" i="10"/>
  <c r="B42" i="10"/>
  <c r="B41" i="10"/>
  <c r="G40" i="10"/>
  <c r="B40" i="10" s="1"/>
  <c r="B39" i="10"/>
  <c r="B37" i="10"/>
  <c r="B36" i="10"/>
  <c r="B35" i="10"/>
  <c r="G32" i="10"/>
  <c r="G33" i="10" s="1"/>
  <c r="C32" i="10"/>
  <c r="C33" i="10" s="1"/>
  <c r="C34" i="10" s="1"/>
  <c r="B31" i="10"/>
  <c r="G30" i="10"/>
  <c r="B30" i="10" s="1"/>
  <c r="C30" i="10"/>
  <c r="B29" i="10"/>
  <c r="B11" i="20" s="1"/>
  <c r="G21" i="10"/>
  <c r="G22" i="10" s="1"/>
  <c r="B22" i="10" s="1"/>
  <c r="B20" i="10"/>
  <c r="B19" i="10"/>
  <c r="B10" i="20" s="1"/>
  <c r="B18" i="10"/>
  <c r="B17" i="10"/>
  <c r="B16" i="10"/>
  <c r="G15" i="10"/>
  <c r="B15" i="10" s="1"/>
  <c r="B14" i="10"/>
  <c r="G11" i="10"/>
  <c r="B11" i="10" s="1"/>
  <c r="B10" i="10"/>
  <c r="G9" i="10"/>
  <c r="B9" i="10" s="1"/>
  <c r="C9" i="10"/>
  <c r="B8" i="10"/>
  <c r="B9" i="20" s="1"/>
  <c r="B49" i="1"/>
  <c r="B45" i="1"/>
  <c r="B44" i="1"/>
  <c r="G40" i="1"/>
  <c r="B40" i="1" s="1"/>
  <c r="C40" i="1"/>
  <c r="C41" i="1" s="1"/>
  <c r="B39" i="1"/>
  <c r="G34" i="1"/>
  <c r="B34" i="1" s="1"/>
  <c r="C34" i="1"/>
  <c r="C35" i="1" s="1"/>
  <c r="C36" i="1" s="1"/>
  <c r="C37" i="1" s="1"/>
  <c r="C38" i="1" s="1"/>
  <c r="B33" i="1"/>
  <c r="B8" i="20" s="1"/>
  <c r="G32" i="1"/>
  <c r="B32" i="1" s="1"/>
  <c r="C32" i="1"/>
  <c r="B31" i="1"/>
  <c r="G27" i="1"/>
  <c r="G28" i="1" s="1"/>
  <c r="G29" i="1" s="1"/>
  <c r="B27" i="1"/>
  <c r="B26" i="1"/>
  <c r="G21" i="1"/>
  <c r="G23" i="1" s="1"/>
  <c r="B23" i="1" s="1"/>
  <c r="B20" i="1"/>
  <c r="G16" i="1"/>
  <c r="G17" i="1" s="1"/>
  <c r="B15" i="1"/>
  <c r="G12" i="1"/>
  <c r="B12" i="1" s="1"/>
  <c r="B11" i="1"/>
  <c r="G9" i="1"/>
  <c r="G10" i="1" s="1"/>
  <c r="B10" i="1" s="1"/>
  <c r="B8" i="1"/>
  <c r="B46" i="10" l="1"/>
  <c r="B21" i="10"/>
  <c r="B9" i="1"/>
  <c r="B17" i="1"/>
  <c r="G18" i="1"/>
  <c r="B29" i="1"/>
  <c r="G30" i="1"/>
  <c r="B30" i="1" s="1"/>
  <c r="C42" i="1"/>
  <c r="C43" i="1"/>
  <c r="G13" i="1"/>
  <c r="B16" i="1"/>
  <c r="G22" i="1"/>
  <c r="B28" i="1"/>
  <c r="G35" i="1"/>
  <c r="G41" i="1"/>
  <c r="B21" i="1"/>
  <c r="B47" i="12"/>
  <c r="G48" i="12"/>
  <c r="B48" i="12" s="1"/>
  <c r="B30" i="12"/>
  <c r="G31" i="12"/>
  <c r="B31" i="12" s="1"/>
  <c r="C59" i="12"/>
  <c r="B51" i="12"/>
  <c r="G52" i="12"/>
  <c r="B52" i="12" s="1"/>
  <c r="M11" i="7"/>
  <c r="N11" i="7" s="1"/>
  <c r="M14" i="7"/>
  <c r="N14" i="7" s="1"/>
  <c r="M19" i="7"/>
  <c r="N19" i="7" s="1"/>
  <c r="M26" i="7"/>
  <c r="N26" i="7" s="1"/>
  <c r="M35" i="7"/>
  <c r="N35" i="7" s="1"/>
  <c r="M42" i="7"/>
  <c r="N42" i="7" s="1"/>
  <c r="M8" i="7"/>
  <c r="N8" i="7" s="1"/>
  <c r="M13" i="7"/>
  <c r="N13" i="7" s="1"/>
  <c r="M23" i="7"/>
  <c r="N23" i="7" s="1"/>
  <c r="M25" i="7"/>
  <c r="N25" i="7" s="1"/>
  <c r="M30" i="7"/>
  <c r="N30" i="7" s="1"/>
  <c r="M39" i="7"/>
  <c r="N39" i="7" s="1"/>
  <c r="M41" i="7"/>
  <c r="N41" i="7" s="1"/>
  <c r="M29" i="7"/>
  <c r="N29" i="7" s="1"/>
  <c r="B74" i="18"/>
  <c r="G75" i="18"/>
  <c r="B79" i="18"/>
  <c r="G80" i="18"/>
  <c r="B80" i="18"/>
  <c r="B9" i="11"/>
  <c r="B54" i="11"/>
  <c r="G56" i="11"/>
  <c r="B55" i="11"/>
  <c r="G74" i="11"/>
  <c r="B74" i="11" s="1"/>
  <c r="G69" i="11"/>
  <c r="B69" i="11" s="1"/>
  <c r="G81" i="11"/>
  <c r="B81" i="11" s="1"/>
  <c r="B18" i="11"/>
  <c r="G43" i="11"/>
  <c r="B43" i="11" s="1"/>
  <c r="B42" i="11"/>
  <c r="G45" i="11"/>
  <c r="B45" i="11" s="1"/>
  <c r="B44" i="11"/>
  <c r="G11" i="11"/>
  <c r="B10" i="11"/>
  <c r="G71" i="11"/>
  <c r="B71" i="11" s="1"/>
  <c r="B70" i="11"/>
  <c r="G20" i="11"/>
  <c r="B19" i="11"/>
  <c r="G57" i="11"/>
  <c r="B57" i="11" s="1"/>
  <c r="B56" i="11"/>
  <c r="G15" i="11"/>
  <c r="G38" i="11"/>
  <c r="G50" i="11"/>
  <c r="G64" i="11"/>
  <c r="B64" i="11" s="1"/>
  <c r="G65" i="11"/>
  <c r="G29" i="11"/>
  <c r="G26" i="21"/>
  <c r="B26" i="21" s="1"/>
  <c r="B25" i="21"/>
  <c r="B24" i="21"/>
  <c r="G50" i="10"/>
  <c r="B50" i="10" s="1"/>
  <c r="B32" i="10"/>
  <c r="B20" i="12"/>
  <c r="B24" i="12"/>
  <c r="B21" i="12"/>
  <c r="G22" i="12"/>
  <c r="B22" i="12" s="1"/>
  <c r="G39" i="12"/>
  <c r="B39" i="12" s="1"/>
  <c r="B38" i="12"/>
  <c r="G43" i="12"/>
  <c r="B43" i="12" s="1"/>
  <c r="B42" i="12"/>
  <c r="B58" i="12"/>
  <c r="G59" i="12"/>
  <c r="B59" i="12" s="1"/>
  <c r="G60" i="12"/>
  <c r="B60" i="12" s="1"/>
  <c r="B76" i="12"/>
  <c r="G77" i="12"/>
  <c r="B77" i="12" s="1"/>
  <c r="G81" i="12"/>
  <c r="B81" i="12" s="1"/>
  <c r="B80" i="12"/>
  <c r="G87" i="12"/>
  <c r="B87" i="12" s="1"/>
  <c r="B86" i="12"/>
  <c r="B94" i="12"/>
  <c r="G95" i="12"/>
  <c r="B95" i="12" s="1"/>
  <c r="G18" i="12"/>
  <c r="B18" i="12" s="1"/>
  <c r="B17" i="12"/>
  <c r="B37" i="12"/>
  <c r="B41" i="12"/>
  <c r="G53" i="12"/>
  <c r="B53" i="12" s="1"/>
  <c r="B85" i="12"/>
  <c r="B93" i="12"/>
  <c r="G11" i="12"/>
  <c r="B16" i="12"/>
  <c r="B46" i="12"/>
  <c r="B57" i="12"/>
  <c r="B79" i="12"/>
  <c r="B90" i="12"/>
  <c r="C55" i="10"/>
  <c r="C54" i="10"/>
  <c r="B33" i="10"/>
  <c r="G34" i="10"/>
  <c r="B34" i="10" s="1"/>
  <c r="G54" i="10"/>
  <c r="B54" i="10" s="1"/>
  <c r="G55" i="10"/>
  <c r="B55" i="10" s="1"/>
  <c r="B53" i="10"/>
  <c r="G12" i="10"/>
  <c r="B52" i="10"/>
  <c r="G23" i="10"/>
  <c r="B14" i="18"/>
  <c r="G44" i="18"/>
  <c r="B44" i="18" s="1"/>
  <c r="G20" i="18"/>
  <c r="G21" i="18" s="1"/>
  <c r="B21" i="18" s="1"/>
  <c r="G33" i="18"/>
  <c r="G34" i="18" s="1"/>
  <c r="G35" i="18" s="1"/>
  <c r="B35" i="18" s="1"/>
  <c r="B37" i="18"/>
  <c r="B15" i="18"/>
  <c r="G39" i="18"/>
  <c r="G11" i="18"/>
  <c r="G48" i="18"/>
  <c r="B51" i="18"/>
  <c r="G81" i="18"/>
  <c r="G56" i="18"/>
  <c r="B52" i="18"/>
  <c r="G53" i="18"/>
  <c r="G42" i="1" l="1"/>
  <c r="B42" i="1" s="1"/>
  <c r="G43" i="1"/>
  <c r="B43" i="1" s="1"/>
  <c r="B41" i="1"/>
  <c r="G36" i="1"/>
  <c r="B35" i="1"/>
  <c r="B13" i="1"/>
  <c r="G14" i="1"/>
  <c r="B14" i="1" s="1"/>
  <c r="G19" i="1"/>
  <c r="B19" i="1" s="1"/>
  <c r="B18" i="1"/>
  <c r="B22" i="1"/>
  <c r="G24" i="1"/>
  <c r="G76" i="18"/>
  <c r="B75" i="18"/>
  <c r="G82" i="11"/>
  <c r="B82" i="11" s="1"/>
  <c r="G75" i="11"/>
  <c r="G76" i="11" s="1"/>
  <c r="B76" i="11" s="1"/>
  <c r="B65" i="11"/>
  <c r="G66" i="11"/>
  <c r="B66" i="11" s="1"/>
  <c r="G51" i="11"/>
  <c r="B51" i="11" s="1"/>
  <c r="G52" i="11"/>
  <c r="B52" i="11" s="1"/>
  <c r="B50" i="11"/>
  <c r="B20" i="11"/>
  <c r="G21" i="11"/>
  <c r="B11" i="11"/>
  <c r="G12" i="11"/>
  <c r="B12" i="11" s="1"/>
  <c r="G39" i="11"/>
  <c r="B38" i="11"/>
  <c r="B29" i="11"/>
  <c r="G30" i="11"/>
  <c r="B15" i="11"/>
  <c r="G16" i="11"/>
  <c r="B16" i="11" s="1"/>
  <c r="G12" i="12"/>
  <c r="B11" i="12"/>
  <c r="G13" i="10"/>
  <c r="B13" i="10" s="1"/>
  <c r="B12" i="10"/>
  <c r="G24" i="10"/>
  <c r="B23" i="10"/>
  <c r="G22" i="18"/>
  <c r="G23" i="18" s="1"/>
  <c r="B20" i="18"/>
  <c r="B34" i="18"/>
  <c r="B33" i="18"/>
  <c r="G49" i="18"/>
  <c r="B49" i="18" s="1"/>
  <c r="B48" i="18"/>
  <c r="B81" i="18"/>
  <c r="G82" i="18"/>
  <c r="G83" i="18" s="1"/>
  <c r="B83" i="18" s="1"/>
  <c r="G12" i="18"/>
  <c r="B12" i="18" s="1"/>
  <c r="B11" i="18"/>
  <c r="G40" i="18"/>
  <c r="B40" i="18" s="1"/>
  <c r="B39" i="18"/>
  <c r="G57" i="18"/>
  <c r="B56" i="18"/>
  <c r="B53" i="18"/>
  <c r="B76" i="18" l="1"/>
  <c r="G77" i="18"/>
  <c r="B77" i="18" s="1"/>
  <c r="B24" i="1"/>
  <c r="G25" i="1"/>
  <c r="B25" i="1" s="1"/>
  <c r="G37" i="1"/>
  <c r="B36" i="1"/>
  <c r="G58" i="18"/>
  <c r="B58" i="18" s="1"/>
  <c r="B57" i="18"/>
  <c r="B22" i="18"/>
  <c r="B75" i="11"/>
  <c r="B30" i="11"/>
  <c r="G35" i="11"/>
  <c r="B35" i="11" s="1"/>
  <c r="G22" i="11"/>
  <c r="B21" i="11"/>
  <c r="B39" i="11"/>
  <c r="G40" i="11"/>
  <c r="B40" i="11" s="1"/>
  <c r="B12" i="12"/>
  <c r="G13" i="12"/>
  <c r="B24" i="10"/>
  <c r="G25" i="10"/>
  <c r="B23" i="18"/>
  <c r="G24" i="18"/>
  <c r="B82" i="18"/>
  <c r="G69" i="18"/>
  <c r="B69" i="18" s="1"/>
  <c r="G38" i="1" l="1"/>
  <c r="B38" i="1" s="1"/>
  <c r="B37" i="1"/>
  <c r="B22" i="11"/>
  <c r="G24" i="11"/>
  <c r="B24" i="11" s="1"/>
  <c r="G14" i="12"/>
  <c r="B14" i="12" s="1"/>
  <c r="B13" i="12"/>
  <c r="B25" i="10"/>
  <c r="G26" i="10"/>
  <c r="G25" i="18"/>
  <c r="B24" i="18"/>
  <c r="G70" i="18"/>
  <c r="B70" i="18" s="1"/>
  <c r="B26" i="10" l="1"/>
  <c r="G27" i="10"/>
  <c r="B25" i="18"/>
  <c r="G26" i="18"/>
  <c r="G28" i="10" l="1"/>
  <c r="B28" i="10" s="1"/>
  <c r="B27" i="10"/>
  <c r="G27" i="18"/>
  <c r="B27" i="18" s="1"/>
  <c r="B26" i="18"/>
</calcChain>
</file>

<file path=xl/sharedStrings.xml><?xml version="1.0" encoding="utf-8"?>
<sst xmlns="http://schemas.openxmlformats.org/spreadsheetml/2006/main" count="3084" uniqueCount="1166">
  <si>
    <t>code</t>
  </si>
  <si>
    <t>ecode</t>
  </si>
  <si>
    <t>Feed Hopper</t>
  </si>
  <si>
    <t>parent</t>
  </si>
  <si>
    <t>Equipment Type</t>
  </si>
  <si>
    <t>item</t>
  </si>
  <si>
    <t>Conveyor</t>
  </si>
  <si>
    <t>S</t>
  </si>
  <si>
    <t>motor</t>
  </si>
  <si>
    <t>M</t>
  </si>
  <si>
    <t>Grizzley PowerPack</t>
  </si>
  <si>
    <t>M1</t>
  </si>
  <si>
    <t>Vibrator Motor</t>
  </si>
  <si>
    <t>M2</t>
  </si>
  <si>
    <t>Belt Feeder</t>
  </si>
  <si>
    <t>Ammeter</t>
  </si>
  <si>
    <t>AT</t>
  </si>
  <si>
    <t>VFD</t>
  </si>
  <si>
    <t>Speed Switch</t>
  </si>
  <si>
    <t>Screen</t>
  </si>
  <si>
    <t>1Cv02</t>
  </si>
  <si>
    <t>Feed Conveyor</t>
  </si>
  <si>
    <t>Hopper</t>
  </si>
  <si>
    <t>Sizing Screen</t>
  </si>
  <si>
    <t>Trash Conveyor</t>
  </si>
  <si>
    <t>Vibrator motor</t>
  </si>
  <si>
    <t>Grizzley Powerpack motor</t>
  </si>
  <si>
    <t>Sump</t>
  </si>
  <si>
    <t>Level Transmitter</t>
  </si>
  <si>
    <t>LT</t>
  </si>
  <si>
    <t>Pump</t>
  </si>
  <si>
    <t>Slurry Pump</t>
  </si>
  <si>
    <t>2Ps01</t>
  </si>
  <si>
    <t>2Ps02</t>
  </si>
  <si>
    <t>Pressure Transmitter</t>
  </si>
  <si>
    <t>PT</t>
  </si>
  <si>
    <t>eTag</t>
  </si>
  <si>
    <t>HP</t>
  </si>
  <si>
    <t>comments</t>
  </si>
  <si>
    <t>analog input to PLC</t>
  </si>
  <si>
    <t>analog output from PLC</t>
  </si>
  <si>
    <t>digital input to PLC</t>
  </si>
  <si>
    <t>digital output from PLC</t>
  </si>
  <si>
    <t>1Ts01</t>
  </si>
  <si>
    <t>1Ts02</t>
  </si>
  <si>
    <t>1Ps01</t>
  </si>
  <si>
    <t>1Ps02</t>
  </si>
  <si>
    <t>1Ts11</t>
  </si>
  <si>
    <t>Spillage Pump</t>
  </si>
  <si>
    <t>1Tw01</t>
  </si>
  <si>
    <t>Vcode</t>
  </si>
  <si>
    <t>description</t>
  </si>
  <si>
    <t>Valve Type</t>
  </si>
  <si>
    <t>seq</t>
  </si>
  <si>
    <t>vTag</t>
  </si>
  <si>
    <t>action</t>
  </si>
  <si>
    <t>power</t>
  </si>
  <si>
    <t>ainput to PLC</t>
  </si>
  <si>
    <t>aoutput from PLC</t>
  </si>
  <si>
    <t>dinput to PLC</t>
  </si>
  <si>
    <t>doutput from PLC</t>
  </si>
  <si>
    <t>Butterfly</t>
  </si>
  <si>
    <t>01</t>
  </si>
  <si>
    <t>manual</t>
  </si>
  <si>
    <t>02</t>
  </si>
  <si>
    <t>03</t>
  </si>
  <si>
    <t>Ball</t>
  </si>
  <si>
    <t>04</t>
  </si>
  <si>
    <t>05</t>
  </si>
  <si>
    <t>06</t>
  </si>
  <si>
    <t>Pinch</t>
  </si>
  <si>
    <t>07</t>
  </si>
  <si>
    <t>08</t>
  </si>
  <si>
    <t>09</t>
  </si>
  <si>
    <t>analog</t>
  </si>
  <si>
    <t>110V</t>
  </si>
  <si>
    <t>10</t>
  </si>
  <si>
    <t>11</t>
  </si>
  <si>
    <t>13</t>
  </si>
  <si>
    <t>open/close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</si>
  <si>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</si>
  <si>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</si>
  <si>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</si>
  <si>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</si>
  <si>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</si>
  <si>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</si>
  <si>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</si>
  <si>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</si>
  <si>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</si>
  <si>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25</t>
  </si>
  <si>
    <t>26</t>
  </si>
  <si>
    <t>27</t>
  </si>
  <si>
    <t>Pump Discharge</t>
  </si>
  <si>
    <t>pCode</t>
  </si>
  <si>
    <t>from</t>
  </si>
  <si>
    <t>to</t>
  </si>
  <si>
    <t>contents</t>
  </si>
  <si>
    <t>material</t>
  </si>
  <si>
    <t>DR</t>
  </si>
  <si>
    <t>dia</t>
  </si>
  <si>
    <t>Sched</t>
  </si>
  <si>
    <t>Size</t>
  </si>
  <si>
    <t>Int Dia</t>
  </si>
  <si>
    <t>fps</t>
  </si>
  <si>
    <t>pTag</t>
  </si>
  <si>
    <t>water</t>
  </si>
  <si>
    <t>HDPE</t>
  </si>
  <si>
    <t>DR17</t>
  </si>
  <si>
    <t>DR11</t>
  </si>
  <si>
    <t>Belt Scale</t>
  </si>
  <si>
    <t>WT</t>
  </si>
  <si>
    <t>Flow Transmitter</t>
  </si>
  <si>
    <t>FT</t>
  </si>
  <si>
    <t>Pipe Rack</t>
  </si>
  <si>
    <t>WP2a</t>
  </si>
  <si>
    <t>WP2b</t>
  </si>
  <si>
    <t>WP2c</t>
  </si>
  <si>
    <t>Pond3</t>
  </si>
  <si>
    <t>sand slurry</t>
  </si>
  <si>
    <t>WP1</t>
  </si>
  <si>
    <t>p01</t>
  </si>
  <si>
    <t>p02</t>
  </si>
  <si>
    <t>p03</t>
  </si>
  <si>
    <t>p04</t>
  </si>
  <si>
    <t>p05</t>
  </si>
  <si>
    <t>p06</t>
  </si>
  <si>
    <t>p07</t>
  </si>
  <si>
    <t>ref</t>
  </si>
  <si>
    <t>Pipe Inside Diameters</t>
  </si>
  <si>
    <t>Sched. 40</t>
  </si>
  <si>
    <t>SDR11</t>
  </si>
  <si>
    <t>SDR17</t>
  </si>
  <si>
    <t>SDR19</t>
  </si>
  <si>
    <t>SDR21</t>
  </si>
  <si>
    <t>SDR26</t>
  </si>
  <si>
    <t>Inside Dia</t>
  </si>
  <si>
    <t>-</t>
  </si>
  <si>
    <t>DR19</t>
  </si>
  <si>
    <t>DR21</t>
  </si>
  <si>
    <t>DR26</t>
  </si>
  <si>
    <t>WP2</t>
  </si>
  <si>
    <t>p08</t>
  </si>
  <si>
    <t>Sumps</t>
  </si>
  <si>
    <t>fine slurry</t>
  </si>
  <si>
    <t>p0010</t>
  </si>
  <si>
    <t>p0020</t>
  </si>
  <si>
    <t>p0030</t>
  </si>
  <si>
    <t>p0040</t>
  </si>
  <si>
    <t>p0050</t>
  </si>
  <si>
    <t>p0060</t>
  </si>
  <si>
    <t>p0070</t>
  </si>
  <si>
    <t>p0080</t>
  </si>
  <si>
    <t>sprays</t>
  </si>
  <si>
    <t>p9999</t>
  </si>
  <si>
    <t>end</t>
  </si>
  <si>
    <t>p999</t>
  </si>
  <si>
    <t>sump level</t>
  </si>
  <si>
    <t>Hi Pressure Water</t>
  </si>
  <si>
    <t>Recirc</t>
  </si>
  <si>
    <t>title</t>
  </si>
  <si>
    <t>Feed Sand</t>
  </si>
  <si>
    <t>Lo Pressure water</t>
  </si>
  <si>
    <t>end placeholder</t>
  </si>
  <si>
    <t>Recirc sump 1</t>
  </si>
  <si>
    <t>Recirc sump 2</t>
  </si>
  <si>
    <t>p0090</t>
  </si>
  <si>
    <t>p0100</t>
  </si>
  <si>
    <t>p09</t>
  </si>
  <si>
    <t>p10</t>
  </si>
  <si>
    <t>p0110</t>
  </si>
  <si>
    <t>p0120</t>
  </si>
  <si>
    <t>p0130</t>
  </si>
  <si>
    <t>p0140</t>
  </si>
  <si>
    <t>p0150</t>
  </si>
  <si>
    <t>p0160</t>
  </si>
  <si>
    <t>p0170</t>
  </si>
  <si>
    <t>p0180</t>
  </si>
  <si>
    <t>p0190</t>
  </si>
  <si>
    <t>p0200</t>
  </si>
  <si>
    <t>p0210</t>
  </si>
  <si>
    <t>p0220</t>
  </si>
  <si>
    <t>p0230</t>
  </si>
  <si>
    <t>p0240</t>
  </si>
  <si>
    <t>p0250</t>
  </si>
  <si>
    <t>p0260</t>
  </si>
  <si>
    <t>p0270</t>
  </si>
  <si>
    <t>Recirc Side B</t>
  </si>
  <si>
    <t>1Sc01</t>
  </si>
  <si>
    <t>1Sc02</t>
  </si>
  <si>
    <t>p11</t>
  </si>
  <si>
    <t>p12</t>
  </si>
  <si>
    <t>p13</t>
  </si>
  <si>
    <t>p14</t>
  </si>
  <si>
    <t>p15</t>
  </si>
  <si>
    <t>design</t>
  </si>
  <si>
    <t>p0280</t>
  </si>
  <si>
    <t>p0290</t>
  </si>
  <si>
    <t>p0300</t>
  </si>
  <si>
    <t>p0310</t>
  </si>
  <si>
    <t>p0320</t>
  </si>
  <si>
    <t>p0330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</si>
  <si>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</si>
  <si>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</si>
  <si>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</si>
  <si>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</si>
  <si>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</si>
  <si>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</si>
  <si>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</si>
  <si>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</si>
  <si>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</si>
  <si>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1Sco1</t>
  </si>
  <si>
    <t>Screen Thrus</t>
  </si>
  <si>
    <t>p25</t>
  </si>
  <si>
    <t>p26</t>
  </si>
  <si>
    <t>p27</t>
  </si>
  <si>
    <t>p28</t>
  </si>
  <si>
    <t>Spillage return</t>
  </si>
  <si>
    <t>p29</t>
  </si>
  <si>
    <t>1Ps05</t>
  </si>
  <si>
    <t>1ps05</t>
  </si>
  <si>
    <t>1SC01/11</t>
  </si>
  <si>
    <t>gpm</t>
  </si>
  <si>
    <t>p30</t>
  </si>
  <si>
    <t>p31</t>
  </si>
  <si>
    <t>p32</t>
  </si>
  <si>
    <t>p33</t>
  </si>
  <si>
    <t>Sump Suction</t>
  </si>
  <si>
    <t>Sump Drain</t>
  </si>
  <si>
    <t>existing, remote</t>
  </si>
  <si>
    <t>Tolar Project: Valve List</t>
  </si>
  <si>
    <t>V1010</t>
  </si>
  <si>
    <t>V1020</t>
  </si>
  <si>
    <t>V1030</t>
  </si>
  <si>
    <t>V1040</t>
  </si>
  <si>
    <t>V1050</t>
  </si>
  <si>
    <t>V1060</t>
  </si>
  <si>
    <t>V1070</t>
  </si>
  <si>
    <t>V1080</t>
  </si>
  <si>
    <t>V1090</t>
  </si>
  <si>
    <t>V1100</t>
  </si>
  <si>
    <t>V1110</t>
  </si>
  <si>
    <t>V1120</t>
  </si>
  <si>
    <t>V1130</t>
  </si>
  <si>
    <t>V1140</t>
  </si>
  <si>
    <t>V1150</t>
  </si>
  <si>
    <t>V1160</t>
  </si>
  <si>
    <t>V1170</t>
  </si>
  <si>
    <t>V1180</t>
  </si>
  <si>
    <t>V1190</t>
  </si>
  <si>
    <t>V1200</t>
  </si>
  <si>
    <t>V1210</t>
  </si>
  <si>
    <t>V1220</t>
  </si>
  <si>
    <t>V1230</t>
  </si>
  <si>
    <t>V1240</t>
  </si>
  <si>
    <t>V1250</t>
  </si>
  <si>
    <t>V1260</t>
  </si>
  <si>
    <t>V1270</t>
  </si>
  <si>
    <t>V1280</t>
  </si>
  <si>
    <t>V1290</t>
  </si>
  <si>
    <t>V1300</t>
  </si>
  <si>
    <t>V1310</t>
  </si>
  <si>
    <t>V1320</t>
  </si>
  <si>
    <t>V1330</t>
  </si>
  <si>
    <t>30</t>
  </si>
  <si>
    <t>31</t>
  </si>
  <si>
    <t>32</t>
  </si>
  <si>
    <t>33</t>
  </si>
  <si>
    <t>V</t>
  </si>
  <si>
    <t>Pipe</t>
  </si>
  <si>
    <t>P31</t>
  </si>
  <si>
    <t>P08</t>
  </si>
  <si>
    <t>P09</t>
  </si>
  <si>
    <t>P33</t>
  </si>
  <si>
    <t>P25</t>
  </si>
  <si>
    <t>P26</t>
  </si>
  <si>
    <t>P16</t>
  </si>
  <si>
    <t>manufac</t>
  </si>
  <si>
    <t>Bray</t>
  </si>
  <si>
    <t>P11</t>
  </si>
  <si>
    <t>Sump Drain Valve</t>
  </si>
  <si>
    <t>Recirc Balance Valve</t>
  </si>
  <si>
    <t>Screen Thrus Balance valve</t>
  </si>
  <si>
    <t>Gland Tank Control Valve</t>
  </si>
  <si>
    <t>Screen Feed Box Isolation</t>
  </si>
  <si>
    <t>P12</t>
  </si>
  <si>
    <t>Screen Spray isolation</t>
  </si>
  <si>
    <t>Screen Spray balance</t>
  </si>
  <si>
    <t>P13</t>
  </si>
  <si>
    <t>P14</t>
  </si>
  <si>
    <t>P15</t>
  </si>
  <si>
    <t>P17</t>
  </si>
  <si>
    <t>P18</t>
  </si>
  <si>
    <t>P19</t>
  </si>
  <si>
    <t>P20</t>
  </si>
  <si>
    <t>P21</t>
  </si>
  <si>
    <t>P22</t>
  </si>
  <si>
    <t>P23</t>
  </si>
  <si>
    <t>P24</t>
  </si>
  <si>
    <t>Sump Level Control</t>
  </si>
  <si>
    <t>P27</t>
  </si>
  <si>
    <t>Trash Conv Wash</t>
  </si>
  <si>
    <t>Spillage Pump Return</t>
  </si>
  <si>
    <t>P29</t>
  </si>
  <si>
    <t>Onyx</t>
  </si>
  <si>
    <t>P02</t>
  </si>
  <si>
    <t>P03</t>
  </si>
  <si>
    <t>P04</t>
  </si>
  <si>
    <t>P05</t>
  </si>
  <si>
    <t>P06</t>
  </si>
  <si>
    <t>P07</t>
  </si>
  <si>
    <t>P01</t>
  </si>
  <si>
    <t>none</t>
  </si>
  <si>
    <t>P10</t>
  </si>
  <si>
    <t>29a</t>
  </si>
  <si>
    <t>29b</t>
  </si>
  <si>
    <t>p0340</t>
  </si>
  <si>
    <t>p34</t>
  </si>
  <si>
    <t>Spillage Water</t>
  </si>
  <si>
    <t>P30</t>
  </si>
  <si>
    <t>Sump Level Makeup</t>
  </si>
  <si>
    <t>22b</t>
  </si>
  <si>
    <t>22a</t>
  </si>
  <si>
    <t>24b</t>
  </si>
  <si>
    <t>23b</t>
  </si>
  <si>
    <t>Spillage Sump Level Control</t>
  </si>
  <si>
    <t>P34</t>
  </si>
  <si>
    <t>Spillage Sump Level Makeup</t>
  </si>
  <si>
    <t>23a</t>
  </si>
  <si>
    <t>Suction Bellows</t>
  </si>
  <si>
    <t>Single Sphere</t>
  </si>
  <si>
    <t>Expansion Joint</t>
  </si>
  <si>
    <t>Proco</t>
  </si>
  <si>
    <t>34a</t>
  </si>
  <si>
    <t>34b</t>
  </si>
  <si>
    <t>V1331</t>
  </si>
  <si>
    <t>P35</t>
  </si>
  <si>
    <t>V1332</t>
  </si>
  <si>
    <t>P36</t>
  </si>
  <si>
    <t>V1333</t>
  </si>
  <si>
    <t>P37</t>
  </si>
  <si>
    <t>p0350</t>
  </si>
  <si>
    <t>p0360</t>
  </si>
  <si>
    <t>p0370</t>
  </si>
  <si>
    <t>p35</t>
  </si>
  <si>
    <t>p36</t>
  </si>
  <si>
    <t>p37</t>
  </si>
  <si>
    <t>Hosepoint Supply</t>
  </si>
  <si>
    <t>Hosepoint</t>
  </si>
  <si>
    <t>35a</t>
  </si>
  <si>
    <t>35b</t>
  </si>
  <si>
    <t>35c</t>
  </si>
  <si>
    <t>V1334</t>
  </si>
  <si>
    <t>V1335</t>
  </si>
  <si>
    <t>V1336</t>
  </si>
  <si>
    <t>36a</t>
  </si>
  <si>
    <t>36b</t>
  </si>
  <si>
    <t>37a</t>
  </si>
  <si>
    <t>37b</t>
  </si>
  <si>
    <t>24a</t>
  </si>
  <si>
    <t>Trash Belt Spray</t>
  </si>
  <si>
    <t>Screen Spray</t>
  </si>
  <si>
    <t>Screen Feedbox</t>
  </si>
  <si>
    <t>Gland Water</t>
  </si>
  <si>
    <t>Sump Level</t>
  </si>
  <si>
    <t>Scraper washings</t>
  </si>
  <si>
    <t>AT1</t>
  </si>
  <si>
    <t>AT2</t>
  </si>
  <si>
    <t>V1337</t>
  </si>
  <si>
    <t>V1338</t>
  </si>
  <si>
    <t>38</t>
  </si>
  <si>
    <t>isolation valve</t>
  </si>
  <si>
    <t>39</t>
  </si>
  <si>
    <t>p0380</t>
  </si>
  <si>
    <t>p38</t>
  </si>
  <si>
    <t>OWP Feed</t>
  </si>
  <si>
    <t>deleted</t>
  </si>
  <si>
    <t>Tolar Project Rev 2: Equipment List</t>
  </si>
  <si>
    <t>Sand</t>
  </si>
  <si>
    <t>Distributor</t>
  </si>
  <si>
    <t>Cyclone</t>
  </si>
  <si>
    <t>Collection Box</t>
  </si>
  <si>
    <t>Attrition Scrubber</t>
  </si>
  <si>
    <t>Attrition Drive1 motor</t>
  </si>
  <si>
    <t>Attrition Drive2 motor</t>
  </si>
  <si>
    <t>Attrition Drive3 motor</t>
  </si>
  <si>
    <t>M3</t>
  </si>
  <si>
    <t>Attrition Drive4 motor</t>
  </si>
  <si>
    <t>M4</t>
  </si>
  <si>
    <t>AT3</t>
  </si>
  <si>
    <t>AT4</t>
  </si>
  <si>
    <t>e10100</t>
  </si>
  <si>
    <t>e10010</t>
  </si>
  <si>
    <t>e10020</t>
  </si>
  <si>
    <t>e10030</t>
  </si>
  <si>
    <t>e10040</t>
  </si>
  <si>
    <t>e10050</t>
  </si>
  <si>
    <t>e10060</t>
  </si>
  <si>
    <t>e10070</t>
  </si>
  <si>
    <t>e10080</t>
  </si>
  <si>
    <t>e10090</t>
  </si>
  <si>
    <t>e10110</t>
  </si>
  <si>
    <t>e10120</t>
  </si>
  <si>
    <t>e10130</t>
  </si>
  <si>
    <t>e10140</t>
  </si>
  <si>
    <t>e10150</t>
  </si>
  <si>
    <t>e10160</t>
  </si>
  <si>
    <t>e10170</t>
  </si>
  <si>
    <t>e10180</t>
  </si>
  <si>
    <t>e10190</t>
  </si>
  <si>
    <t>e10200</t>
  </si>
  <si>
    <t>e10210</t>
  </si>
  <si>
    <t>e10220</t>
  </si>
  <si>
    <t>e10230</t>
  </si>
  <si>
    <t>e10240</t>
  </si>
  <si>
    <t>e10270</t>
  </si>
  <si>
    <t>e10280</t>
  </si>
  <si>
    <t>e10290</t>
  </si>
  <si>
    <t>e10300</t>
  </si>
  <si>
    <t>e10310</t>
  </si>
  <si>
    <t>e10320</t>
  </si>
  <si>
    <t>e10390</t>
  </si>
  <si>
    <t>e10400</t>
  </si>
  <si>
    <t>e10410</t>
  </si>
  <si>
    <t>e10420</t>
  </si>
  <si>
    <t>e20010</t>
  </si>
  <si>
    <t>e20020</t>
  </si>
  <si>
    <t>e20030</t>
  </si>
  <si>
    <t>e20040</t>
  </si>
  <si>
    <t>e20060</t>
  </si>
  <si>
    <t>e20070</t>
  </si>
  <si>
    <t>e20080</t>
  </si>
  <si>
    <t>e20090</t>
  </si>
  <si>
    <t>e20100</t>
  </si>
  <si>
    <t>e20110</t>
  </si>
  <si>
    <t>e20120</t>
  </si>
  <si>
    <t>e20130</t>
  </si>
  <si>
    <t>e20140</t>
  </si>
  <si>
    <t>e20150</t>
  </si>
  <si>
    <t>e20160</t>
  </si>
  <si>
    <t>e20170</t>
  </si>
  <si>
    <t>e20180</t>
  </si>
  <si>
    <t>e20190</t>
  </si>
  <si>
    <t>e20200</t>
  </si>
  <si>
    <t>e20210</t>
  </si>
  <si>
    <t>e20220</t>
  </si>
  <si>
    <t>Cyclone, Fishtail</t>
  </si>
  <si>
    <t>Underflow Box</t>
  </si>
  <si>
    <t>Overflow Box</t>
  </si>
  <si>
    <t>zone</t>
  </si>
  <si>
    <t>e30010</t>
  </si>
  <si>
    <t>e30020</t>
  </si>
  <si>
    <t>e30030</t>
  </si>
  <si>
    <t>e30040</t>
  </si>
  <si>
    <t>e30060</t>
  </si>
  <si>
    <t>e30070</t>
  </si>
  <si>
    <t>e30080</t>
  </si>
  <si>
    <t>e30090</t>
  </si>
  <si>
    <t>e30100</t>
  </si>
  <si>
    <t>Dewatering Screen</t>
  </si>
  <si>
    <t>e30110</t>
  </si>
  <si>
    <t>e30120</t>
  </si>
  <si>
    <t>No.</t>
  </si>
  <si>
    <t>FH</t>
  </si>
  <si>
    <t>BF</t>
  </si>
  <si>
    <t>Ps</t>
  </si>
  <si>
    <t>Dr</t>
  </si>
  <si>
    <t>Cy</t>
  </si>
  <si>
    <t>Bu</t>
  </si>
  <si>
    <t>Bo</t>
  </si>
  <si>
    <t>AS</t>
  </si>
  <si>
    <t>Ts</t>
  </si>
  <si>
    <t>DS</t>
  </si>
  <si>
    <t>PS</t>
  </si>
  <si>
    <t>e40010</t>
  </si>
  <si>
    <t>e40020</t>
  </si>
  <si>
    <t>e40030</t>
  </si>
  <si>
    <t>e40040</t>
  </si>
  <si>
    <t>e40050</t>
  </si>
  <si>
    <t>e40060</t>
  </si>
  <si>
    <t>e40080</t>
  </si>
  <si>
    <t>e40090</t>
  </si>
  <si>
    <t>e40100</t>
  </si>
  <si>
    <t>e40110</t>
  </si>
  <si>
    <t>e40120</t>
  </si>
  <si>
    <t>e40130</t>
  </si>
  <si>
    <t>e40140</t>
  </si>
  <si>
    <t>e40150</t>
  </si>
  <si>
    <t>e40160</t>
  </si>
  <si>
    <t>e40170</t>
  </si>
  <si>
    <t>SC</t>
  </si>
  <si>
    <t>Cv</t>
  </si>
  <si>
    <t>Vibro motor</t>
  </si>
  <si>
    <t>e50010</t>
  </si>
  <si>
    <t>e50020</t>
  </si>
  <si>
    <t>e50030</t>
  </si>
  <si>
    <t>Transfer Conveyor</t>
  </si>
  <si>
    <t>e50040</t>
  </si>
  <si>
    <t>e50050</t>
  </si>
  <si>
    <t>e50060</t>
  </si>
  <si>
    <t>e50070</t>
  </si>
  <si>
    <t>e50080</t>
  </si>
  <si>
    <t>e50090</t>
  </si>
  <si>
    <t>e50100</t>
  </si>
  <si>
    <t>e50110</t>
  </si>
  <si>
    <t>e50130</t>
  </si>
  <si>
    <t>e50140</t>
  </si>
  <si>
    <t>e50150</t>
  </si>
  <si>
    <t>e50160</t>
  </si>
  <si>
    <t>e50170</t>
  </si>
  <si>
    <t>e50180</t>
  </si>
  <si>
    <t>e50190</t>
  </si>
  <si>
    <t>e50200</t>
  </si>
  <si>
    <t>e50250</t>
  </si>
  <si>
    <t>e50260</t>
  </si>
  <si>
    <t>e50270</t>
  </si>
  <si>
    <t>e50280</t>
  </si>
  <si>
    <t>e50300</t>
  </si>
  <si>
    <t>e50310</t>
  </si>
  <si>
    <t>e50320</t>
  </si>
  <si>
    <t>e50330</t>
  </si>
  <si>
    <t>e50340</t>
  </si>
  <si>
    <t>e50350</t>
  </si>
  <si>
    <t>e50360</t>
  </si>
  <si>
    <t>e50370</t>
  </si>
  <si>
    <t>e50380</t>
  </si>
  <si>
    <t>e50390</t>
  </si>
  <si>
    <t>e50400</t>
  </si>
  <si>
    <t>e50410</t>
  </si>
  <si>
    <t>e50420</t>
  </si>
  <si>
    <t>e50430</t>
  </si>
  <si>
    <t>e50440</t>
  </si>
  <si>
    <t>e50450</t>
  </si>
  <si>
    <t>e50460</t>
  </si>
  <si>
    <t>e50470</t>
  </si>
  <si>
    <t>e50480</t>
  </si>
  <si>
    <t>e50490</t>
  </si>
  <si>
    <t>e50500</t>
  </si>
  <si>
    <t>e50510</t>
  </si>
  <si>
    <t>e50520</t>
  </si>
  <si>
    <t>e50530</t>
  </si>
  <si>
    <t>e50540</t>
  </si>
  <si>
    <t>e50550</t>
  </si>
  <si>
    <t>e50560</t>
  </si>
  <si>
    <t>e50570</t>
  </si>
  <si>
    <t>e50580</t>
  </si>
  <si>
    <t>e50590</t>
  </si>
  <si>
    <t>e50600</t>
  </si>
  <si>
    <t>e50610</t>
  </si>
  <si>
    <t>e50620</t>
  </si>
  <si>
    <t>e50630</t>
  </si>
  <si>
    <t>e50640</t>
  </si>
  <si>
    <t>e50650</t>
  </si>
  <si>
    <t>e50660</t>
  </si>
  <si>
    <t>e50670</t>
  </si>
  <si>
    <t>e50680</t>
  </si>
  <si>
    <t>e50690</t>
  </si>
  <si>
    <t>e50700</t>
  </si>
  <si>
    <t>traverse motor</t>
  </si>
  <si>
    <t>e50710</t>
  </si>
  <si>
    <t>e50720</t>
  </si>
  <si>
    <t>e60010</t>
  </si>
  <si>
    <t>size</t>
  </si>
  <si>
    <t>manufacturer</t>
  </si>
  <si>
    <t>Thickener</t>
  </si>
  <si>
    <t>TH</t>
  </si>
  <si>
    <t>Underflow Pump</t>
  </si>
  <si>
    <t>e60020</t>
  </si>
  <si>
    <t>e60030</t>
  </si>
  <si>
    <t>e60040</t>
  </si>
  <si>
    <t>e60050</t>
  </si>
  <si>
    <t>e60060</t>
  </si>
  <si>
    <t>e60070</t>
  </si>
  <si>
    <t>e60080</t>
  </si>
  <si>
    <t>e60090</t>
  </si>
  <si>
    <t>e60100</t>
  </si>
  <si>
    <t>e60110</t>
  </si>
  <si>
    <t>e60120</t>
  </si>
  <si>
    <t>e60130</t>
  </si>
  <si>
    <t>e60140</t>
  </si>
  <si>
    <t>e60150</t>
  </si>
  <si>
    <t>Surge Tank</t>
  </si>
  <si>
    <t>Tank</t>
  </si>
  <si>
    <t>Agitator motor</t>
  </si>
  <si>
    <t>Plate Press</t>
  </si>
  <si>
    <t>PP</t>
  </si>
  <si>
    <t>Tw</t>
  </si>
  <si>
    <t>e60500</t>
  </si>
  <si>
    <t>Thickener Mechanism &amp; Tank</t>
  </si>
  <si>
    <t>Underflow Density Meter</t>
  </si>
  <si>
    <t>DT</t>
  </si>
  <si>
    <t>e70010</t>
  </si>
  <si>
    <t>e70020</t>
  </si>
  <si>
    <t>e70030</t>
  </si>
  <si>
    <t>e70040</t>
  </si>
  <si>
    <t>e70050</t>
  </si>
  <si>
    <t>e70060</t>
  </si>
  <si>
    <t>e70070</t>
  </si>
  <si>
    <t>e70080</t>
  </si>
  <si>
    <t>e70090</t>
  </si>
  <si>
    <t>e70140</t>
  </si>
  <si>
    <t>e70150</t>
  </si>
  <si>
    <t>e70160</t>
  </si>
  <si>
    <t>e70170</t>
  </si>
  <si>
    <t>e70180</t>
  </si>
  <si>
    <t>e70190</t>
  </si>
  <si>
    <t>e70200</t>
  </si>
  <si>
    <t>e70210</t>
  </si>
  <si>
    <t>e70220</t>
  </si>
  <si>
    <t>e70230</t>
  </si>
  <si>
    <t>e70240</t>
  </si>
  <si>
    <t>e70250</t>
  </si>
  <si>
    <t>Process Water Tank</t>
  </si>
  <si>
    <t>Hi Pressure Water Pump</t>
  </si>
  <si>
    <t>Low Pressure Water Pump</t>
  </si>
  <si>
    <t>Polymer System</t>
  </si>
  <si>
    <t>Polymer makeup &amp; dose</t>
  </si>
  <si>
    <t>PM</t>
  </si>
  <si>
    <t>Polymer Makeup water Pump</t>
  </si>
  <si>
    <t>Makeup Water Pump</t>
  </si>
  <si>
    <t>Catchment Return Pump</t>
  </si>
  <si>
    <t>Trash Screen</t>
  </si>
  <si>
    <t>Rotary Drier</t>
  </si>
  <si>
    <t>RD</t>
  </si>
  <si>
    <t>Burner Motor</t>
  </si>
  <si>
    <t>Baghouse</t>
  </si>
  <si>
    <t>Gas Train</t>
  </si>
  <si>
    <t>Flowmeter, Transmitter</t>
  </si>
  <si>
    <t>4-20mA</t>
  </si>
  <si>
    <t>Pressure Regulating Valve</t>
  </si>
  <si>
    <t>VR</t>
  </si>
  <si>
    <t>Isolating Valve</t>
  </si>
  <si>
    <t>Vb01</t>
  </si>
  <si>
    <t>Vx</t>
  </si>
  <si>
    <t>Compressor</t>
  </si>
  <si>
    <t>D</t>
  </si>
  <si>
    <t>Bag House</t>
  </si>
  <si>
    <t>BH</t>
  </si>
  <si>
    <t>Temperature Transmitter</t>
  </si>
  <si>
    <t>Fan, Exhaust</t>
  </si>
  <si>
    <t>Fan, Centrifugal</t>
  </si>
  <si>
    <t>Ammeter, Transmitter</t>
  </si>
  <si>
    <t>Emissions Sensor, Tranmitter</t>
  </si>
  <si>
    <t>ET</t>
  </si>
  <si>
    <t>Flow Switch</t>
  </si>
  <si>
    <t>FS</t>
  </si>
  <si>
    <t>Drier Gas</t>
  </si>
  <si>
    <t>GT</t>
  </si>
  <si>
    <t xml:space="preserve">Control Valve </t>
  </si>
  <si>
    <t>Ingersoll Rand</t>
  </si>
  <si>
    <t>Air Drier</t>
  </si>
  <si>
    <t>Discharge Diverter Gate</t>
  </si>
  <si>
    <t>Sand Bypass Conveyor</t>
  </si>
  <si>
    <t>J&amp;H Screen</t>
  </si>
  <si>
    <t>Screen, vibrating</t>
  </si>
  <si>
    <t>J&amp;H</t>
  </si>
  <si>
    <t>1.5</t>
  </si>
  <si>
    <t>Oversize Conveyor</t>
  </si>
  <si>
    <t>Incline Conveyor</t>
  </si>
  <si>
    <t>Spiltter Box</t>
  </si>
  <si>
    <t>Silo</t>
  </si>
  <si>
    <t>Silo, sand</t>
  </si>
  <si>
    <t>SB</t>
  </si>
  <si>
    <t>Ss</t>
  </si>
  <si>
    <t>Truck Scale</t>
  </si>
  <si>
    <t>4,000 gallon</t>
  </si>
  <si>
    <t>Schurco</t>
  </si>
  <si>
    <t>10x8 , sidemounted motor</t>
  </si>
  <si>
    <t>8x6 Vertical Spindle</t>
  </si>
  <si>
    <t>14" inlet, 3 x 6" outlet</t>
  </si>
  <si>
    <t>24", 6" inlet, 8" OF</t>
  </si>
  <si>
    <t>3'w x 5' high 8'L; 16"Outlet</t>
  </si>
  <si>
    <t>EIW</t>
  </si>
  <si>
    <t>4x40hp design</t>
  </si>
  <si>
    <t>10x8 &amp; 150 hp topmount</t>
  </si>
  <si>
    <t>3'w x 3' high 8'L; centre disch</t>
  </si>
  <si>
    <t>18" 10deg cone</t>
  </si>
  <si>
    <t>Krebs</t>
  </si>
  <si>
    <t>5ft x 12 ft</t>
  </si>
  <si>
    <t>McLanahan</t>
  </si>
  <si>
    <t>6,000 gallon, flat bottom</t>
  </si>
  <si>
    <t>6x4 Vertical Spindle</t>
  </si>
  <si>
    <t>schurco</t>
  </si>
  <si>
    <t>12x14 &amp; 300hp</t>
  </si>
  <si>
    <t>75ft dia</t>
  </si>
  <si>
    <t>6x4: Vertical Spindle</t>
  </si>
  <si>
    <t>BigBag</t>
  </si>
  <si>
    <t>Black Canyon</t>
  </si>
  <si>
    <t>50ft dia</t>
  </si>
  <si>
    <t>A1</t>
  </si>
  <si>
    <t>A2</t>
  </si>
  <si>
    <t>A3</t>
  </si>
  <si>
    <t>A4</t>
  </si>
  <si>
    <t>Gland Water Pump</t>
  </si>
  <si>
    <t>CA</t>
  </si>
  <si>
    <t>8 x 24 incline</t>
  </si>
  <si>
    <t>75hp</t>
  </si>
  <si>
    <t>Section : Primary Screen</t>
  </si>
  <si>
    <t xml:space="preserve">Section : </t>
  </si>
  <si>
    <t xml:space="preserve"> Wet Plant Stream A</t>
  </si>
  <si>
    <t>Wet Plant Conveyors</t>
  </si>
  <si>
    <t>Section :</t>
  </si>
  <si>
    <t>Tails &amp; Water</t>
  </si>
  <si>
    <t>Dry Plant</t>
  </si>
  <si>
    <t>TT</t>
  </si>
  <si>
    <t>Double Dump Valve</t>
  </si>
  <si>
    <t>DD</t>
  </si>
  <si>
    <t>Mv</t>
  </si>
  <si>
    <t>Mh</t>
  </si>
  <si>
    <t>Mt</t>
  </si>
  <si>
    <t>Mb</t>
  </si>
  <si>
    <t>e20002</t>
  </si>
  <si>
    <t>e20003</t>
  </si>
  <si>
    <t>e20004</t>
  </si>
  <si>
    <t>e20005</t>
  </si>
  <si>
    <t>e20006</t>
  </si>
  <si>
    <t>e20007</t>
  </si>
  <si>
    <t>Fc</t>
  </si>
  <si>
    <t>Prod Temperature Transmitter</t>
  </si>
  <si>
    <t>Moisture Probe</t>
  </si>
  <si>
    <t>MP</t>
  </si>
  <si>
    <t>Drier Prod Conveyor</t>
  </si>
  <si>
    <t>Drier Feed Conveyor</t>
  </si>
  <si>
    <t>Dry Xfer Conveyor</t>
  </si>
  <si>
    <t>J&amp;H Feed Conveyor</t>
  </si>
  <si>
    <t>e81010</t>
  </si>
  <si>
    <t>e81020</t>
  </si>
  <si>
    <t>e81030</t>
  </si>
  <si>
    <t>e81040</t>
  </si>
  <si>
    <t>e81050</t>
  </si>
  <si>
    <t>e81060</t>
  </si>
  <si>
    <t>e81070</t>
  </si>
  <si>
    <t>e81080</t>
  </si>
  <si>
    <t>e81090</t>
  </si>
  <si>
    <t>e81100</t>
  </si>
  <si>
    <t>e81110</t>
  </si>
  <si>
    <t>e81120</t>
  </si>
  <si>
    <t>e81140</t>
  </si>
  <si>
    <t>e81150</t>
  </si>
  <si>
    <t>e81200</t>
  </si>
  <si>
    <t>e81210</t>
  </si>
  <si>
    <t>e81220</t>
  </si>
  <si>
    <t>e81230</t>
  </si>
  <si>
    <t>e81240</t>
  </si>
  <si>
    <t>e81250</t>
  </si>
  <si>
    <t>e81260</t>
  </si>
  <si>
    <t>e81270</t>
  </si>
  <si>
    <t>e81280</t>
  </si>
  <si>
    <t>e81290</t>
  </si>
  <si>
    <t>e81300</t>
  </si>
  <si>
    <t>e81310</t>
  </si>
  <si>
    <t>e81320</t>
  </si>
  <si>
    <t>e81330</t>
  </si>
  <si>
    <t>e81340</t>
  </si>
  <si>
    <t>e81350</t>
  </si>
  <si>
    <t>e81360</t>
  </si>
  <si>
    <t>e81370</t>
  </si>
  <si>
    <t>e81380</t>
  </si>
  <si>
    <t>e81390</t>
  </si>
  <si>
    <t>e81400</t>
  </si>
  <si>
    <t>e81410</t>
  </si>
  <si>
    <t>e81420</t>
  </si>
  <si>
    <t>e81430</t>
  </si>
  <si>
    <t>e81440</t>
  </si>
  <si>
    <t>e81460</t>
  </si>
  <si>
    <t>e81470</t>
  </si>
  <si>
    <t>e81480</t>
  </si>
  <si>
    <t>e81490</t>
  </si>
  <si>
    <t>e81500</t>
  </si>
  <si>
    <t>e81510</t>
  </si>
  <si>
    <t>Blank Start</t>
  </si>
  <si>
    <t>e82040</t>
  </si>
  <si>
    <t>26", 8" inlet, 12" OF</t>
  </si>
  <si>
    <t xml:space="preserve">10x8 &amp; 150 hp </t>
  </si>
  <si>
    <t>2-way In-line</t>
  </si>
  <si>
    <t>Type</t>
  </si>
  <si>
    <t>Description</t>
  </si>
  <si>
    <t>Compressor, Air</t>
  </si>
  <si>
    <t>Hydrocyclone</t>
  </si>
  <si>
    <t>Slurry distributor</t>
  </si>
  <si>
    <t>FV</t>
  </si>
  <si>
    <t>Filter, vacuum</t>
  </si>
  <si>
    <t>vaccum belt filter</t>
  </si>
  <si>
    <t>Weight Transmitter</t>
  </si>
  <si>
    <t>Tank, slurry</t>
  </si>
  <si>
    <t>sump</t>
  </si>
  <si>
    <t>Tank, water</t>
  </si>
  <si>
    <t>tank</t>
  </si>
  <si>
    <t>Pump, slurry</t>
  </si>
  <si>
    <t>centrifugal slurry pump</t>
  </si>
  <si>
    <t>vibrating screen</t>
  </si>
  <si>
    <t>P&amp;ID Code Legend</t>
  </si>
  <si>
    <t>e40999</t>
  </si>
  <si>
    <t>end Placeholder</t>
  </si>
  <si>
    <t>EqWet01</t>
  </si>
  <si>
    <t>UFR Transfer Conveyor</t>
  </si>
  <si>
    <t>UFR Stacker</t>
  </si>
  <si>
    <t>e50120</t>
  </si>
  <si>
    <t>e50290</t>
  </si>
  <si>
    <t>End Placeholder</t>
  </si>
  <si>
    <t>e59999</t>
  </si>
  <si>
    <t>Dry Feed Conveyor</t>
  </si>
  <si>
    <t>e81520</t>
  </si>
  <si>
    <t>e80000</t>
  </si>
  <si>
    <t>e84010</t>
  </si>
  <si>
    <t>e84020</t>
  </si>
  <si>
    <t>e84030</t>
  </si>
  <si>
    <t>Rotary Driers</t>
  </si>
  <si>
    <t>Dry Screens</t>
  </si>
  <si>
    <t>e85000</t>
  </si>
  <si>
    <t>e85010</t>
  </si>
  <si>
    <t>e85020</t>
  </si>
  <si>
    <t>e85030</t>
  </si>
  <si>
    <t>e85040</t>
  </si>
  <si>
    <t>e85050</t>
  </si>
  <si>
    <t>e85060</t>
  </si>
  <si>
    <t>e85070</t>
  </si>
  <si>
    <t>e85080</t>
  </si>
  <si>
    <t>e85090</t>
  </si>
  <si>
    <t>e85100</t>
  </si>
  <si>
    <t>e85120</t>
  </si>
  <si>
    <t>e85130</t>
  </si>
  <si>
    <t>e85140</t>
  </si>
  <si>
    <t>e85150</t>
  </si>
  <si>
    <t>e85160</t>
  </si>
  <si>
    <t>e85190</t>
  </si>
  <si>
    <t>e85200</t>
  </si>
  <si>
    <t>e85210</t>
  </si>
  <si>
    <t>e85220</t>
  </si>
  <si>
    <t>e85230</t>
  </si>
  <si>
    <t>e85240</t>
  </si>
  <si>
    <t>e85250</t>
  </si>
  <si>
    <t>e85260</t>
  </si>
  <si>
    <t>e85270</t>
  </si>
  <si>
    <t>e85280</t>
  </si>
  <si>
    <t>e85290</t>
  </si>
  <si>
    <t>e85300</t>
  </si>
  <si>
    <t>e85310</t>
  </si>
  <si>
    <t>Product Conveyor</t>
  </si>
  <si>
    <t>Bucket Elevator</t>
  </si>
  <si>
    <t>BE</t>
  </si>
  <si>
    <t>Level Switch</t>
  </si>
  <si>
    <t>LS</t>
  </si>
  <si>
    <t>e85580</t>
  </si>
  <si>
    <t>e85590</t>
  </si>
  <si>
    <t>e85600</t>
  </si>
  <si>
    <t>e85610</t>
  </si>
  <si>
    <t>e85620</t>
  </si>
  <si>
    <t>e85660</t>
  </si>
  <si>
    <t>e85670</t>
  </si>
  <si>
    <t>e85680</t>
  </si>
  <si>
    <t>e85690</t>
  </si>
  <si>
    <t>e85700</t>
  </si>
  <si>
    <t>e85760</t>
  </si>
  <si>
    <t>e85800</t>
  </si>
  <si>
    <t>e85810</t>
  </si>
  <si>
    <t>e85820</t>
  </si>
  <si>
    <t>e85830</t>
  </si>
  <si>
    <t>e85999</t>
  </si>
  <si>
    <t>Gate, actuated</t>
  </si>
  <si>
    <t>Gx</t>
  </si>
  <si>
    <t>e90010</t>
  </si>
  <si>
    <t>e90020</t>
  </si>
  <si>
    <t>e90030</t>
  </si>
  <si>
    <t>e90040</t>
  </si>
  <si>
    <t>e90050</t>
  </si>
  <si>
    <t>e90060</t>
  </si>
  <si>
    <t>e90070</t>
  </si>
  <si>
    <t>e90080</t>
  </si>
  <si>
    <t>e90090</t>
  </si>
  <si>
    <t>e85920</t>
  </si>
  <si>
    <t>e85930</t>
  </si>
  <si>
    <t>e85940</t>
  </si>
  <si>
    <t>e85950</t>
  </si>
  <si>
    <t>e85960</t>
  </si>
  <si>
    <t>e85970</t>
  </si>
  <si>
    <t>e85980</t>
  </si>
  <si>
    <t>e85990</t>
  </si>
  <si>
    <t>e86010</t>
  </si>
  <si>
    <t>e86020</t>
  </si>
  <si>
    <t>area</t>
  </si>
  <si>
    <t>Loadout</t>
  </si>
  <si>
    <t>Water Circuit</t>
  </si>
  <si>
    <t>Tailings</t>
  </si>
  <si>
    <t>Conveyors (Wet Plant)</t>
  </si>
  <si>
    <t>UFR</t>
  </si>
  <si>
    <t>Attrition</t>
  </si>
  <si>
    <t>Primary Screening</t>
  </si>
  <si>
    <t>e19999</t>
  </si>
  <si>
    <t>spare</t>
  </si>
  <si>
    <t>PH</t>
  </si>
  <si>
    <t>e30050</t>
  </si>
  <si>
    <t>4-way In-line</t>
  </si>
  <si>
    <t>48 x 140</t>
  </si>
  <si>
    <t>30 x 150</t>
  </si>
  <si>
    <t>e30400</t>
  </si>
  <si>
    <t>e30410</t>
  </si>
  <si>
    <t>e30420</t>
  </si>
  <si>
    <t>e30430</t>
  </si>
  <si>
    <t>e30425</t>
  </si>
  <si>
    <t>Core Blow Compressor</t>
  </si>
  <si>
    <t>Ta</t>
  </si>
  <si>
    <t>Tank, air</t>
  </si>
  <si>
    <t>Air Receiver</t>
  </si>
  <si>
    <t>e70015</t>
  </si>
  <si>
    <t>Drum Motor</t>
  </si>
  <si>
    <t>Splitter Box</t>
  </si>
  <si>
    <t>DD1</t>
  </si>
  <si>
    <t>e15010</t>
  </si>
  <si>
    <t>Valve</t>
  </si>
  <si>
    <t>8" Electric Butterfly c/w Positioner</t>
  </si>
  <si>
    <t>Level Control Water Valve</t>
  </si>
  <si>
    <t>e20910</t>
  </si>
  <si>
    <t>e20920</t>
  </si>
  <si>
    <t>e30510</t>
  </si>
  <si>
    <t>e40520</t>
  </si>
  <si>
    <t>ethernet link to e-house</t>
  </si>
  <si>
    <t>Drive motor</t>
  </si>
  <si>
    <t>switchgear included by OEM, prewired</t>
  </si>
  <si>
    <t>Torque Indicator Transmitter</t>
  </si>
  <si>
    <t>prewired by OEM, ethernet</t>
  </si>
  <si>
    <t>Underflow Flow Meter</t>
  </si>
  <si>
    <t>Siemens</t>
  </si>
  <si>
    <t>110V + 4-20mA</t>
  </si>
  <si>
    <t>yes</t>
  </si>
  <si>
    <t>Ronin</t>
  </si>
  <si>
    <t>110V field panel + 4-20mA data</t>
  </si>
  <si>
    <t>Underflow Tonnage Integrator</t>
  </si>
  <si>
    <t>software</t>
  </si>
  <si>
    <t>Baldor</t>
  </si>
  <si>
    <t>Allen Bradley</t>
  </si>
  <si>
    <t>single point 40A hookup</t>
  </si>
  <si>
    <t>Clarity meter</t>
  </si>
  <si>
    <t>CT</t>
  </si>
  <si>
    <t>AC</t>
  </si>
  <si>
    <t>Water Tank</t>
  </si>
  <si>
    <t>Polymer &amp; Gland Tank</t>
  </si>
  <si>
    <t>2000 gallon</t>
  </si>
  <si>
    <t>Grundfos</t>
  </si>
  <si>
    <t>Pw</t>
  </si>
  <si>
    <t>Level Sensor</t>
  </si>
  <si>
    <t>NT</t>
  </si>
  <si>
    <t>e79999</t>
  </si>
  <si>
    <t>EqTails</t>
  </si>
  <si>
    <t>e60160</t>
  </si>
  <si>
    <t>e60170</t>
  </si>
  <si>
    <t>e60180</t>
  </si>
  <si>
    <t>e60190</t>
  </si>
  <si>
    <t>e60200</t>
  </si>
  <si>
    <t>e60210</t>
  </si>
  <si>
    <t>e60220</t>
  </si>
  <si>
    <t>e60510</t>
  </si>
  <si>
    <t>e60520</t>
  </si>
  <si>
    <t>e60550</t>
  </si>
  <si>
    <t>e60560</t>
  </si>
  <si>
    <t>e60570</t>
  </si>
  <si>
    <t>e60580</t>
  </si>
  <si>
    <t>e60590</t>
  </si>
  <si>
    <t>e60680</t>
  </si>
  <si>
    <t>e60710</t>
  </si>
  <si>
    <t>e60720</t>
  </si>
  <si>
    <t>e60740</t>
  </si>
  <si>
    <t>Press Feed  Pump</t>
  </si>
  <si>
    <t>Mc</t>
  </si>
  <si>
    <t>Part of Press Package</t>
  </si>
  <si>
    <t>e60780</t>
  </si>
  <si>
    <t>e60790</t>
  </si>
  <si>
    <t>e60840</t>
  </si>
  <si>
    <t>e60850</t>
  </si>
  <si>
    <t>e60860</t>
  </si>
  <si>
    <t>e60870</t>
  </si>
  <si>
    <t>e60880</t>
  </si>
  <si>
    <t>Part of Thickener Package</t>
  </si>
  <si>
    <t>Control Valve</t>
  </si>
  <si>
    <t>Flush Valve</t>
  </si>
  <si>
    <t>2" Electric Ball open/close</t>
  </si>
  <si>
    <t>e61010</t>
  </si>
  <si>
    <t>e61020</t>
  </si>
  <si>
    <t>e61030</t>
  </si>
  <si>
    <t>e61040</t>
  </si>
  <si>
    <t>3" Electric open/close</t>
  </si>
  <si>
    <t>12" Electric B'fly open/close</t>
  </si>
  <si>
    <t>10" Electric Butterfly open/close</t>
  </si>
  <si>
    <t>e70300</t>
  </si>
  <si>
    <t>e70310</t>
  </si>
  <si>
    <t>e70320</t>
  </si>
  <si>
    <t>e70510</t>
  </si>
  <si>
    <t>e61050</t>
  </si>
  <si>
    <t>e61060</t>
  </si>
  <si>
    <t>e61070</t>
  </si>
  <si>
    <t>e80010</t>
  </si>
  <si>
    <t>e80020</t>
  </si>
  <si>
    <t>e80030</t>
  </si>
  <si>
    <t>e81130</t>
  </si>
  <si>
    <t>e81160</t>
  </si>
  <si>
    <t>e81170</t>
  </si>
  <si>
    <t>e81180</t>
  </si>
  <si>
    <t>e81190</t>
  </si>
  <si>
    <t>e81450</t>
  </si>
  <si>
    <t>DD2</t>
  </si>
  <si>
    <t>LS1</t>
  </si>
  <si>
    <t>LS2</t>
  </si>
  <si>
    <t>e81530</t>
  </si>
  <si>
    <t>Blower</t>
  </si>
  <si>
    <t>Mr</t>
  </si>
  <si>
    <t>9</t>
  </si>
  <si>
    <t>e90100</t>
  </si>
  <si>
    <t>e90110</t>
  </si>
  <si>
    <t>e90130</t>
  </si>
  <si>
    <t>Telescopic Chute</t>
  </si>
  <si>
    <t>C</t>
  </si>
  <si>
    <t>Tele Chute Motor</t>
  </si>
  <si>
    <t>e86030</t>
  </si>
  <si>
    <t>e86040</t>
  </si>
  <si>
    <t>e86050</t>
  </si>
  <si>
    <t>e86060</t>
  </si>
  <si>
    <t>2-way Splitter</t>
  </si>
  <si>
    <t>Links</t>
  </si>
  <si>
    <t>EqLinks</t>
  </si>
  <si>
    <t>E9999</t>
  </si>
  <si>
    <t>BS</t>
  </si>
  <si>
    <t>Steam Boiler</t>
  </si>
  <si>
    <t>e15030</t>
  </si>
  <si>
    <t>Boiler, Steam</t>
  </si>
  <si>
    <t>2- or 3-way Splitter</t>
  </si>
  <si>
    <t>Diverter Gate with actuator</t>
  </si>
  <si>
    <t>Valve, actuated</t>
  </si>
  <si>
    <t>Valve with actuator</t>
  </si>
  <si>
    <t>e70135</t>
  </si>
  <si>
    <t>Polymer Makeup Tank</t>
  </si>
  <si>
    <t>Rotary Distributor motor</t>
  </si>
  <si>
    <t>EqPrim</t>
  </si>
  <si>
    <t>EqConv</t>
  </si>
  <si>
    <t>EqDriers</t>
  </si>
  <si>
    <t>EqDryScr</t>
  </si>
  <si>
    <t>e10415</t>
  </si>
  <si>
    <t>6ft x 12 ft</t>
  </si>
  <si>
    <t>e40115</t>
  </si>
  <si>
    <t>100mTransfer Conveyor</t>
  </si>
  <si>
    <t>Tripper Conveyor</t>
  </si>
  <si>
    <t>Limit Switch</t>
  </si>
  <si>
    <t>Tunnel Conveyor</t>
  </si>
  <si>
    <t>Press Bypass  Pump</t>
  </si>
  <si>
    <t>01a</t>
  </si>
  <si>
    <t>01b</t>
  </si>
  <si>
    <t>e20930</t>
  </si>
  <si>
    <t>Attrition flush Valve</t>
  </si>
  <si>
    <t>2" Electric on/off</t>
  </si>
  <si>
    <t>e40180</t>
  </si>
  <si>
    <t>e40190</t>
  </si>
  <si>
    <t>e40200</t>
  </si>
  <si>
    <t>e40210</t>
  </si>
  <si>
    <t>e40220</t>
  </si>
  <si>
    <t>e55010</t>
  </si>
  <si>
    <t>e55020</t>
  </si>
  <si>
    <t>e55030</t>
  </si>
  <si>
    <t>EqGates</t>
  </si>
  <si>
    <t>Ch</t>
  </si>
  <si>
    <t>Chute</t>
  </si>
  <si>
    <t>Gate</t>
  </si>
  <si>
    <t>e60600</t>
  </si>
  <si>
    <t>Flowmeter</t>
  </si>
  <si>
    <t>e40085</t>
  </si>
  <si>
    <t>e40530</t>
  </si>
  <si>
    <t>4" Electric Butterfly c/w Positioner</t>
  </si>
  <si>
    <t>e40116</t>
  </si>
  <si>
    <t>Blend Gate</t>
  </si>
  <si>
    <t>ZT</t>
  </si>
  <si>
    <t>ZS1</t>
  </si>
  <si>
    <t>ZS2</t>
  </si>
  <si>
    <t>e50202</t>
  </si>
  <si>
    <t>e50204</t>
  </si>
  <si>
    <t>e50206</t>
  </si>
  <si>
    <t>e50208</t>
  </si>
  <si>
    <t>ZS3</t>
  </si>
  <si>
    <t>ZS4</t>
  </si>
  <si>
    <t>e50162</t>
  </si>
  <si>
    <t>e50164</t>
  </si>
  <si>
    <t>Whisker switch</t>
  </si>
  <si>
    <t>e50155</t>
  </si>
  <si>
    <t>Position Transmitter</t>
  </si>
  <si>
    <t>e60230</t>
  </si>
  <si>
    <t>Rake Lift Position Transmitter</t>
  </si>
  <si>
    <t>e60730</t>
  </si>
  <si>
    <t>e84025</t>
  </si>
  <si>
    <t>e90112</t>
  </si>
  <si>
    <t>e86070</t>
  </si>
  <si>
    <t>e86080</t>
  </si>
  <si>
    <t>e86090</t>
  </si>
  <si>
    <t>e86100</t>
  </si>
  <si>
    <t>e86110</t>
  </si>
  <si>
    <t>e86120</t>
  </si>
  <si>
    <t>e86130</t>
  </si>
  <si>
    <t>e86140</t>
  </si>
  <si>
    <t>Dry Waste Stacker</t>
  </si>
  <si>
    <t>e86150</t>
  </si>
  <si>
    <t>Waste Surge Silo</t>
  </si>
  <si>
    <t>Blender</t>
  </si>
  <si>
    <t>MB</t>
  </si>
  <si>
    <t>Waste Mixer/Blender</t>
  </si>
  <si>
    <t>dual drive motor1</t>
  </si>
  <si>
    <t>dual drive motor2</t>
  </si>
  <si>
    <t>e90025</t>
  </si>
  <si>
    <t>Ammeter1</t>
  </si>
  <si>
    <t>Ammeter2</t>
  </si>
  <si>
    <t>e90085</t>
  </si>
  <si>
    <t>Limit Switch, open</t>
  </si>
  <si>
    <t>Zo</t>
  </si>
  <si>
    <t>Zc</t>
  </si>
  <si>
    <t>Limit Switch, close</t>
  </si>
  <si>
    <t>Gate, Metering</t>
  </si>
  <si>
    <t>5Gx</t>
  </si>
  <si>
    <t>a</t>
  </si>
  <si>
    <t>b</t>
  </si>
  <si>
    <t>22</t>
  </si>
  <si>
    <t>23</t>
  </si>
  <si>
    <t>24</t>
  </si>
  <si>
    <t>Chute No.</t>
  </si>
  <si>
    <t>c50010</t>
  </si>
  <si>
    <t>c50020</t>
  </si>
  <si>
    <t>c50030</t>
  </si>
  <si>
    <t>c50040</t>
  </si>
  <si>
    <t>c50050</t>
  </si>
  <si>
    <t>c50060</t>
  </si>
  <si>
    <t>c50070</t>
  </si>
  <si>
    <t>etag</t>
  </si>
  <si>
    <t>chutecode</t>
  </si>
  <si>
    <t>5G##a</t>
  </si>
  <si>
    <t>5Gx##aZo</t>
  </si>
  <si>
    <t>5Gx##aZc</t>
  </si>
  <si>
    <t>5Gx##b</t>
  </si>
  <si>
    <t>5Gx##aZT</t>
  </si>
  <si>
    <t>Sealing Gate</t>
  </si>
  <si>
    <t>Limit Switch, closed</t>
  </si>
  <si>
    <t>digital</t>
  </si>
  <si>
    <t>actuator</t>
  </si>
  <si>
    <t>Pneumatic, open/close</t>
  </si>
  <si>
    <t>Pneumatic, proportional</t>
  </si>
  <si>
    <t>input to PLC</t>
  </si>
  <si>
    <t>output from PLC</t>
  </si>
  <si>
    <t>note</t>
  </si>
  <si>
    <t>solenoid : energise to open, spring close</t>
  </si>
  <si>
    <t xml:space="preserve">note: </t>
  </si>
  <si>
    <t>"##" denotes chute No. 01,02…25</t>
  </si>
  <si>
    <t>Gate, Sealing</t>
  </si>
  <si>
    <t>e70138</t>
  </si>
  <si>
    <t>e90045</t>
  </si>
  <si>
    <t>e10175</t>
  </si>
  <si>
    <t>e15050</t>
  </si>
  <si>
    <t>e15040</t>
  </si>
  <si>
    <t>e60240</t>
  </si>
  <si>
    <t>e60250</t>
  </si>
  <si>
    <t>e60260</t>
  </si>
  <si>
    <t>EquipUFR</t>
  </si>
  <si>
    <t>e61080</t>
  </si>
  <si>
    <t>Tank Level Valve</t>
  </si>
  <si>
    <t>e60185</t>
  </si>
  <si>
    <t>e81145</t>
  </si>
  <si>
    <t>e81135</t>
  </si>
  <si>
    <t>e90140</t>
  </si>
  <si>
    <t>e90150</t>
  </si>
  <si>
    <t>e90120</t>
  </si>
  <si>
    <t>e90160</t>
  </si>
  <si>
    <t>e90170</t>
  </si>
  <si>
    <t>e90180</t>
  </si>
  <si>
    <t>Rail Load Silo</t>
  </si>
  <si>
    <t>Truck Load Silo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</si>
</sst>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&quot;''&quot;"/>
    <numFmt numFmtId="165" formatCode="0.0"/>
    <numFmt numFmtId="166" formatCode="#,##0.0"/>
  </numFmts>
  <fonts count="7" x14ac:knownFonts="1">
    <font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8"/>
      <color theme="1"/>
      <name val="Trebuchet MS"/>
      <family val="2"/>
    </font>
    <font>
      <sz val="11"/>
      <name val="Arial"/>
      <family val="2"/>
    </font>
    <font>
      <u/>
      <sz val="10"/>
      <name val="Arial"/>
      <family val="2"/>
    </font>
    <font>
      <strike/>
      <sz val="11"/>
      <color theme="1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1C2"/>
        <bgColor indexed="64"/>
      </patternFill>
    </fill>
    <fill>
      <patternFill patternType="solid">
        <fgColor rgb="FFFD9D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49" fontId="0" fillId="0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1" applyFont="1" applyBorder="1" applyAlignment="1"/>
    <xf numFmtId="0" fontId="4" fillId="0" borderId="1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5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9" xfId="1" applyFill="1" applyBorder="1" applyAlignment="1">
      <alignment horizontal="center"/>
    </xf>
    <xf numFmtId="0" fontId="4" fillId="0" borderId="10" xfId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5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2" borderId="11" xfId="0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1" fillId="0" borderId="12" xfId="1" applyNumberFormat="1" applyFont="1" applyBorder="1" applyAlignment="1">
      <alignment horizontal="center"/>
    </xf>
    <xf numFmtId="0" fontId="0" fillId="4" borderId="4" xfId="0" applyFill="1" applyBorder="1" applyAlignment="1">
      <alignment horizontal="left"/>
    </xf>
    <xf numFmtId="49" fontId="0" fillId="0" borderId="4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7" xfId="0" applyFill="1" applyBorder="1"/>
    <xf numFmtId="0" fontId="0" fillId="8" borderId="1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2" fillId="0" borderId="0" xfId="0" applyFont="1" applyAlignment="1">
      <alignment horizontal="left"/>
    </xf>
    <xf numFmtId="0" fontId="0" fillId="9" borderId="1" xfId="0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8" borderId="1" xfId="2" applyFont="1" applyFill="1" applyBorder="1" applyAlignment="1">
      <alignment horizontal="center"/>
    </xf>
    <xf numFmtId="43" fontId="0" fillId="0" borderId="1" xfId="2" applyFont="1" applyBorder="1" applyAlignment="1">
      <alignment horizontal="center"/>
    </xf>
    <xf numFmtId="43" fontId="0" fillId="2" borderId="1" xfId="2" applyFont="1" applyFill="1" applyBorder="1" applyAlignment="1">
      <alignment horizontal="center"/>
    </xf>
    <xf numFmtId="43" fontId="0" fillId="0" borderId="0" xfId="2" applyFont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10" borderId="1" xfId="0" applyFill="1" applyBorder="1"/>
    <xf numFmtId="49" fontId="0" fillId="10" borderId="1" xfId="0" applyNumberFormat="1" applyFill="1" applyBorder="1" applyAlignment="1">
      <alignment horizontal="center"/>
    </xf>
    <xf numFmtId="0" fontId="0" fillId="10" borderId="0" xfId="0" applyFill="1"/>
    <xf numFmtId="0" fontId="0" fillId="3" borderId="1" xfId="0" applyNumberFormat="1" applyFill="1" applyBorder="1" applyAlignment="1">
      <alignment horizontal="center"/>
    </xf>
    <xf numFmtId="49" fontId="0" fillId="2" borderId="1" xfId="2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6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0" borderId="17" xfId="0" applyBorder="1" applyAlignment="1">
      <alignment horizontal="center" textRotation="45" wrapText="1"/>
    </xf>
    <xf numFmtId="0" fontId="0" fillId="0" borderId="17" xfId="0" applyBorder="1" applyAlignment="1">
      <alignment horizontal="center" textRotation="45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3">
    <cellStyle name="Comma" xfId="2" builtinId="3"/>
    <cellStyle name="Normal" xfId="0" builtinId="0"/>
    <cellStyle name="Normal_LPTPump Selection1" xfId="1"/>
  </cellStyles>
  <dxfs count="0"/>
  <tableStyles count="0" defaultTableStyle="TableStyleMedium2" defaultPivotStyle="PivotStyleLight16"/>
  <colors>
    <mruColors>
      <color rgb="FFFFE7E9"/>
      <color rgb="FFFD9DA6"/>
      <color rgb="FFFFC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esktop/Vista/01%20Projects/Tolar/Flowsheets/VGT001%20Equipment%20List%20rev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&amp;I"/>
      <sheetName val="Equip"/>
      <sheetName val="Valves"/>
      <sheetName val="Pipes"/>
      <sheetName val="data"/>
    </sheetNames>
    <sheetDataSet>
      <sheetData sheetId="0" refreshError="1"/>
      <sheetData sheetId="1" refreshError="1"/>
      <sheetData sheetId="2" refreshError="1"/>
      <sheetData sheetId="3">
        <row r="5">
          <cell r="T5" t="str">
            <v>air</v>
          </cell>
          <cell r="U5" t="str">
            <v>A</v>
          </cell>
        </row>
        <row r="6">
          <cell r="T6" t="str">
            <v>coarse sand</v>
          </cell>
          <cell r="U6" t="str">
            <v>CS</v>
          </cell>
        </row>
        <row r="7">
          <cell r="T7" t="str">
            <v>fine sand</v>
          </cell>
          <cell r="U7" t="str">
            <v>FS</v>
          </cell>
        </row>
        <row r="8">
          <cell r="T8" t="str">
            <v>spillage</v>
          </cell>
          <cell r="U8" t="str">
            <v>S</v>
          </cell>
        </row>
        <row r="9">
          <cell r="T9" t="str">
            <v>ultrafines</v>
          </cell>
          <cell r="U9" t="str">
            <v>UF</v>
          </cell>
        </row>
        <row r="10">
          <cell r="T10" t="str">
            <v>water</v>
          </cell>
          <cell r="U10" t="str">
            <v>W</v>
          </cell>
        </row>
        <row r="11">
          <cell r="T11" t="str">
            <v>water, gray</v>
          </cell>
          <cell r="U11" t="str">
            <v>WG</v>
          </cell>
        </row>
      </sheetData>
      <sheetData sheetId="4">
        <row r="12">
          <cell r="A12" t="str">
            <v>Size</v>
          </cell>
        </row>
        <row r="13">
          <cell r="A13">
            <v>2</v>
          </cell>
          <cell r="I13" t="str">
            <v>Sched. 40</v>
          </cell>
        </row>
        <row r="14">
          <cell r="A14">
            <v>3</v>
          </cell>
          <cell r="I14" t="str">
            <v>DR11</v>
          </cell>
        </row>
        <row r="15">
          <cell r="A15">
            <v>4</v>
          </cell>
          <cell r="I15" t="str">
            <v>DR17</v>
          </cell>
        </row>
        <row r="16">
          <cell r="A16">
            <v>5</v>
          </cell>
          <cell r="I16" t="str">
            <v>DR19</v>
          </cell>
        </row>
        <row r="17">
          <cell r="A17">
            <v>6</v>
          </cell>
          <cell r="I17" t="str">
            <v>DR21</v>
          </cell>
        </row>
        <row r="18">
          <cell r="A18">
            <v>8</v>
          </cell>
          <cell r="I18" t="str">
            <v>DR26</v>
          </cell>
        </row>
        <row r="19">
          <cell r="A19">
            <v>10</v>
          </cell>
        </row>
        <row r="20">
          <cell r="A20">
            <v>12</v>
          </cell>
        </row>
        <row r="21">
          <cell r="A21">
            <v>14</v>
          </cell>
        </row>
        <row r="22">
          <cell r="A22">
            <v>16</v>
          </cell>
        </row>
        <row r="23">
          <cell r="A23">
            <v>18</v>
          </cell>
        </row>
        <row r="24">
          <cell r="A24">
            <v>20</v>
          </cell>
        </row>
        <row r="25">
          <cell r="A25">
            <v>22</v>
          </cell>
        </row>
        <row r="26">
          <cell r="A26">
            <v>24</v>
          </cell>
        </row>
        <row r="27">
          <cell r="A27">
            <v>26</v>
          </cell>
        </row>
        <row r="28">
          <cell r="A28">
            <v>28</v>
          </cell>
        </row>
        <row r="29">
          <cell r="A29">
            <v>30</v>
          </cell>
        </row>
        <row r="30">
          <cell r="A30">
            <v>32</v>
          </cell>
        </row>
        <row r="31">
          <cell r="A31">
            <v>34</v>
          </cell>
        </row>
        <row r="32">
          <cell r="A32">
            <v>36</v>
          </cell>
        </row>
        <row r="33">
          <cell r="A33">
            <v>42</v>
          </cell>
        </row>
        <row r="34">
          <cell r="A34">
            <v>48</v>
          </cell>
        </row>
        <row r="35">
          <cell r="A35">
            <v>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37" sqref="A37:D38"/>
    </sheetView>
  </sheetViews>
  <sheetFormatPr defaultRowHeight="16.5" x14ac:dyDescent="0.3"/>
  <cols>
    <col min="2" max="2" width="16.625" bestFit="1" customWidth="1"/>
    <col min="3" max="3" width="26.125" bestFit="1" customWidth="1"/>
    <col min="6" max="6" width="19.75" bestFit="1" customWidth="1"/>
  </cols>
  <sheetData>
    <row r="1" spans="1:6" x14ac:dyDescent="0.3">
      <c r="A1" s="14" t="s">
        <v>790</v>
      </c>
    </row>
    <row r="5" spans="1:6" x14ac:dyDescent="0.3">
      <c r="A5" s="82" t="s">
        <v>0</v>
      </c>
      <c r="B5" s="81" t="s">
        <v>774</v>
      </c>
      <c r="C5" s="81" t="s">
        <v>775</v>
      </c>
      <c r="E5" s="82" t="s">
        <v>879</v>
      </c>
      <c r="F5" s="81" t="s">
        <v>775</v>
      </c>
    </row>
    <row r="6" spans="1:6" x14ac:dyDescent="0.3">
      <c r="A6" s="7" t="s">
        <v>463</v>
      </c>
      <c r="B6" s="2" t="s">
        <v>14</v>
      </c>
      <c r="C6" s="2" t="s">
        <v>14</v>
      </c>
      <c r="E6" s="1">
        <v>1</v>
      </c>
      <c r="F6" s="2" t="s">
        <v>886</v>
      </c>
    </row>
    <row r="7" spans="1:6" x14ac:dyDescent="0.3">
      <c r="A7" s="7" t="s">
        <v>636</v>
      </c>
      <c r="B7" s="2" t="s">
        <v>635</v>
      </c>
      <c r="C7" s="2" t="s">
        <v>624</v>
      </c>
      <c r="E7" s="1">
        <v>2</v>
      </c>
      <c r="F7" s="2" t="s">
        <v>885</v>
      </c>
    </row>
    <row r="8" spans="1:6" x14ac:dyDescent="0.3">
      <c r="A8" s="7" t="s">
        <v>1019</v>
      </c>
      <c r="B8" s="2" t="s">
        <v>1022</v>
      </c>
      <c r="C8" s="2" t="s">
        <v>1020</v>
      </c>
      <c r="E8" s="1">
        <v>3</v>
      </c>
      <c r="F8" s="2" t="s">
        <v>377</v>
      </c>
    </row>
    <row r="9" spans="1:6" x14ac:dyDescent="0.3">
      <c r="A9" s="7" t="s">
        <v>468</v>
      </c>
      <c r="B9" s="8" t="s">
        <v>380</v>
      </c>
      <c r="C9" s="8" t="s">
        <v>447</v>
      </c>
      <c r="E9" s="1">
        <v>4</v>
      </c>
      <c r="F9" s="2" t="s">
        <v>884</v>
      </c>
    </row>
    <row r="10" spans="1:6" x14ac:dyDescent="0.3">
      <c r="A10" s="7" t="s">
        <v>467</v>
      </c>
      <c r="B10" s="8" t="s">
        <v>380</v>
      </c>
      <c r="C10" s="8" t="s">
        <v>446</v>
      </c>
      <c r="E10" s="1">
        <v>5</v>
      </c>
      <c r="F10" s="2" t="s">
        <v>883</v>
      </c>
    </row>
    <row r="11" spans="1:6" x14ac:dyDescent="0.3">
      <c r="A11" s="7" t="s">
        <v>693</v>
      </c>
      <c r="B11" s="2" t="s">
        <v>633</v>
      </c>
      <c r="C11" s="2" t="s">
        <v>776</v>
      </c>
      <c r="E11" s="1">
        <v>6</v>
      </c>
      <c r="F11" s="2" t="s">
        <v>882</v>
      </c>
    </row>
    <row r="12" spans="1:6" x14ac:dyDescent="0.3">
      <c r="A12" s="7" t="s">
        <v>490</v>
      </c>
      <c r="B12" s="2" t="s">
        <v>6</v>
      </c>
      <c r="C12" s="2"/>
      <c r="E12" s="1">
        <v>7</v>
      </c>
      <c r="F12" s="2" t="s">
        <v>881</v>
      </c>
    </row>
    <row r="13" spans="1:6" x14ac:dyDescent="0.3">
      <c r="A13" s="7" t="s">
        <v>466</v>
      </c>
      <c r="B13" s="9" t="s">
        <v>379</v>
      </c>
      <c r="C13" s="2" t="s">
        <v>777</v>
      </c>
      <c r="E13" s="1">
        <v>8</v>
      </c>
      <c r="F13" s="2" t="s">
        <v>702</v>
      </c>
    </row>
    <row r="14" spans="1:6" x14ac:dyDescent="0.3">
      <c r="A14" s="7" t="s">
        <v>465</v>
      </c>
      <c r="B14" s="9" t="s">
        <v>378</v>
      </c>
      <c r="C14" s="2" t="s">
        <v>778</v>
      </c>
      <c r="E14" s="1">
        <v>9</v>
      </c>
      <c r="F14" s="2" t="s">
        <v>880</v>
      </c>
    </row>
    <row r="15" spans="1:6" x14ac:dyDescent="0.3">
      <c r="A15" s="7" t="s">
        <v>471</v>
      </c>
      <c r="B15" s="41" t="s">
        <v>458</v>
      </c>
      <c r="C15" s="41" t="s">
        <v>458</v>
      </c>
    </row>
    <row r="16" spans="1:6" x14ac:dyDescent="0.3">
      <c r="A16" s="7" t="s">
        <v>716</v>
      </c>
      <c r="B16" s="2" t="s">
        <v>638</v>
      </c>
      <c r="C16" s="2" t="s">
        <v>639</v>
      </c>
    </row>
    <row r="17" spans="1:3" x14ac:dyDescent="0.3">
      <c r="A17" s="7" t="s">
        <v>462</v>
      </c>
      <c r="B17" s="2" t="s">
        <v>2</v>
      </c>
      <c r="C17" s="2"/>
    </row>
    <row r="18" spans="1:3" x14ac:dyDescent="0.3">
      <c r="A18" s="7" t="s">
        <v>646</v>
      </c>
      <c r="B18" s="2" t="s">
        <v>625</v>
      </c>
      <c r="C18" s="2"/>
    </row>
    <row r="19" spans="1:3" x14ac:dyDescent="0.3">
      <c r="A19" s="7" t="s">
        <v>616</v>
      </c>
      <c r="B19" s="2" t="s">
        <v>614</v>
      </c>
      <c r="C19" s="8" t="s">
        <v>615</v>
      </c>
    </row>
    <row r="20" spans="1:3" x14ac:dyDescent="0.3">
      <c r="A20" s="7" t="s">
        <v>584</v>
      </c>
      <c r="B20" s="8" t="s">
        <v>583</v>
      </c>
      <c r="C20" s="8" t="s">
        <v>583</v>
      </c>
    </row>
    <row r="21" spans="1:3" x14ac:dyDescent="0.3">
      <c r="A21" s="7" t="s">
        <v>464</v>
      </c>
      <c r="B21" s="8" t="s">
        <v>787</v>
      </c>
      <c r="C21" s="8" t="s">
        <v>788</v>
      </c>
    </row>
    <row r="22" spans="1:3" x14ac:dyDescent="0.3">
      <c r="A22" s="7" t="s">
        <v>622</v>
      </c>
      <c r="B22" s="2" t="s">
        <v>621</v>
      </c>
      <c r="C22" s="2" t="s">
        <v>621</v>
      </c>
    </row>
    <row r="23" spans="1:3" x14ac:dyDescent="0.3">
      <c r="A23" s="7" t="s">
        <v>661</v>
      </c>
      <c r="B23" s="2" t="s">
        <v>658</v>
      </c>
      <c r="C23" s="2" t="s">
        <v>1023</v>
      </c>
    </row>
    <row r="24" spans="1:3" x14ac:dyDescent="0.3">
      <c r="A24" s="7" t="s">
        <v>489</v>
      </c>
      <c r="B24" s="2" t="s">
        <v>23</v>
      </c>
      <c r="C24" s="2" t="s">
        <v>789</v>
      </c>
    </row>
    <row r="25" spans="1:3" x14ac:dyDescent="0.3">
      <c r="A25" s="7" t="s">
        <v>662</v>
      </c>
      <c r="B25" s="9" t="s">
        <v>659</v>
      </c>
      <c r="C25" s="2" t="s">
        <v>660</v>
      </c>
    </row>
    <row r="26" spans="1:3" x14ac:dyDescent="0.3">
      <c r="A26" s="7" t="s">
        <v>564</v>
      </c>
      <c r="B26" s="2" t="s">
        <v>563</v>
      </c>
      <c r="C26" s="2" t="s">
        <v>587</v>
      </c>
    </row>
    <row r="27" spans="1:3" x14ac:dyDescent="0.3">
      <c r="A27" s="7" t="s">
        <v>470</v>
      </c>
      <c r="B27" s="2" t="s">
        <v>783</v>
      </c>
      <c r="C27" s="2" t="s">
        <v>784</v>
      </c>
    </row>
    <row r="28" spans="1:3" x14ac:dyDescent="0.3">
      <c r="A28" s="1" t="s">
        <v>585</v>
      </c>
      <c r="B28" s="2" t="s">
        <v>785</v>
      </c>
      <c r="C28" s="2" t="s">
        <v>786</v>
      </c>
    </row>
    <row r="29" spans="1:3" x14ac:dyDescent="0.3">
      <c r="A29" s="7" t="s">
        <v>779</v>
      </c>
      <c r="B29" s="72" t="s">
        <v>780</v>
      </c>
      <c r="C29" s="72" t="s">
        <v>781</v>
      </c>
    </row>
    <row r="30" spans="1:3" x14ac:dyDescent="0.3">
      <c r="A30" s="7" t="s">
        <v>110</v>
      </c>
      <c r="B30" s="8" t="s">
        <v>782</v>
      </c>
      <c r="C30" s="72" t="s">
        <v>663</v>
      </c>
    </row>
    <row r="34" spans="1:3" x14ac:dyDescent="0.3">
      <c r="A34" s="82" t="s">
        <v>0</v>
      </c>
      <c r="B34" s="81" t="s">
        <v>774</v>
      </c>
      <c r="C34" s="81" t="s">
        <v>775</v>
      </c>
    </row>
    <row r="35" spans="1:3" x14ac:dyDescent="0.3">
      <c r="A35" s="7" t="s">
        <v>859</v>
      </c>
      <c r="B35" s="2" t="s">
        <v>858</v>
      </c>
      <c r="C35" s="2" t="s">
        <v>1024</v>
      </c>
    </row>
    <row r="36" spans="1:3" x14ac:dyDescent="0.3">
      <c r="A36" s="7" t="s">
        <v>632</v>
      </c>
      <c r="B36" s="2" t="s">
        <v>1025</v>
      </c>
      <c r="C36" s="2" t="s">
        <v>1026</v>
      </c>
    </row>
  </sheetData>
  <autoFilter ref="A5:A28"/>
  <sortState ref="A3:D117">
    <sortCondition ref="A3:A11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4"/>
  <sheetViews>
    <sheetView tabSelected="1" workbookViewId="0">
      <pane ySplit="7" topLeftCell="A79" activePane="bottomLeft" state="frozen"/>
      <selection activeCell="K1" sqref="K1:K1048576"/>
      <selection pane="bottomLeft" activeCell="E98" sqref="E98"/>
    </sheetView>
  </sheetViews>
  <sheetFormatPr defaultRowHeight="16.5" x14ac:dyDescent="0.3"/>
  <cols>
    <col min="2" max="2" width="10.875" style="5" customWidth="1"/>
    <col min="3" max="3" width="17.25" customWidth="1"/>
    <col min="4" max="4" width="27.5" customWidth="1"/>
    <col min="5" max="6" width="25.75" customWidth="1"/>
    <col min="7" max="7" width="9.625" style="5" customWidth="1"/>
    <col min="8" max="8" width="6.625" style="5" customWidth="1"/>
    <col min="9" max="10" width="8.75" style="5" customWidth="1"/>
    <col min="11" max="12" width="9" style="5" hidden="1" customWidth="1"/>
    <col min="13" max="16" width="9" hidden="1" customWidth="1"/>
    <col min="17" max="17" width="15" hidden="1" customWidth="1"/>
  </cols>
  <sheetData>
    <row r="1" spans="1:17" x14ac:dyDescent="0.3">
      <c r="A1" s="14" t="s">
        <v>376</v>
      </c>
    </row>
    <row r="2" spans="1:17" x14ac:dyDescent="0.3">
      <c r="A2" s="14" t="s">
        <v>700</v>
      </c>
      <c r="B2" s="79" t="s">
        <v>702</v>
      </c>
      <c r="C2" t="s">
        <v>807</v>
      </c>
      <c r="D2" t="s">
        <v>1033</v>
      </c>
    </row>
    <row r="3" spans="1:17" x14ac:dyDescent="0.3">
      <c r="A3" s="14"/>
      <c r="B3" s="79"/>
    </row>
    <row r="4" spans="1:17" x14ac:dyDescent="0.3">
      <c r="A4" s="14"/>
      <c r="B4" s="79"/>
    </row>
    <row r="5" spans="1:17" x14ac:dyDescent="0.3">
      <c r="A5" s="14"/>
      <c r="B5" s="79"/>
    </row>
    <row r="6" spans="1:17" ht="15" customHeight="1" x14ac:dyDescent="0.3"/>
    <row r="7" spans="1:17" ht="40.5" x14ac:dyDescent="0.3">
      <c r="A7" s="11" t="s">
        <v>1</v>
      </c>
      <c r="B7" s="11" t="s">
        <v>36</v>
      </c>
      <c r="C7" s="12" t="s">
        <v>4</v>
      </c>
      <c r="D7" s="12" t="s">
        <v>5</v>
      </c>
      <c r="E7" s="12" t="s">
        <v>561</v>
      </c>
      <c r="F7" s="12" t="s">
        <v>562</v>
      </c>
      <c r="G7" s="11" t="s">
        <v>3</v>
      </c>
      <c r="H7" s="11" t="s">
        <v>448</v>
      </c>
      <c r="I7" s="11" t="s">
        <v>0</v>
      </c>
      <c r="J7" s="11" t="s">
        <v>461</v>
      </c>
      <c r="K7" s="13" t="s">
        <v>37</v>
      </c>
      <c r="L7" s="13" t="s">
        <v>75</v>
      </c>
      <c r="M7" s="16" t="s">
        <v>39</v>
      </c>
      <c r="N7" s="16" t="s">
        <v>40</v>
      </c>
      <c r="O7" s="16" t="s">
        <v>41</v>
      </c>
      <c r="P7" s="16" t="s">
        <v>42</v>
      </c>
      <c r="Q7" s="13" t="s">
        <v>38</v>
      </c>
    </row>
    <row r="8" spans="1:17" x14ac:dyDescent="0.3">
      <c r="A8" s="66" t="s">
        <v>808</v>
      </c>
      <c r="B8" s="4"/>
      <c r="C8" s="2"/>
      <c r="D8" s="2" t="s">
        <v>769</v>
      </c>
      <c r="E8" s="2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</row>
    <row r="9" spans="1:17" x14ac:dyDescent="0.3">
      <c r="A9" s="70" t="s">
        <v>809</v>
      </c>
      <c r="B9" s="4" t="str">
        <f t="shared" ref="B9:B17" si="0">H9&amp;G9&amp;I9&amp;J9</f>
        <v>8Cv04</v>
      </c>
      <c r="C9" s="2" t="s">
        <v>6</v>
      </c>
      <c r="D9" s="2" t="s">
        <v>722</v>
      </c>
      <c r="E9" s="2"/>
      <c r="F9" s="2"/>
      <c r="G9" s="7"/>
      <c r="H9" s="3">
        <v>8</v>
      </c>
      <c r="I9" s="7" t="s">
        <v>490</v>
      </c>
      <c r="J9" s="67" t="s">
        <v>67</v>
      </c>
      <c r="K9" s="1"/>
      <c r="L9" s="1"/>
      <c r="M9" s="1">
        <v>1</v>
      </c>
      <c r="N9" s="1"/>
      <c r="O9" s="1"/>
      <c r="P9" s="1"/>
      <c r="Q9" s="1" t="s">
        <v>228</v>
      </c>
    </row>
    <row r="10" spans="1:17" x14ac:dyDescent="0.3">
      <c r="A10" s="1" t="s">
        <v>810</v>
      </c>
      <c r="B10" s="4" t="str">
        <f t="shared" si="0"/>
        <v>8Cv04M</v>
      </c>
      <c r="C10" s="2" t="s">
        <v>6</v>
      </c>
      <c r="D10" s="2" t="s">
        <v>8</v>
      </c>
      <c r="E10" s="2"/>
      <c r="F10" s="2"/>
      <c r="G10" s="1" t="str">
        <f>I9&amp;J9</f>
        <v>Cv04</v>
      </c>
      <c r="H10" s="3">
        <v>8</v>
      </c>
      <c r="I10" s="1" t="s">
        <v>9</v>
      </c>
      <c r="J10" s="1"/>
      <c r="K10" s="1">
        <v>50</v>
      </c>
      <c r="L10" s="1"/>
      <c r="M10" s="1">
        <v>1</v>
      </c>
      <c r="N10" s="1"/>
      <c r="O10" s="1"/>
      <c r="P10" s="1"/>
      <c r="Q10" s="1" t="s">
        <v>228</v>
      </c>
    </row>
    <row r="11" spans="1:17" x14ac:dyDescent="0.3">
      <c r="A11" s="70" t="s">
        <v>811</v>
      </c>
      <c r="B11" s="4" t="str">
        <f t="shared" si="0"/>
        <v>8Cv04S</v>
      </c>
      <c r="C11" s="2" t="s">
        <v>6</v>
      </c>
      <c r="D11" s="2" t="s">
        <v>18</v>
      </c>
      <c r="E11" s="2"/>
      <c r="F11" s="2"/>
      <c r="G11" s="1" t="str">
        <f>G10</f>
        <v>Cv04</v>
      </c>
      <c r="H11" s="3">
        <v>8</v>
      </c>
      <c r="I11" s="1" t="s">
        <v>7</v>
      </c>
      <c r="J11" s="1"/>
      <c r="K11" s="1"/>
      <c r="L11" s="1"/>
      <c r="M11" s="1">
        <v>1</v>
      </c>
      <c r="N11" s="1"/>
      <c r="O11" s="1"/>
      <c r="P11" s="1"/>
      <c r="Q11" s="1" t="s">
        <v>228</v>
      </c>
    </row>
    <row r="12" spans="1:17" x14ac:dyDescent="0.3">
      <c r="A12" s="1" t="s">
        <v>812</v>
      </c>
      <c r="B12" s="4" t="str">
        <f t="shared" si="0"/>
        <v>8Cv04AT</v>
      </c>
      <c r="C12" s="2" t="s">
        <v>6</v>
      </c>
      <c r="D12" s="2" t="s">
        <v>15</v>
      </c>
      <c r="E12" s="2"/>
      <c r="F12" s="2"/>
      <c r="G12" s="1" t="str">
        <f>G11</f>
        <v>Cv04</v>
      </c>
      <c r="H12" s="3">
        <v>8</v>
      </c>
      <c r="I12" s="1" t="s">
        <v>16</v>
      </c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 t="s">
        <v>819</v>
      </c>
      <c r="B13" s="4" t="str">
        <f t="shared" si="0"/>
        <v>8Cv05</v>
      </c>
      <c r="C13" s="2" t="s">
        <v>6</v>
      </c>
      <c r="D13" s="2" t="s">
        <v>723</v>
      </c>
      <c r="E13" s="2"/>
      <c r="F13" s="2"/>
      <c r="G13" s="7"/>
      <c r="H13" s="3">
        <v>8</v>
      </c>
      <c r="I13" s="7" t="s">
        <v>490</v>
      </c>
      <c r="J13" s="67" t="s">
        <v>68</v>
      </c>
      <c r="K13" s="1"/>
      <c r="L13" s="1"/>
      <c r="M13" s="1"/>
      <c r="N13" s="1"/>
      <c r="O13" s="1"/>
      <c r="P13" s="1"/>
      <c r="Q13" s="1"/>
    </row>
    <row r="14" spans="1:17" x14ac:dyDescent="0.3">
      <c r="A14" s="70" t="s">
        <v>820</v>
      </c>
      <c r="B14" s="4" t="str">
        <f t="shared" si="0"/>
        <v>8Cv05M</v>
      </c>
      <c r="C14" s="2" t="s">
        <v>6</v>
      </c>
      <c r="D14" s="2" t="s">
        <v>8</v>
      </c>
      <c r="E14" s="2"/>
      <c r="F14" s="2"/>
      <c r="G14" s="1" t="str">
        <f>I13&amp;J13</f>
        <v>Cv05</v>
      </c>
      <c r="H14" s="3">
        <v>8</v>
      </c>
      <c r="I14" s="1" t="s">
        <v>9</v>
      </c>
      <c r="J14" s="17"/>
      <c r="K14" s="1">
        <v>50</v>
      </c>
      <c r="L14" s="1"/>
      <c r="M14" s="1"/>
      <c r="N14" s="1"/>
      <c r="O14" s="1"/>
      <c r="P14" s="1"/>
      <c r="Q14" s="1"/>
    </row>
    <row r="15" spans="1:17" x14ac:dyDescent="0.3">
      <c r="A15" s="1" t="s">
        <v>821</v>
      </c>
      <c r="B15" s="4" t="str">
        <f t="shared" si="0"/>
        <v>8Cv05S</v>
      </c>
      <c r="C15" s="2" t="s">
        <v>6</v>
      </c>
      <c r="D15" s="2" t="s">
        <v>18</v>
      </c>
      <c r="E15" s="2"/>
      <c r="F15" s="2"/>
      <c r="G15" s="1" t="str">
        <f>G14</f>
        <v>Cv05</v>
      </c>
      <c r="H15" s="3">
        <v>8</v>
      </c>
      <c r="I15" s="1" t="s">
        <v>7</v>
      </c>
      <c r="J15" s="17"/>
      <c r="K15" s="1"/>
      <c r="L15" s="1"/>
      <c r="M15" s="1">
        <v>1</v>
      </c>
      <c r="N15" s="1"/>
      <c r="O15" s="1"/>
      <c r="P15" s="1"/>
      <c r="Q15" s="1"/>
    </row>
    <row r="16" spans="1:17" x14ac:dyDescent="0.3">
      <c r="A16" s="70" t="s">
        <v>822</v>
      </c>
      <c r="B16" s="4" t="str">
        <f t="shared" si="0"/>
        <v>8Cv05AT</v>
      </c>
      <c r="C16" s="2" t="s">
        <v>6</v>
      </c>
      <c r="D16" s="2" t="s">
        <v>15</v>
      </c>
      <c r="E16" s="2"/>
      <c r="F16" s="2"/>
      <c r="G16" s="1" t="str">
        <f>G15</f>
        <v>Cv05</v>
      </c>
      <c r="H16" s="3">
        <v>8</v>
      </c>
      <c r="I16" s="1" t="s">
        <v>16</v>
      </c>
      <c r="J16" s="17"/>
      <c r="K16" s="1"/>
      <c r="L16" s="1"/>
      <c r="M16" s="1"/>
      <c r="N16" s="1"/>
      <c r="O16" s="1"/>
      <c r="P16" s="1"/>
      <c r="Q16" s="1"/>
    </row>
    <row r="17" spans="1:17" x14ac:dyDescent="0.3">
      <c r="A17" s="1" t="s">
        <v>823</v>
      </c>
      <c r="B17" s="4" t="str">
        <f t="shared" si="0"/>
        <v>8SB02</v>
      </c>
      <c r="C17" s="2" t="s">
        <v>905</v>
      </c>
      <c r="D17" s="2" t="s">
        <v>905</v>
      </c>
      <c r="E17" s="2"/>
      <c r="F17" s="2"/>
      <c r="G17" s="7"/>
      <c r="H17" s="3">
        <v>8</v>
      </c>
      <c r="I17" s="7" t="s">
        <v>661</v>
      </c>
      <c r="J17" s="67" t="s">
        <v>64</v>
      </c>
      <c r="K17" s="1"/>
      <c r="L17" s="1"/>
      <c r="M17" s="1"/>
      <c r="N17" s="1"/>
      <c r="O17" s="1"/>
      <c r="P17" s="1"/>
      <c r="Q17" s="1"/>
    </row>
    <row r="18" spans="1:17" x14ac:dyDescent="0.3">
      <c r="A18" s="70" t="s">
        <v>824</v>
      </c>
      <c r="B18" s="4" t="str">
        <f t="shared" ref="B18:B30" si="1">H18&amp;G18&amp;I18&amp;J18</f>
        <v>8SC01</v>
      </c>
      <c r="C18" s="2" t="s">
        <v>652</v>
      </c>
      <c r="D18" s="2" t="s">
        <v>653</v>
      </c>
      <c r="E18" s="8" t="s">
        <v>694</v>
      </c>
      <c r="F18" s="8" t="s">
        <v>654</v>
      </c>
      <c r="G18" s="7"/>
      <c r="H18" s="3">
        <v>8</v>
      </c>
      <c r="I18" s="7" t="s">
        <v>489</v>
      </c>
      <c r="J18" s="67" t="s">
        <v>62</v>
      </c>
      <c r="K18" s="1"/>
      <c r="L18" s="1"/>
      <c r="M18" s="1">
        <v>1</v>
      </c>
      <c r="N18" s="1"/>
      <c r="O18" s="1"/>
      <c r="P18" s="1"/>
      <c r="Q18" s="1"/>
    </row>
    <row r="19" spans="1:17" x14ac:dyDescent="0.3">
      <c r="A19" s="1" t="s">
        <v>825</v>
      </c>
      <c r="B19" s="4" t="str">
        <f t="shared" si="1"/>
        <v>8SC01VFD</v>
      </c>
      <c r="C19" s="2" t="s">
        <v>652</v>
      </c>
      <c r="D19" s="2" t="s">
        <v>17</v>
      </c>
      <c r="E19" s="8"/>
      <c r="F19" s="8"/>
      <c r="G19" s="1" t="str">
        <f>I18&amp;J18</f>
        <v>SC01</v>
      </c>
      <c r="H19" s="3">
        <v>8</v>
      </c>
      <c r="I19" s="1" t="s">
        <v>17</v>
      </c>
      <c r="J19" s="17"/>
      <c r="K19" s="68" t="s">
        <v>76</v>
      </c>
      <c r="L19" s="1"/>
      <c r="M19" s="1"/>
      <c r="N19" s="1"/>
      <c r="O19" s="1"/>
      <c r="P19" s="1"/>
      <c r="Q19" s="1"/>
    </row>
    <row r="20" spans="1:17" x14ac:dyDescent="0.3">
      <c r="A20" s="70" t="s">
        <v>826</v>
      </c>
      <c r="B20" s="4" t="str">
        <f t="shared" si="1"/>
        <v>8SC01M1</v>
      </c>
      <c r="C20" s="2" t="s">
        <v>652</v>
      </c>
      <c r="D20" s="2" t="s">
        <v>8</v>
      </c>
      <c r="E20" s="2"/>
      <c r="F20" s="2"/>
      <c r="G20" s="1" t="str">
        <f>G19</f>
        <v>SC01</v>
      </c>
      <c r="H20" s="3">
        <v>8</v>
      </c>
      <c r="I20" s="1" t="s">
        <v>11</v>
      </c>
      <c r="J20" s="17"/>
      <c r="K20" s="68" t="s">
        <v>655</v>
      </c>
      <c r="L20" s="1"/>
      <c r="M20" s="1"/>
      <c r="N20" s="1"/>
      <c r="O20" s="1"/>
      <c r="P20" s="1"/>
      <c r="Q20" s="1"/>
    </row>
    <row r="21" spans="1:17" x14ac:dyDescent="0.3">
      <c r="A21" s="1" t="s">
        <v>827</v>
      </c>
      <c r="B21" s="4" t="str">
        <f t="shared" si="1"/>
        <v>8SC01AT1</v>
      </c>
      <c r="C21" s="2" t="s">
        <v>652</v>
      </c>
      <c r="D21" s="2" t="s">
        <v>640</v>
      </c>
      <c r="E21" s="2"/>
      <c r="F21" s="2"/>
      <c r="G21" s="1" t="str">
        <f t="shared" ref="G21:G27" si="2">G20</f>
        <v>SC01</v>
      </c>
      <c r="H21" s="3">
        <v>8</v>
      </c>
      <c r="I21" s="1" t="s">
        <v>365</v>
      </c>
      <c r="J21" s="17"/>
      <c r="K21" s="68"/>
      <c r="L21" s="1"/>
      <c r="M21" s="1"/>
      <c r="N21" s="1"/>
      <c r="O21" s="1"/>
      <c r="P21" s="1"/>
      <c r="Q21" s="1"/>
    </row>
    <row r="22" spans="1:17" x14ac:dyDescent="0.3">
      <c r="A22" s="70" t="s">
        <v>828</v>
      </c>
      <c r="B22" s="4" t="str">
        <f t="shared" si="1"/>
        <v>8SC01M2</v>
      </c>
      <c r="C22" s="2" t="s">
        <v>652</v>
      </c>
      <c r="D22" s="2" t="s">
        <v>8</v>
      </c>
      <c r="E22" s="8"/>
      <c r="F22" s="8"/>
      <c r="G22" s="1" t="str">
        <f t="shared" si="2"/>
        <v>SC01</v>
      </c>
      <c r="H22" s="3">
        <v>8</v>
      </c>
      <c r="I22" s="1" t="s">
        <v>13</v>
      </c>
      <c r="J22" s="17"/>
      <c r="K22" s="68" t="s">
        <v>655</v>
      </c>
      <c r="L22" s="1"/>
      <c r="M22" s="1"/>
      <c r="N22" s="1"/>
      <c r="O22" s="1"/>
      <c r="P22" s="1"/>
      <c r="Q22" s="1"/>
    </row>
    <row r="23" spans="1:17" x14ac:dyDescent="0.3">
      <c r="A23" s="1" t="s">
        <v>829</v>
      </c>
      <c r="B23" s="4" t="str">
        <f t="shared" si="1"/>
        <v>8SC01AT2</v>
      </c>
      <c r="C23" s="2" t="s">
        <v>652</v>
      </c>
      <c r="D23" s="2" t="s">
        <v>640</v>
      </c>
      <c r="E23" s="8"/>
      <c r="F23" s="8"/>
      <c r="G23" s="1" t="str">
        <f t="shared" si="2"/>
        <v>SC01</v>
      </c>
      <c r="H23" s="3">
        <v>8</v>
      </c>
      <c r="I23" s="1" t="s">
        <v>366</v>
      </c>
      <c r="J23" s="17"/>
      <c r="K23" s="68"/>
      <c r="L23" s="1"/>
      <c r="M23" s="1"/>
      <c r="N23" s="1"/>
      <c r="O23" s="1"/>
      <c r="P23" s="1"/>
      <c r="Q23" s="1"/>
    </row>
    <row r="24" spans="1:17" x14ac:dyDescent="0.3">
      <c r="A24" s="70" t="s">
        <v>830</v>
      </c>
      <c r="B24" s="4" t="str">
        <f t="shared" si="1"/>
        <v>8SC01M3</v>
      </c>
      <c r="C24" s="2" t="s">
        <v>652</v>
      </c>
      <c r="D24" s="2" t="s">
        <v>8</v>
      </c>
      <c r="E24" s="8"/>
      <c r="F24" s="8"/>
      <c r="G24" s="1" t="str">
        <f t="shared" si="2"/>
        <v>SC01</v>
      </c>
      <c r="H24" s="3">
        <v>8</v>
      </c>
      <c r="I24" s="1" t="s">
        <v>385</v>
      </c>
      <c r="J24" s="17"/>
      <c r="K24" s="68" t="s">
        <v>655</v>
      </c>
      <c r="L24" s="1"/>
      <c r="M24" s="1"/>
      <c r="N24" s="1"/>
      <c r="O24" s="1"/>
      <c r="P24" s="1"/>
      <c r="Q24" s="1"/>
    </row>
    <row r="25" spans="1:17" x14ac:dyDescent="0.3">
      <c r="A25" s="1" t="s">
        <v>831</v>
      </c>
      <c r="B25" s="4" t="str">
        <f t="shared" si="1"/>
        <v>8SC01AT3</v>
      </c>
      <c r="C25" s="2" t="s">
        <v>652</v>
      </c>
      <c r="D25" s="2" t="s">
        <v>640</v>
      </c>
      <c r="E25" s="8"/>
      <c r="F25" s="8"/>
      <c r="G25" s="1" t="str">
        <f t="shared" si="2"/>
        <v>SC01</v>
      </c>
      <c r="H25" s="3">
        <v>8</v>
      </c>
      <c r="I25" s="1" t="s">
        <v>388</v>
      </c>
      <c r="J25" s="17"/>
      <c r="K25" s="68"/>
      <c r="L25" s="1"/>
      <c r="M25" s="1"/>
      <c r="N25" s="1"/>
      <c r="O25" s="1"/>
      <c r="P25" s="1"/>
      <c r="Q25" s="1"/>
    </row>
    <row r="26" spans="1:17" x14ac:dyDescent="0.3">
      <c r="A26" s="70" t="s">
        <v>832</v>
      </c>
      <c r="B26" s="4" t="str">
        <f t="shared" si="1"/>
        <v>8SC01M4</v>
      </c>
      <c r="C26" s="2" t="s">
        <v>652</v>
      </c>
      <c r="D26" s="2" t="s">
        <v>8</v>
      </c>
      <c r="E26" s="2"/>
      <c r="F26" s="2"/>
      <c r="G26" s="1" t="str">
        <f t="shared" si="2"/>
        <v>SC01</v>
      </c>
      <c r="H26" s="3">
        <v>8</v>
      </c>
      <c r="I26" s="1" t="s">
        <v>387</v>
      </c>
      <c r="J26" s="17"/>
      <c r="K26" s="68" t="s">
        <v>655</v>
      </c>
      <c r="L26" s="1"/>
      <c r="M26" s="1"/>
      <c r="N26" s="1"/>
      <c r="O26" s="1"/>
      <c r="P26" s="1"/>
      <c r="Q26" s="1"/>
    </row>
    <row r="27" spans="1:17" x14ac:dyDescent="0.3">
      <c r="A27" s="1" t="s">
        <v>833</v>
      </c>
      <c r="B27" s="4" t="str">
        <f t="shared" si="1"/>
        <v>8SC01AT4</v>
      </c>
      <c r="C27" s="2" t="s">
        <v>652</v>
      </c>
      <c r="D27" s="2" t="s">
        <v>640</v>
      </c>
      <c r="E27" s="2"/>
      <c r="F27" s="2"/>
      <c r="G27" s="1" t="str">
        <f t="shared" si="2"/>
        <v>SC01</v>
      </c>
      <c r="H27" s="3">
        <v>8</v>
      </c>
      <c r="I27" s="1" t="s">
        <v>389</v>
      </c>
      <c r="J27" s="17"/>
      <c r="K27" s="1"/>
      <c r="L27" s="1"/>
      <c r="M27" s="1"/>
      <c r="N27" s="1"/>
      <c r="O27" s="1"/>
      <c r="P27" s="1"/>
      <c r="Q27" s="1"/>
    </row>
    <row r="28" spans="1:17" x14ac:dyDescent="0.3">
      <c r="A28" s="70" t="s">
        <v>834</v>
      </c>
      <c r="B28" s="4" t="str">
        <f t="shared" si="1"/>
        <v>8SB03</v>
      </c>
      <c r="C28" s="2" t="s">
        <v>905</v>
      </c>
      <c r="D28" s="2" t="s">
        <v>905</v>
      </c>
      <c r="E28" s="2"/>
      <c r="F28" s="2"/>
      <c r="G28" s="7"/>
      <c r="H28" s="3">
        <v>8</v>
      </c>
      <c r="I28" s="7" t="s">
        <v>661</v>
      </c>
      <c r="J28" s="67" t="s">
        <v>65</v>
      </c>
      <c r="K28" s="1"/>
      <c r="L28" s="1"/>
      <c r="M28" s="1"/>
      <c r="N28" s="1"/>
      <c r="O28" s="1"/>
      <c r="P28" s="1"/>
      <c r="Q28" s="1"/>
    </row>
    <row r="29" spans="1:17" x14ac:dyDescent="0.3">
      <c r="A29" s="1" t="s">
        <v>835</v>
      </c>
      <c r="B29" s="4" t="str">
        <f t="shared" si="1"/>
        <v>8Gx03a</v>
      </c>
      <c r="C29" s="2" t="s">
        <v>905</v>
      </c>
      <c r="D29" s="2" t="s">
        <v>650</v>
      </c>
      <c r="E29" s="2"/>
      <c r="F29" s="2"/>
      <c r="G29" s="7"/>
      <c r="H29" s="3">
        <v>8</v>
      </c>
      <c r="I29" s="1" t="s">
        <v>859</v>
      </c>
      <c r="J29" s="97" t="str">
        <f>J28&amp;"a"</f>
        <v>03a</v>
      </c>
      <c r="K29" s="1"/>
      <c r="L29" s="1"/>
      <c r="M29" s="1"/>
      <c r="N29" s="1"/>
      <c r="O29" s="1">
        <v>2</v>
      </c>
      <c r="P29" s="1">
        <v>1</v>
      </c>
      <c r="Q29" s="1"/>
    </row>
    <row r="30" spans="1:17" x14ac:dyDescent="0.3">
      <c r="A30" s="70" t="s">
        <v>836</v>
      </c>
      <c r="B30" s="4" t="str">
        <f t="shared" si="1"/>
        <v>8Gx03b</v>
      </c>
      <c r="C30" s="2" t="s">
        <v>905</v>
      </c>
      <c r="D30" s="2" t="s">
        <v>650</v>
      </c>
      <c r="E30" s="2"/>
      <c r="F30" s="2"/>
      <c r="G30" s="7"/>
      <c r="H30" s="3">
        <v>8</v>
      </c>
      <c r="I30" s="1" t="s">
        <v>859</v>
      </c>
      <c r="J30" s="97" t="str">
        <f>J28&amp;"b"</f>
        <v>03b</v>
      </c>
      <c r="K30" s="1"/>
      <c r="L30" s="1"/>
      <c r="M30" s="1"/>
      <c r="N30" s="1"/>
      <c r="O30" s="1">
        <v>2</v>
      </c>
      <c r="P30" s="1">
        <v>1</v>
      </c>
      <c r="Q30" s="1"/>
    </row>
    <row r="31" spans="1:17" x14ac:dyDescent="0.3">
      <c r="A31" s="1" t="s">
        <v>842</v>
      </c>
      <c r="B31" s="4" t="str">
        <f t="shared" ref="B31:B45" si="3">H31&amp;G31&amp;I31&amp;J31</f>
        <v>8Cv06</v>
      </c>
      <c r="C31" s="2" t="s">
        <v>6</v>
      </c>
      <c r="D31" s="2" t="s">
        <v>837</v>
      </c>
      <c r="E31" s="2"/>
      <c r="F31" s="2"/>
      <c r="G31" s="7"/>
      <c r="H31" s="3">
        <v>8</v>
      </c>
      <c r="I31" s="7" t="s">
        <v>490</v>
      </c>
      <c r="J31" s="67" t="s">
        <v>69</v>
      </c>
      <c r="K31" s="1"/>
      <c r="L31" s="1"/>
      <c r="M31" s="1"/>
      <c r="N31" s="1"/>
      <c r="O31" s="1"/>
      <c r="P31" s="1"/>
      <c r="Q31" s="1"/>
    </row>
    <row r="32" spans="1:17" x14ac:dyDescent="0.3">
      <c r="A32" s="70" t="s">
        <v>843</v>
      </c>
      <c r="B32" s="4" t="str">
        <f t="shared" si="3"/>
        <v>8Cv06M</v>
      </c>
      <c r="C32" s="2" t="s">
        <v>6</v>
      </c>
      <c r="D32" s="2" t="s">
        <v>8</v>
      </c>
      <c r="E32" s="2"/>
      <c r="F32" s="2"/>
      <c r="G32" s="1" t="str">
        <f>I31&amp;J31</f>
        <v>Cv06</v>
      </c>
      <c r="H32" s="3">
        <v>8</v>
      </c>
      <c r="I32" s="1" t="s">
        <v>9</v>
      </c>
      <c r="J32" s="17"/>
      <c r="K32" s="1">
        <v>50</v>
      </c>
      <c r="L32" s="1"/>
      <c r="M32" s="1">
        <v>1</v>
      </c>
      <c r="N32" s="1"/>
      <c r="O32" s="1"/>
      <c r="P32" s="1"/>
      <c r="Q32" s="1"/>
    </row>
    <row r="33" spans="1:17" x14ac:dyDescent="0.3">
      <c r="A33" s="1" t="s">
        <v>844</v>
      </c>
      <c r="B33" s="4" t="str">
        <f t="shared" si="3"/>
        <v>8Cv06S</v>
      </c>
      <c r="C33" s="2" t="s">
        <v>6</v>
      </c>
      <c r="D33" s="2" t="s">
        <v>18</v>
      </c>
      <c r="E33" s="2"/>
      <c r="F33" s="2"/>
      <c r="G33" s="1" t="str">
        <f>G32</f>
        <v>Cv06</v>
      </c>
      <c r="H33" s="3">
        <v>8</v>
      </c>
      <c r="I33" s="1" t="s">
        <v>7</v>
      </c>
      <c r="J33" s="17"/>
      <c r="K33" s="1"/>
      <c r="L33" s="1"/>
      <c r="M33" s="1"/>
      <c r="N33" s="1"/>
      <c r="O33" s="1"/>
      <c r="P33" s="1"/>
      <c r="Q33" s="1"/>
    </row>
    <row r="34" spans="1:17" x14ac:dyDescent="0.3">
      <c r="A34" s="70" t="s">
        <v>845</v>
      </c>
      <c r="B34" s="4" t="str">
        <f t="shared" si="3"/>
        <v>8Cv06AT</v>
      </c>
      <c r="C34" s="2" t="s">
        <v>6</v>
      </c>
      <c r="D34" s="2" t="s">
        <v>15</v>
      </c>
      <c r="E34" s="2"/>
      <c r="F34" s="2"/>
      <c r="G34" s="1" t="str">
        <f>G33</f>
        <v>Cv06</v>
      </c>
      <c r="H34" s="3">
        <v>8</v>
      </c>
      <c r="I34" s="1" t="s">
        <v>16</v>
      </c>
      <c r="J34" s="17"/>
      <c r="K34" s="1"/>
      <c r="L34" s="1"/>
      <c r="M34" s="1">
        <v>1</v>
      </c>
      <c r="N34" s="1"/>
      <c r="O34" s="1"/>
      <c r="P34" s="1"/>
      <c r="Q34" s="1"/>
    </row>
    <row r="35" spans="1:17" x14ac:dyDescent="0.3">
      <c r="A35" s="1" t="s">
        <v>846</v>
      </c>
      <c r="B35" s="4" t="str">
        <f t="shared" si="3"/>
        <v>8Cv06WT</v>
      </c>
      <c r="C35" s="2" t="s">
        <v>6</v>
      </c>
      <c r="D35" s="2" t="s">
        <v>109</v>
      </c>
      <c r="E35" s="2"/>
      <c r="F35" s="2"/>
      <c r="G35" s="1" t="str">
        <f>G34</f>
        <v>Cv06</v>
      </c>
      <c r="H35" s="3">
        <v>8</v>
      </c>
      <c r="I35" s="1" t="s">
        <v>110</v>
      </c>
      <c r="J35" s="17"/>
      <c r="K35" s="1"/>
      <c r="L35" s="1"/>
      <c r="M35" s="1">
        <v>1</v>
      </c>
      <c r="N35" s="1"/>
      <c r="O35" s="1"/>
      <c r="P35" s="1"/>
      <c r="Q35" s="1"/>
    </row>
    <row r="36" spans="1:17" x14ac:dyDescent="0.3">
      <c r="A36" s="1" t="s">
        <v>847</v>
      </c>
      <c r="B36" s="4" t="str">
        <f t="shared" si="3"/>
        <v>8BE01</v>
      </c>
      <c r="C36" s="2" t="s">
        <v>838</v>
      </c>
      <c r="D36" s="2" t="s">
        <v>838</v>
      </c>
      <c r="E36" s="2"/>
      <c r="F36" s="2"/>
      <c r="G36" s="7"/>
      <c r="H36" s="3">
        <v>8</v>
      </c>
      <c r="I36" s="7" t="s">
        <v>839</v>
      </c>
      <c r="J36" s="67" t="s">
        <v>62</v>
      </c>
      <c r="K36" s="1"/>
      <c r="L36" s="1"/>
      <c r="M36" s="1">
        <v>1</v>
      </c>
      <c r="N36" s="1"/>
      <c r="O36" s="1"/>
      <c r="P36" s="1"/>
      <c r="Q36" s="1"/>
    </row>
    <row r="37" spans="1:17" x14ac:dyDescent="0.3">
      <c r="A37" s="70" t="s">
        <v>848</v>
      </c>
      <c r="B37" s="4" t="str">
        <f t="shared" si="3"/>
        <v>8BE01M</v>
      </c>
      <c r="C37" s="2" t="s">
        <v>838</v>
      </c>
      <c r="D37" s="2" t="s">
        <v>8</v>
      </c>
      <c r="E37" s="2"/>
      <c r="F37" s="2"/>
      <c r="G37" s="1" t="str">
        <f>I36&amp;J36</f>
        <v>BE01</v>
      </c>
      <c r="H37" s="3">
        <v>8</v>
      </c>
      <c r="I37" s="1" t="s">
        <v>9</v>
      </c>
      <c r="J37" s="17"/>
      <c r="K37" s="1">
        <v>50</v>
      </c>
      <c r="L37" s="1"/>
      <c r="M37" s="1"/>
      <c r="N37" s="1"/>
      <c r="O37" s="1"/>
      <c r="P37" s="1"/>
      <c r="Q37" s="1"/>
    </row>
    <row r="38" spans="1:17" x14ac:dyDescent="0.3">
      <c r="A38" s="1" t="s">
        <v>849</v>
      </c>
      <c r="B38" s="4" t="str">
        <f t="shared" si="3"/>
        <v>8BE01VFD</v>
      </c>
      <c r="C38" s="2" t="s">
        <v>838</v>
      </c>
      <c r="D38" s="2" t="s">
        <v>17</v>
      </c>
      <c r="E38" s="2"/>
      <c r="F38" s="2"/>
      <c r="G38" s="1" t="str">
        <f>G37</f>
        <v>BE01</v>
      </c>
      <c r="H38" s="3">
        <v>8</v>
      </c>
      <c r="I38" s="1" t="s">
        <v>17</v>
      </c>
      <c r="J38" s="17"/>
      <c r="K38" s="1"/>
      <c r="L38" s="1"/>
      <c r="M38" s="1"/>
      <c r="N38" s="1"/>
      <c r="O38" s="1"/>
      <c r="P38" s="1"/>
      <c r="Q38" s="1"/>
    </row>
    <row r="39" spans="1:17" x14ac:dyDescent="0.3">
      <c r="A39" s="70" t="s">
        <v>850</v>
      </c>
      <c r="B39" s="4" t="str">
        <f t="shared" si="3"/>
        <v>8BE01S</v>
      </c>
      <c r="C39" s="2" t="s">
        <v>838</v>
      </c>
      <c r="D39" s="2" t="s">
        <v>18</v>
      </c>
      <c r="E39" s="2"/>
      <c r="F39" s="2"/>
      <c r="G39" s="1" t="str">
        <f>G37</f>
        <v>BE01</v>
      </c>
      <c r="H39" s="3">
        <v>8</v>
      </c>
      <c r="I39" s="1" t="s">
        <v>7</v>
      </c>
      <c r="J39" s="17"/>
      <c r="K39" s="1"/>
      <c r="L39" s="1"/>
      <c r="M39" s="1">
        <v>1</v>
      </c>
      <c r="N39" s="1"/>
      <c r="O39" s="1"/>
      <c r="P39" s="1"/>
      <c r="Q39" s="1"/>
    </row>
    <row r="40" spans="1:17" x14ac:dyDescent="0.3">
      <c r="A40" s="1" t="s">
        <v>851</v>
      </c>
      <c r="B40" s="4" t="str">
        <f t="shared" si="3"/>
        <v>8BE01AT</v>
      </c>
      <c r="C40" s="2" t="s">
        <v>838</v>
      </c>
      <c r="D40" s="2" t="s">
        <v>15</v>
      </c>
      <c r="E40" s="2"/>
      <c r="F40" s="2"/>
      <c r="G40" s="1" t="str">
        <f>G39</f>
        <v>BE01</v>
      </c>
      <c r="H40" s="3">
        <v>8</v>
      </c>
      <c r="I40" s="1" t="s">
        <v>16</v>
      </c>
      <c r="J40" s="17"/>
      <c r="K40" s="1"/>
      <c r="L40" s="1"/>
      <c r="M40" s="1"/>
      <c r="N40" s="1"/>
      <c r="O40" s="1"/>
      <c r="P40" s="1"/>
      <c r="Q40" s="1"/>
    </row>
    <row r="41" spans="1:17" x14ac:dyDescent="0.3">
      <c r="A41" s="1" t="s">
        <v>852</v>
      </c>
      <c r="B41" s="4" t="str">
        <f t="shared" si="3"/>
        <v>8SB04</v>
      </c>
      <c r="C41" s="2" t="s">
        <v>658</v>
      </c>
      <c r="D41" s="2" t="s">
        <v>1015</v>
      </c>
      <c r="E41" s="2"/>
      <c r="F41" s="2"/>
      <c r="G41" s="7"/>
      <c r="H41" s="3">
        <v>8</v>
      </c>
      <c r="I41" s="7" t="s">
        <v>661</v>
      </c>
      <c r="J41" s="67" t="s">
        <v>67</v>
      </c>
      <c r="K41" s="1"/>
      <c r="L41" s="1">
        <v>460</v>
      </c>
      <c r="M41" s="1">
        <v>5</v>
      </c>
      <c r="N41" s="1"/>
      <c r="O41" s="1"/>
      <c r="P41" s="1"/>
      <c r="Q41" s="1"/>
    </row>
    <row r="42" spans="1:17" x14ac:dyDescent="0.3">
      <c r="A42" s="1" t="s">
        <v>853</v>
      </c>
      <c r="B42" s="4" t="str">
        <f t="shared" si="3"/>
        <v>8Ss01</v>
      </c>
      <c r="C42" s="9" t="s">
        <v>659</v>
      </c>
      <c r="D42" s="2" t="s">
        <v>660</v>
      </c>
      <c r="E42" s="63"/>
      <c r="F42" s="63"/>
      <c r="G42" s="7"/>
      <c r="H42" s="3">
        <v>8</v>
      </c>
      <c r="I42" s="7" t="s">
        <v>662</v>
      </c>
      <c r="J42" s="67" t="s">
        <v>62</v>
      </c>
      <c r="K42" s="1"/>
      <c r="L42" s="1">
        <v>460</v>
      </c>
      <c r="M42" s="1">
        <v>5</v>
      </c>
      <c r="N42" s="1">
        <v>1</v>
      </c>
      <c r="O42" s="1">
        <v>1</v>
      </c>
      <c r="P42" s="1"/>
      <c r="Q42" s="1"/>
    </row>
    <row r="43" spans="1:17" x14ac:dyDescent="0.3">
      <c r="A43" s="70" t="s">
        <v>854</v>
      </c>
      <c r="B43" s="4" t="str">
        <f t="shared" si="3"/>
        <v>8Ss01LT</v>
      </c>
      <c r="C43" s="9" t="s">
        <v>659</v>
      </c>
      <c r="D43" s="2" t="s">
        <v>28</v>
      </c>
      <c r="E43" s="63"/>
      <c r="F43" s="63"/>
      <c r="G43" s="1" t="str">
        <f>I42&amp;J42</f>
        <v>Ss01</v>
      </c>
      <c r="H43" s="3">
        <v>8</v>
      </c>
      <c r="I43" s="1" t="s">
        <v>29</v>
      </c>
      <c r="J43" s="1"/>
      <c r="K43" s="1"/>
      <c r="L43" s="1"/>
      <c r="M43" s="1"/>
      <c r="N43" s="1"/>
      <c r="O43" s="1"/>
      <c r="P43" s="1"/>
      <c r="Q43" s="1"/>
    </row>
    <row r="44" spans="1:17" x14ac:dyDescent="0.3">
      <c r="A44" s="1" t="s">
        <v>855</v>
      </c>
      <c r="B44" s="4" t="str">
        <f t="shared" si="3"/>
        <v>8Ss01LS</v>
      </c>
      <c r="C44" s="9" t="s">
        <v>659</v>
      </c>
      <c r="D44" s="2" t="s">
        <v>840</v>
      </c>
      <c r="E44" s="63"/>
      <c r="F44" s="63"/>
      <c r="G44" s="1" t="str">
        <f>G43</f>
        <v>Ss01</v>
      </c>
      <c r="H44" s="3">
        <v>8</v>
      </c>
      <c r="I44" s="1" t="s">
        <v>841</v>
      </c>
      <c r="J44" s="1"/>
      <c r="K44" s="1"/>
      <c r="L44" s="1"/>
      <c r="M44" s="1"/>
      <c r="N44" s="1"/>
      <c r="O44" s="1"/>
      <c r="P44" s="1"/>
      <c r="Q44" s="1"/>
    </row>
    <row r="45" spans="1:17" x14ac:dyDescent="0.3">
      <c r="A45" s="70" t="s">
        <v>856</v>
      </c>
      <c r="B45" s="4" t="str">
        <f t="shared" si="3"/>
        <v>8Gx05</v>
      </c>
      <c r="C45" s="9" t="s">
        <v>659</v>
      </c>
      <c r="D45" s="2" t="s">
        <v>858</v>
      </c>
      <c r="E45" s="63"/>
      <c r="F45" s="63"/>
      <c r="G45" s="1"/>
      <c r="H45" s="3">
        <v>8</v>
      </c>
      <c r="I45" s="7" t="s">
        <v>859</v>
      </c>
      <c r="J45" s="67" t="s">
        <v>68</v>
      </c>
      <c r="K45" s="1"/>
      <c r="L45" s="1"/>
      <c r="M45" s="1"/>
      <c r="N45" s="1"/>
      <c r="O45" s="1"/>
      <c r="P45" s="1"/>
      <c r="Q45" s="1"/>
    </row>
    <row r="46" spans="1:17" x14ac:dyDescent="0.3">
      <c r="A46" s="1" t="s">
        <v>869</v>
      </c>
      <c r="B46" s="4" t="str">
        <f t="shared" ref="B46:B77" si="4">H46&amp;G46&amp;I46&amp;J46</f>
        <v>8Cv07</v>
      </c>
      <c r="C46" s="2" t="s">
        <v>6</v>
      </c>
      <c r="D46" s="2" t="s">
        <v>656</v>
      </c>
      <c r="E46" s="2"/>
      <c r="F46" s="2"/>
      <c r="G46" s="7"/>
      <c r="H46" s="3">
        <v>8</v>
      </c>
      <c r="I46" s="7" t="s">
        <v>490</v>
      </c>
      <c r="J46" s="67" t="s">
        <v>71</v>
      </c>
      <c r="K46" s="1"/>
      <c r="L46" s="1"/>
      <c r="M46" s="1"/>
      <c r="N46" s="1"/>
      <c r="O46" s="1"/>
      <c r="P46" s="1"/>
      <c r="Q46" s="1" t="s">
        <v>228</v>
      </c>
    </row>
    <row r="47" spans="1:17" x14ac:dyDescent="0.3">
      <c r="A47" s="70" t="s">
        <v>870</v>
      </c>
      <c r="B47" s="4" t="str">
        <f t="shared" si="4"/>
        <v>8Cv07M</v>
      </c>
      <c r="C47" s="2" t="s">
        <v>6</v>
      </c>
      <c r="D47" s="2" t="s">
        <v>8</v>
      </c>
      <c r="E47" s="2"/>
      <c r="F47" s="2"/>
      <c r="G47" s="1" t="str">
        <f>I46&amp;J46</f>
        <v>Cv07</v>
      </c>
      <c r="H47" s="3">
        <v>8</v>
      </c>
      <c r="I47" s="1" t="s">
        <v>9</v>
      </c>
      <c r="J47" s="17"/>
      <c r="K47" s="1">
        <v>50</v>
      </c>
      <c r="L47" s="1"/>
      <c r="M47" s="1"/>
      <c r="N47" s="1"/>
      <c r="O47" s="1"/>
      <c r="P47" s="1"/>
      <c r="Q47" s="1" t="s">
        <v>228</v>
      </c>
    </row>
    <row r="48" spans="1:17" x14ac:dyDescent="0.3">
      <c r="A48" s="1" t="s">
        <v>871</v>
      </c>
      <c r="B48" s="4" t="str">
        <f t="shared" si="4"/>
        <v>8Cv07S</v>
      </c>
      <c r="C48" s="2" t="s">
        <v>6</v>
      </c>
      <c r="D48" s="2" t="s">
        <v>18</v>
      </c>
      <c r="E48" s="2"/>
      <c r="F48" s="2"/>
      <c r="G48" s="1" t="str">
        <f>G47</f>
        <v>Cv07</v>
      </c>
      <c r="H48" s="3">
        <v>8</v>
      </c>
      <c r="I48" s="1" t="s">
        <v>7</v>
      </c>
      <c r="J48" s="17"/>
      <c r="K48" s="1"/>
      <c r="L48" s="1"/>
      <c r="M48" s="1"/>
      <c r="N48" s="1"/>
      <c r="O48" s="1"/>
      <c r="P48" s="1"/>
      <c r="Q48" s="1" t="s">
        <v>228</v>
      </c>
    </row>
    <row r="49" spans="1:17" x14ac:dyDescent="0.3">
      <c r="A49" s="70" t="s">
        <v>872</v>
      </c>
      <c r="B49" s="4" t="str">
        <f t="shared" si="4"/>
        <v>8Cv07AT</v>
      </c>
      <c r="C49" s="2" t="s">
        <v>6</v>
      </c>
      <c r="D49" s="2" t="s">
        <v>15</v>
      </c>
      <c r="E49" s="2"/>
      <c r="F49" s="2"/>
      <c r="G49" s="1" t="str">
        <f>G48</f>
        <v>Cv07</v>
      </c>
      <c r="H49" s="3">
        <v>8</v>
      </c>
      <c r="I49" s="1" t="s">
        <v>16</v>
      </c>
      <c r="J49" s="17"/>
      <c r="K49" s="1"/>
      <c r="L49" s="1"/>
      <c r="M49" s="1"/>
      <c r="N49" s="1"/>
      <c r="O49" s="1"/>
      <c r="P49" s="1"/>
      <c r="Q49" s="1"/>
    </row>
    <row r="50" spans="1:17" x14ac:dyDescent="0.3">
      <c r="A50" s="1" t="s">
        <v>873</v>
      </c>
      <c r="B50" s="4" t="str">
        <f t="shared" si="4"/>
        <v>8Cv08</v>
      </c>
      <c r="C50" s="2" t="s">
        <v>6</v>
      </c>
      <c r="D50" s="2" t="s">
        <v>656</v>
      </c>
      <c r="E50" s="2"/>
      <c r="F50" s="2"/>
      <c r="G50" s="7"/>
      <c r="H50" s="3">
        <v>8</v>
      </c>
      <c r="I50" s="7" t="s">
        <v>490</v>
      </c>
      <c r="J50" s="67" t="s">
        <v>72</v>
      </c>
      <c r="K50" s="1"/>
      <c r="L50" s="1"/>
      <c r="M50" s="1"/>
      <c r="N50" s="1"/>
      <c r="O50" s="1"/>
      <c r="P50" s="1"/>
      <c r="Q50" s="1" t="s">
        <v>228</v>
      </c>
    </row>
    <row r="51" spans="1:17" x14ac:dyDescent="0.3">
      <c r="A51" s="70" t="s">
        <v>874</v>
      </c>
      <c r="B51" s="4" t="str">
        <f t="shared" si="4"/>
        <v>8Cv08M</v>
      </c>
      <c r="C51" s="2" t="s">
        <v>6</v>
      </c>
      <c r="D51" s="2" t="s">
        <v>8</v>
      </c>
      <c r="E51" s="2"/>
      <c r="F51" s="2"/>
      <c r="G51" s="1" t="str">
        <f>I50&amp;J50</f>
        <v>Cv08</v>
      </c>
      <c r="H51" s="3">
        <v>8</v>
      </c>
      <c r="I51" s="1" t="s">
        <v>9</v>
      </c>
      <c r="J51" s="17"/>
      <c r="K51" s="1">
        <v>50</v>
      </c>
      <c r="L51" s="1"/>
      <c r="M51" s="1"/>
      <c r="N51" s="1"/>
      <c r="O51" s="1"/>
      <c r="P51" s="1"/>
      <c r="Q51" s="1" t="s">
        <v>228</v>
      </c>
    </row>
    <row r="52" spans="1:17" x14ac:dyDescent="0.3">
      <c r="A52" s="1" t="s">
        <v>875</v>
      </c>
      <c r="B52" s="4" t="str">
        <f t="shared" si="4"/>
        <v>8Cv08S</v>
      </c>
      <c r="C52" s="2" t="s">
        <v>6</v>
      </c>
      <c r="D52" s="2" t="s">
        <v>18</v>
      </c>
      <c r="E52" s="2"/>
      <c r="F52" s="2"/>
      <c r="G52" s="1" t="str">
        <f>G51</f>
        <v>Cv08</v>
      </c>
      <c r="H52" s="3">
        <v>8</v>
      </c>
      <c r="I52" s="1" t="s">
        <v>7</v>
      </c>
      <c r="J52" s="17"/>
      <c r="K52" s="1"/>
      <c r="L52" s="1"/>
      <c r="M52" s="1"/>
      <c r="N52" s="1"/>
      <c r="O52" s="1"/>
      <c r="P52" s="1"/>
      <c r="Q52" s="1" t="s">
        <v>228</v>
      </c>
    </row>
    <row r="53" spans="1:17" x14ac:dyDescent="0.3">
      <c r="A53" s="70" t="s">
        <v>876</v>
      </c>
      <c r="B53" s="4" t="str">
        <f t="shared" si="4"/>
        <v>8Cv08AT</v>
      </c>
      <c r="C53" s="2" t="s">
        <v>6</v>
      </c>
      <c r="D53" s="2" t="s">
        <v>15</v>
      </c>
      <c r="E53" s="2"/>
      <c r="F53" s="2"/>
      <c r="G53" s="1" t="str">
        <f>G52</f>
        <v>Cv08</v>
      </c>
      <c r="H53" s="3">
        <v>8</v>
      </c>
      <c r="I53" s="1" t="s">
        <v>16</v>
      </c>
      <c r="J53" s="17"/>
      <c r="K53" s="1"/>
      <c r="L53" s="1"/>
      <c r="M53" s="1"/>
      <c r="N53" s="1"/>
      <c r="O53" s="1"/>
      <c r="P53" s="1"/>
      <c r="Q53" s="1"/>
    </row>
    <row r="54" spans="1:17" x14ac:dyDescent="0.3">
      <c r="A54" s="70" t="s">
        <v>877</v>
      </c>
      <c r="B54" s="4" t="str">
        <f t="shared" si="4"/>
        <v>8Cv09</v>
      </c>
      <c r="C54" s="2" t="s">
        <v>6</v>
      </c>
      <c r="D54" s="2" t="s">
        <v>656</v>
      </c>
      <c r="E54" s="2"/>
      <c r="F54" s="2"/>
      <c r="G54" s="7"/>
      <c r="H54" s="3">
        <v>8</v>
      </c>
      <c r="I54" s="7" t="s">
        <v>490</v>
      </c>
      <c r="J54" s="67" t="s">
        <v>73</v>
      </c>
      <c r="K54" s="1"/>
      <c r="L54" s="1"/>
      <c r="M54" s="1"/>
      <c r="N54" s="1"/>
      <c r="O54" s="1"/>
      <c r="P54" s="1"/>
      <c r="Q54" s="1"/>
    </row>
    <row r="55" spans="1:17" x14ac:dyDescent="0.3">
      <c r="A55" s="1" t="s">
        <v>878</v>
      </c>
      <c r="B55" s="4" t="str">
        <f t="shared" si="4"/>
        <v>8Cv09M</v>
      </c>
      <c r="C55" s="2" t="s">
        <v>6</v>
      </c>
      <c r="D55" s="2" t="s">
        <v>8</v>
      </c>
      <c r="E55" s="2"/>
      <c r="F55" s="2"/>
      <c r="G55" s="1" t="str">
        <f>I54&amp;J54</f>
        <v>Cv09</v>
      </c>
      <c r="H55" s="3">
        <v>8</v>
      </c>
      <c r="I55" s="1" t="s">
        <v>9</v>
      </c>
      <c r="J55" s="17"/>
      <c r="K55" s="1">
        <v>50</v>
      </c>
      <c r="L55" s="1"/>
      <c r="M55" s="1"/>
      <c r="N55" s="1"/>
      <c r="O55" s="1"/>
      <c r="P55" s="1"/>
      <c r="Q55" s="1"/>
    </row>
    <row r="56" spans="1:17" x14ac:dyDescent="0.3">
      <c r="A56" s="70" t="s">
        <v>1011</v>
      </c>
      <c r="B56" s="4" t="str">
        <f t="shared" si="4"/>
        <v>8Cv09S</v>
      </c>
      <c r="C56" s="2" t="s">
        <v>6</v>
      </c>
      <c r="D56" s="2" t="s">
        <v>18</v>
      </c>
      <c r="E56" s="2"/>
      <c r="F56" s="2"/>
      <c r="G56" s="1" t="str">
        <f>G55</f>
        <v>Cv09</v>
      </c>
      <c r="H56" s="3">
        <v>8</v>
      </c>
      <c r="I56" s="1" t="s">
        <v>7</v>
      </c>
      <c r="J56" s="17"/>
      <c r="K56" s="1"/>
      <c r="L56" s="1"/>
      <c r="M56" s="1"/>
      <c r="N56" s="1"/>
      <c r="O56" s="1"/>
      <c r="P56" s="1"/>
      <c r="Q56" s="1"/>
    </row>
    <row r="57" spans="1:17" x14ac:dyDescent="0.3">
      <c r="A57" s="1" t="s">
        <v>1012</v>
      </c>
      <c r="B57" s="4" t="str">
        <f t="shared" si="4"/>
        <v>8Cv09AT</v>
      </c>
      <c r="C57" s="2" t="s">
        <v>6</v>
      </c>
      <c r="D57" s="2" t="s">
        <v>15</v>
      </c>
      <c r="E57" s="2"/>
      <c r="F57" s="2"/>
      <c r="G57" s="1" t="str">
        <f>G56</f>
        <v>Cv09</v>
      </c>
      <c r="H57" s="3">
        <v>8</v>
      </c>
      <c r="I57" s="1" t="s">
        <v>16</v>
      </c>
      <c r="J57" s="17"/>
      <c r="K57" s="1"/>
      <c r="L57" s="1"/>
      <c r="M57" s="1"/>
      <c r="N57" s="1"/>
      <c r="O57" s="1"/>
      <c r="P57" s="1"/>
      <c r="Q57" s="1"/>
    </row>
    <row r="58" spans="1:17" x14ac:dyDescent="0.3">
      <c r="A58" s="70" t="s">
        <v>1013</v>
      </c>
      <c r="B58" s="4" t="str">
        <f t="shared" ref="B58" si="5">H58&amp;G58&amp;I58&amp;J58</f>
        <v>8Cv09WT</v>
      </c>
      <c r="C58" s="2" t="s">
        <v>6</v>
      </c>
      <c r="D58" s="2" t="s">
        <v>109</v>
      </c>
      <c r="E58" s="2"/>
      <c r="F58" s="2"/>
      <c r="G58" s="1" t="str">
        <f>G57</f>
        <v>Cv09</v>
      </c>
      <c r="H58" s="3">
        <v>8</v>
      </c>
      <c r="I58" s="1" t="s">
        <v>110</v>
      </c>
      <c r="J58" s="17"/>
      <c r="K58" s="1"/>
      <c r="L58" s="1"/>
      <c r="M58" s="1"/>
      <c r="N58" s="1"/>
      <c r="O58" s="1"/>
      <c r="P58" s="1"/>
      <c r="Q58" s="1"/>
    </row>
    <row r="59" spans="1:17" x14ac:dyDescent="0.3">
      <c r="A59" s="1" t="s">
        <v>1014</v>
      </c>
      <c r="B59" s="4" t="str">
        <f t="shared" si="4"/>
        <v>8Ss02</v>
      </c>
      <c r="C59" s="2" t="s">
        <v>659</v>
      </c>
      <c r="D59" s="2" t="s">
        <v>1095</v>
      </c>
      <c r="E59" s="2"/>
      <c r="F59" s="2"/>
      <c r="G59" s="7"/>
      <c r="H59" s="3">
        <v>8</v>
      </c>
      <c r="I59" s="7" t="s">
        <v>662</v>
      </c>
      <c r="J59" s="67" t="s">
        <v>64</v>
      </c>
      <c r="K59" s="1"/>
      <c r="L59" s="1"/>
      <c r="M59" s="1"/>
      <c r="N59" s="1"/>
      <c r="O59" s="1"/>
      <c r="P59" s="1"/>
      <c r="Q59" s="1"/>
    </row>
    <row r="60" spans="1:17" x14ac:dyDescent="0.3">
      <c r="A60" s="70" t="s">
        <v>1085</v>
      </c>
      <c r="B60" s="4" t="str">
        <f t="shared" ref="B60" si="6">H60&amp;G60&amp;I60&amp;J60</f>
        <v>8Ss02LT</v>
      </c>
      <c r="C60" s="9" t="s">
        <v>659</v>
      </c>
      <c r="D60" s="2" t="s">
        <v>28</v>
      </c>
      <c r="E60" s="63"/>
      <c r="F60" s="63"/>
      <c r="G60" s="1" t="str">
        <f>I59&amp;J59</f>
        <v>Ss02</v>
      </c>
      <c r="H60" s="3">
        <v>8</v>
      </c>
      <c r="I60" s="1" t="s">
        <v>29</v>
      </c>
      <c r="J60" s="1"/>
      <c r="K60" s="1"/>
      <c r="L60" s="1"/>
      <c r="M60" s="1"/>
      <c r="N60" s="1"/>
      <c r="O60" s="1"/>
      <c r="P60" s="1"/>
      <c r="Q60" s="1"/>
    </row>
    <row r="61" spans="1:17" x14ac:dyDescent="0.3">
      <c r="A61" s="1" t="s">
        <v>1086</v>
      </c>
      <c r="B61" s="4" t="str">
        <f t="shared" si="4"/>
        <v>8MB01</v>
      </c>
      <c r="C61" s="2" t="s">
        <v>1096</v>
      </c>
      <c r="D61" s="2" t="s">
        <v>1098</v>
      </c>
      <c r="E61" s="2"/>
      <c r="F61" s="2"/>
      <c r="G61" s="7"/>
      <c r="H61" s="3">
        <v>8</v>
      </c>
      <c r="I61" s="7" t="s">
        <v>1097</v>
      </c>
      <c r="J61" s="67" t="s">
        <v>62</v>
      </c>
      <c r="K61" s="1"/>
      <c r="L61" s="1"/>
      <c r="M61" s="1"/>
      <c r="N61" s="1"/>
      <c r="O61" s="1"/>
      <c r="P61" s="1"/>
      <c r="Q61" s="1"/>
    </row>
    <row r="62" spans="1:17" x14ac:dyDescent="0.3">
      <c r="A62" s="70" t="s">
        <v>1087</v>
      </c>
      <c r="B62" s="4" t="str">
        <f t="shared" si="4"/>
        <v>8MB01M</v>
      </c>
      <c r="C62" s="2" t="str">
        <f>C61</f>
        <v>Blender</v>
      </c>
      <c r="D62" s="2" t="s">
        <v>8</v>
      </c>
      <c r="E62" s="2"/>
      <c r="F62" s="2"/>
      <c r="G62" s="1" t="str">
        <f>I61&amp;J61</f>
        <v>MB01</v>
      </c>
      <c r="H62" s="3">
        <v>8</v>
      </c>
      <c r="I62" s="1" t="s">
        <v>9</v>
      </c>
      <c r="J62" s="17"/>
      <c r="K62" s="1"/>
      <c r="L62" s="1"/>
      <c r="M62" s="1"/>
      <c r="N62" s="1"/>
      <c r="O62" s="1"/>
      <c r="P62" s="1"/>
      <c r="Q62" s="1"/>
    </row>
    <row r="63" spans="1:17" x14ac:dyDescent="0.3">
      <c r="A63" s="1" t="s">
        <v>1088</v>
      </c>
      <c r="B63" s="4" t="str">
        <f t="shared" si="4"/>
        <v>8MB01AT</v>
      </c>
      <c r="C63" s="2" t="str">
        <f>C62</f>
        <v>Blender</v>
      </c>
      <c r="D63" s="2" t="s">
        <v>15</v>
      </c>
      <c r="E63" s="2"/>
      <c r="F63" s="2"/>
      <c r="G63" s="1" t="str">
        <f>G62</f>
        <v>MB01</v>
      </c>
      <c r="H63" s="3">
        <v>8</v>
      </c>
      <c r="I63" s="1" t="s">
        <v>16</v>
      </c>
      <c r="J63" s="17"/>
      <c r="K63" s="1"/>
      <c r="L63" s="1"/>
      <c r="M63" s="1"/>
      <c r="N63" s="1"/>
      <c r="O63" s="1"/>
      <c r="P63" s="1"/>
      <c r="Q63" s="1"/>
    </row>
    <row r="64" spans="1:17" x14ac:dyDescent="0.3">
      <c r="A64" s="70" t="s">
        <v>1089</v>
      </c>
      <c r="B64" s="4" t="str">
        <f t="shared" si="4"/>
        <v>8Cv10</v>
      </c>
      <c r="C64" s="2" t="s">
        <v>6</v>
      </c>
      <c r="D64" s="2" t="s">
        <v>1093</v>
      </c>
      <c r="E64" s="2"/>
      <c r="F64" s="2"/>
      <c r="G64" s="7"/>
      <c r="H64" s="3">
        <v>8</v>
      </c>
      <c r="I64" s="7" t="s">
        <v>490</v>
      </c>
      <c r="J64" s="67" t="s">
        <v>76</v>
      </c>
      <c r="K64" s="1"/>
      <c r="L64" s="1"/>
      <c r="M64" s="1"/>
      <c r="N64" s="1"/>
      <c r="O64" s="1"/>
      <c r="P64" s="1"/>
      <c r="Q64" s="1"/>
    </row>
    <row r="65" spans="1:17" x14ac:dyDescent="0.3">
      <c r="A65" s="1" t="s">
        <v>1090</v>
      </c>
      <c r="B65" s="4" t="str">
        <f t="shared" si="4"/>
        <v>8Cv10M</v>
      </c>
      <c r="C65" s="2" t="s">
        <v>6</v>
      </c>
      <c r="D65" s="2" t="s">
        <v>8</v>
      </c>
      <c r="E65" s="2"/>
      <c r="F65" s="2"/>
      <c r="G65" s="1" t="str">
        <f>I64&amp;J64</f>
        <v>Cv10</v>
      </c>
      <c r="H65" s="3">
        <v>8</v>
      </c>
      <c r="I65" s="1" t="s">
        <v>9</v>
      </c>
      <c r="J65" s="17"/>
      <c r="K65" s="1">
        <v>50</v>
      </c>
      <c r="L65" s="1"/>
      <c r="M65" s="1"/>
      <c r="N65" s="1"/>
      <c r="O65" s="1"/>
      <c r="P65" s="1"/>
      <c r="Q65" s="1"/>
    </row>
    <row r="66" spans="1:17" x14ac:dyDescent="0.3">
      <c r="A66" s="70" t="s">
        <v>1091</v>
      </c>
      <c r="B66" s="4" t="str">
        <f t="shared" si="4"/>
        <v>8Cv10Mt</v>
      </c>
      <c r="C66" s="2"/>
      <c r="D66" s="2" t="s">
        <v>557</v>
      </c>
      <c r="E66" s="2"/>
      <c r="F66" s="2"/>
      <c r="G66" s="1" t="str">
        <f>G65</f>
        <v>Cv10</v>
      </c>
      <c r="H66" s="3">
        <v>8</v>
      </c>
      <c r="I66" s="1" t="s">
        <v>708</v>
      </c>
      <c r="J66" s="17"/>
      <c r="K66" s="1"/>
      <c r="L66" s="1"/>
      <c r="M66" s="1"/>
      <c r="N66" s="1"/>
      <c r="O66" s="1"/>
      <c r="P66" s="1"/>
      <c r="Q66" s="1"/>
    </row>
    <row r="67" spans="1:17" x14ac:dyDescent="0.3">
      <c r="A67" s="1" t="s">
        <v>1092</v>
      </c>
      <c r="B67" s="4" t="str">
        <f t="shared" si="4"/>
        <v>8Cv10S</v>
      </c>
      <c r="C67" s="2" t="s">
        <v>6</v>
      </c>
      <c r="D67" s="2" t="s">
        <v>18</v>
      </c>
      <c r="E67" s="2"/>
      <c r="F67" s="2"/>
      <c r="G67" s="1" t="str">
        <f>G65</f>
        <v>Cv10</v>
      </c>
      <c r="H67" s="3">
        <v>8</v>
      </c>
      <c r="I67" s="1" t="s">
        <v>7</v>
      </c>
      <c r="J67" s="17"/>
      <c r="K67" s="1"/>
      <c r="L67" s="1"/>
      <c r="M67" s="1"/>
      <c r="N67" s="1"/>
      <c r="O67" s="1"/>
      <c r="P67" s="1"/>
      <c r="Q67" s="1"/>
    </row>
    <row r="68" spans="1:17" x14ac:dyDescent="0.3">
      <c r="A68" s="70" t="s">
        <v>1094</v>
      </c>
      <c r="B68" s="4" t="str">
        <f t="shared" si="4"/>
        <v>8Cv10AT</v>
      </c>
      <c r="C68" s="2" t="s">
        <v>6</v>
      </c>
      <c r="D68" s="2" t="s">
        <v>15</v>
      </c>
      <c r="E68" s="2"/>
      <c r="F68" s="2"/>
      <c r="G68" s="1" t="str">
        <f>G67</f>
        <v>Cv10</v>
      </c>
      <c r="H68" s="3">
        <v>8</v>
      </c>
      <c r="I68" s="1" t="s">
        <v>16</v>
      </c>
      <c r="J68" s="17"/>
      <c r="K68" s="1"/>
      <c r="L68" s="1"/>
      <c r="M68" s="1"/>
      <c r="N68" s="1"/>
      <c r="O68" s="1"/>
      <c r="P68" s="1"/>
      <c r="Q68" s="1"/>
    </row>
    <row r="69" spans="1:17" x14ac:dyDescent="0.3">
      <c r="A69" s="104"/>
      <c r="B69" s="105" t="str">
        <f t="shared" si="4"/>
        <v>8Cv09C</v>
      </c>
      <c r="C69" s="106" t="s">
        <v>6</v>
      </c>
      <c r="D69" s="106" t="s">
        <v>1008</v>
      </c>
      <c r="E69" s="106"/>
      <c r="F69" s="106"/>
      <c r="G69" s="104" t="str">
        <f>G57</f>
        <v>Cv09</v>
      </c>
      <c r="H69" s="107">
        <v>8</v>
      </c>
      <c r="I69" s="108" t="s">
        <v>1009</v>
      </c>
      <c r="J69" s="109"/>
      <c r="K69" s="1"/>
      <c r="L69" s="1"/>
      <c r="M69" s="1"/>
      <c r="N69" s="1"/>
      <c r="O69" s="1"/>
      <c r="P69" s="1"/>
      <c r="Q69" s="1"/>
    </row>
    <row r="70" spans="1:17" x14ac:dyDescent="0.3">
      <c r="A70" s="110"/>
      <c r="B70" s="105" t="str">
        <f t="shared" si="4"/>
        <v>8Cv09Mc</v>
      </c>
      <c r="C70" s="106" t="s">
        <v>6</v>
      </c>
      <c r="D70" s="106" t="s">
        <v>1010</v>
      </c>
      <c r="E70" s="106"/>
      <c r="F70" s="106"/>
      <c r="G70" s="104" t="str">
        <f>G69</f>
        <v>Cv09</v>
      </c>
      <c r="H70" s="107">
        <v>8</v>
      </c>
      <c r="I70" s="104" t="s">
        <v>962</v>
      </c>
      <c r="J70" s="109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4"/>
      <c r="C71" s="2"/>
      <c r="D71" s="2"/>
      <c r="E71" s="2"/>
      <c r="F71" s="2"/>
      <c r="G71" s="2"/>
      <c r="H71" s="2"/>
      <c r="I71" s="2"/>
      <c r="J71" s="2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4"/>
      <c r="C72" s="2"/>
      <c r="D72" s="2"/>
      <c r="E72" s="2"/>
      <c r="F72" s="2"/>
      <c r="G72" s="1"/>
      <c r="H72" s="3"/>
      <c r="I72" s="1"/>
      <c r="J72" s="17"/>
      <c r="K72" s="1"/>
      <c r="L72" s="1"/>
      <c r="M72" s="1"/>
      <c r="N72" s="1"/>
      <c r="O72" s="1"/>
      <c r="P72" s="1"/>
      <c r="Q72" s="1"/>
    </row>
    <row r="73" spans="1:17" x14ac:dyDescent="0.3">
      <c r="A73" s="80" t="s">
        <v>860</v>
      </c>
      <c r="B73" s="4" t="str">
        <f t="shared" si="4"/>
        <v>9Cv01</v>
      </c>
      <c r="C73" s="2" t="s">
        <v>6</v>
      </c>
      <c r="D73" s="2" t="s">
        <v>495</v>
      </c>
      <c r="E73" s="2"/>
      <c r="F73" s="2"/>
      <c r="G73" s="7"/>
      <c r="H73" s="3">
        <v>9</v>
      </c>
      <c r="I73" s="7" t="s">
        <v>490</v>
      </c>
      <c r="J73" s="67" t="s">
        <v>62</v>
      </c>
      <c r="K73" s="1"/>
      <c r="L73" s="1"/>
      <c r="M73" s="1"/>
      <c r="N73" s="1">
        <v>1</v>
      </c>
      <c r="O73" s="1"/>
      <c r="P73" s="1"/>
      <c r="Q73" s="1"/>
    </row>
    <row r="74" spans="1:17" x14ac:dyDescent="0.3">
      <c r="A74" s="70" t="s">
        <v>861</v>
      </c>
      <c r="B74" s="4" t="str">
        <f t="shared" si="4"/>
        <v>9Cv01M</v>
      </c>
      <c r="C74" s="2" t="s">
        <v>6</v>
      </c>
      <c r="D74" s="2" t="s">
        <v>8</v>
      </c>
      <c r="E74" s="2"/>
      <c r="F74" s="2"/>
      <c r="G74" s="1" t="str">
        <f>I73&amp;J73</f>
        <v>Cv01</v>
      </c>
      <c r="H74" s="3">
        <v>9</v>
      </c>
      <c r="I74" s="1" t="s">
        <v>9</v>
      </c>
      <c r="J74" s="17"/>
      <c r="K74" s="1">
        <v>100</v>
      </c>
      <c r="L74" s="1"/>
      <c r="M74" s="1"/>
      <c r="N74" s="1">
        <v>1</v>
      </c>
      <c r="O74" s="1"/>
      <c r="P74" s="1"/>
      <c r="Q74" s="1"/>
    </row>
    <row r="75" spans="1:17" x14ac:dyDescent="0.3">
      <c r="A75" s="1" t="s">
        <v>862</v>
      </c>
      <c r="B75" s="4" t="str">
        <f t="shared" si="4"/>
        <v>9Cv01S</v>
      </c>
      <c r="C75" s="2" t="s">
        <v>6</v>
      </c>
      <c r="D75" s="2" t="s">
        <v>18</v>
      </c>
      <c r="E75" s="2"/>
      <c r="F75" s="2"/>
      <c r="G75" s="1" t="str">
        <f>G74</f>
        <v>Cv01</v>
      </c>
      <c r="H75" s="3">
        <v>9</v>
      </c>
      <c r="I75" s="1" t="s">
        <v>7</v>
      </c>
      <c r="J75" s="17"/>
      <c r="K75" s="1"/>
      <c r="L75" s="1"/>
      <c r="M75" s="1"/>
      <c r="N75" s="1"/>
      <c r="O75" s="1"/>
      <c r="P75" s="1"/>
      <c r="Q75" s="1"/>
    </row>
    <row r="76" spans="1:17" x14ac:dyDescent="0.3">
      <c r="A76" s="70" t="s">
        <v>863</v>
      </c>
      <c r="B76" s="4" t="str">
        <f t="shared" si="4"/>
        <v>9Cv01AT</v>
      </c>
      <c r="C76" s="2" t="s">
        <v>6</v>
      </c>
      <c r="D76" s="2" t="s">
        <v>15</v>
      </c>
      <c r="E76" s="2"/>
      <c r="F76" s="2"/>
      <c r="G76" s="1" t="str">
        <f>G75</f>
        <v>Cv01</v>
      </c>
      <c r="H76" s="3">
        <v>9</v>
      </c>
      <c r="I76" s="1" t="s">
        <v>16</v>
      </c>
      <c r="J76" s="17"/>
      <c r="K76" s="7"/>
      <c r="L76" s="1"/>
      <c r="M76" s="1"/>
      <c r="N76" s="1"/>
      <c r="O76" s="1"/>
      <c r="P76" s="1">
        <v>1</v>
      </c>
      <c r="Q76" s="1"/>
    </row>
    <row r="77" spans="1:17" x14ac:dyDescent="0.3">
      <c r="A77" s="70" t="s">
        <v>1145</v>
      </c>
      <c r="B77" s="4" t="str">
        <f t="shared" si="4"/>
        <v>9Cv01WT</v>
      </c>
      <c r="C77" s="2" t="s">
        <v>6</v>
      </c>
      <c r="D77" s="2" t="s">
        <v>109</v>
      </c>
      <c r="E77" s="2"/>
      <c r="F77" s="2"/>
      <c r="G77" s="1" t="str">
        <f>G76</f>
        <v>Cv01</v>
      </c>
      <c r="H77" s="3">
        <v>9</v>
      </c>
      <c r="I77" s="1" t="s">
        <v>110</v>
      </c>
      <c r="J77" s="17"/>
      <c r="K77" s="1"/>
      <c r="L77" s="1"/>
      <c r="M77" s="1"/>
      <c r="N77" s="1"/>
      <c r="O77" s="1"/>
      <c r="P77" s="1"/>
      <c r="Q77" s="1"/>
    </row>
    <row r="78" spans="1:17" x14ac:dyDescent="0.3">
      <c r="A78" s="1" t="s">
        <v>864</v>
      </c>
      <c r="B78" s="4" t="str">
        <f t="shared" ref="B78:B86" si="7">H78&amp;G78&amp;I78&amp;J78</f>
        <v>9Cv02</v>
      </c>
      <c r="C78" s="2" t="s">
        <v>6</v>
      </c>
      <c r="D78" s="2" t="s">
        <v>495</v>
      </c>
      <c r="E78" s="2"/>
      <c r="F78" s="2"/>
      <c r="G78" s="7"/>
      <c r="H78" s="3">
        <v>9</v>
      </c>
      <c r="I78" s="7" t="s">
        <v>490</v>
      </c>
      <c r="J78" s="67" t="s">
        <v>64</v>
      </c>
      <c r="K78" s="1"/>
      <c r="L78" s="1"/>
      <c r="M78" s="1"/>
      <c r="N78" s="1">
        <v>1</v>
      </c>
      <c r="O78" s="1"/>
      <c r="P78" s="1"/>
      <c r="Q78" s="1"/>
    </row>
    <row r="79" spans="1:17" x14ac:dyDescent="0.3">
      <c r="A79" s="70" t="s">
        <v>865</v>
      </c>
      <c r="B79" s="4" t="str">
        <f t="shared" si="7"/>
        <v>9Cv02M1</v>
      </c>
      <c r="C79" s="2" t="s">
        <v>6</v>
      </c>
      <c r="D79" s="2" t="s">
        <v>1099</v>
      </c>
      <c r="E79" s="2"/>
      <c r="F79" s="2"/>
      <c r="G79" s="1" t="str">
        <f>I78&amp;J78</f>
        <v>Cv02</v>
      </c>
      <c r="H79" s="3">
        <v>9</v>
      </c>
      <c r="I79" s="1" t="s">
        <v>11</v>
      </c>
      <c r="J79" s="17"/>
      <c r="K79" s="1">
        <v>100</v>
      </c>
      <c r="L79" s="1"/>
      <c r="M79" s="1"/>
      <c r="N79" s="1">
        <v>1</v>
      </c>
      <c r="O79" s="1"/>
      <c r="P79" s="1"/>
      <c r="Q79" s="1"/>
    </row>
    <row r="80" spans="1:17" x14ac:dyDescent="0.3">
      <c r="A80" s="70" t="s">
        <v>1101</v>
      </c>
      <c r="B80" s="4" t="str">
        <f>H80&amp;G79&amp;I80&amp;J80</f>
        <v>9Cv02M2</v>
      </c>
      <c r="C80" s="2" t="s">
        <v>6</v>
      </c>
      <c r="D80" s="2" t="s">
        <v>1100</v>
      </c>
      <c r="E80" s="2"/>
      <c r="F80" s="2"/>
      <c r="G80" s="1" t="str">
        <f>G79</f>
        <v>Cv02</v>
      </c>
      <c r="H80" s="3">
        <v>9</v>
      </c>
      <c r="I80" s="1" t="s">
        <v>13</v>
      </c>
      <c r="J80" s="17"/>
      <c r="K80" s="1"/>
      <c r="L80" s="1"/>
      <c r="M80" s="1"/>
      <c r="N80" s="1"/>
      <c r="O80" s="1"/>
      <c r="P80" s="1"/>
      <c r="Q80" s="1"/>
    </row>
    <row r="81" spans="1:17" x14ac:dyDescent="0.3">
      <c r="A81" s="1" t="s">
        <v>866</v>
      </c>
      <c r="B81" s="4" t="str">
        <f t="shared" si="7"/>
        <v>9Cv02S</v>
      </c>
      <c r="C81" s="2" t="s">
        <v>6</v>
      </c>
      <c r="D81" s="2" t="s">
        <v>18</v>
      </c>
      <c r="E81" s="2"/>
      <c r="F81" s="2"/>
      <c r="G81" s="1" t="str">
        <f>G79</f>
        <v>Cv02</v>
      </c>
      <c r="H81" s="3">
        <v>9</v>
      </c>
      <c r="I81" s="1" t="s">
        <v>7</v>
      </c>
      <c r="J81" s="17"/>
      <c r="K81" s="1"/>
      <c r="L81" s="1"/>
      <c r="M81" s="1"/>
      <c r="N81" s="1"/>
      <c r="O81" s="1"/>
      <c r="P81" s="1"/>
      <c r="Q81" s="1"/>
    </row>
    <row r="82" spans="1:17" x14ac:dyDescent="0.3">
      <c r="A82" s="70" t="s">
        <v>867</v>
      </c>
      <c r="B82" s="4" t="str">
        <f t="shared" si="7"/>
        <v>9Cv02AT1</v>
      </c>
      <c r="C82" s="2" t="s">
        <v>6</v>
      </c>
      <c r="D82" s="2" t="s">
        <v>1102</v>
      </c>
      <c r="E82" s="2"/>
      <c r="F82" s="2"/>
      <c r="G82" s="1" t="str">
        <f>G81</f>
        <v>Cv02</v>
      </c>
      <c r="H82" s="3">
        <v>9</v>
      </c>
      <c r="I82" s="1" t="s">
        <v>365</v>
      </c>
      <c r="J82" s="17"/>
      <c r="K82" s="7"/>
      <c r="L82" s="1"/>
      <c r="M82" s="1"/>
      <c r="N82" s="1"/>
      <c r="O82" s="1"/>
      <c r="P82" s="1">
        <v>1</v>
      </c>
      <c r="Q82" s="1"/>
    </row>
    <row r="83" spans="1:17" x14ac:dyDescent="0.3">
      <c r="A83" s="70" t="s">
        <v>1104</v>
      </c>
      <c r="B83" s="4" t="str">
        <f t="shared" ref="B83" si="8">H83&amp;G83&amp;I83&amp;J83</f>
        <v>9Cv02AT2</v>
      </c>
      <c r="C83" s="2" t="s">
        <v>6</v>
      </c>
      <c r="D83" s="2" t="s">
        <v>1103</v>
      </c>
      <c r="E83" s="2"/>
      <c r="F83" s="2"/>
      <c r="G83" s="1" t="str">
        <f>G82</f>
        <v>Cv02</v>
      </c>
      <c r="H83" s="3">
        <v>9</v>
      </c>
      <c r="I83" s="1" t="s">
        <v>366</v>
      </c>
      <c r="J83" s="17"/>
      <c r="K83" s="7"/>
      <c r="L83" s="1"/>
      <c r="M83" s="1"/>
      <c r="N83" s="1"/>
      <c r="O83" s="1"/>
      <c r="P83" s="1"/>
      <c r="Q83" s="1"/>
    </row>
    <row r="84" spans="1:17" x14ac:dyDescent="0.3">
      <c r="A84" s="1" t="s">
        <v>868</v>
      </c>
      <c r="B84" s="4" t="str">
        <f t="shared" si="7"/>
        <v>9SB01</v>
      </c>
      <c r="C84" s="2" t="s">
        <v>658</v>
      </c>
      <c r="D84" s="2" t="s">
        <v>1015</v>
      </c>
      <c r="E84" s="2"/>
      <c r="F84" s="2"/>
      <c r="G84" s="7"/>
      <c r="H84" s="3">
        <v>9</v>
      </c>
      <c r="I84" s="7" t="s">
        <v>661</v>
      </c>
      <c r="J84" s="67" t="s">
        <v>62</v>
      </c>
      <c r="K84" s="1"/>
      <c r="L84" s="1">
        <v>460</v>
      </c>
      <c r="M84" s="1">
        <v>5</v>
      </c>
      <c r="N84" s="1"/>
      <c r="O84" s="1"/>
      <c r="P84" s="1"/>
      <c r="Q84" s="1"/>
    </row>
    <row r="85" spans="1:17" x14ac:dyDescent="0.3">
      <c r="A85" s="70" t="s">
        <v>1005</v>
      </c>
      <c r="B85" s="4" t="str">
        <f t="shared" si="7"/>
        <v>9Gx01a</v>
      </c>
      <c r="C85" s="2" t="s">
        <v>905</v>
      </c>
      <c r="D85" s="2" t="s">
        <v>650</v>
      </c>
      <c r="E85" s="2"/>
      <c r="F85" s="2"/>
      <c r="G85" s="7"/>
      <c r="H85" s="3">
        <v>9</v>
      </c>
      <c r="I85" s="1" t="s">
        <v>859</v>
      </c>
      <c r="J85" s="97" t="str">
        <f>J84&amp;"a"</f>
        <v>01a</v>
      </c>
      <c r="K85" s="1"/>
      <c r="L85" s="1"/>
      <c r="M85" s="1"/>
      <c r="N85" s="1"/>
      <c r="O85" s="1">
        <v>2</v>
      </c>
      <c r="P85" s="1">
        <v>1</v>
      </c>
      <c r="Q85" s="1"/>
    </row>
    <row r="86" spans="1:17" x14ac:dyDescent="0.3">
      <c r="A86" s="1" t="s">
        <v>1006</v>
      </c>
      <c r="B86" s="4" t="str">
        <f t="shared" si="7"/>
        <v>9Gx01b</v>
      </c>
      <c r="C86" s="2" t="s">
        <v>905</v>
      </c>
      <c r="D86" s="2" t="s">
        <v>650</v>
      </c>
      <c r="E86" s="2"/>
      <c r="F86" s="2"/>
      <c r="G86" s="7"/>
      <c r="H86" s="3">
        <v>9</v>
      </c>
      <c r="I86" s="1" t="s">
        <v>859</v>
      </c>
      <c r="J86" s="97" t="str">
        <f>J84&amp;"b"</f>
        <v>01b</v>
      </c>
      <c r="K86" s="1"/>
      <c r="L86" s="1"/>
      <c r="M86" s="1"/>
      <c r="N86" s="1"/>
      <c r="O86" s="1">
        <v>2</v>
      </c>
      <c r="P86" s="1">
        <v>1</v>
      </c>
      <c r="Q86" s="1"/>
    </row>
    <row r="87" spans="1:17" x14ac:dyDescent="0.3">
      <c r="A87" s="1" t="s">
        <v>1084</v>
      </c>
      <c r="B87" s="4" t="str">
        <f t="shared" ref="B87:B88" si="9">H87&amp;G87&amp;I87&amp;J87</f>
        <v>9Gx01c</v>
      </c>
      <c r="C87" s="2" t="s">
        <v>905</v>
      </c>
      <c r="D87" s="2" t="s">
        <v>650</v>
      </c>
      <c r="E87" s="2"/>
      <c r="F87" s="2"/>
      <c r="G87" s="7"/>
      <c r="H87" s="3">
        <v>9</v>
      </c>
      <c r="I87" s="1" t="s">
        <v>859</v>
      </c>
      <c r="J87" s="97" t="str">
        <f>J84&amp;"c"</f>
        <v>01c</v>
      </c>
      <c r="K87" s="1"/>
      <c r="L87" s="1"/>
      <c r="M87" s="1"/>
      <c r="N87" s="1"/>
      <c r="O87" s="1"/>
      <c r="P87" s="1"/>
      <c r="Q87" s="1"/>
    </row>
    <row r="88" spans="1:17" x14ac:dyDescent="0.3">
      <c r="A88" s="1" t="s">
        <v>1160</v>
      </c>
      <c r="B88" s="4" t="str">
        <f t="shared" si="9"/>
        <v>9Ss01</v>
      </c>
      <c r="C88" s="2" t="s">
        <v>659</v>
      </c>
      <c r="D88" s="2" t="s">
        <v>1164</v>
      </c>
      <c r="E88" s="2"/>
      <c r="F88" s="2"/>
      <c r="G88" s="7"/>
      <c r="H88" s="3">
        <v>9</v>
      </c>
      <c r="I88" s="7" t="s">
        <v>662</v>
      </c>
      <c r="J88" s="67" t="s">
        <v>62</v>
      </c>
      <c r="K88" s="115"/>
      <c r="L88" s="115"/>
      <c r="M88" s="115"/>
      <c r="N88" s="115"/>
      <c r="O88" s="115"/>
      <c r="P88" s="115"/>
      <c r="Q88" s="115"/>
    </row>
    <row r="89" spans="1:17" x14ac:dyDescent="0.3">
      <c r="A89" s="1" t="s">
        <v>1007</v>
      </c>
      <c r="B89" s="4" t="str">
        <f>H89&amp;G89&amp;I89&amp;J89</f>
        <v>9Ss01LT</v>
      </c>
      <c r="C89" s="2" t="s">
        <v>659</v>
      </c>
      <c r="D89" s="2" t="s">
        <v>28</v>
      </c>
      <c r="E89" s="2"/>
      <c r="F89" s="2"/>
      <c r="G89" s="1" t="str">
        <f>I88&amp;J88</f>
        <v>Ss01</v>
      </c>
      <c r="H89" s="7">
        <v>9</v>
      </c>
      <c r="I89" s="7" t="s">
        <v>29</v>
      </c>
      <c r="J89" s="67"/>
      <c r="K89" s="1"/>
      <c r="L89" s="1"/>
      <c r="M89" s="1">
        <v>1</v>
      </c>
      <c r="N89" s="2"/>
      <c r="O89" s="2"/>
      <c r="P89" s="2"/>
      <c r="Q89" s="2"/>
    </row>
    <row r="90" spans="1:17" x14ac:dyDescent="0.3">
      <c r="A90" s="1" t="s">
        <v>1158</v>
      </c>
      <c r="B90" s="4" t="str">
        <f>H90&amp;G90&amp;I90&amp;J90</f>
        <v>9Ss01LS</v>
      </c>
      <c r="C90" s="2" t="s">
        <v>659</v>
      </c>
      <c r="D90" s="2" t="s">
        <v>840</v>
      </c>
      <c r="E90" s="2"/>
      <c r="F90" s="2"/>
      <c r="G90" s="1" t="str">
        <f>G89</f>
        <v>Ss01</v>
      </c>
      <c r="H90" s="7">
        <v>9</v>
      </c>
      <c r="I90" s="7" t="s">
        <v>841</v>
      </c>
      <c r="J90" s="67"/>
      <c r="K90" s="1"/>
      <c r="L90" s="1"/>
      <c r="M90" s="1"/>
      <c r="N90" s="1"/>
      <c r="O90" s="1"/>
      <c r="P90" s="1"/>
      <c r="Q90" s="1"/>
    </row>
    <row r="91" spans="1:17" x14ac:dyDescent="0.3">
      <c r="A91" s="1" t="s">
        <v>1159</v>
      </c>
      <c r="B91" s="4" t="str">
        <f t="shared" ref="B91:B92" si="10">H91&amp;G91&amp;I91&amp;J91</f>
        <v>9Ss02</v>
      </c>
      <c r="C91" s="2" t="s">
        <v>659</v>
      </c>
      <c r="D91" s="2" t="s">
        <v>1165</v>
      </c>
      <c r="E91" s="2"/>
      <c r="F91" s="2"/>
      <c r="G91" s="7"/>
      <c r="H91" s="3">
        <v>9</v>
      </c>
      <c r="I91" s="7" t="s">
        <v>662</v>
      </c>
      <c r="J91" s="67" t="s">
        <v>64</v>
      </c>
      <c r="K91" s="115"/>
      <c r="L91" s="115"/>
      <c r="M91" s="115"/>
      <c r="N91" s="115"/>
      <c r="O91" s="115"/>
      <c r="P91" s="115"/>
      <c r="Q91" s="115"/>
    </row>
    <row r="92" spans="1:17" x14ac:dyDescent="0.3">
      <c r="A92" s="1" t="s">
        <v>1161</v>
      </c>
      <c r="B92" s="4" t="str">
        <f t="shared" si="10"/>
        <v>9Ss02LT</v>
      </c>
      <c r="C92" s="9" t="s">
        <v>659</v>
      </c>
      <c r="D92" s="2" t="s">
        <v>28</v>
      </c>
      <c r="E92" s="63"/>
      <c r="F92" s="63"/>
      <c r="G92" s="1" t="str">
        <f>I91&amp;J91</f>
        <v>Ss02</v>
      </c>
      <c r="H92" s="3">
        <v>9</v>
      </c>
      <c r="I92" s="1" t="s">
        <v>29</v>
      </c>
      <c r="J92" s="1"/>
      <c r="K92" s="1"/>
      <c r="L92" s="1"/>
      <c r="M92" s="1">
        <v>1</v>
      </c>
      <c r="N92" s="2"/>
      <c r="O92" s="2"/>
      <c r="P92" s="2"/>
      <c r="Q92" s="2"/>
    </row>
    <row r="93" spans="1:17" x14ac:dyDescent="0.3">
      <c r="A93" s="1" t="s">
        <v>1162</v>
      </c>
      <c r="B93" s="4" t="str">
        <f>H93&amp;G93&amp;I93&amp;J93</f>
        <v>9Ss02LS</v>
      </c>
      <c r="C93" s="9" t="s">
        <v>659</v>
      </c>
      <c r="D93" s="2" t="s">
        <v>840</v>
      </c>
      <c r="E93" s="2"/>
      <c r="F93" s="2"/>
      <c r="G93" s="1" t="str">
        <f>G92</f>
        <v>Ss02</v>
      </c>
      <c r="H93" s="7">
        <v>9</v>
      </c>
      <c r="I93" s="7" t="s">
        <v>841</v>
      </c>
      <c r="J93" s="67"/>
      <c r="K93" s="1"/>
      <c r="L93" s="1"/>
      <c r="M93" s="1"/>
      <c r="N93" s="1"/>
      <c r="O93" s="1"/>
      <c r="P93" s="1"/>
      <c r="Q93" s="1"/>
    </row>
    <row r="94" spans="1:17" x14ac:dyDescent="0.3">
      <c r="A94" s="1" t="s">
        <v>1163</v>
      </c>
      <c r="B94" s="4" t="str">
        <f>H94&amp;G94&amp;I94&amp;J94</f>
        <v>9WT01</v>
      </c>
      <c r="C94" s="2" t="s">
        <v>6</v>
      </c>
      <c r="D94" s="2" t="s">
        <v>663</v>
      </c>
      <c r="E94" s="2"/>
      <c r="F94" s="2"/>
      <c r="G94" s="7"/>
      <c r="H94" s="7">
        <v>9</v>
      </c>
      <c r="I94" s="7" t="s">
        <v>110</v>
      </c>
      <c r="J94" s="67" t="s">
        <v>62</v>
      </c>
      <c r="K94" s="1"/>
      <c r="L94" s="1"/>
      <c r="M94" s="1"/>
      <c r="N94" s="1"/>
      <c r="O94" s="1"/>
      <c r="P94" s="1"/>
      <c r="Q94" s="1"/>
    </row>
    <row r="95" spans="1:17" x14ac:dyDescent="0.3">
      <c r="A95" s="1" t="s">
        <v>857</v>
      </c>
      <c r="B95" s="4" t="s">
        <v>154</v>
      </c>
      <c r="C95" s="72" t="s">
        <v>154</v>
      </c>
      <c r="D95" s="72"/>
      <c r="E95" s="72"/>
      <c r="F95" s="72"/>
      <c r="G95" s="7"/>
      <c r="H95" s="3"/>
      <c r="I95" s="7"/>
      <c r="J95" s="67" t="s">
        <v>1004</v>
      </c>
      <c r="K95" s="1"/>
      <c r="L95" s="1"/>
      <c r="M95" s="1"/>
      <c r="N95" s="1"/>
      <c r="O95" s="1"/>
      <c r="P95" s="1"/>
      <c r="Q95" s="1"/>
    </row>
    <row r="96" spans="1:17" x14ac:dyDescent="0.3">
      <c r="A96" s="70"/>
      <c r="B96" s="71"/>
      <c r="C96" s="74"/>
      <c r="D96" s="72"/>
      <c r="E96" s="72"/>
      <c r="F96" s="72"/>
      <c r="G96" s="70"/>
      <c r="H96" s="70"/>
      <c r="I96" s="70"/>
      <c r="J96" s="73"/>
      <c r="K96" s="1"/>
      <c r="L96" s="1"/>
      <c r="M96" s="1"/>
      <c r="N96" s="1"/>
      <c r="O96" s="1"/>
      <c r="P96" s="1"/>
      <c r="Q96" s="1"/>
    </row>
    <row r="97" spans="1:17" x14ac:dyDescent="0.3">
      <c r="A97" s="70"/>
      <c r="B97" s="71"/>
      <c r="C97" s="74"/>
      <c r="D97" s="75"/>
      <c r="E97" s="75"/>
      <c r="F97" s="75"/>
      <c r="G97" s="70"/>
      <c r="H97" s="70"/>
      <c r="I97" s="76"/>
      <c r="J97" s="73"/>
      <c r="K97" s="1"/>
      <c r="L97" s="1"/>
      <c r="M97" s="1"/>
      <c r="N97" s="1"/>
      <c r="O97" s="1"/>
      <c r="P97" s="1"/>
      <c r="Q97" s="1"/>
    </row>
    <row r="98" spans="1:17" x14ac:dyDescent="0.3">
      <c r="A98" s="70"/>
      <c r="B98" s="71"/>
      <c r="C98" s="74"/>
      <c r="D98" s="72"/>
      <c r="E98" s="72"/>
      <c r="F98" s="72"/>
      <c r="G98" s="70"/>
      <c r="H98" s="70"/>
      <c r="I98" s="70"/>
      <c r="J98" s="73"/>
      <c r="K98" s="1"/>
      <c r="L98" s="1"/>
      <c r="M98" s="1"/>
      <c r="N98" s="1"/>
      <c r="O98" s="1"/>
      <c r="P98" s="1"/>
      <c r="Q98" s="1"/>
    </row>
    <row r="99" spans="1:17" x14ac:dyDescent="0.3">
      <c r="A99" s="70"/>
      <c r="B99" s="71"/>
      <c r="C99" s="74"/>
      <c r="D99" s="72"/>
      <c r="E99" s="72"/>
      <c r="F99" s="72"/>
      <c r="G99" s="70"/>
      <c r="H99" s="70"/>
      <c r="I99" s="70"/>
      <c r="J99" s="73"/>
      <c r="K99" s="1"/>
      <c r="L99" s="1"/>
      <c r="M99" s="1"/>
      <c r="N99" s="1"/>
      <c r="O99" s="1"/>
      <c r="P99" s="1"/>
      <c r="Q99" s="1"/>
    </row>
    <row r="100" spans="1:17" x14ac:dyDescent="0.3">
      <c r="A100" s="70"/>
      <c r="B100" s="71"/>
      <c r="C100" s="74"/>
      <c r="D100" s="72"/>
      <c r="E100" s="72"/>
      <c r="F100" s="72"/>
      <c r="G100" s="70"/>
      <c r="H100" s="70"/>
      <c r="I100" s="70"/>
      <c r="J100" s="73"/>
      <c r="K100" s="1"/>
      <c r="L100" s="1"/>
      <c r="M100" s="1"/>
      <c r="N100" s="1"/>
      <c r="O100" s="1"/>
      <c r="P100" s="1"/>
      <c r="Q100" s="1"/>
    </row>
    <row r="101" spans="1:17" x14ac:dyDescent="0.3">
      <c r="A101" s="70"/>
      <c r="B101" s="71"/>
      <c r="C101" s="72"/>
      <c r="D101" s="72"/>
      <c r="E101" s="72"/>
      <c r="F101" s="72"/>
      <c r="G101" s="70"/>
      <c r="H101" s="70"/>
      <c r="I101" s="70"/>
      <c r="J101" s="73"/>
      <c r="K101" s="1"/>
      <c r="L101" s="1"/>
      <c r="M101" s="1"/>
      <c r="N101" s="1"/>
      <c r="O101" s="1"/>
      <c r="P101" s="1"/>
      <c r="Q101" s="1"/>
    </row>
    <row r="102" spans="1:17" x14ac:dyDescent="0.3">
      <c r="A102" s="70"/>
      <c r="B102" s="71"/>
      <c r="C102" s="72"/>
      <c r="D102" s="72"/>
      <c r="E102" s="72"/>
      <c r="F102" s="72"/>
      <c r="G102" s="70"/>
      <c r="H102" s="70"/>
      <c r="I102" s="70"/>
      <c r="J102" s="73"/>
      <c r="K102" s="1"/>
      <c r="L102" s="1"/>
      <c r="M102" s="1"/>
      <c r="N102" s="1"/>
      <c r="O102" s="1"/>
      <c r="P102" s="1"/>
      <c r="Q102" s="1"/>
    </row>
    <row r="103" spans="1:17" x14ac:dyDescent="0.3">
      <c r="A103" s="70"/>
      <c r="B103" s="71"/>
      <c r="C103" s="72"/>
      <c r="D103" s="72"/>
      <c r="E103" s="72"/>
      <c r="F103" s="72"/>
      <c r="G103" s="70"/>
      <c r="H103" s="70"/>
      <c r="I103" s="70"/>
      <c r="J103" s="73"/>
      <c r="K103" s="1"/>
      <c r="L103" s="1"/>
      <c r="M103" s="1"/>
      <c r="N103" s="1"/>
      <c r="O103" s="1"/>
      <c r="P103" s="1"/>
      <c r="Q103" s="1"/>
    </row>
    <row r="104" spans="1:17" x14ac:dyDescent="0.3">
      <c r="A104" s="70"/>
      <c r="B104" s="71"/>
      <c r="C104" s="72"/>
      <c r="D104" s="72"/>
      <c r="E104" s="72"/>
      <c r="F104" s="72"/>
      <c r="G104" s="70"/>
      <c r="H104" s="70"/>
      <c r="I104" s="70"/>
      <c r="J104" s="73"/>
      <c r="K104" s="1"/>
      <c r="L104" s="1"/>
      <c r="M104" s="1"/>
      <c r="N104" s="1"/>
      <c r="O104" s="1"/>
      <c r="P104" s="1"/>
      <c r="Q104" s="1"/>
    </row>
    <row r="105" spans="1:17" x14ac:dyDescent="0.3">
      <c r="A105" s="70"/>
      <c r="B105" s="71"/>
      <c r="C105" s="72"/>
      <c r="D105" s="72"/>
      <c r="E105" s="72"/>
      <c r="F105" s="72"/>
      <c r="G105" s="70"/>
      <c r="H105" s="70"/>
      <c r="I105" s="70"/>
      <c r="J105" s="73"/>
      <c r="K105" s="1"/>
      <c r="L105" s="1"/>
      <c r="M105" s="1"/>
      <c r="N105" s="1"/>
      <c r="O105" s="1"/>
      <c r="P105" s="1"/>
      <c r="Q105" s="1"/>
    </row>
    <row r="106" spans="1:17" x14ac:dyDescent="0.3">
      <c r="A106" s="70"/>
      <c r="B106" s="71"/>
      <c r="C106" s="72"/>
      <c r="D106" s="72"/>
      <c r="E106" s="72"/>
      <c r="F106" s="72"/>
      <c r="G106" s="70"/>
      <c r="H106" s="70"/>
      <c r="I106" s="70"/>
      <c r="J106" s="73"/>
      <c r="K106" s="1"/>
      <c r="L106" s="1"/>
      <c r="M106" s="1"/>
      <c r="N106" s="1"/>
      <c r="O106" s="1"/>
      <c r="P106" s="1"/>
      <c r="Q106" s="1"/>
    </row>
    <row r="107" spans="1:17" x14ac:dyDescent="0.3">
      <c r="A107" s="70"/>
      <c r="B107" s="71"/>
      <c r="C107" s="72"/>
      <c r="D107" s="72"/>
      <c r="E107" s="72"/>
      <c r="F107" s="72"/>
      <c r="G107" s="70"/>
      <c r="H107" s="70"/>
      <c r="I107" s="70"/>
      <c r="J107" s="73"/>
      <c r="K107" s="1"/>
      <c r="L107" s="1"/>
      <c r="M107" s="2"/>
      <c r="N107" s="2"/>
      <c r="O107" s="2"/>
      <c r="P107" s="2"/>
      <c r="Q107" s="2"/>
    </row>
    <row r="108" spans="1:17" x14ac:dyDescent="0.3">
      <c r="A108" s="70"/>
      <c r="B108" s="71"/>
      <c r="C108" s="72"/>
      <c r="D108" s="72"/>
      <c r="E108" s="72"/>
      <c r="F108" s="72"/>
      <c r="G108" s="70"/>
      <c r="H108" s="70"/>
      <c r="I108" s="70"/>
      <c r="J108" s="73"/>
      <c r="K108" s="1"/>
      <c r="L108" s="1"/>
      <c r="M108" s="2"/>
      <c r="N108" s="2"/>
      <c r="O108" s="2"/>
      <c r="P108" s="2"/>
      <c r="Q108" s="2"/>
    </row>
    <row r="109" spans="1:17" x14ac:dyDescent="0.3">
      <c r="A109" s="70"/>
      <c r="B109" s="71"/>
      <c r="C109" s="72"/>
      <c r="D109" s="72"/>
      <c r="E109" s="72"/>
      <c r="F109" s="72"/>
      <c r="G109" s="70"/>
      <c r="H109" s="70"/>
      <c r="I109" s="70"/>
      <c r="J109" s="73"/>
      <c r="K109" s="1"/>
      <c r="L109" s="1"/>
      <c r="M109" s="2"/>
      <c r="N109" s="2"/>
      <c r="O109" s="2"/>
      <c r="P109" s="2"/>
      <c r="Q109" s="2"/>
    </row>
    <row r="110" spans="1:17" x14ac:dyDescent="0.3">
      <c r="A110" s="70"/>
      <c r="B110" s="71"/>
      <c r="C110" s="72"/>
      <c r="D110" s="72"/>
      <c r="E110" s="72"/>
      <c r="F110" s="72"/>
      <c r="G110" s="70"/>
      <c r="H110" s="70"/>
      <c r="I110" s="70"/>
      <c r="J110" s="73"/>
      <c r="K110" s="1"/>
      <c r="L110" s="1"/>
      <c r="M110" s="2"/>
      <c r="N110" s="2"/>
      <c r="O110" s="2"/>
      <c r="P110" s="2"/>
      <c r="Q110" s="2"/>
    </row>
    <row r="111" spans="1:17" x14ac:dyDescent="0.3">
      <c r="A111" s="70"/>
      <c r="B111" s="71"/>
      <c r="C111" s="72"/>
      <c r="D111" s="72"/>
      <c r="E111" s="72"/>
      <c r="F111" s="72"/>
      <c r="G111" s="70"/>
      <c r="H111" s="70"/>
      <c r="I111" s="70"/>
      <c r="J111" s="73"/>
      <c r="K111" s="1"/>
      <c r="L111" s="1"/>
      <c r="M111" s="2"/>
      <c r="N111" s="2"/>
      <c r="O111" s="2"/>
      <c r="P111" s="2"/>
      <c r="Q111" s="2"/>
    </row>
    <row r="112" spans="1:17" x14ac:dyDescent="0.3">
      <c r="A112" s="70"/>
      <c r="B112" s="71"/>
      <c r="C112" s="72"/>
      <c r="D112" s="72"/>
      <c r="E112" s="72"/>
      <c r="F112" s="72"/>
      <c r="G112" s="70"/>
      <c r="H112" s="70"/>
      <c r="I112" s="70"/>
      <c r="J112" s="73"/>
      <c r="K112" s="1"/>
      <c r="L112" s="1"/>
      <c r="M112" s="2"/>
      <c r="N112" s="2"/>
      <c r="O112" s="2"/>
      <c r="P112" s="2"/>
      <c r="Q112" s="2"/>
    </row>
    <row r="113" spans="1:17" x14ac:dyDescent="0.3">
      <c r="A113" s="70"/>
      <c r="B113" s="71"/>
      <c r="C113" s="72"/>
      <c r="D113" s="72"/>
      <c r="E113" s="72"/>
      <c r="F113" s="72"/>
      <c r="G113" s="70"/>
      <c r="H113" s="70"/>
      <c r="I113" s="70"/>
      <c r="J113" s="73"/>
      <c r="K113" s="1"/>
    </row>
    <row r="114" spans="1:17" x14ac:dyDescent="0.3">
      <c r="A114" s="70"/>
      <c r="B114" s="71"/>
      <c r="C114" s="72"/>
      <c r="D114" s="72"/>
      <c r="E114" s="72"/>
      <c r="F114" s="72"/>
      <c r="G114" s="70"/>
      <c r="H114" s="70"/>
      <c r="I114" s="70"/>
      <c r="J114" s="73"/>
      <c r="K114" s="1"/>
    </row>
    <row r="115" spans="1:17" x14ac:dyDescent="0.3">
      <c r="A115" s="70"/>
      <c r="B115" s="71"/>
      <c r="C115" s="72"/>
      <c r="D115" s="72"/>
      <c r="E115" s="72"/>
      <c r="F115" s="72"/>
      <c r="G115" s="70"/>
      <c r="H115" s="70"/>
      <c r="I115" s="70"/>
      <c r="J115" s="73"/>
      <c r="K115" s="1"/>
    </row>
    <row r="116" spans="1:17" x14ac:dyDescent="0.3">
      <c r="A116" s="70"/>
      <c r="B116" s="71"/>
      <c r="C116" s="72"/>
      <c r="D116" s="72"/>
      <c r="E116" s="72"/>
      <c r="F116" s="72"/>
      <c r="G116" s="70"/>
      <c r="H116" s="70"/>
      <c r="I116" s="70"/>
      <c r="J116" s="73"/>
      <c r="K116" s="1"/>
    </row>
    <row r="117" spans="1:17" x14ac:dyDescent="0.3">
      <c r="A117" s="70"/>
      <c r="B117" s="71"/>
      <c r="C117" s="72"/>
      <c r="D117" s="72"/>
      <c r="E117" s="72"/>
      <c r="F117" s="72"/>
      <c r="G117" s="70"/>
      <c r="H117" s="70"/>
      <c r="I117" s="70"/>
      <c r="J117" s="73"/>
      <c r="K117" s="1"/>
    </row>
    <row r="118" spans="1:17" x14ac:dyDescent="0.3">
      <c r="A118" s="70"/>
      <c r="B118" s="71"/>
      <c r="C118" s="72"/>
      <c r="D118" s="72"/>
      <c r="E118" s="72"/>
      <c r="F118" s="72"/>
      <c r="G118" s="70"/>
      <c r="H118" s="70"/>
      <c r="I118" s="70"/>
      <c r="J118" s="73"/>
      <c r="K118" s="1"/>
    </row>
    <row r="119" spans="1:17" x14ac:dyDescent="0.3">
      <c r="A119" s="70"/>
      <c r="B119" s="71"/>
      <c r="C119" s="72"/>
      <c r="D119" s="72"/>
      <c r="E119" s="72"/>
      <c r="F119" s="72"/>
      <c r="G119" s="70"/>
      <c r="H119" s="70"/>
      <c r="I119" s="70"/>
      <c r="J119" s="73"/>
      <c r="K119" s="1"/>
    </row>
    <row r="120" spans="1:17" x14ac:dyDescent="0.3">
      <c r="A120" s="70"/>
      <c r="B120" s="71"/>
      <c r="C120" s="72"/>
      <c r="D120" s="72"/>
      <c r="E120" s="72"/>
      <c r="F120" s="72"/>
      <c r="G120" s="70"/>
      <c r="H120" s="70"/>
      <c r="I120" s="70"/>
      <c r="J120" s="73"/>
      <c r="K120" s="1"/>
    </row>
    <row r="121" spans="1:17" x14ac:dyDescent="0.3">
      <c r="A121" s="70"/>
      <c r="B121" s="71"/>
      <c r="C121" s="72"/>
      <c r="D121" s="72"/>
      <c r="E121" s="72"/>
      <c r="F121" s="72"/>
      <c r="G121" s="70"/>
      <c r="H121" s="70"/>
      <c r="I121" s="70"/>
      <c r="J121" s="73"/>
      <c r="K121" s="1"/>
    </row>
    <row r="122" spans="1:17" x14ac:dyDescent="0.3">
      <c r="A122" s="70"/>
      <c r="B122" s="71"/>
      <c r="C122" s="72"/>
      <c r="D122" s="72"/>
      <c r="E122" s="72"/>
      <c r="F122" s="72"/>
      <c r="G122" s="70"/>
      <c r="H122" s="70"/>
      <c r="I122" s="70"/>
      <c r="J122" s="73"/>
      <c r="K122" s="1"/>
    </row>
    <row r="123" spans="1:17" x14ac:dyDescent="0.3">
      <c r="A123" s="70"/>
      <c r="B123" s="71"/>
      <c r="C123" s="72"/>
      <c r="D123" s="72"/>
      <c r="E123" s="72"/>
      <c r="F123" s="72"/>
      <c r="G123" s="70"/>
      <c r="H123" s="70"/>
      <c r="I123" s="70"/>
      <c r="J123" s="73"/>
      <c r="K123" s="1"/>
    </row>
    <row r="124" spans="1:17" s="5" customFormat="1" x14ac:dyDescent="0.3">
      <c r="A124" s="70"/>
      <c r="B124" s="77"/>
      <c r="C124" s="78"/>
      <c r="D124" s="78"/>
      <c r="E124" s="78"/>
      <c r="F124" s="78"/>
      <c r="G124" s="77"/>
      <c r="H124" s="77"/>
      <c r="I124" s="77"/>
      <c r="J124" s="77"/>
      <c r="M124"/>
      <c r="N124"/>
      <c r="O124"/>
      <c r="P124"/>
      <c r="Q124"/>
    </row>
  </sheetData>
  <autoFilter ref="A7:P112">
    <sortState ref="A6:L87">
      <sortCondition ref="A6:A87"/>
    </sortState>
  </autoFilter>
  <pageMargins left="0.68" right="0.25" top="0.75" bottom="0.75" header="0.3" footer="0.3"/>
  <pageSetup scale="56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workbookViewId="0">
      <pane ySplit="5" topLeftCell="A14" activePane="bottomLeft" state="frozen"/>
      <selection activeCell="K1" sqref="K1:K1048576"/>
      <selection pane="bottomLeft" activeCell="J38" sqref="J38"/>
    </sheetView>
  </sheetViews>
  <sheetFormatPr defaultRowHeight="16.5" x14ac:dyDescent="0.3"/>
  <cols>
    <col min="2" max="2" width="10.875" style="5" customWidth="1"/>
    <col min="3" max="3" width="9" customWidth="1"/>
    <col min="4" max="4" width="7.125" bestFit="1" customWidth="1"/>
    <col min="5" max="5" width="9.125" bestFit="1" customWidth="1"/>
    <col min="16" max="16" width="17.875" bestFit="1" customWidth="1"/>
    <col min="17" max="17" width="21.5" bestFit="1" customWidth="1"/>
    <col min="18" max="18" width="7.75" customWidth="1"/>
    <col min="19" max="19" width="7.375" customWidth="1"/>
    <col min="20" max="20" width="19" customWidth="1"/>
  </cols>
  <sheetData>
    <row r="1" spans="1:10" x14ac:dyDescent="0.3">
      <c r="A1" s="14" t="s">
        <v>376</v>
      </c>
    </row>
    <row r="2" spans="1:10" x14ac:dyDescent="0.3">
      <c r="A2" s="14" t="s">
        <v>700</v>
      </c>
      <c r="B2" s="79" t="s">
        <v>702</v>
      </c>
      <c r="C2" t="s">
        <v>1033</v>
      </c>
    </row>
    <row r="3" spans="1:10" x14ac:dyDescent="0.3">
      <c r="A3" s="14"/>
      <c r="B3" s="79"/>
    </row>
    <row r="4" spans="1:10" x14ac:dyDescent="0.3">
      <c r="A4" s="14" t="s">
        <v>448</v>
      </c>
      <c r="B4" s="79" t="s">
        <v>1110</v>
      </c>
    </row>
    <row r="5" spans="1:10" x14ac:dyDescent="0.3">
      <c r="A5" s="14"/>
      <c r="B5" s="79"/>
    </row>
    <row r="6" spans="1:10" ht="86.25" x14ac:dyDescent="0.3">
      <c r="C6" s="111" t="s">
        <v>5</v>
      </c>
      <c r="D6" s="112" t="s">
        <v>1143</v>
      </c>
      <c r="E6" s="112" t="s">
        <v>1105</v>
      </c>
      <c r="F6" s="112" t="s">
        <v>1108</v>
      </c>
      <c r="G6" s="112" t="s">
        <v>1109</v>
      </c>
      <c r="H6" s="112" t="s">
        <v>1105</v>
      </c>
      <c r="I6" s="112" t="s">
        <v>1108</v>
      </c>
      <c r="J6" s="112" t="s">
        <v>1079</v>
      </c>
    </row>
    <row r="7" spans="1:10" x14ac:dyDescent="0.3">
      <c r="C7" s="1" t="s">
        <v>1116</v>
      </c>
      <c r="D7" s="7" t="s">
        <v>1111</v>
      </c>
      <c r="E7" s="1" t="s">
        <v>1106</v>
      </c>
      <c r="F7" s="1" t="s">
        <v>1107</v>
      </c>
      <c r="G7" s="7" t="s">
        <v>1112</v>
      </c>
      <c r="H7" s="1" t="s">
        <v>1106</v>
      </c>
      <c r="I7" s="1" t="s">
        <v>1107</v>
      </c>
      <c r="J7" s="1" t="s">
        <v>1066</v>
      </c>
    </row>
    <row r="8" spans="1:10" x14ac:dyDescent="0.3">
      <c r="C8" s="68" t="s">
        <v>62</v>
      </c>
      <c r="D8" s="4" t="str">
        <f t="shared" ref="D8:D32" si="0">$B$4&amp;$C8&amp;D$7</f>
        <v>5Gx01a</v>
      </c>
      <c r="E8" s="4" t="str">
        <f t="shared" ref="E8:F32" si="1">$D8&amp;E$7</f>
        <v>5Gx01aZo</v>
      </c>
      <c r="F8" s="4" t="str">
        <f t="shared" si="1"/>
        <v>5Gx01aZc</v>
      </c>
      <c r="G8" s="4" t="str">
        <f t="shared" ref="G8:G32" si="2">$B$4&amp;$C8&amp;G$7</f>
        <v>5Gx01b</v>
      </c>
      <c r="H8" s="4" t="str">
        <f t="shared" ref="H8:J32" si="3">$D8&amp;H$7</f>
        <v>5Gx01aZo</v>
      </c>
      <c r="I8" s="4" t="str">
        <f t="shared" si="3"/>
        <v>5Gx01aZc</v>
      </c>
      <c r="J8" s="4" t="str">
        <f t="shared" si="3"/>
        <v>5Gx01aZT</v>
      </c>
    </row>
    <row r="9" spans="1:10" x14ac:dyDescent="0.3">
      <c r="C9" s="68" t="s">
        <v>64</v>
      </c>
      <c r="D9" s="4" t="str">
        <f t="shared" si="0"/>
        <v>5Gx02a</v>
      </c>
      <c r="E9" s="4" t="str">
        <f t="shared" si="1"/>
        <v>5Gx02aZo</v>
      </c>
      <c r="F9" s="4" t="str">
        <f t="shared" si="1"/>
        <v>5Gx02aZc</v>
      </c>
      <c r="G9" s="4" t="str">
        <f t="shared" si="2"/>
        <v>5Gx02b</v>
      </c>
      <c r="H9" s="4" t="str">
        <f t="shared" si="3"/>
        <v>5Gx02aZo</v>
      </c>
      <c r="I9" s="4" t="str">
        <f t="shared" si="3"/>
        <v>5Gx02aZc</v>
      </c>
      <c r="J9" s="4" t="str">
        <f t="shared" si="3"/>
        <v>5Gx02aZT</v>
      </c>
    </row>
    <row r="10" spans="1:10" x14ac:dyDescent="0.3">
      <c r="C10" s="68" t="s">
        <v>65</v>
      </c>
      <c r="D10" s="4" t="str">
        <f t="shared" si="0"/>
        <v>5Gx03a</v>
      </c>
      <c r="E10" s="4" t="str">
        <f t="shared" si="1"/>
        <v>5Gx03aZo</v>
      </c>
      <c r="F10" s="4" t="str">
        <f t="shared" si="1"/>
        <v>5Gx03aZc</v>
      </c>
      <c r="G10" s="4" t="str">
        <f t="shared" si="2"/>
        <v>5Gx03b</v>
      </c>
      <c r="H10" s="4" t="str">
        <f t="shared" si="3"/>
        <v>5Gx03aZo</v>
      </c>
      <c r="I10" s="4" t="str">
        <f t="shared" si="3"/>
        <v>5Gx03aZc</v>
      </c>
      <c r="J10" s="4" t="str">
        <f t="shared" si="3"/>
        <v>5Gx03aZT</v>
      </c>
    </row>
    <row r="11" spans="1:10" x14ac:dyDescent="0.3">
      <c r="C11" s="68" t="s">
        <v>67</v>
      </c>
      <c r="D11" s="4" t="str">
        <f t="shared" si="0"/>
        <v>5Gx04a</v>
      </c>
      <c r="E11" s="4" t="str">
        <f t="shared" si="1"/>
        <v>5Gx04aZo</v>
      </c>
      <c r="F11" s="4" t="str">
        <f t="shared" si="1"/>
        <v>5Gx04aZc</v>
      </c>
      <c r="G11" s="4" t="str">
        <f t="shared" si="2"/>
        <v>5Gx04b</v>
      </c>
      <c r="H11" s="4" t="str">
        <f t="shared" si="3"/>
        <v>5Gx04aZo</v>
      </c>
      <c r="I11" s="4" t="str">
        <f t="shared" si="3"/>
        <v>5Gx04aZc</v>
      </c>
      <c r="J11" s="4" t="str">
        <f t="shared" si="3"/>
        <v>5Gx04aZT</v>
      </c>
    </row>
    <row r="12" spans="1:10" x14ac:dyDescent="0.3">
      <c r="C12" s="68" t="s">
        <v>68</v>
      </c>
      <c r="D12" s="4" t="str">
        <f t="shared" si="0"/>
        <v>5Gx05a</v>
      </c>
      <c r="E12" s="4" t="str">
        <f t="shared" si="1"/>
        <v>5Gx05aZo</v>
      </c>
      <c r="F12" s="4" t="str">
        <f t="shared" si="1"/>
        <v>5Gx05aZc</v>
      </c>
      <c r="G12" s="4" t="str">
        <f t="shared" si="2"/>
        <v>5Gx05b</v>
      </c>
      <c r="H12" s="4" t="str">
        <f t="shared" si="3"/>
        <v>5Gx05aZo</v>
      </c>
      <c r="I12" s="4" t="str">
        <f t="shared" si="3"/>
        <v>5Gx05aZc</v>
      </c>
      <c r="J12" s="4" t="str">
        <f t="shared" si="3"/>
        <v>5Gx05aZT</v>
      </c>
    </row>
    <row r="13" spans="1:10" x14ac:dyDescent="0.3">
      <c r="C13" s="68" t="s">
        <v>69</v>
      </c>
      <c r="D13" s="4" t="str">
        <f t="shared" si="0"/>
        <v>5Gx06a</v>
      </c>
      <c r="E13" s="4" t="str">
        <f t="shared" si="1"/>
        <v>5Gx06aZo</v>
      </c>
      <c r="F13" s="4" t="str">
        <f t="shared" si="1"/>
        <v>5Gx06aZc</v>
      </c>
      <c r="G13" s="4" t="str">
        <f t="shared" si="2"/>
        <v>5Gx06b</v>
      </c>
      <c r="H13" s="4" t="str">
        <f t="shared" si="3"/>
        <v>5Gx06aZo</v>
      </c>
      <c r="I13" s="4" t="str">
        <f t="shared" si="3"/>
        <v>5Gx06aZc</v>
      </c>
      <c r="J13" s="4" t="str">
        <f t="shared" si="3"/>
        <v>5Gx06aZT</v>
      </c>
    </row>
    <row r="14" spans="1:10" x14ac:dyDescent="0.3">
      <c r="C14" s="68" t="s">
        <v>71</v>
      </c>
      <c r="D14" s="4" t="str">
        <f t="shared" si="0"/>
        <v>5Gx07a</v>
      </c>
      <c r="E14" s="4" t="str">
        <f t="shared" si="1"/>
        <v>5Gx07aZo</v>
      </c>
      <c r="F14" s="4" t="str">
        <f t="shared" si="1"/>
        <v>5Gx07aZc</v>
      </c>
      <c r="G14" s="4" t="str">
        <f t="shared" si="2"/>
        <v>5Gx07b</v>
      </c>
      <c r="H14" s="4" t="str">
        <f t="shared" si="3"/>
        <v>5Gx07aZo</v>
      </c>
      <c r="I14" s="4" t="str">
        <f t="shared" si="3"/>
        <v>5Gx07aZc</v>
      </c>
      <c r="J14" s="4" t="str">
        <f t="shared" si="3"/>
        <v>5Gx07aZT</v>
      </c>
    </row>
    <row r="15" spans="1:10" x14ac:dyDescent="0.3">
      <c r="C15" s="68" t="s">
        <v>72</v>
      </c>
      <c r="D15" s="4" t="str">
        <f t="shared" si="0"/>
        <v>5Gx08a</v>
      </c>
      <c r="E15" s="4" t="str">
        <f t="shared" si="1"/>
        <v>5Gx08aZo</v>
      </c>
      <c r="F15" s="4" t="str">
        <f t="shared" si="1"/>
        <v>5Gx08aZc</v>
      </c>
      <c r="G15" s="4" t="str">
        <f t="shared" si="2"/>
        <v>5Gx08b</v>
      </c>
      <c r="H15" s="4" t="str">
        <f t="shared" si="3"/>
        <v>5Gx08aZo</v>
      </c>
      <c r="I15" s="4" t="str">
        <f t="shared" si="3"/>
        <v>5Gx08aZc</v>
      </c>
      <c r="J15" s="4" t="str">
        <f t="shared" si="3"/>
        <v>5Gx08aZT</v>
      </c>
    </row>
    <row r="16" spans="1:10" x14ac:dyDescent="0.3">
      <c r="C16" s="68" t="s">
        <v>73</v>
      </c>
      <c r="D16" s="4" t="str">
        <f t="shared" si="0"/>
        <v>5Gx09a</v>
      </c>
      <c r="E16" s="4" t="str">
        <f t="shared" si="1"/>
        <v>5Gx09aZo</v>
      </c>
      <c r="F16" s="4" t="str">
        <f t="shared" si="1"/>
        <v>5Gx09aZc</v>
      </c>
      <c r="G16" s="4" t="str">
        <f t="shared" si="2"/>
        <v>5Gx09b</v>
      </c>
      <c r="H16" s="4" t="str">
        <f t="shared" si="3"/>
        <v>5Gx09aZo</v>
      </c>
      <c r="I16" s="4" t="str">
        <f t="shared" si="3"/>
        <v>5Gx09aZc</v>
      </c>
      <c r="J16" s="4" t="str">
        <f t="shared" si="3"/>
        <v>5Gx09aZT</v>
      </c>
    </row>
    <row r="17" spans="3:10" x14ac:dyDescent="0.3">
      <c r="C17" s="68" t="s">
        <v>76</v>
      </c>
      <c r="D17" s="4" t="str">
        <f t="shared" si="0"/>
        <v>5Gx10a</v>
      </c>
      <c r="E17" s="4" t="str">
        <f t="shared" si="1"/>
        <v>5Gx10aZo</v>
      </c>
      <c r="F17" s="4" t="str">
        <f t="shared" si="1"/>
        <v>5Gx10aZc</v>
      </c>
      <c r="G17" s="4" t="str">
        <f t="shared" si="2"/>
        <v>5Gx10b</v>
      </c>
      <c r="H17" s="4" t="str">
        <f t="shared" si="3"/>
        <v>5Gx10aZo</v>
      </c>
      <c r="I17" s="4" t="str">
        <f t="shared" si="3"/>
        <v>5Gx10aZc</v>
      </c>
      <c r="J17" s="4" t="str">
        <f t="shared" si="3"/>
        <v>5Gx10aZT</v>
      </c>
    </row>
    <row r="18" spans="3:10" x14ac:dyDescent="0.3">
      <c r="C18" s="68" t="s">
        <v>77</v>
      </c>
      <c r="D18" s="4" t="str">
        <f t="shared" si="0"/>
        <v>5Gx11a</v>
      </c>
      <c r="E18" s="4" t="str">
        <f t="shared" si="1"/>
        <v>5Gx11aZo</v>
      </c>
      <c r="F18" s="4" t="str">
        <f t="shared" si="1"/>
        <v>5Gx11aZc</v>
      </c>
      <c r="G18" s="4" t="str">
        <f t="shared" si="2"/>
        <v>5Gx11b</v>
      </c>
      <c r="H18" s="4" t="str">
        <f t="shared" si="3"/>
        <v>5Gx11aZo</v>
      </c>
      <c r="I18" s="4" t="str">
        <f t="shared" si="3"/>
        <v>5Gx11aZc</v>
      </c>
      <c r="J18" s="4" t="str">
        <f t="shared" si="3"/>
        <v>5Gx11aZT</v>
      </c>
    </row>
    <row r="19" spans="3:10" x14ac:dyDescent="0.3">
      <c r="C19" s="68" t="s">
        <v>80</v>
      </c>
      <c r="D19" s="4" t="str">
        <f t="shared" si="0"/>
        <v>5Gx12a</v>
      </c>
      <c r="E19" s="4" t="str">
        <f t="shared" si="1"/>
        <v>5Gx12aZo</v>
      </c>
      <c r="F19" s="4" t="str">
        <f t="shared" si="1"/>
        <v>5Gx12aZc</v>
      </c>
      <c r="G19" s="4" t="str">
        <f t="shared" si="2"/>
        <v>5Gx12b</v>
      </c>
      <c r="H19" s="4" t="str">
        <f t="shared" si="3"/>
        <v>5Gx12aZo</v>
      </c>
      <c r="I19" s="4" t="str">
        <f t="shared" si="3"/>
        <v>5Gx12aZc</v>
      </c>
      <c r="J19" s="4" t="str">
        <f t="shared" si="3"/>
        <v>5Gx12aZT</v>
      </c>
    </row>
    <row r="20" spans="3:10" x14ac:dyDescent="0.3">
      <c r="C20" s="68" t="s">
        <v>78</v>
      </c>
      <c r="D20" s="4" t="str">
        <f t="shared" si="0"/>
        <v>5Gx13a</v>
      </c>
      <c r="E20" s="4" t="str">
        <f t="shared" si="1"/>
        <v>5Gx13aZo</v>
      </c>
      <c r="F20" s="4" t="str">
        <f t="shared" si="1"/>
        <v>5Gx13aZc</v>
      </c>
      <c r="G20" s="4" t="str">
        <f t="shared" si="2"/>
        <v>5Gx13b</v>
      </c>
      <c r="H20" s="4" t="str">
        <f t="shared" si="3"/>
        <v>5Gx13aZo</v>
      </c>
      <c r="I20" s="4" t="str">
        <f t="shared" si="3"/>
        <v>5Gx13aZc</v>
      </c>
      <c r="J20" s="4" t="str">
        <f t="shared" si="3"/>
        <v>5Gx13aZT</v>
      </c>
    </row>
    <row r="21" spans="3:10" x14ac:dyDescent="0.3">
      <c r="C21" s="68" t="s">
        <v>81</v>
      </c>
      <c r="D21" s="4" t="str">
        <f t="shared" si="0"/>
        <v>5Gx14a</v>
      </c>
      <c r="E21" s="4" t="str">
        <f t="shared" si="1"/>
        <v>5Gx14aZo</v>
      </c>
      <c r="F21" s="4" t="str">
        <f t="shared" si="1"/>
        <v>5Gx14aZc</v>
      </c>
      <c r="G21" s="4" t="str">
        <f t="shared" si="2"/>
        <v>5Gx14b</v>
      </c>
      <c r="H21" s="4" t="str">
        <f t="shared" si="3"/>
        <v>5Gx14aZo</v>
      </c>
      <c r="I21" s="4" t="str">
        <f t="shared" si="3"/>
        <v>5Gx14aZc</v>
      </c>
      <c r="J21" s="4" t="str">
        <f t="shared" si="3"/>
        <v>5Gx14aZT</v>
      </c>
    </row>
    <row r="22" spans="3:10" x14ac:dyDescent="0.3">
      <c r="C22" s="68" t="s">
        <v>82</v>
      </c>
      <c r="D22" s="4" t="str">
        <f t="shared" si="0"/>
        <v>5Gx15a</v>
      </c>
      <c r="E22" s="4" t="str">
        <f t="shared" si="1"/>
        <v>5Gx15aZo</v>
      </c>
      <c r="F22" s="4" t="str">
        <f t="shared" si="1"/>
        <v>5Gx15aZc</v>
      </c>
      <c r="G22" s="4" t="str">
        <f t="shared" si="2"/>
        <v>5Gx15b</v>
      </c>
      <c r="H22" s="4" t="str">
        <f t="shared" si="3"/>
        <v>5Gx15aZo</v>
      </c>
      <c r="I22" s="4" t="str">
        <f t="shared" si="3"/>
        <v>5Gx15aZc</v>
      </c>
      <c r="J22" s="4" t="str">
        <f t="shared" si="3"/>
        <v>5Gx15aZT</v>
      </c>
    </row>
    <row r="23" spans="3:10" x14ac:dyDescent="0.3">
      <c r="C23" s="68" t="s">
        <v>83</v>
      </c>
      <c r="D23" s="4" t="str">
        <f t="shared" si="0"/>
        <v>5Gx16a</v>
      </c>
      <c r="E23" s="4" t="str">
        <f t="shared" si="1"/>
        <v>5Gx16aZo</v>
      </c>
      <c r="F23" s="4" t="str">
        <f t="shared" si="1"/>
        <v>5Gx16aZc</v>
      </c>
      <c r="G23" s="4" t="str">
        <f t="shared" si="2"/>
        <v>5Gx16b</v>
      </c>
      <c r="H23" s="4" t="str">
        <f t="shared" si="3"/>
        <v>5Gx16aZo</v>
      </c>
      <c r="I23" s="4" t="str">
        <f t="shared" si="3"/>
        <v>5Gx16aZc</v>
      </c>
      <c r="J23" s="4" t="str">
        <f t="shared" si="3"/>
        <v>5Gx16aZT</v>
      </c>
    </row>
    <row r="24" spans="3:10" x14ac:dyDescent="0.3">
      <c r="C24" s="68" t="s">
        <v>84</v>
      </c>
      <c r="D24" s="4" t="str">
        <f t="shared" si="0"/>
        <v>5Gx17a</v>
      </c>
      <c r="E24" s="4" t="str">
        <f t="shared" si="1"/>
        <v>5Gx17aZo</v>
      </c>
      <c r="F24" s="4" t="str">
        <f t="shared" si="1"/>
        <v>5Gx17aZc</v>
      </c>
      <c r="G24" s="4" t="str">
        <f t="shared" si="2"/>
        <v>5Gx17b</v>
      </c>
      <c r="H24" s="4" t="str">
        <f t="shared" si="3"/>
        <v>5Gx17aZo</v>
      </c>
      <c r="I24" s="4" t="str">
        <f t="shared" si="3"/>
        <v>5Gx17aZc</v>
      </c>
      <c r="J24" s="4" t="str">
        <f t="shared" si="3"/>
        <v>5Gx17aZT</v>
      </c>
    </row>
    <row r="25" spans="3:10" x14ac:dyDescent="0.3">
      <c r="C25" s="68" t="s">
        <v>85</v>
      </c>
      <c r="D25" s="4" t="str">
        <f t="shared" si="0"/>
        <v>5Gx18a</v>
      </c>
      <c r="E25" s="4" t="str">
        <f t="shared" si="1"/>
        <v>5Gx18aZo</v>
      </c>
      <c r="F25" s="4" t="str">
        <f t="shared" si="1"/>
        <v>5Gx18aZc</v>
      </c>
      <c r="G25" s="4" t="str">
        <f t="shared" si="2"/>
        <v>5Gx18b</v>
      </c>
      <c r="H25" s="4" t="str">
        <f t="shared" si="3"/>
        <v>5Gx18aZo</v>
      </c>
      <c r="I25" s="4" t="str">
        <f t="shared" si="3"/>
        <v>5Gx18aZc</v>
      </c>
      <c r="J25" s="4" t="str">
        <f t="shared" si="3"/>
        <v>5Gx18aZT</v>
      </c>
    </row>
    <row r="26" spans="3:10" x14ac:dyDescent="0.3">
      <c r="C26" s="68" t="s">
        <v>86</v>
      </c>
      <c r="D26" s="4" t="str">
        <f t="shared" si="0"/>
        <v>5Gx19a</v>
      </c>
      <c r="E26" s="4" t="str">
        <f t="shared" si="1"/>
        <v>5Gx19aZo</v>
      </c>
      <c r="F26" s="4" t="str">
        <f t="shared" si="1"/>
        <v>5Gx19aZc</v>
      </c>
      <c r="G26" s="4" t="str">
        <f t="shared" si="2"/>
        <v>5Gx19b</v>
      </c>
      <c r="H26" s="4" t="str">
        <f t="shared" si="3"/>
        <v>5Gx19aZo</v>
      </c>
      <c r="I26" s="4" t="str">
        <f t="shared" si="3"/>
        <v>5Gx19aZc</v>
      </c>
      <c r="J26" s="4" t="str">
        <f t="shared" si="3"/>
        <v>5Gx19aZT</v>
      </c>
    </row>
    <row r="27" spans="3:10" x14ac:dyDescent="0.3">
      <c r="C27" s="68" t="s">
        <v>87</v>
      </c>
      <c r="D27" s="4" t="str">
        <f t="shared" si="0"/>
        <v>5Gx20a</v>
      </c>
      <c r="E27" s="4" t="str">
        <f t="shared" si="1"/>
        <v>5Gx20aZo</v>
      </c>
      <c r="F27" s="4" t="str">
        <f t="shared" si="1"/>
        <v>5Gx20aZc</v>
      </c>
      <c r="G27" s="4" t="str">
        <f t="shared" si="2"/>
        <v>5Gx20b</v>
      </c>
      <c r="H27" s="4" t="str">
        <f t="shared" si="3"/>
        <v>5Gx20aZo</v>
      </c>
      <c r="I27" s="4" t="str">
        <f t="shared" si="3"/>
        <v>5Gx20aZc</v>
      </c>
      <c r="J27" s="4" t="str">
        <f t="shared" si="3"/>
        <v>5Gx20aZT</v>
      </c>
    </row>
    <row r="28" spans="3:10" x14ac:dyDescent="0.3">
      <c r="C28" s="68" t="s">
        <v>88</v>
      </c>
      <c r="D28" s="4" t="str">
        <f t="shared" si="0"/>
        <v>5Gx21a</v>
      </c>
      <c r="E28" s="4" t="str">
        <f t="shared" si="1"/>
        <v>5Gx21aZo</v>
      </c>
      <c r="F28" s="4" t="str">
        <f t="shared" si="1"/>
        <v>5Gx21aZc</v>
      </c>
      <c r="G28" s="4" t="str">
        <f t="shared" si="2"/>
        <v>5Gx21b</v>
      </c>
      <c r="H28" s="4" t="str">
        <f t="shared" si="3"/>
        <v>5Gx21aZo</v>
      </c>
      <c r="I28" s="4" t="str">
        <f t="shared" si="3"/>
        <v>5Gx21aZc</v>
      </c>
      <c r="J28" s="4" t="str">
        <f t="shared" si="3"/>
        <v>5Gx21aZT</v>
      </c>
    </row>
    <row r="29" spans="3:10" x14ac:dyDescent="0.3">
      <c r="C29" s="68" t="s">
        <v>1113</v>
      </c>
      <c r="D29" s="4" t="str">
        <f t="shared" si="0"/>
        <v>5Gx22a</v>
      </c>
      <c r="E29" s="4" t="str">
        <f t="shared" si="1"/>
        <v>5Gx22aZo</v>
      </c>
      <c r="F29" s="4" t="str">
        <f t="shared" si="1"/>
        <v>5Gx22aZc</v>
      </c>
      <c r="G29" s="4" t="str">
        <f t="shared" si="2"/>
        <v>5Gx22b</v>
      </c>
      <c r="H29" s="4" t="str">
        <f t="shared" si="3"/>
        <v>5Gx22aZo</v>
      </c>
      <c r="I29" s="4" t="str">
        <f t="shared" si="3"/>
        <v>5Gx22aZc</v>
      </c>
      <c r="J29" s="4" t="str">
        <f t="shared" si="3"/>
        <v>5Gx22aZT</v>
      </c>
    </row>
    <row r="30" spans="3:10" x14ac:dyDescent="0.3">
      <c r="C30" s="68" t="s">
        <v>1114</v>
      </c>
      <c r="D30" s="4" t="str">
        <f t="shared" si="0"/>
        <v>5Gx23a</v>
      </c>
      <c r="E30" s="4" t="str">
        <f t="shared" si="1"/>
        <v>5Gx23aZo</v>
      </c>
      <c r="F30" s="4" t="str">
        <f t="shared" si="1"/>
        <v>5Gx23aZc</v>
      </c>
      <c r="G30" s="4" t="str">
        <f t="shared" si="2"/>
        <v>5Gx23b</v>
      </c>
      <c r="H30" s="4" t="str">
        <f t="shared" si="3"/>
        <v>5Gx23aZo</v>
      </c>
      <c r="I30" s="4" t="str">
        <f t="shared" si="3"/>
        <v>5Gx23aZc</v>
      </c>
      <c r="J30" s="4" t="str">
        <f t="shared" si="3"/>
        <v>5Gx23aZT</v>
      </c>
    </row>
    <row r="31" spans="3:10" x14ac:dyDescent="0.3">
      <c r="C31" s="68" t="s">
        <v>1115</v>
      </c>
      <c r="D31" s="4" t="str">
        <f t="shared" si="0"/>
        <v>5Gx24a</v>
      </c>
      <c r="E31" s="4" t="str">
        <f t="shared" si="1"/>
        <v>5Gx24aZo</v>
      </c>
      <c r="F31" s="4" t="str">
        <f t="shared" si="1"/>
        <v>5Gx24aZc</v>
      </c>
      <c r="G31" s="4" t="str">
        <f t="shared" si="2"/>
        <v>5Gx24b</v>
      </c>
      <c r="H31" s="4" t="str">
        <f t="shared" si="3"/>
        <v>5Gx24aZo</v>
      </c>
      <c r="I31" s="4" t="str">
        <f t="shared" si="3"/>
        <v>5Gx24aZc</v>
      </c>
      <c r="J31" s="4" t="str">
        <f t="shared" si="3"/>
        <v>5Gx24aZT</v>
      </c>
    </row>
    <row r="32" spans="3:10" x14ac:dyDescent="0.3">
      <c r="C32" s="68" t="s">
        <v>89</v>
      </c>
      <c r="D32" s="4" t="str">
        <f t="shared" si="0"/>
        <v>5Gx25a</v>
      </c>
      <c r="E32" s="4" t="str">
        <f t="shared" si="1"/>
        <v>5Gx25aZo</v>
      </c>
      <c r="F32" s="4" t="str">
        <f t="shared" si="1"/>
        <v>5Gx25aZc</v>
      </c>
      <c r="G32" s="4" t="str">
        <f t="shared" si="2"/>
        <v>5Gx25b</v>
      </c>
      <c r="H32" s="4" t="str">
        <f t="shared" si="3"/>
        <v>5Gx25aZo</v>
      </c>
      <c r="I32" s="4" t="str">
        <f t="shared" si="3"/>
        <v>5Gx25aZc</v>
      </c>
      <c r="J32" s="4" t="str">
        <f t="shared" si="3"/>
        <v>5Gx25aZT</v>
      </c>
    </row>
    <row r="34" spans="14:20" x14ac:dyDescent="0.3">
      <c r="N34" s="1" t="s">
        <v>1125</v>
      </c>
    </row>
    <row r="36" spans="14:20" ht="49.5" x14ac:dyDescent="0.3">
      <c r="N36" s="113" t="s">
        <v>127</v>
      </c>
      <c r="O36" s="3" t="s">
        <v>1124</v>
      </c>
      <c r="P36" s="2" t="s">
        <v>775</v>
      </c>
      <c r="Q36" s="2" t="s">
        <v>1134</v>
      </c>
      <c r="R36" s="11" t="s">
        <v>1137</v>
      </c>
      <c r="S36" s="11" t="s">
        <v>1138</v>
      </c>
      <c r="T36" s="8" t="s">
        <v>1139</v>
      </c>
    </row>
    <row r="37" spans="14:20" ht="33" x14ac:dyDescent="0.3">
      <c r="N37" t="s">
        <v>1117</v>
      </c>
      <c r="O37" s="4" t="s">
        <v>1126</v>
      </c>
      <c r="P37" s="2" t="s">
        <v>1131</v>
      </c>
      <c r="Q37" s="2" t="s">
        <v>1135</v>
      </c>
      <c r="R37" s="1"/>
      <c r="S37" s="3" t="s">
        <v>1133</v>
      </c>
      <c r="T37" s="11" t="s">
        <v>1140</v>
      </c>
    </row>
    <row r="38" spans="14:20" x14ac:dyDescent="0.3">
      <c r="N38" t="s">
        <v>1118</v>
      </c>
      <c r="O38" s="4" t="s">
        <v>1127</v>
      </c>
      <c r="P38" s="2" t="s">
        <v>1105</v>
      </c>
      <c r="Q38" s="2"/>
      <c r="R38" s="3" t="s">
        <v>1133</v>
      </c>
      <c r="S38" s="1"/>
      <c r="T38" s="2"/>
    </row>
    <row r="39" spans="14:20" x14ac:dyDescent="0.3">
      <c r="N39" t="s">
        <v>1119</v>
      </c>
      <c r="O39" s="4" t="s">
        <v>1128</v>
      </c>
      <c r="P39" s="2" t="s">
        <v>1132</v>
      </c>
      <c r="Q39" s="2"/>
      <c r="R39" s="3" t="s">
        <v>1133</v>
      </c>
      <c r="S39" s="1"/>
      <c r="T39" s="2"/>
    </row>
    <row r="40" spans="14:20" x14ac:dyDescent="0.3">
      <c r="N40" t="s">
        <v>1120</v>
      </c>
      <c r="O40" s="4" t="s">
        <v>1129</v>
      </c>
      <c r="P40" s="2" t="s">
        <v>1109</v>
      </c>
      <c r="Q40" s="2" t="s">
        <v>1136</v>
      </c>
      <c r="R40" s="3"/>
      <c r="S40" s="3" t="s">
        <v>627</v>
      </c>
      <c r="T40" s="2"/>
    </row>
    <row r="41" spans="14:20" x14ac:dyDescent="0.3">
      <c r="N41" t="s">
        <v>1121</v>
      </c>
      <c r="O41" s="4" t="s">
        <v>1127</v>
      </c>
      <c r="P41" s="2" t="s">
        <v>1105</v>
      </c>
      <c r="Q41" s="2"/>
      <c r="R41" s="3" t="s">
        <v>1133</v>
      </c>
      <c r="S41" s="1"/>
      <c r="T41" s="2"/>
    </row>
    <row r="42" spans="14:20" x14ac:dyDescent="0.3">
      <c r="N42" t="s">
        <v>1122</v>
      </c>
      <c r="O42" s="4" t="s">
        <v>1128</v>
      </c>
      <c r="P42" s="2" t="s">
        <v>1132</v>
      </c>
      <c r="Q42" s="2"/>
      <c r="R42" s="3" t="s">
        <v>1133</v>
      </c>
      <c r="S42" s="1"/>
      <c r="T42" s="2"/>
    </row>
    <row r="43" spans="14:20" x14ac:dyDescent="0.3">
      <c r="N43" t="s">
        <v>1123</v>
      </c>
      <c r="O43" s="4" t="s">
        <v>1130</v>
      </c>
      <c r="P43" s="2" t="s">
        <v>1079</v>
      </c>
      <c r="Q43" s="2"/>
      <c r="R43" s="3" t="s">
        <v>627</v>
      </c>
      <c r="S43" s="1"/>
      <c r="T43" s="2"/>
    </row>
    <row r="45" spans="14:20" x14ac:dyDescent="0.3">
      <c r="O45" s="114" t="s">
        <v>1141</v>
      </c>
      <c r="P45" t="s">
        <v>1142</v>
      </c>
    </row>
  </sheetData>
  <pageMargins left="0.68" right="0.25" top="0.75" bottom="0.75" header="0.3" footer="0.3"/>
  <pageSetup scale="56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workbookViewId="0">
      <selection activeCell="A43" sqref="A4:J43"/>
    </sheetView>
  </sheetViews>
  <sheetFormatPr defaultRowHeight="16.5" x14ac:dyDescent="0.3"/>
  <cols>
    <col min="3" max="3" width="15.875" style="37" bestFit="1" customWidth="1"/>
    <col min="4" max="4" width="14.25" customWidth="1"/>
    <col min="5" max="6" width="10.625" bestFit="1" customWidth="1"/>
    <col min="9" max="9" width="9" customWidth="1"/>
    <col min="10" max="10" width="4.875" customWidth="1"/>
    <col min="11" max="11" width="6.875" customWidth="1"/>
    <col min="12" max="12" width="7.5" customWidth="1"/>
    <col min="13" max="13" width="6.375" customWidth="1"/>
  </cols>
  <sheetData>
    <row r="1" spans="1:14" x14ac:dyDescent="0.3">
      <c r="A1" t="s">
        <v>113</v>
      </c>
    </row>
    <row r="3" spans="1:14" x14ac:dyDescent="0.3">
      <c r="A3" t="s">
        <v>92</v>
      </c>
    </row>
    <row r="4" spans="1:14" x14ac:dyDescent="0.3">
      <c r="I4" s="1" t="s">
        <v>194</v>
      </c>
    </row>
    <row r="5" spans="1:14" x14ac:dyDescent="0.3">
      <c r="A5" s="1" t="s">
        <v>93</v>
      </c>
      <c r="B5" s="23" t="s">
        <v>104</v>
      </c>
      <c r="C5" s="38" t="s">
        <v>159</v>
      </c>
      <c r="D5" s="6" t="s">
        <v>94</v>
      </c>
      <c r="E5" s="6" t="s">
        <v>95</v>
      </c>
      <c r="F5" s="6" t="s">
        <v>96</v>
      </c>
      <c r="G5" s="1" t="s">
        <v>97</v>
      </c>
      <c r="H5" s="1" t="s">
        <v>98</v>
      </c>
      <c r="I5" s="21" t="s">
        <v>221</v>
      </c>
      <c r="J5" s="1" t="s">
        <v>99</v>
      </c>
      <c r="K5" s="22" t="s">
        <v>100</v>
      </c>
      <c r="L5" s="22" t="s">
        <v>101</v>
      </c>
      <c r="M5" s="1" t="s">
        <v>102</v>
      </c>
      <c r="N5" s="1" t="s">
        <v>103</v>
      </c>
    </row>
    <row r="6" spans="1:14" x14ac:dyDescent="0.3">
      <c r="A6" s="1" t="s">
        <v>144</v>
      </c>
      <c r="B6" s="27" t="s">
        <v>120</v>
      </c>
      <c r="C6" s="9" t="s">
        <v>160</v>
      </c>
      <c r="D6" s="1" t="s">
        <v>45</v>
      </c>
      <c r="E6" s="1" t="s">
        <v>114</v>
      </c>
      <c r="F6" s="1" t="s">
        <v>118</v>
      </c>
      <c r="G6" s="1" t="s">
        <v>106</v>
      </c>
      <c r="H6" s="1" t="s">
        <v>108</v>
      </c>
      <c r="I6" s="21">
        <v>3000</v>
      </c>
      <c r="J6" s="24">
        <v>14</v>
      </c>
      <c r="K6" s="1">
        <f t="shared" ref="K6:K15" si="0">MATCH(H6,SchedTable,0)</f>
        <v>2</v>
      </c>
      <c r="L6" s="1">
        <f t="shared" ref="L6:L15" si="1">MATCH(J6,PipeSize)</f>
        <v>9</v>
      </c>
      <c r="M6" s="25">
        <f t="shared" ref="M6:M15" ca="1" si="2">OFFSET(OffStart,L6,K6)</f>
        <v>11.302</v>
      </c>
      <c r="N6" s="26">
        <f t="shared" ref="N6:N15" ca="1" si="3">(I6/7.48/60)/(((M6/12)^2)*3.14/4)</f>
        <v>9.5995447147490172</v>
      </c>
    </row>
    <row r="7" spans="1:14" x14ac:dyDescent="0.3">
      <c r="A7" s="1" t="s">
        <v>145</v>
      </c>
      <c r="B7" s="27" t="s">
        <v>121</v>
      </c>
      <c r="C7" s="9" t="s">
        <v>160</v>
      </c>
      <c r="D7" s="1" t="s">
        <v>46</v>
      </c>
      <c r="E7" s="1" t="s">
        <v>115</v>
      </c>
      <c r="F7" s="1" t="s">
        <v>118</v>
      </c>
      <c r="G7" s="1" t="s">
        <v>106</v>
      </c>
      <c r="H7" s="1" t="s">
        <v>108</v>
      </c>
      <c r="I7" s="21">
        <v>3000</v>
      </c>
      <c r="J7" s="24">
        <v>14</v>
      </c>
      <c r="K7" s="1">
        <f t="shared" si="0"/>
        <v>2</v>
      </c>
      <c r="L7" s="1">
        <f t="shared" si="1"/>
        <v>9</v>
      </c>
      <c r="M7" s="25">
        <f t="shared" ca="1" si="2"/>
        <v>11.302</v>
      </c>
      <c r="N7" s="26">
        <f t="shared" ca="1" si="3"/>
        <v>9.5995447147490172</v>
      </c>
    </row>
    <row r="8" spans="1:14" x14ac:dyDescent="0.3">
      <c r="A8" s="1" t="s">
        <v>146</v>
      </c>
      <c r="B8" s="27" t="s">
        <v>122</v>
      </c>
      <c r="C8" s="41" t="s">
        <v>160</v>
      </c>
      <c r="D8" s="1" t="s">
        <v>32</v>
      </c>
      <c r="E8" s="1" t="s">
        <v>116</v>
      </c>
      <c r="F8" s="1" t="s">
        <v>118</v>
      </c>
      <c r="G8" s="1" t="s">
        <v>106</v>
      </c>
      <c r="H8" s="1" t="s">
        <v>108</v>
      </c>
      <c r="I8" s="21">
        <v>2500</v>
      </c>
      <c r="J8" s="45">
        <v>14</v>
      </c>
      <c r="K8" s="1">
        <f t="shared" si="0"/>
        <v>2</v>
      </c>
      <c r="L8" s="1">
        <f t="shared" si="1"/>
        <v>9</v>
      </c>
      <c r="M8" s="25">
        <f t="shared" ca="1" si="2"/>
        <v>11.302</v>
      </c>
      <c r="N8" s="26">
        <f t="shared" ca="1" si="3"/>
        <v>7.9996205956241795</v>
      </c>
    </row>
    <row r="9" spans="1:14" x14ac:dyDescent="0.3">
      <c r="A9" s="1" t="s">
        <v>147</v>
      </c>
      <c r="B9" s="27" t="s">
        <v>123</v>
      </c>
      <c r="C9" s="41" t="s">
        <v>160</v>
      </c>
      <c r="D9" s="1" t="s">
        <v>33</v>
      </c>
      <c r="E9" s="1" t="s">
        <v>119</v>
      </c>
      <c r="F9" s="1" t="s">
        <v>118</v>
      </c>
      <c r="G9" s="1" t="s">
        <v>106</v>
      </c>
      <c r="H9" s="1" t="s">
        <v>108</v>
      </c>
      <c r="I9" s="21">
        <v>2500</v>
      </c>
      <c r="J9" s="45">
        <v>14</v>
      </c>
      <c r="K9" s="1">
        <f t="shared" si="0"/>
        <v>2</v>
      </c>
      <c r="L9" s="1">
        <f t="shared" si="1"/>
        <v>9</v>
      </c>
      <c r="M9" s="25">
        <f t="shared" ca="1" si="2"/>
        <v>11.302</v>
      </c>
      <c r="N9" s="26">
        <f t="shared" ca="1" si="3"/>
        <v>7.9996205956241795</v>
      </c>
    </row>
    <row r="10" spans="1:14" x14ac:dyDescent="0.3">
      <c r="A10" s="1" t="s">
        <v>148</v>
      </c>
      <c r="B10" s="27" t="s">
        <v>124</v>
      </c>
      <c r="C10" s="41" t="s">
        <v>158</v>
      </c>
      <c r="D10" s="1" t="s">
        <v>140</v>
      </c>
      <c r="E10" s="1" t="s">
        <v>142</v>
      </c>
      <c r="F10" s="1" t="s">
        <v>143</v>
      </c>
      <c r="G10" s="1" t="s">
        <v>106</v>
      </c>
      <c r="H10" s="1" t="s">
        <v>107</v>
      </c>
      <c r="I10" s="21">
        <v>1600</v>
      </c>
      <c r="J10" s="24">
        <v>18</v>
      </c>
      <c r="K10" s="1">
        <f>MATCH(H10,SchedTable,0)</f>
        <v>3</v>
      </c>
      <c r="L10" s="1">
        <f>MATCH(J10,PipeSize)</f>
        <v>11</v>
      </c>
      <c r="M10" s="25">
        <f ca="1">OFFSET(OffStart,L10,K10)</f>
        <v>15.755000000000001</v>
      </c>
      <c r="N10" s="26">
        <f ca="1">(I10/7.48/60)/(((M10/12)^2)*3.14/4)</f>
        <v>2.6346513661457398</v>
      </c>
    </row>
    <row r="11" spans="1:14" x14ac:dyDescent="0.3">
      <c r="A11" s="1" t="s">
        <v>149</v>
      </c>
      <c r="B11" s="27" t="s">
        <v>125</v>
      </c>
      <c r="C11" s="41" t="s">
        <v>157</v>
      </c>
      <c r="D11" s="1" t="s">
        <v>117</v>
      </c>
      <c r="E11" s="1" t="s">
        <v>152</v>
      </c>
      <c r="F11" s="1" t="s">
        <v>105</v>
      </c>
      <c r="G11" s="1" t="s">
        <v>106</v>
      </c>
      <c r="H11" s="1" t="s">
        <v>107</v>
      </c>
      <c r="I11" s="21">
        <v>6000</v>
      </c>
      <c r="J11" s="45">
        <v>18</v>
      </c>
      <c r="K11" s="1">
        <f t="shared" si="0"/>
        <v>3</v>
      </c>
      <c r="L11" s="1">
        <f t="shared" si="1"/>
        <v>11</v>
      </c>
      <c r="M11" s="25">
        <f t="shared" ca="1" si="2"/>
        <v>15.755000000000001</v>
      </c>
      <c r="N11" s="26">
        <f t="shared" ca="1" si="3"/>
        <v>9.8799426230465262</v>
      </c>
    </row>
    <row r="12" spans="1:14" x14ac:dyDescent="0.3">
      <c r="A12" s="1" t="s">
        <v>150</v>
      </c>
      <c r="B12" s="27" t="s">
        <v>126</v>
      </c>
      <c r="C12" s="41" t="s">
        <v>161</v>
      </c>
      <c r="D12" s="1" t="s">
        <v>117</v>
      </c>
      <c r="E12" s="1" t="s">
        <v>156</v>
      </c>
      <c r="F12" s="1" t="s">
        <v>105</v>
      </c>
      <c r="G12" s="1" t="s">
        <v>106</v>
      </c>
      <c r="H12" s="1" t="s">
        <v>107</v>
      </c>
      <c r="I12" s="21">
        <v>2000</v>
      </c>
      <c r="J12" s="45">
        <v>14</v>
      </c>
      <c r="K12" s="1">
        <f t="shared" si="0"/>
        <v>3</v>
      </c>
      <c r="L12" s="1">
        <f t="shared" si="1"/>
        <v>9</v>
      </c>
      <c r="M12" s="25">
        <f t="shared" ca="1" si="2"/>
        <v>12.254</v>
      </c>
      <c r="N12" s="26">
        <f t="shared" ca="1" si="3"/>
        <v>5.4439512911884567</v>
      </c>
    </row>
    <row r="13" spans="1:14" x14ac:dyDescent="0.3">
      <c r="A13" s="1" t="s">
        <v>151</v>
      </c>
      <c r="B13" s="27" t="s">
        <v>141</v>
      </c>
      <c r="C13" s="9" t="s">
        <v>163</v>
      </c>
      <c r="D13" s="1" t="s">
        <v>140</v>
      </c>
      <c r="E13" s="1" t="s">
        <v>43</v>
      </c>
      <c r="F13" s="1" t="s">
        <v>143</v>
      </c>
      <c r="G13" s="1" t="s">
        <v>106</v>
      </c>
      <c r="H13" s="1" t="s">
        <v>107</v>
      </c>
      <c r="I13" s="21">
        <f>I$10/2</f>
        <v>800</v>
      </c>
      <c r="J13" s="24">
        <v>8</v>
      </c>
      <c r="K13" s="1">
        <f t="shared" si="0"/>
        <v>3</v>
      </c>
      <c r="L13" s="1">
        <f t="shared" si="1"/>
        <v>6</v>
      </c>
      <c r="M13" s="25">
        <f t="shared" ca="1" si="2"/>
        <v>7.5490000000000004</v>
      </c>
      <c r="N13" s="26">
        <f t="shared" ca="1" si="3"/>
        <v>5.7378755347254717</v>
      </c>
    </row>
    <row r="14" spans="1:14" x14ac:dyDescent="0.3">
      <c r="A14" s="1" t="s">
        <v>165</v>
      </c>
      <c r="B14" s="27" t="s">
        <v>167</v>
      </c>
      <c r="C14" s="9" t="s">
        <v>164</v>
      </c>
      <c r="D14" s="1" t="s">
        <v>140</v>
      </c>
      <c r="E14" s="1" t="s">
        <v>44</v>
      </c>
      <c r="F14" s="1" t="s">
        <v>143</v>
      </c>
      <c r="G14" s="1" t="s">
        <v>106</v>
      </c>
      <c r="H14" s="1" t="s">
        <v>107</v>
      </c>
      <c r="I14" s="21">
        <f>I$10/2</f>
        <v>800</v>
      </c>
      <c r="J14" s="24">
        <v>8</v>
      </c>
      <c r="K14" s="1">
        <f t="shared" si="0"/>
        <v>3</v>
      </c>
      <c r="L14" s="1">
        <f t="shared" si="1"/>
        <v>6</v>
      </c>
      <c r="M14" s="25">
        <f t="shared" ca="1" si="2"/>
        <v>7.5490000000000004</v>
      </c>
      <c r="N14" s="26">
        <f t="shared" ca="1" si="3"/>
        <v>5.7378755347254717</v>
      </c>
    </row>
    <row r="15" spans="1:14" x14ac:dyDescent="0.3">
      <c r="A15" s="1" t="s">
        <v>166</v>
      </c>
      <c r="B15" s="27" t="s">
        <v>168</v>
      </c>
      <c r="C15" s="9" t="s">
        <v>186</v>
      </c>
      <c r="D15" s="1" t="s">
        <v>140</v>
      </c>
      <c r="E15" s="1" t="s">
        <v>47</v>
      </c>
      <c r="F15" s="1" t="s">
        <v>143</v>
      </c>
      <c r="G15" s="1" t="s">
        <v>106</v>
      </c>
      <c r="H15" s="1" t="s">
        <v>107</v>
      </c>
      <c r="I15" s="21">
        <f>I$10/2</f>
        <v>800</v>
      </c>
      <c r="J15" s="24">
        <v>8</v>
      </c>
      <c r="K15" s="1">
        <f t="shared" si="0"/>
        <v>3</v>
      </c>
      <c r="L15" s="1">
        <f t="shared" si="1"/>
        <v>6</v>
      </c>
      <c r="M15" s="25">
        <f t="shared" ca="1" si="2"/>
        <v>7.5490000000000004</v>
      </c>
      <c r="N15" s="26">
        <f t="shared" ca="1" si="3"/>
        <v>5.7378755347254717</v>
      </c>
    </row>
    <row r="16" spans="1:14" x14ac:dyDescent="0.3">
      <c r="A16" s="1" t="s">
        <v>169</v>
      </c>
      <c r="B16" s="27" t="s">
        <v>189</v>
      </c>
      <c r="C16" s="9" t="s">
        <v>360</v>
      </c>
      <c r="D16" s="1" t="s">
        <v>308</v>
      </c>
      <c r="E16" s="1" t="s">
        <v>187</v>
      </c>
      <c r="F16" s="1" t="s">
        <v>105</v>
      </c>
      <c r="G16" s="1" t="s">
        <v>106</v>
      </c>
      <c r="H16" s="1" t="s">
        <v>107</v>
      </c>
      <c r="I16" s="21">
        <v>2000</v>
      </c>
      <c r="J16" s="24">
        <v>10</v>
      </c>
      <c r="K16" s="1">
        <f t="shared" ref="K16:K26" si="4">MATCH(H16,SchedTable,0)</f>
        <v>3</v>
      </c>
      <c r="L16" s="1">
        <f t="shared" ref="L16:L26" si="5">MATCH(J16,PipeSize)</f>
        <v>7</v>
      </c>
      <c r="M16" s="25">
        <f t="shared" ref="M16:M26" ca="1" si="6">OFFSET(OffStart,L16,K16)</f>
        <v>9.4090000000000007</v>
      </c>
      <c r="N16" s="26">
        <f t="shared" ref="N16:N26" ca="1" si="7">(I16/7.48/60)/(((M16/12)^2)*3.14/4)</f>
        <v>9.2338548978357196</v>
      </c>
    </row>
    <row r="17" spans="1:14" x14ac:dyDescent="0.3">
      <c r="A17" s="1" t="s">
        <v>170</v>
      </c>
      <c r="B17" s="27" t="s">
        <v>190</v>
      </c>
      <c r="C17" s="9" t="s">
        <v>361</v>
      </c>
      <c r="D17" s="1" t="s">
        <v>308</v>
      </c>
      <c r="E17" s="1" t="s">
        <v>187</v>
      </c>
      <c r="F17" s="1" t="s">
        <v>105</v>
      </c>
      <c r="G17" s="1" t="s">
        <v>106</v>
      </c>
      <c r="H17" s="1" t="s">
        <v>107</v>
      </c>
      <c r="I17" s="21">
        <v>2000</v>
      </c>
      <c r="J17" s="24">
        <v>8</v>
      </c>
      <c r="K17" s="1">
        <f t="shared" si="4"/>
        <v>3</v>
      </c>
      <c r="L17" s="1">
        <f t="shared" si="5"/>
        <v>6</v>
      </c>
      <c r="M17" s="25">
        <f t="shared" ca="1" si="6"/>
        <v>7.5490000000000004</v>
      </c>
      <c r="N17" s="26">
        <f t="shared" ca="1" si="7"/>
        <v>14.344688836813681</v>
      </c>
    </row>
    <row r="18" spans="1:14" x14ac:dyDescent="0.3">
      <c r="A18" s="1" t="s">
        <v>171</v>
      </c>
      <c r="B18" s="27" t="s">
        <v>191</v>
      </c>
      <c r="C18" s="9" t="s">
        <v>361</v>
      </c>
      <c r="D18" s="1" t="s">
        <v>284</v>
      </c>
      <c r="E18" s="1" t="s">
        <v>187</v>
      </c>
      <c r="F18" s="1" t="s">
        <v>105</v>
      </c>
      <c r="G18" s="1" t="s">
        <v>106</v>
      </c>
      <c r="H18" s="1" t="s">
        <v>107</v>
      </c>
      <c r="I18" s="21">
        <v>330</v>
      </c>
      <c r="J18" s="24">
        <v>3</v>
      </c>
      <c r="K18" s="1">
        <f t="shared" si="4"/>
        <v>3</v>
      </c>
      <c r="L18" s="1">
        <f t="shared" si="5"/>
        <v>2</v>
      </c>
      <c r="M18" s="25">
        <f t="shared" ca="1" si="6"/>
        <v>3.0640000000000001</v>
      </c>
      <c r="N18" s="26">
        <f t="shared" ca="1" si="7"/>
        <v>14.367341180683983</v>
      </c>
    </row>
    <row r="19" spans="1:14" x14ac:dyDescent="0.3">
      <c r="A19" s="1" t="s">
        <v>172</v>
      </c>
      <c r="B19" s="27" t="s">
        <v>192</v>
      </c>
      <c r="C19" s="9" t="s">
        <v>361</v>
      </c>
      <c r="D19" s="1" t="s">
        <v>284</v>
      </c>
      <c r="E19" s="1" t="s">
        <v>187</v>
      </c>
      <c r="F19" s="1" t="s">
        <v>105</v>
      </c>
      <c r="G19" s="1" t="s">
        <v>106</v>
      </c>
      <c r="H19" s="1" t="s">
        <v>107</v>
      </c>
      <c r="I19" s="21">
        <v>330</v>
      </c>
      <c r="J19" s="24">
        <v>3</v>
      </c>
      <c r="K19" s="1">
        <f t="shared" si="4"/>
        <v>3</v>
      </c>
      <c r="L19" s="1">
        <f t="shared" si="5"/>
        <v>2</v>
      </c>
      <c r="M19" s="25">
        <f t="shared" ca="1" si="6"/>
        <v>3.0640000000000001</v>
      </c>
      <c r="N19" s="26">
        <f t="shared" ca="1" si="7"/>
        <v>14.367341180683983</v>
      </c>
    </row>
    <row r="20" spans="1:14" x14ac:dyDescent="0.3">
      <c r="A20" s="1" t="s">
        <v>173</v>
      </c>
      <c r="B20" s="27" t="s">
        <v>193</v>
      </c>
      <c r="C20" s="9" t="s">
        <v>361</v>
      </c>
      <c r="D20" s="1" t="s">
        <v>284</v>
      </c>
      <c r="E20" s="1" t="s">
        <v>187</v>
      </c>
      <c r="F20" s="1" t="s">
        <v>105</v>
      </c>
      <c r="G20" s="1" t="s">
        <v>106</v>
      </c>
      <c r="H20" s="1" t="s">
        <v>107</v>
      </c>
      <c r="I20" s="21">
        <v>330</v>
      </c>
      <c r="J20" s="24">
        <v>3</v>
      </c>
      <c r="K20" s="1">
        <f t="shared" si="4"/>
        <v>3</v>
      </c>
      <c r="L20" s="1">
        <f t="shared" si="5"/>
        <v>2</v>
      </c>
      <c r="M20" s="25">
        <f t="shared" ca="1" si="6"/>
        <v>3.0640000000000001</v>
      </c>
      <c r="N20" s="26">
        <f t="shared" ca="1" si="7"/>
        <v>14.367341180683983</v>
      </c>
    </row>
    <row r="21" spans="1:14" x14ac:dyDescent="0.3">
      <c r="A21" s="19" t="s">
        <v>174</v>
      </c>
      <c r="B21" s="49" t="s">
        <v>201</v>
      </c>
      <c r="C21" s="47" t="s">
        <v>362</v>
      </c>
      <c r="D21" s="19" t="s">
        <v>309</v>
      </c>
      <c r="E21" s="19" t="s">
        <v>49</v>
      </c>
      <c r="F21" s="19" t="s">
        <v>105</v>
      </c>
      <c r="G21" s="19" t="s">
        <v>106</v>
      </c>
      <c r="H21" s="19" t="s">
        <v>107</v>
      </c>
      <c r="I21" s="50">
        <v>100</v>
      </c>
      <c r="J21" s="51">
        <v>3</v>
      </c>
      <c r="K21" s="19">
        <f t="shared" si="4"/>
        <v>3</v>
      </c>
      <c r="L21" s="19">
        <f t="shared" si="5"/>
        <v>2</v>
      </c>
      <c r="M21" s="52">
        <f t="shared" ca="1" si="6"/>
        <v>3.0640000000000001</v>
      </c>
      <c r="N21" s="53">
        <f t="shared" ca="1" si="7"/>
        <v>4.3537397517224186</v>
      </c>
    </row>
    <row r="22" spans="1:14" x14ac:dyDescent="0.3">
      <c r="A22" s="1" t="s">
        <v>175</v>
      </c>
      <c r="B22" s="27" t="s">
        <v>202</v>
      </c>
      <c r="C22" s="9" t="s">
        <v>360</v>
      </c>
      <c r="D22" s="1" t="s">
        <v>308</v>
      </c>
      <c r="E22" s="1" t="s">
        <v>188</v>
      </c>
      <c r="F22" s="1" t="s">
        <v>105</v>
      </c>
      <c r="G22" s="1" t="s">
        <v>106</v>
      </c>
      <c r="H22" s="1" t="s">
        <v>107</v>
      </c>
      <c r="I22" s="21">
        <v>2000</v>
      </c>
      <c r="J22" s="24">
        <v>10</v>
      </c>
      <c r="K22" s="1">
        <f t="shared" si="4"/>
        <v>3</v>
      </c>
      <c r="L22" s="1">
        <f t="shared" si="5"/>
        <v>7</v>
      </c>
      <c r="M22" s="25">
        <f t="shared" ca="1" si="6"/>
        <v>9.4090000000000007</v>
      </c>
      <c r="N22" s="26">
        <f t="shared" ca="1" si="7"/>
        <v>9.2338548978357196</v>
      </c>
    </row>
    <row r="23" spans="1:14" x14ac:dyDescent="0.3">
      <c r="A23" s="1" t="s">
        <v>176</v>
      </c>
      <c r="B23" s="27" t="s">
        <v>203</v>
      </c>
      <c r="C23" s="9" t="s">
        <v>361</v>
      </c>
      <c r="D23" s="1" t="s">
        <v>308</v>
      </c>
      <c r="E23" s="1" t="s">
        <v>188</v>
      </c>
      <c r="F23" s="1" t="s">
        <v>105</v>
      </c>
      <c r="G23" s="1" t="s">
        <v>106</v>
      </c>
      <c r="H23" s="1" t="s">
        <v>107</v>
      </c>
      <c r="I23" s="21">
        <v>2000</v>
      </c>
      <c r="J23" s="24">
        <v>6</v>
      </c>
      <c r="K23" s="1">
        <f t="shared" si="4"/>
        <v>3</v>
      </c>
      <c r="L23" s="1">
        <f t="shared" si="5"/>
        <v>5</v>
      </c>
      <c r="M23" s="25">
        <f t="shared" ca="1" si="6"/>
        <v>5.7990000000000004</v>
      </c>
      <c r="N23" s="26">
        <f t="shared" ca="1" si="7"/>
        <v>24.308813700768134</v>
      </c>
    </row>
    <row r="24" spans="1:14" x14ac:dyDescent="0.3">
      <c r="A24" s="1" t="s">
        <v>177</v>
      </c>
      <c r="B24" s="27" t="s">
        <v>204</v>
      </c>
      <c r="C24" s="9" t="s">
        <v>361</v>
      </c>
      <c r="D24" s="1" t="s">
        <v>291</v>
      </c>
      <c r="E24" s="1" t="s">
        <v>188</v>
      </c>
      <c r="F24" s="1" t="s">
        <v>105</v>
      </c>
      <c r="G24" s="1" t="s">
        <v>106</v>
      </c>
      <c r="H24" s="1" t="s">
        <v>107</v>
      </c>
      <c r="I24" s="21">
        <v>330</v>
      </c>
      <c r="J24" s="24">
        <v>3</v>
      </c>
      <c r="K24" s="1">
        <f t="shared" si="4"/>
        <v>3</v>
      </c>
      <c r="L24" s="1">
        <f t="shared" si="5"/>
        <v>2</v>
      </c>
      <c r="M24" s="25">
        <f t="shared" ca="1" si="6"/>
        <v>3.0640000000000001</v>
      </c>
      <c r="N24" s="26">
        <f t="shared" ca="1" si="7"/>
        <v>14.367341180683983</v>
      </c>
    </row>
    <row r="25" spans="1:14" x14ac:dyDescent="0.3">
      <c r="A25" s="1" t="s">
        <v>178</v>
      </c>
      <c r="B25" s="27" t="s">
        <v>205</v>
      </c>
      <c r="C25" s="9" t="s">
        <v>361</v>
      </c>
      <c r="D25" s="1" t="s">
        <v>291</v>
      </c>
      <c r="E25" s="1" t="s">
        <v>188</v>
      </c>
      <c r="F25" s="1" t="s">
        <v>105</v>
      </c>
      <c r="G25" s="1" t="s">
        <v>106</v>
      </c>
      <c r="H25" s="1" t="s">
        <v>107</v>
      </c>
      <c r="I25" s="21">
        <v>330</v>
      </c>
      <c r="J25" s="24">
        <v>3</v>
      </c>
      <c r="K25" s="1">
        <f t="shared" si="4"/>
        <v>3</v>
      </c>
      <c r="L25" s="1">
        <f t="shared" si="5"/>
        <v>2</v>
      </c>
      <c r="M25" s="25">
        <f t="shared" ca="1" si="6"/>
        <v>3.0640000000000001</v>
      </c>
      <c r="N25" s="26">
        <f t="shared" ca="1" si="7"/>
        <v>14.367341180683983</v>
      </c>
    </row>
    <row r="26" spans="1:14" x14ac:dyDescent="0.3">
      <c r="A26" s="1" t="s">
        <v>179</v>
      </c>
      <c r="B26" s="27" t="s">
        <v>206</v>
      </c>
      <c r="C26" s="9" t="s">
        <v>361</v>
      </c>
      <c r="D26" s="1" t="s">
        <v>291</v>
      </c>
      <c r="E26" s="1" t="s">
        <v>188</v>
      </c>
      <c r="F26" s="1" t="s">
        <v>105</v>
      </c>
      <c r="G26" s="1" t="s">
        <v>106</v>
      </c>
      <c r="H26" s="1" t="s">
        <v>107</v>
      </c>
      <c r="I26" s="21">
        <v>330</v>
      </c>
      <c r="J26" s="24">
        <v>3</v>
      </c>
      <c r="K26" s="1">
        <f t="shared" si="4"/>
        <v>3</v>
      </c>
      <c r="L26" s="1">
        <f t="shared" si="5"/>
        <v>2</v>
      </c>
      <c r="M26" s="25">
        <f t="shared" ca="1" si="6"/>
        <v>3.0640000000000001</v>
      </c>
      <c r="N26" s="26">
        <f t="shared" ca="1" si="7"/>
        <v>14.367341180683983</v>
      </c>
    </row>
    <row r="27" spans="1:14" x14ac:dyDescent="0.3">
      <c r="A27" s="1" t="s">
        <v>180</v>
      </c>
      <c r="B27" s="27" t="s">
        <v>207</v>
      </c>
      <c r="C27" s="9" t="s">
        <v>363</v>
      </c>
      <c r="D27" s="1" t="s">
        <v>309</v>
      </c>
      <c r="E27" s="1" t="s">
        <v>43</v>
      </c>
      <c r="F27" s="1" t="s">
        <v>105</v>
      </c>
      <c r="G27" s="1" t="s">
        <v>106</v>
      </c>
      <c r="H27" s="1" t="s">
        <v>107</v>
      </c>
      <c r="I27" s="21">
        <v>500</v>
      </c>
      <c r="J27" s="24">
        <v>6</v>
      </c>
      <c r="K27" s="1">
        <f t="shared" ref="K27:K33" si="8">MATCH(H27,SchedTable,0)</f>
        <v>3</v>
      </c>
      <c r="L27" s="1">
        <f t="shared" ref="L27:L33" si="9">MATCH(J27,PipeSize)</f>
        <v>5</v>
      </c>
      <c r="M27" s="25">
        <f t="shared" ref="M27:M33" ca="1" si="10">OFFSET(OffStart,L27,K27)</f>
        <v>5.7990000000000004</v>
      </c>
      <c r="N27" s="26">
        <f t="shared" ref="N27:N33" ca="1" si="11">(I27/7.48/60)/(((M27/12)^2)*3.14/4)</f>
        <v>6.0772034251920335</v>
      </c>
    </row>
    <row r="28" spans="1:14" x14ac:dyDescent="0.3">
      <c r="A28" s="1" t="s">
        <v>181</v>
      </c>
      <c r="B28" s="27" t="s">
        <v>208</v>
      </c>
      <c r="C28" s="9" t="s">
        <v>363</v>
      </c>
      <c r="D28" s="1" t="s">
        <v>309</v>
      </c>
      <c r="E28" s="1" t="s">
        <v>44</v>
      </c>
      <c r="F28" s="1" t="s">
        <v>105</v>
      </c>
      <c r="G28" s="1" t="s">
        <v>106</v>
      </c>
      <c r="H28" s="1" t="s">
        <v>107</v>
      </c>
      <c r="I28" s="21">
        <v>500</v>
      </c>
      <c r="J28" s="24">
        <v>6</v>
      </c>
      <c r="K28" s="1">
        <f t="shared" si="8"/>
        <v>3</v>
      </c>
      <c r="L28" s="1">
        <f t="shared" si="9"/>
        <v>5</v>
      </c>
      <c r="M28" s="25">
        <f t="shared" ca="1" si="10"/>
        <v>5.7990000000000004</v>
      </c>
      <c r="N28" s="26">
        <f t="shared" ca="1" si="11"/>
        <v>6.0772034251920335</v>
      </c>
    </row>
    <row r="29" spans="1:14" x14ac:dyDescent="0.3">
      <c r="A29" s="1" t="s">
        <v>182</v>
      </c>
      <c r="B29" s="27" t="s">
        <v>209</v>
      </c>
      <c r="C29" s="9" t="s">
        <v>363</v>
      </c>
      <c r="D29" s="1" t="s">
        <v>309</v>
      </c>
      <c r="E29" s="1" t="s">
        <v>47</v>
      </c>
      <c r="F29" s="1" t="s">
        <v>105</v>
      </c>
      <c r="G29" s="1" t="s">
        <v>106</v>
      </c>
      <c r="H29" s="1" t="s">
        <v>107</v>
      </c>
      <c r="I29" s="21">
        <v>1000</v>
      </c>
      <c r="J29" s="24">
        <v>8</v>
      </c>
      <c r="K29" s="1">
        <f t="shared" si="8"/>
        <v>3</v>
      </c>
      <c r="L29" s="1">
        <f t="shared" si="9"/>
        <v>6</v>
      </c>
      <c r="M29" s="25">
        <f t="shared" ca="1" si="10"/>
        <v>7.5490000000000004</v>
      </c>
      <c r="N29" s="26">
        <f t="shared" ca="1" si="11"/>
        <v>7.1723444184068406</v>
      </c>
    </row>
    <row r="30" spans="1:14" x14ac:dyDescent="0.3">
      <c r="A30" s="1" t="s">
        <v>183</v>
      </c>
      <c r="B30" s="27" t="s">
        <v>212</v>
      </c>
      <c r="C30" s="9" t="s">
        <v>211</v>
      </c>
      <c r="D30" s="1" t="s">
        <v>210</v>
      </c>
      <c r="E30" s="1" t="s">
        <v>43</v>
      </c>
      <c r="F30" s="1" t="s">
        <v>118</v>
      </c>
      <c r="G30" s="1" t="s">
        <v>106</v>
      </c>
      <c r="H30" s="1" t="s">
        <v>108</v>
      </c>
      <c r="I30" s="21">
        <v>1500</v>
      </c>
      <c r="J30" s="24">
        <v>12</v>
      </c>
      <c r="K30" s="1">
        <f t="shared" si="8"/>
        <v>2</v>
      </c>
      <c r="L30" s="1">
        <f t="shared" si="9"/>
        <v>8</v>
      </c>
      <c r="M30" s="25">
        <f t="shared" ca="1" si="10"/>
        <v>10.292999999999999</v>
      </c>
      <c r="N30" s="26">
        <f t="shared" ca="1" si="11"/>
        <v>5.7869176282951278</v>
      </c>
    </row>
    <row r="31" spans="1:14" x14ac:dyDescent="0.3">
      <c r="A31" s="1" t="s">
        <v>184</v>
      </c>
      <c r="B31" s="27" t="s">
        <v>213</v>
      </c>
      <c r="C31" s="9" t="s">
        <v>211</v>
      </c>
      <c r="D31" s="1" t="s">
        <v>210</v>
      </c>
      <c r="E31" s="1" t="s">
        <v>44</v>
      </c>
      <c r="F31" s="1" t="s">
        <v>118</v>
      </c>
      <c r="G31" s="1" t="s">
        <v>106</v>
      </c>
      <c r="H31" s="1" t="s">
        <v>108</v>
      </c>
      <c r="I31" s="21">
        <v>1500</v>
      </c>
      <c r="J31" s="24">
        <v>12</v>
      </c>
      <c r="K31" s="1">
        <f t="shared" si="8"/>
        <v>2</v>
      </c>
      <c r="L31" s="1">
        <f t="shared" si="9"/>
        <v>8</v>
      </c>
      <c r="M31" s="25">
        <f t="shared" ca="1" si="10"/>
        <v>10.292999999999999</v>
      </c>
      <c r="N31" s="26">
        <f t="shared" ca="1" si="11"/>
        <v>5.7869176282951278</v>
      </c>
    </row>
    <row r="32" spans="1:14" x14ac:dyDescent="0.3">
      <c r="A32" s="1" t="s">
        <v>185</v>
      </c>
      <c r="B32" s="27" t="s">
        <v>214</v>
      </c>
      <c r="C32" s="9" t="s">
        <v>359</v>
      </c>
      <c r="D32" s="1" t="s">
        <v>308</v>
      </c>
      <c r="E32" s="1"/>
      <c r="F32" s="1" t="s">
        <v>105</v>
      </c>
      <c r="G32" s="1" t="s">
        <v>106</v>
      </c>
      <c r="H32" s="1" t="s">
        <v>107</v>
      </c>
      <c r="I32" s="21">
        <v>400</v>
      </c>
      <c r="J32" s="24">
        <v>4</v>
      </c>
      <c r="K32" s="1">
        <f t="shared" si="8"/>
        <v>3</v>
      </c>
      <c r="L32" s="1">
        <f t="shared" si="9"/>
        <v>3</v>
      </c>
      <c r="M32" s="25">
        <f t="shared" ca="1" si="10"/>
        <v>3.9390000000000001</v>
      </c>
      <c r="N32" s="26">
        <f t="shared" ca="1" si="11"/>
        <v>10.537267781029637</v>
      </c>
    </row>
    <row r="33" spans="1:16384" x14ac:dyDescent="0.3">
      <c r="A33" s="1" t="s">
        <v>195</v>
      </c>
      <c r="B33" s="27" t="s">
        <v>215</v>
      </c>
      <c r="C33" s="9" t="s">
        <v>364</v>
      </c>
      <c r="D33" s="1" t="s">
        <v>20</v>
      </c>
      <c r="E33" s="1" t="s">
        <v>218</v>
      </c>
      <c r="F33" s="1" t="s">
        <v>118</v>
      </c>
      <c r="G33" s="1" t="s">
        <v>106</v>
      </c>
      <c r="H33" s="1" t="s">
        <v>107</v>
      </c>
      <c r="I33" s="21">
        <v>400</v>
      </c>
      <c r="J33" s="24">
        <v>4</v>
      </c>
      <c r="K33" s="1">
        <f t="shared" si="8"/>
        <v>3</v>
      </c>
      <c r="L33" s="1">
        <f t="shared" si="9"/>
        <v>3</v>
      </c>
      <c r="M33" s="25">
        <f t="shared" ca="1" si="10"/>
        <v>3.9390000000000001</v>
      </c>
      <c r="N33" s="26">
        <f t="shared" ca="1" si="11"/>
        <v>10.537267781029637</v>
      </c>
    </row>
    <row r="34" spans="1:16384" x14ac:dyDescent="0.3">
      <c r="A34" s="1" t="s">
        <v>196</v>
      </c>
      <c r="B34" s="27" t="s">
        <v>217</v>
      </c>
      <c r="C34" s="9" t="s">
        <v>216</v>
      </c>
      <c r="D34" s="1" t="s">
        <v>219</v>
      </c>
      <c r="E34" s="1" t="s">
        <v>220</v>
      </c>
      <c r="F34" s="1" t="s">
        <v>118</v>
      </c>
      <c r="G34" s="1" t="s">
        <v>106</v>
      </c>
      <c r="H34" s="1" t="s">
        <v>108</v>
      </c>
      <c r="I34" s="21">
        <v>1000</v>
      </c>
      <c r="J34" s="24">
        <v>6</v>
      </c>
      <c r="K34" s="1">
        <f t="shared" ref="K34:K44" si="12">MATCH(H34,SchedTable,0)</f>
        <v>2</v>
      </c>
      <c r="L34" s="1">
        <f t="shared" ref="L34:L44" si="13">MATCH(J34,PipeSize)</f>
        <v>5</v>
      </c>
      <c r="M34" s="25">
        <f t="shared" ref="M34:M44" ca="1" si="14">OFFSET(OffStart,L34,K34)</f>
        <v>5.3479999999999999</v>
      </c>
      <c r="N34" s="26">
        <f t="shared" ref="N34:N44" ca="1" si="15">(I34/7.48/60)/(((M34/12)^2)*3.14/4)</f>
        <v>14.2908213431853</v>
      </c>
    </row>
    <row r="35" spans="1:16384" x14ac:dyDescent="0.3">
      <c r="A35" s="1" t="s">
        <v>197</v>
      </c>
      <c r="B35" s="27" t="s">
        <v>222</v>
      </c>
      <c r="C35" s="9" t="s">
        <v>226</v>
      </c>
      <c r="D35" s="1" t="s">
        <v>43</v>
      </c>
      <c r="E35" s="1" t="s">
        <v>45</v>
      </c>
      <c r="F35" s="1" t="s">
        <v>118</v>
      </c>
      <c r="G35" s="1" t="s">
        <v>106</v>
      </c>
      <c r="H35" s="1" t="s">
        <v>107</v>
      </c>
      <c r="I35" s="21">
        <v>3000</v>
      </c>
      <c r="J35" s="24">
        <v>10</v>
      </c>
      <c r="K35" s="1">
        <f t="shared" si="12"/>
        <v>3</v>
      </c>
      <c r="L35" s="1">
        <f t="shared" si="13"/>
        <v>7</v>
      </c>
      <c r="M35" s="25">
        <f t="shared" ca="1" si="14"/>
        <v>9.4090000000000007</v>
      </c>
      <c r="N35" s="26">
        <f t="shared" ca="1" si="15"/>
        <v>13.850782346753581</v>
      </c>
    </row>
    <row r="36" spans="1:16384" x14ac:dyDescent="0.3">
      <c r="A36" s="1" t="s">
        <v>198</v>
      </c>
      <c r="B36" s="27" t="s">
        <v>223</v>
      </c>
      <c r="C36" s="9" t="s">
        <v>227</v>
      </c>
      <c r="D36" s="1" t="s">
        <v>43</v>
      </c>
      <c r="E36" s="1" t="s">
        <v>136</v>
      </c>
      <c r="F36" s="1" t="s">
        <v>118</v>
      </c>
      <c r="G36" s="1" t="s">
        <v>106</v>
      </c>
      <c r="H36" s="1" t="s">
        <v>107</v>
      </c>
      <c r="I36" s="21">
        <v>1000</v>
      </c>
      <c r="J36" s="24">
        <v>6</v>
      </c>
      <c r="K36" s="1">
        <f t="shared" si="12"/>
        <v>3</v>
      </c>
      <c r="L36" s="1">
        <f t="shared" si="13"/>
        <v>5</v>
      </c>
      <c r="M36" s="25">
        <f t="shared" ca="1" si="14"/>
        <v>5.7990000000000004</v>
      </c>
      <c r="N36" s="26">
        <f t="shared" ca="1" si="15"/>
        <v>12.154406850384067</v>
      </c>
    </row>
    <row r="37" spans="1:16384" x14ac:dyDescent="0.3">
      <c r="A37" s="1" t="s">
        <v>199</v>
      </c>
      <c r="B37" s="27" t="s">
        <v>224</v>
      </c>
      <c r="C37" s="9" t="s">
        <v>226</v>
      </c>
      <c r="D37" s="1" t="s">
        <v>44</v>
      </c>
      <c r="E37" s="1" t="s">
        <v>46</v>
      </c>
      <c r="F37" s="1" t="s">
        <v>118</v>
      </c>
      <c r="G37" s="1" t="s">
        <v>106</v>
      </c>
      <c r="H37" s="1" t="s">
        <v>107</v>
      </c>
      <c r="I37" s="21">
        <v>3000</v>
      </c>
      <c r="J37" s="24">
        <v>10</v>
      </c>
      <c r="K37" s="1">
        <f t="shared" si="12"/>
        <v>3</v>
      </c>
      <c r="L37" s="1">
        <f t="shared" si="13"/>
        <v>7</v>
      </c>
      <c r="M37" s="25">
        <f t="shared" ca="1" si="14"/>
        <v>9.4090000000000007</v>
      </c>
      <c r="N37" s="26">
        <f t="shared" ca="1" si="15"/>
        <v>13.850782346753581</v>
      </c>
    </row>
    <row r="38" spans="1:16384" x14ac:dyDescent="0.3">
      <c r="A38" s="1" t="s">
        <v>200</v>
      </c>
      <c r="B38" s="27" t="s">
        <v>225</v>
      </c>
      <c r="C38" s="9" t="s">
        <v>227</v>
      </c>
      <c r="D38" s="1" t="s">
        <v>44</v>
      </c>
      <c r="E38" s="1" t="s">
        <v>136</v>
      </c>
      <c r="F38" s="1" t="s">
        <v>118</v>
      </c>
      <c r="G38" s="1" t="s">
        <v>106</v>
      </c>
      <c r="H38" s="1" t="s">
        <v>107</v>
      </c>
      <c r="I38" s="21">
        <v>1000</v>
      </c>
      <c r="J38" s="24">
        <v>6</v>
      </c>
      <c r="K38" s="1">
        <f t="shared" si="12"/>
        <v>3</v>
      </c>
      <c r="L38" s="1">
        <f t="shared" si="13"/>
        <v>5</v>
      </c>
      <c r="M38" s="25">
        <f t="shared" ca="1" si="14"/>
        <v>5.7990000000000004</v>
      </c>
      <c r="N38" s="26">
        <f t="shared" ca="1" si="15"/>
        <v>12.154406850384067</v>
      </c>
    </row>
    <row r="39" spans="1:16384" x14ac:dyDescent="0.3">
      <c r="A39" s="1" t="s">
        <v>315</v>
      </c>
      <c r="B39" s="27" t="s">
        <v>316</v>
      </c>
      <c r="C39" s="9" t="s">
        <v>317</v>
      </c>
      <c r="D39" s="1" t="s">
        <v>309</v>
      </c>
      <c r="E39" s="1" t="s">
        <v>218</v>
      </c>
      <c r="F39" s="1" t="s">
        <v>105</v>
      </c>
      <c r="G39" s="1" t="s">
        <v>106</v>
      </c>
      <c r="H39" s="1" t="s">
        <v>107</v>
      </c>
      <c r="I39" s="21">
        <v>500</v>
      </c>
      <c r="J39" s="24">
        <v>6</v>
      </c>
      <c r="K39" s="1">
        <f t="shared" si="12"/>
        <v>3</v>
      </c>
      <c r="L39" s="1">
        <f t="shared" si="13"/>
        <v>5</v>
      </c>
      <c r="M39" s="25">
        <f t="shared" ca="1" si="14"/>
        <v>5.7990000000000004</v>
      </c>
      <c r="N39" s="26">
        <f t="shared" ca="1" si="15"/>
        <v>6.0772034251920335</v>
      </c>
    </row>
    <row r="40" spans="1:16384" x14ac:dyDescent="0.3">
      <c r="A40" s="1" t="s">
        <v>340</v>
      </c>
      <c r="B40" s="27" t="s">
        <v>343</v>
      </c>
      <c r="C40" s="9" t="s">
        <v>346</v>
      </c>
      <c r="D40" s="1" t="s">
        <v>308</v>
      </c>
      <c r="E40" s="1"/>
      <c r="F40" s="1" t="s">
        <v>105</v>
      </c>
      <c r="G40" s="1" t="s">
        <v>106</v>
      </c>
      <c r="H40" s="1" t="s">
        <v>107</v>
      </c>
      <c r="I40" s="21">
        <v>150</v>
      </c>
      <c r="J40" s="24">
        <v>2</v>
      </c>
      <c r="K40" s="1">
        <f t="shared" si="12"/>
        <v>3</v>
      </c>
      <c r="L40" s="1">
        <f t="shared" si="13"/>
        <v>1</v>
      </c>
      <c r="M40" s="25">
        <f t="shared" ca="1" si="14"/>
        <v>2.0790000000000002</v>
      </c>
      <c r="N40" s="26">
        <f t="shared" ca="1" si="15"/>
        <v>14.184768994204475</v>
      </c>
    </row>
    <row r="41" spans="1:16384" x14ac:dyDescent="0.3">
      <c r="A41" s="1" t="s">
        <v>341</v>
      </c>
      <c r="B41" s="27" t="s">
        <v>344</v>
      </c>
      <c r="C41" s="9" t="s">
        <v>346</v>
      </c>
      <c r="D41" s="1" t="s">
        <v>308</v>
      </c>
      <c r="E41" s="1"/>
      <c r="F41" s="1" t="s">
        <v>105</v>
      </c>
      <c r="G41" s="1" t="s">
        <v>106</v>
      </c>
      <c r="H41" s="1" t="s">
        <v>107</v>
      </c>
      <c r="I41" s="21">
        <v>150</v>
      </c>
      <c r="J41" s="24">
        <v>2</v>
      </c>
      <c r="K41" s="1">
        <f t="shared" si="12"/>
        <v>3</v>
      </c>
      <c r="L41" s="1">
        <f t="shared" si="13"/>
        <v>1</v>
      </c>
      <c r="M41" s="25">
        <f t="shared" ca="1" si="14"/>
        <v>2.0790000000000002</v>
      </c>
      <c r="N41" s="26">
        <f t="shared" ca="1" si="15"/>
        <v>14.184768994204475</v>
      </c>
    </row>
    <row r="42" spans="1:16384" x14ac:dyDescent="0.3">
      <c r="A42" s="1" t="s">
        <v>342</v>
      </c>
      <c r="B42" s="27" t="s">
        <v>345</v>
      </c>
      <c r="C42" s="9" t="s">
        <v>346</v>
      </c>
      <c r="D42" s="1" t="s">
        <v>308</v>
      </c>
      <c r="E42" s="1"/>
      <c r="F42" s="1" t="s">
        <v>105</v>
      </c>
      <c r="G42" s="1" t="s">
        <v>106</v>
      </c>
      <c r="H42" s="1" t="s">
        <v>107</v>
      </c>
      <c r="I42" s="21">
        <v>150</v>
      </c>
      <c r="J42" s="24">
        <v>2</v>
      </c>
      <c r="K42" s="1">
        <f t="shared" si="12"/>
        <v>3</v>
      </c>
      <c r="L42" s="1">
        <f t="shared" si="13"/>
        <v>1</v>
      </c>
      <c r="M42" s="25">
        <f t="shared" ca="1" si="14"/>
        <v>2.0790000000000002</v>
      </c>
      <c r="N42" s="26">
        <f t="shared" ca="1" si="15"/>
        <v>14.184768994204475</v>
      </c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7"/>
      <c r="IU42" s="37"/>
      <c r="IV42" s="37"/>
      <c r="IW42" s="37"/>
      <c r="IX42" s="37"/>
      <c r="IY42" s="37"/>
      <c r="IZ42" s="37"/>
      <c r="JA42" s="37"/>
      <c r="JB42" s="37"/>
      <c r="JC42" s="37"/>
      <c r="JD42" s="37"/>
      <c r="JE42" s="37"/>
      <c r="JF42" s="37"/>
      <c r="JG42" s="37"/>
      <c r="JH42" s="37"/>
      <c r="JI42" s="37"/>
      <c r="JJ42" s="37"/>
      <c r="JK42" s="37"/>
      <c r="JL42" s="37"/>
      <c r="JM42" s="37"/>
      <c r="JN42" s="37"/>
      <c r="JO42" s="37"/>
      <c r="JP42" s="37"/>
      <c r="JQ42" s="37"/>
      <c r="JR42" s="37"/>
      <c r="JS42" s="37"/>
      <c r="JT42" s="37"/>
      <c r="JU42" s="37"/>
      <c r="JV42" s="37"/>
      <c r="JW42" s="37"/>
      <c r="JX42" s="37"/>
      <c r="JY42" s="37"/>
      <c r="JZ42" s="37"/>
      <c r="KA42" s="37"/>
      <c r="KB42" s="37"/>
      <c r="KC42" s="37"/>
      <c r="KD42" s="37"/>
      <c r="KE42" s="37"/>
      <c r="KF42" s="37"/>
      <c r="KG42" s="37"/>
      <c r="KH42" s="37"/>
      <c r="KI42" s="37"/>
      <c r="KJ42" s="37"/>
      <c r="KK42" s="37"/>
      <c r="KL42" s="37"/>
      <c r="KM42" s="37"/>
      <c r="KN42" s="37"/>
      <c r="KO42" s="37"/>
      <c r="KP42" s="37"/>
      <c r="KQ42" s="37"/>
      <c r="KR42" s="37"/>
      <c r="KS42" s="37"/>
      <c r="KT42" s="37"/>
      <c r="KU42" s="37"/>
      <c r="KV42" s="37"/>
      <c r="KW42" s="37"/>
      <c r="KX42" s="37"/>
      <c r="KY42" s="37"/>
      <c r="KZ42" s="37"/>
      <c r="LA42" s="37"/>
      <c r="LB42" s="37"/>
      <c r="LC42" s="37"/>
      <c r="LD42" s="37"/>
      <c r="LE42" s="37"/>
      <c r="LF42" s="37"/>
      <c r="LG42" s="37"/>
      <c r="LH42" s="37"/>
      <c r="LI42" s="37"/>
      <c r="LJ42" s="37"/>
      <c r="LK42" s="37"/>
      <c r="LL42" s="37"/>
      <c r="LM42" s="37"/>
      <c r="LN42" s="37"/>
      <c r="LO42" s="37"/>
      <c r="LP42" s="37"/>
      <c r="LQ42" s="37"/>
      <c r="LR42" s="37"/>
      <c r="LS42" s="37"/>
      <c r="LT42" s="37"/>
      <c r="LU42" s="37"/>
      <c r="LV42" s="37"/>
      <c r="LW42" s="37"/>
      <c r="LX42" s="37"/>
      <c r="LY42" s="37"/>
      <c r="LZ42" s="37"/>
      <c r="MA42" s="37"/>
      <c r="MB42" s="37"/>
      <c r="MC42" s="37"/>
      <c r="MD42" s="37"/>
      <c r="ME42" s="37"/>
      <c r="MF42" s="37"/>
      <c r="MG42" s="37"/>
      <c r="MH42" s="37"/>
      <c r="MI42" s="37"/>
      <c r="MJ42" s="37"/>
      <c r="MK42" s="37"/>
      <c r="ML42" s="37"/>
      <c r="MM42" s="37"/>
      <c r="MN42" s="37"/>
      <c r="MO42" s="37"/>
      <c r="MP42" s="37"/>
      <c r="MQ42" s="37"/>
      <c r="MR42" s="37"/>
      <c r="MS42" s="37"/>
      <c r="MT42" s="37"/>
      <c r="MU42" s="37"/>
      <c r="MV42" s="37"/>
      <c r="MW42" s="37"/>
      <c r="MX42" s="37"/>
      <c r="MY42" s="37"/>
      <c r="MZ42" s="37"/>
      <c r="NA42" s="37"/>
      <c r="NB42" s="37"/>
      <c r="NC42" s="37"/>
      <c r="ND42" s="37"/>
      <c r="NE42" s="37"/>
      <c r="NF42" s="37"/>
      <c r="NG42" s="37"/>
      <c r="NH42" s="37"/>
      <c r="NI42" s="37"/>
      <c r="NJ42" s="37"/>
      <c r="NK42" s="37"/>
      <c r="NL42" s="37"/>
      <c r="NM42" s="37"/>
      <c r="NN42" s="37"/>
      <c r="NO42" s="37"/>
      <c r="NP42" s="37"/>
      <c r="NQ42" s="37"/>
      <c r="NR42" s="37"/>
      <c r="NS42" s="37"/>
      <c r="NT42" s="37"/>
      <c r="NU42" s="37"/>
      <c r="NV42" s="37"/>
      <c r="NW42" s="37"/>
      <c r="NX42" s="37"/>
      <c r="NY42" s="37"/>
      <c r="NZ42" s="37"/>
      <c r="OA42" s="37"/>
      <c r="OB42" s="37"/>
      <c r="OC42" s="37"/>
      <c r="OD42" s="37"/>
      <c r="OE42" s="37"/>
      <c r="OF42" s="37"/>
      <c r="OG42" s="37"/>
      <c r="OH42" s="37"/>
      <c r="OI42" s="37"/>
      <c r="OJ42" s="37"/>
      <c r="OK42" s="37"/>
      <c r="OL42" s="37"/>
      <c r="OM42" s="37"/>
      <c r="ON42" s="37"/>
      <c r="OO42" s="37"/>
      <c r="OP42" s="37"/>
      <c r="OQ42" s="37"/>
      <c r="OR42" s="37"/>
      <c r="OS42" s="37"/>
      <c r="OT42" s="37"/>
      <c r="OU42" s="37"/>
      <c r="OV42" s="37"/>
      <c r="OW42" s="37"/>
      <c r="OX42" s="37"/>
      <c r="OY42" s="37"/>
      <c r="OZ42" s="37"/>
      <c r="PA42" s="37"/>
      <c r="PB42" s="37"/>
      <c r="PC42" s="37"/>
      <c r="PD42" s="37"/>
      <c r="PE42" s="37"/>
      <c r="PF42" s="37"/>
      <c r="PG42" s="37"/>
      <c r="PH42" s="37"/>
      <c r="PI42" s="37"/>
      <c r="PJ42" s="37"/>
      <c r="PK42" s="37"/>
      <c r="PL42" s="37"/>
      <c r="PM42" s="37"/>
      <c r="PN42" s="37"/>
      <c r="PO42" s="37"/>
      <c r="PP42" s="37"/>
      <c r="PQ42" s="37"/>
      <c r="PR42" s="37"/>
      <c r="PS42" s="37"/>
      <c r="PT42" s="37"/>
      <c r="PU42" s="37"/>
      <c r="PV42" s="37"/>
      <c r="PW42" s="37"/>
      <c r="PX42" s="37"/>
      <c r="PY42" s="37"/>
      <c r="PZ42" s="37"/>
      <c r="QA42" s="37"/>
      <c r="QB42" s="37"/>
      <c r="QC42" s="37"/>
      <c r="QD42" s="37"/>
      <c r="QE42" s="37"/>
      <c r="QF42" s="37"/>
      <c r="QG42" s="37"/>
      <c r="QH42" s="37"/>
      <c r="QI42" s="37"/>
      <c r="QJ42" s="37"/>
      <c r="QK42" s="37"/>
      <c r="QL42" s="37"/>
      <c r="QM42" s="37"/>
      <c r="QN42" s="37"/>
      <c r="QO42" s="37"/>
      <c r="QP42" s="37"/>
      <c r="QQ42" s="37"/>
      <c r="QR42" s="37"/>
      <c r="QS42" s="37"/>
      <c r="QT42" s="37"/>
      <c r="QU42" s="37"/>
      <c r="QV42" s="37"/>
      <c r="QW42" s="37"/>
      <c r="QX42" s="37"/>
      <c r="QY42" s="37"/>
      <c r="QZ42" s="37"/>
      <c r="RA42" s="37"/>
      <c r="RB42" s="37"/>
      <c r="RC42" s="37"/>
      <c r="RD42" s="37"/>
      <c r="RE42" s="37"/>
      <c r="RF42" s="37"/>
      <c r="RG42" s="37"/>
      <c r="RH42" s="37"/>
      <c r="RI42" s="37"/>
      <c r="RJ42" s="37"/>
      <c r="RK42" s="37"/>
      <c r="RL42" s="37"/>
      <c r="RM42" s="37"/>
      <c r="RN42" s="37"/>
      <c r="RO42" s="37"/>
      <c r="RP42" s="37"/>
      <c r="RQ42" s="37"/>
      <c r="RR42" s="37"/>
      <c r="RS42" s="37"/>
      <c r="RT42" s="37"/>
      <c r="RU42" s="37"/>
      <c r="RV42" s="37"/>
      <c r="RW42" s="37"/>
      <c r="RX42" s="37"/>
      <c r="RY42" s="37"/>
      <c r="RZ42" s="37"/>
      <c r="SA42" s="37"/>
      <c r="SB42" s="37"/>
      <c r="SC42" s="37"/>
      <c r="SD42" s="37"/>
      <c r="SE42" s="37"/>
      <c r="SF42" s="37"/>
      <c r="SG42" s="37"/>
      <c r="SH42" s="37"/>
      <c r="SI42" s="37"/>
      <c r="SJ42" s="37"/>
      <c r="SK42" s="37"/>
      <c r="SL42" s="37"/>
      <c r="SM42" s="37"/>
      <c r="SN42" s="37"/>
      <c r="SO42" s="37"/>
      <c r="SP42" s="37"/>
      <c r="SQ42" s="37"/>
      <c r="SR42" s="37"/>
      <c r="SS42" s="37"/>
      <c r="ST42" s="37"/>
      <c r="SU42" s="37"/>
      <c r="SV42" s="37"/>
      <c r="SW42" s="37"/>
      <c r="SX42" s="37"/>
      <c r="SY42" s="37"/>
      <c r="SZ42" s="37"/>
      <c r="TA42" s="37"/>
      <c r="TB42" s="37"/>
      <c r="TC42" s="37"/>
      <c r="TD42" s="37"/>
      <c r="TE42" s="37"/>
      <c r="TF42" s="37"/>
      <c r="TG42" s="37"/>
      <c r="TH42" s="37"/>
      <c r="TI42" s="37"/>
      <c r="TJ42" s="37"/>
      <c r="TK42" s="37"/>
      <c r="TL42" s="37"/>
      <c r="TM42" s="37"/>
      <c r="TN42" s="37"/>
      <c r="TO42" s="37"/>
      <c r="TP42" s="37"/>
      <c r="TQ42" s="37"/>
      <c r="TR42" s="37"/>
      <c r="TS42" s="37"/>
      <c r="TT42" s="37"/>
      <c r="TU42" s="37"/>
      <c r="TV42" s="37"/>
      <c r="TW42" s="37"/>
      <c r="TX42" s="37"/>
      <c r="TY42" s="37"/>
      <c r="TZ42" s="37"/>
      <c r="UA42" s="37"/>
      <c r="UB42" s="37"/>
      <c r="UC42" s="37"/>
      <c r="UD42" s="37"/>
      <c r="UE42" s="37"/>
      <c r="UF42" s="37"/>
      <c r="UG42" s="37"/>
      <c r="UH42" s="37"/>
      <c r="UI42" s="37"/>
      <c r="UJ42" s="37"/>
      <c r="UK42" s="37"/>
      <c r="UL42" s="37"/>
      <c r="UM42" s="37"/>
      <c r="UN42" s="37"/>
      <c r="UO42" s="37"/>
      <c r="UP42" s="37"/>
      <c r="UQ42" s="37"/>
      <c r="UR42" s="37"/>
      <c r="US42" s="37"/>
      <c r="UT42" s="37"/>
      <c r="UU42" s="37"/>
      <c r="UV42" s="37"/>
      <c r="UW42" s="37"/>
      <c r="UX42" s="37"/>
      <c r="UY42" s="37"/>
      <c r="UZ42" s="37"/>
      <c r="VA42" s="37"/>
      <c r="VB42" s="37"/>
      <c r="VC42" s="37"/>
      <c r="VD42" s="37"/>
      <c r="VE42" s="37"/>
      <c r="VF42" s="37"/>
      <c r="VG42" s="37"/>
      <c r="VH42" s="37"/>
      <c r="VI42" s="37"/>
      <c r="VJ42" s="37"/>
      <c r="VK42" s="37"/>
      <c r="VL42" s="37"/>
      <c r="VM42" s="37"/>
      <c r="VN42" s="37"/>
      <c r="VO42" s="37"/>
      <c r="VP42" s="37"/>
      <c r="VQ42" s="37"/>
      <c r="VR42" s="37"/>
      <c r="VS42" s="37"/>
      <c r="VT42" s="37"/>
      <c r="VU42" s="37"/>
      <c r="VV42" s="37"/>
      <c r="VW42" s="37"/>
      <c r="VX42" s="37"/>
      <c r="VY42" s="37"/>
      <c r="VZ42" s="37"/>
      <c r="WA42" s="37"/>
      <c r="WB42" s="37"/>
      <c r="WC42" s="37"/>
      <c r="WD42" s="37"/>
      <c r="WE42" s="37"/>
      <c r="WF42" s="37"/>
      <c r="WG42" s="37"/>
      <c r="WH42" s="37"/>
      <c r="WI42" s="37"/>
      <c r="WJ42" s="37"/>
      <c r="WK42" s="37"/>
      <c r="WL42" s="37"/>
      <c r="WM42" s="37"/>
      <c r="WN42" s="37"/>
      <c r="WO42" s="37"/>
      <c r="WP42" s="37"/>
      <c r="WQ42" s="37"/>
      <c r="WR42" s="37"/>
      <c r="WS42" s="37"/>
      <c r="WT42" s="37"/>
      <c r="WU42" s="37"/>
      <c r="WV42" s="37"/>
      <c r="WW42" s="37"/>
      <c r="WX42" s="37"/>
      <c r="WY42" s="37"/>
      <c r="WZ42" s="37"/>
      <c r="XA42" s="37"/>
      <c r="XB42" s="37"/>
      <c r="XC42" s="37"/>
      <c r="XD42" s="37"/>
      <c r="XE42" s="37"/>
      <c r="XF42" s="37"/>
      <c r="XG42" s="37"/>
      <c r="XH42" s="37"/>
      <c r="XI42" s="37"/>
      <c r="XJ42" s="37"/>
      <c r="XK42" s="37"/>
      <c r="XL42" s="37"/>
      <c r="XM42" s="37"/>
      <c r="XN42" s="37"/>
      <c r="XO42" s="37"/>
      <c r="XP42" s="37"/>
      <c r="XQ42" s="37"/>
      <c r="XR42" s="37"/>
      <c r="XS42" s="37"/>
      <c r="XT42" s="37"/>
      <c r="XU42" s="37"/>
      <c r="XV42" s="37"/>
      <c r="XW42" s="37"/>
      <c r="XX42" s="37"/>
      <c r="XY42" s="37"/>
      <c r="XZ42" s="37"/>
      <c r="YA42" s="37"/>
      <c r="YB42" s="37"/>
      <c r="YC42" s="37"/>
      <c r="YD42" s="37"/>
      <c r="YE42" s="37"/>
      <c r="YF42" s="37"/>
      <c r="YG42" s="37"/>
      <c r="YH42" s="37"/>
      <c r="YI42" s="37"/>
      <c r="YJ42" s="37"/>
      <c r="YK42" s="37"/>
      <c r="YL42" s="37"/>
      <c r="YM42" s="37"/>
      <c r="YN42" s="37"/>
      <c r="YO42" s="37"/>
      <c r="YP42" s="37"/>
      <c r="YQ42" s="37"/>
      <c r="YR42" s="37"/>
      <c r="YS42" s="37"/>
      <c r="YT42" s="37"/>
      <c r="YU42" s="37"/>
      <c r="YV42" s="37"/>
      <c r="YW42" s="37"/>
      <c r="YX42" s="37"/>
      <c r="YY42" s="37"/>
      <c r="YZ42" s="37"/>
      <c r="ZA42" s="37"/>
      <c r="ZB42" s="37"/>
      <c r="ZC42" s="37"/>
      <c r="ZD42" s="37"/>
      <c r="ZE42" s="37"/>
      <c r="ZF42" s="37"/>
      <c r="ZG42" s="37"/>
      <c r="ZH42" s="37"/>
      <c r="ZI42" s="37"/>
      <c r="ZJ42" s="37"/>
      <c r="ZK42" s="37"/>
      <c r="ZL42" s="37"/>
      <c r="ZM42" s="37"/>
      <c r="ZN42" s="37"/>
      <c r="ZO42" s="37"/>
      <c r="ZP42" s="37"/>
      <c r="ZQ42" s="37"/>
      <c r="ZR42" s="37"/>
      <c r="ZS42" s="37"/>
      <c r="ZT42" s="37"/>
      <c r="ZU42" s="37"/>
      <c r="ZV42" s="37"/>
      <c r="ZW42" s="37"/>
      <c r="ZX42" s="37"/>
      <c r="ZY42" s="37"/>
      <c r="ZZ42" s="37"/>
      <c r="AAA42" s="37"/>
      <c r="AAB42" s="37"/>
      <c r="AAC42" s="37"/>
      <c r="AAD42" s="37"/>
      <c r="AAE42" s="37"/>
      <c r="AAF42" s="37"/>
      <c r="AAG42" s="37"/>
      <c r="AAH42" s="37"/>
      <c r="AAI42" s="37"/>
      <c r="AAJ42" s="37"/>
      <c r="AAK42" s="37"/>
      <c r="AAL42" s="37"/>
      <c r="AAM42" s="37"/>
      <c r="AAN42" s="37"/>
      <c r="AAO42" s="37"/>
      <c r="AAP42" s="37"/>
      <c r="AAQ42" s="37"/>
      <c r="AAR42" s="37"/>
      <c r="AAS42" s="37"/>
      <c r="AAT42" s="37"/>
      <c r="AAU42" s="37"/>
      <c r="AAV42" s="37"/>
      <c r="AAW42" s="37"/>
      <c r="AAX42" s="37"/>
      <c r="AAY42" s="37"/>
      <c r="AAZ42" s="37"/>
      <c r="ABA42" s="37"/>
      <c r="ABB42" s="37"/>
      <c r="ABC42" s="37"/>
      <c r="ABD42" s="37"/>
      <c r="ABE42" s="37"/>
      <c r="ABF42" s="37"/>
      <c r="ABG42" s="37"/>
      <c r="ABH42" s="37"/>
      <c r="ABI42" s="37"/>
      <c r="ABJ42" s="37"/>
      <c r="ABK42" s="37"/>
      <c r="ABL42" s="37"/>
      <c r="ABM42" s="37"/>
      <c r="ABN42" s="37"/>
      <c r="ABO42" s="37"/>
      <c r="ABP42" s="37"/>
      <c r="ABQ42" s="37"/>
      <c r="ABR42" s="37"/>
      <c r="ABS42" s="37"/>
      <c r="ABT42" s="37"/>
      <c r="ABU42" s="37"/>
      <c r="ABV42" s="37"/>
      <c r="ABW42" s="37"/>
      <c r="ABX42" s="37"/>
      <c r="ABY42" s="37"/>
      <c r="ABZ42" s="37"/>
      <c r="ACA42" s="37"/>
      <c r="ACB42" s="37"/>
      <c r="ACC42" s="37"/>
      <c r="ACD42" s="37"/>
      <c r="ACE42" s="37"/>
      <c r="ACF42" s="37"/>
      <c r="ACG42" s="37"/>
      <c r="ACH42" s="37"/>
      <c r="ACI42" s="37"/>
      <c r="ACJ42" s="37"/>
      <c r="ACK42" s="37"/>
      <c r="ACL42" s="37"/>
      <c r="ACM42" s="37"/>
      <c r="ACN42" s="37"/>
      <c r="ACO42" s="37"/>
      <c r="ACP42" s="37"/>
      <c r="ACQ42" s="37"/>
      <c r="ACR42" s="37"/>
      <c r="ACS42" s="37"/>
      <c r="ACT42" s="37"/>
      <c r="ACU42" s="37"/>
      <c r="ACV42" s="37"/>
      <c r="ACW42" s="37"/>
      <c r="ACX42" s="37"/>
      <c r="ACY42" s="37"/>
      <c r="ACZ42" s="37"/>
      <c r="ADA42" s="37"/>
      <c r="ADB42" s="37"/>
      <c r="ADC42" s="37"/>
      <c r="ADD42" s="37"/>
      <c r="ADE42" s="37"/>
      <c r="ADF42" s="37"/>
      <c r="ADG42" s="37"/>
      <c r="ADH42" s="37"/>
      <c r="ADI42" s="37"/>
      <c r="ADJ42" s="37"/>
      <c r="ADK42" s="37"/>
      <c r="ADL42" s="37"/>
      <c r="ADM42" s="37"/>
      <c r="ADN42" s="37"/>
      <c r="ADO42" s="37"/>
      <c r="ADP42" s="37"/>
      <c r="ADQ42" s="37"/>
      <c r="ADR42" s="37"/>
      <c r="ADS42" s="37"/>
      <c r="ADT42" s="37"/>
      <c r="ADU42" s="37"/>
      <c r="ADV42" s="37"/>
      <c r="ADW42" s="37"/>
      <c r="ADX42" s="37"/>
      <c r="ADY42" s="37"/>
      <c r="ADZ42" s="37"/>
      <c r="AEA42" s="37"/>
      <c r="AEB42" s="37"/>
      <c r="AEC42" s="37"/>
      <c r="AED42" s="37"/>
      <c r="AEE42" s="37"/>
      <c r="AEF42" s="37"/>
      <c r="AEG42" s="37"/>
      <c r="AEH42" s="37"/>
      <c r="AEI42" s="37"/>
      <c r="AEJ42" s="37"/>
      <c r="AEK42" s="37"/>
      <c r="AEL42" s="37"/>
      <c r="AEM42" s="37"/>
      <c r="AEN42" s="37"/>
      <c r="AEO42" s="37"/>
      <c r="AEP42" s="37"/>
      <c r="AEQ42" s="37"/>
      <c r="AER42" s="37"/>
      <c r="AES42" s="37"/>
      <c r="AET42" s="37"/>
      <c r="AEU42" s="37"/>
      <c r="AEV42" s="37"/>
      <c r="AEW42" s="37"/>
      <c r="AEX42" s="37"/>
      <c r="AEY42" s="37"/>
      <c r="AEZ42" s="37"/>
      <c r="AFA42" s="37"/>
      <c r="AFB42" s="37"/>
      <c r="AFC42" s="37"/>
      <c r="AFD42" s="37"/>
      <c r="AFE42" s="37"/>
      <c r="AFF42" s="37"/>
      <c r="AFG42" s="37"/>
      <c r="AFH42" s="37"/>
      <c r="AFI42" s="37"/>
      <c r="AFJ42" s="37"/>
      <c r="AFK42" s="37"/>
      <c r="AFL42" s="37"/>
      <c r="AFM42" s="37"/>
      <c r="AFN42" s="37"/>
      <c r="AFO42" s="37"/>
      <c r="AFP42" s="37"/>
      <c r="AFQ42" s="37"/>
      <c r="AFR42" s="37"/>
      <c r="AFS42" s="37"/>
      <c r="AFT42" s="37"/>
      <c r="AFU42" s="37"/>
      <c r="AFV42" s="37"/>
      <c r="AFW42" s="37"/>
      <c r="AFX42" s="37"/>
      <c r="AFY42" s="37"/>
      <c r="AFZ42" s="37"/>
      <c r="AGA42" s="37"/>
      <c r="AGB42" s="37"/>
      <c r="AGC42" s="37"/>
      <c r="AGD42" s="37"/>
      <c r="AGE42" s="37"/>
      <c r="AGF42" s="37"/>
      <c r="AGG42" s="37"/>
      <c r="AGH42" s="37"/>
      <c r="AGI42" s="37"/>
      <c r="AGJ42" s="37"/>
      <c r="AGK42" s="37"/>
      <c r="AGL42" s="37"/>
      <c r="AGM42" s="37"/>
      <c r="AGN42" s="37"/>
      <c r="AGO42" s="37"/>
      <c r="AGP42" s="37"/>
      <c r="AGQ42" s="37"/>
      <c r="AGR42" s="37"/>
      <c r="AGS42" s="37"/>
      <c r="AGT42" s="37"/>
      <c r="AGU42" s="37"/>
      <c r="AGV42" s="37"/>
      <c r="AGW42" s="37"/>
      <c r="AGX42" s="37"/>
      <c r="AGY42" s="37"/>
      <c r="AGZ42" s="37"/>
      <c r="AHA42" s="37"/>
      <c r="AHB42" s="37"/>
      <c r="AHC42" s="37"/>
      <c r="AHD42" s="37"/>
      <c r="AHE42" s="37"/>
      <c r="AHF42" s="37"/>
      <c r="AHG42" s="37"/>
      <c r="AHH42" s="37"/>
      <c r="AHI42" s="37"/>
      <c r="AHJ42" s="37"/>
      <c r="AHK42" s="37"/>
      <c r="AHL42" s="37"/>
      <c r="AHM42" s="37"/>
      <c r="AHN42" s="37"/>
      <c r="AHO42" s="37"/>
      <c r="AHP42" s="37"/>
      <c r="AHQ42" s="37"/>
      <c r="AHR42" s="37"/>
      <c r="AHS42" s="37"/>
      <c r="AHT42" s="37"/>
      <c r="AHU42" s="37"/>
      <c r="AHV42" s="37"/>
      <c r="AHW42" s="37"/>
      <c r="AHX42" s="37"/>
      <c r="AHY42" s="37"/>
      <c r="AHZ42" s="37"/>
      <c r="AIA42" s="37"/>
      <c r="AIB42" s="37"/>
      <c r="AIC42" s="37"/>
      <c r="AID42" s="37"/>
      <c r="AIE42" s="37"/>
      <c r="AIF42" s="37"/>
      <c r="AIG42" s="37"/>
      <c r="AIH42" s="37"/>
      <c r="AII42" s="37"/>
      <c r="AIJ42" s="37"/>
      <c r="AIK42" s="37"/>
      <c r="AIL42" s="37"/>
      <c r="AIM42" s="37"/>
      <c r="AIN42" s="37"/>
      <c r="AIO42" s="37"/>
      <c r="AIP42" s="37"/>
      <c r="AIQ42" s="37"/>
      <c r="AIR42" s="37"/>
      <c r="AIS42" s="37"/>
      <c r="AIT42" s="37"/>
      <c r="AIU42" s="37"/>
      <c r="AIV42" s="37"/>
      <c r="AIW42" s="37"/>
      <c r="AIX42" s="37"/>
      <c r="AIY42" s="37"/>
      <c r="AIZ42" s="37"/>
      <c r="AJA42" s="37"/>
      <c r="AJB42" s="37"/>
      <c r="AJC42" s="37"/>
      <c r="AJD42" s="37"/>
      <c r="AJE42" s="37"/>
      <c r="AJF42" s="37"/>
      <c r="AJG42" s="37"/>
      <c r="AJH42" s="37"/>
      <c r="AJI42" s="37"/>
      <c r="AJJ42" s="37"/>
      <c r="AJK42" s="37"/>
      <c r="AJL42" s="37"/>
      <c r="AJM42" s="37"/>
      <c r="AJN42" s="37"/>
      <c r="AJO42" s="37"/>
      <c r="AJP42" s="37"/>
      <c r="AJQ42" s="37"/>
      <c r="AJR42" s="37"/>
      <c r="AJS42" s="37"/>
      <c r="AJT42" s="37"/>
      <c r="AJU42" s="37"/>
      <c r="AJV42" s="37"/>
      <c r="AJW42" s="37"/>
      <c r="AJX42" s="37"/>
      <c r="AJY42" s="37"/>
      <c r="AJZ42" s="37"/>
      <c r="AKA42" s="37"/>
      <c r="AKB42" s="37"/>
      <c r="AKC42" s="37"/>
      <c r="AKD42" s="37"/>
      <c r="AKE42" s="37"/>
      <c r="AKF42" s="37"/>
      <c r="AKG42" s="37"/>
      <c r="AKH42" s="37"/>
      <c r="AKI42" s="37"/>
      <c r="AKJ42" s="37"/>
      <c r="AKK42" s="37"/>
      <c r="AKL42" s="37"/>
      <c r="AKM42" s="37"/>
      <c r="AKN42" s="37"/>
      <c r="AKO42" s="37"/>
      <c r="AKP42" s="37"/>
      <c r="AKQ42" s="37"/>
      <c r="AKR42" s="37"/>
      <c r="AKS42" s="37"/>
      <c r="AKT42" s="37"/>
      <c r="AKU42" s="37"/>
      <c r="AKV42" s="37"/>
      <c r="AKW42" s="37"/>
      <c r="AKX42" s="37"/>
      <c r="AKY42" s="37"/>
      <c r="AKZ42" s="37"/>
      <c r="ALA42" s="37"/>
      <c r="ALB42" s="37"/>
      <c r="ALC42" s="37"/>
      <c r="ALD42" s="37"/>
      <c r="ALE42" s="37"/>
      <c r="ALF42" s="37"/>
      <c r="ALG42" s="37"/>
      <c r="ALH42" s="37"/>
      <c r="ALI42" s="37"/>
      <c r="ALJ42" s="37"/>
      <c r="ALK42" s="37"/>
      <c r="ALL42" s="37"/>
      <c r="ALM42" s="37"/>
      <c r="ALN42" s="37"/>
      <c r="ALO42" s="37"/>
      <c r="ALP42" s="37"/>
      <c r="ALQ42" s="37"/>
      <c r="ALR42" s="37"/>
      <c r="ALS42" s="37"/>
      <c r="ALT42" s="37"/>
      <c r="ALU42" s="37"/>
      <c r="ALV42" s="37"/>
      <c r="ALW42" s="37"/>
      <c r="ALX42" s="37"/>
      <c r="ALY42" s="37"/>
      <c r="ALZ42" s="37"/>
      <c r="AMA42" s="37"/>
      <c r="AMB42" s="37"/>
      <c r="AMC42" s="37"/>
      <c r="AMD42" s="37"/>
      <c r="AME42" s="37"/>
      <c r="AMF42" s="37"/>
      <c r="AMG42" s="37"/>
      <c r="AMH42" s="37"/>
      <c r="AMI42" s="37"/>
      <c r="AMJ42" s="37"/>
      <c r="AMK42" s="37"/>
      <c r="AML42" s="37"/>
      <c r="AMM42" s="37"/>
      <c r="AMN42" s="37"/>
      <c r="AMO42" s="37"/>
      <c r="AMP42" s="37"/>
      <c r="AMQ42" s="37"/>
      <c r="AMR42" s="37"/>
      <c r="AMS42" s="37"/>
      <c r="AMT42" s="37"/>
      <c r="AMU42" s="37"/>
      <c r="AMV42" s="37"/>
      <c r="AMW42" s="37"/>
      <c r="AMX42" s="37"/>
      <c r="AMY42" s="37"/>
      <c r="AMZ42" s="37"/>
      <c r="ANA42" s="37"/>
      <c r="ANB42" s="37"/>
      <c r="ANC42" s="37"/>
      <c r="AND42" s="37"/>
      <c r="ANE42" s="37"/>
      <c r="ANF42" s="37"/>
      <c r="ANG42" s="37"/>
      <c r="ANH42" s="37"/>
      <c r="ANI42" s="37"/>
      <c r="ANJ42" s="37"/>
      <c r="ANK42" s="37"/>
      <c r="ANL42" s="37"/>
      <c r="ANM42" s="37"/>
      <c r="ANN42" s="37"/>
      <c r="ANO42" s="37"/>
      <c r="ANP42" s="37"/>
      <c r="ANQ42" s="37"/>
      <c r="ANR42" s="37"/>
      <c r="ANS42" s="37"/>
      <c r="ANT42" s="37"/>
      <c r="ANU42" s="37"/>
      <c r="ANV42" s="37"/>
      <c r="ANW42" s="37"/>
      <c r="ANX42" s="37"/>
      <c r="ANY42" s="37"/>
      <c r="ANZ42" s="37"/>
      <c r="AOA42" s="37"/>
      <c r="AOB42" s="37"/>
      <c r="AOC42" s="37"/>
      <c r="AOD42" s="37"/>
      <c r="AOE42" s="37"/>
      <c r="AOF42" s="37"/>
      <c r="AOG42" s="37"/>
      <c r="AOH42" s="37"/>
      <c r="AOI42" s="37"/>
      <c r="AOJ42" s="37"/>
      <c r="AOK42" s="37"/>
      <c r="AOL42" s="37"/>
      <c r="AOM42" s="37"/>
      <c r="AON42" s="37"/>
      <c r="AOO42" s="37"/>
      <c r="AOP42" s="37"/>
      <c r="AOQ42" s="37"/>
      <c r="AOR42" s="37"/>
      <c r="AOS42" s="37"/>
      <c r="AOT42" s="37"/>
      <c r="AOU42" s="37"/>
      <c r="AOV42" s="37"/>
      <c r="AOW42" s="37"/>
      <c r="AOX42" s="37"/>
      <c r="AOY42" s="37"/>
      <c r="AOZ42" s="37"/>
      <c r="APA42" s="37"/>
      <c r="APB42" s="37"/>
      <c r="APC42" s="37"/>
      <c r="APD42" s="37"/>
      <c r="APE42" s="37"/>
      <c r="APF42" s="37"/>
      <c r="APG42" s="37"/>
      <c r="APH42" s="37"/>
      <c r="API42" s="37"/>
      <c r="APJ42" s="37"/>
      <c r="APK42" s="37"/>
      <c r="APL42" s="37"/>
      <c r="APM42" s="37"/>
      <c r="APN42" s="37"/>
      <c r="APO42" s="37"/>
      <c r="APP42" s="37"/>
      <c r="APQ42" s="37"/>
      <c r="APR42" s="37"/>
      <c r="APS42" s="37"/>
      <c r="APT42" s="37"/>
      <c r="APU42" s="37"/>
      <c r="APV42" s="37"/>
      <c r="APW42" s="37"/>
      <c r="APX42" s="37"/>
      <c r="APY42" s="37"/>
      <c r="APZ42" s="37"/>
      <c r="AQA42" s="37"/>
      <c r="AQB42" s="37"/>
      <c r="AQC42" s="37"/>
      <c r="AQD42" s="37"/>
      <c r="AQE42" s="37"/>
      <c r="AQF42" s="37"/>
      <c r="AQG42" s="37"/>
      <c r="AQH42" s="37"/>
      <c r="AQI42" s="37"/>
      <c r="AQJ42" s="37"/>
      <c r="AQK42" s="37"/>
      <c r="AQL42" s="37"/>
      <c r="AQM42" s="37"/>
      <c r="AQN42" s="37"/>
      <c r="AQO42" s="37"/>
      <c r="AQP42" s="37"/>
      <c r="AQQ42" s="37"/>
      <c r="AQR42" s="37"/>
      <c r="AQS42" s="37"/>
      <c r="AQT42" s="37"/>
      <c r="AQU42" s="37"/>
      <c r="AQV42" s="37"/>
      <c r="AQW42" s="37"/>
      <c r="AQX42" s="37"/>
      <c r="AQY42" s="37"/>
      <c r="AQZ42" s="37"/>
      <c r="ARA42" s="37"/>
      <c r="ARB42" s="37"/>
      <c r="ARC42" s="37"/>
      <c r="ARD42" s="37"/>
      <c r="ARE42" s="37"/>
      <c r="ARF42" s="37"/>
      <c r="ARG42" s="37"/>
      <c r="ARH42" s="37"/>
      <c r="ARI42" s="37"/>
      <c r="ARJ42" s="37"/>
      <c r="ARK42" s="37"/>
      <c r="ARL42" s="37"/>
      <c r="ARM42" s="37"/>
      <c r="ARN42" s="37"/>
      <c r="ARO42" s="37"/>
      <c r="ARP42" s="37"/>
      <c r="ARQ42" s="37"/>
      <c r="ARR42" s="37"/>
      <c r="ARS42" s="37"/>
      <c r="ART42" s="37"/>
      <c r="ARU42" s="37"/>
      <c r="ARV42" s="37"/>
      <c r="ARW42" s="37"/>
      <c r="ARX42" s="37"/>
      <c r="ARY42" s="37"/>
      <c r="ARZ42" s="37"/>
      <c r="ASA42" s="37"/>
      <c r="ASB42" s="37"/>
      <c r="ASC42" s="37"/>
      <c r="ASD42" s="37"/>
      <c r="ASE42" s="37"/>
      <c r="ASF42" s="37"/>
      <c r="ASG42" s="37"/>
      <c r="ASH42" s="37"/>
      <c r="ASI42" s="37"/>
      <c r="ASJ42" s="37"/>
      <c r="ASK42" s="37"/>
      <c r="ASL42" s="37"/>
      <c r="ASM42" s="37"/>
      <c r="ASN42" s="37"/>
      <c r="ASO42" s="37"/>
      <c r="ASP42" s="37"/>
      <c r="ASQ42" s="37"/>
      <c r="ASR42" s="37"/>
      <c r="ASS42" s="37"/>
      <c r="AST42" s="37"/>
      <c r="ASU42" s="37"/>
      <c r="ASV42" s="37"/>
      <c r="ASW42" s="37"/>
      <c r="ASX42" s="37"/>
      <c r="ASY42" s="37"/>
      <c r="ASZ42" s="37"/>
      <c r="ATA42" s="37"/>
      <c r="ATB42" s="37"/>
      <c r="ATC42" s="37"/>
      <c r="ATD42" s="37"/>
      <c r="ATE42" s="37"/>
      <c r="ATF42" s="37"/>
      <c r="ATG42" s="37"/>
      <c r="ATH42" s="37"/>
      <c r="ATI42" s="37"/>
      <c r="ATJ42" s="37"/>
      <c r="ATK42" s="37"/>
      <c r="ATL42" s="37"/>
      <c r="ATM42" s="37"/>
      <c r="ATN42" s="37"/>
      <c r="ATO42" s="37"/>
      <c r="ATP42" s="37"/>
      <c r="ATQ42" s="37"/>
      <c r="ATR42" s="37"/>
      <c r="ATS42" s="37"/>
      <c r="ATT42" s="37"/>
      <c r="ATU42" s="37"/>
      <c r="ATV42" s="37"/>
      <c r="ATW42" s="37"/>
      <c r="ATX42" s="37"/>
      <c r="ATY42" s="37"/>
      <c r="ATZ42" s="37"/>
      <c r="AUA42" s="37"/>
      <c r="AUB42" s="37"/>
      <c r="AUC42" s="37"/>
      <c r="AUD42" s="37"/>
      <c r="AUE42" s="37"/>
      <c r="AUF42" s="37"/>
      <c r="AUG42" s="37"/>
      <c r="AUH42" s="37"/>
      <c r="AUI42" s="37"/>
      <c r="AUJ42" s="37"/>
      <c r="AUK42" s="37"/>
      <c r="AUL42" s="37"/>
      <c r="AUM42" s="37"/>
      <c r="AUN42" s="37"/>
      <c r="AUO42" s="37"/>
      <c r="AUP42" s="37"/>
      <c r="AUQ42" s="37"/>
      <c r="AUR42" s="37"/>
      <c r="AUS42" s="37"/>
      <c r="AUT42" s="37"/>
      <c r="AUU42" s="37"/>
      <c r="AUV42" s="37"/>
      <c r="AUW42" s="37"/>
      <c r="AUX42" s="37"/>
      <c r="AUY42" s="37"/>
      <c r="AUZ42" s="37"/>
      <c r="AVA42" s="37"/>
      <c r="AVB42" s="37"/>
      <c r="AVC42" s="37"/>
      <c r="AVD42" s="37"/>
      <c r="AVE42" s="37"/>
      <c r="AVF42" s="37"/>
      <c r="AVG42" s="37"/>
      <c r="AVH42" s="37"/>
      <c r="AVI42" s="37"/>
      <c r="AVJ42" s="37"/>
      <c r="AVK42" s="37"/>
      <c r="AVL42" s="37"/>
      <c r="AVM42" s="37"/>
      <c r="AVN42" s="37"/>
      <c r="AVO42" s="37"/>
      <c r="AVP42" s="37"/>
      <c r="AVQ42" s="37"/>
      <c r="AVR42" s="37"/>
      <c r="AVS42" s="37"/>
      <c r="AVT42" s="37"/>
      <c r="AVU42" s="37"/>
      <c r="AVV42" s="37"/>
      <c r="AVW42" s="37"/>
      <c r="AVX42" s="37"/>
      <c r="AVY42" s="37"/>
      <c r="AVZ42" s="37"/>
      <c r="AWA42" s="37"/>
      <c r="AWB42" s="37"/>
      <c r="AWC42" s="37"/>
      <c r="AWD42" s="37"/>
      <c r="AWE42" s="37"/>
      <c r="AWF42" s="37"/>
      <c r="AWG42" s="37"/>
      <c r="AWH42" s="37"/>
      <c r="AWI42" s="37"/>
      <c r="AWJ42" s="37"/>
      <c r="AWK42" s="37"/>
      <c r="AWL42" s="37"/>
      <c r="AWM42" s="37"/>
      <c r="AWN42" s="37"/>
      <c r="AWO42" s="37"/>
      <c r="AWP42" s="37"/>
      <c r="AWQ42" s="37"/>
      <c r="AWR42" s="37"/>
      <c r="AWS42" s="37"/>
      <c r="AWT42" s="37"/>
      <c r="AWU42" s="37"/>
      <c r="AWV42" s="37"/>
      <c r="AWW42" s="37"/>
      <c r="AWX42" s="37"/>
      <c r="AWY42" s="37"/>
      <c r="AWZ42" s="37"/>
      <c r="AXA42" s="37"/>
      <c r="AXB42" s="37"/>
      <c r="AXC42" s="37"/>
      <c r="AXD42" s="37"/>
      <c r="AXE42" s="37"/>
      <c r="AXF42" s="37"/>
      <c r="AXG42" s="37"/>
      <c r="AXH42" s="37"/>
      <c r="AXI42" s="37"/>
      <c r="AXJ42" s="37"/>
      <c r="AXK42" s="37"/>
      <c r="AXL42" s="37"/>
      <c r="AXM42" s="37"/>
      <c r="AXN42" s="37"/>
      <c r="AXO42" s="37"/>
      <c r="AXP42" s="37"/>
      <c r="AXQ42" s="37"/>
      <c r="AXR42" s="37"/>
      <c r="AXS42" s="37"/>
      <c r="AXT42" s="37"/>
      <c r="AXU42" s="37"/>
      <c r="AXV42" s="37"/>
      <c r="AXW42" s="37"/>
      <c r="AXX42" s="37"/>
      <c r="AXY42" s="37"/>
      <c r="AXZ42" s="37"/>
      <c r="AYA42" s="37"/>
      <c r="AYB42" s="37"/>
      <c r="AYC42" s="37"/>
      <c r="AYD42" s="37"/>
      <c r="AYE42" s="37"/>
      <c r="AYF42" s="37"/>
      <c r="AYG42" s="37"/>
      <c r="AYH42" s="37"/>
      <c r="AYI42" s="37"/>
      <c r="AYJ42" s="37"/>
      <c r="AYK42" s="37"/>
      <c r="AYL42" s="37"/>
      <c r="AYM42" s="37"/>
      <c r="AYN42" s="37"/>
      <c r="AYO42" s="37"/>
      <c r="AYP42" s="37"/>
      <c r="AYQ42" s="37"/>
      <c r="AYR42" s="37"/>
      <c r="AYS42" s="37"/>
      <c r="AYT42" s="37"/>
      <c r="AYU42" s="37"/>
      <c r="AYV42" s="37"/>
      <c r="AYW42" s="37"/>
      <c r="AYX42" s="37"/>
      <c r="AYY42" s="37"/>
      <c r="AYZ42" s="37"/>
      <c r="AZA42" s="37"/>
      <c r="AZB42" s="37"/>
      <c r="AZC42" s="37"/>
      <c r="AZD42" s="37"/>
      <c r="AZE42" s="37"/>
      <c r="AZF42" s="37"/>
      <c r="AZG42" s="37"/>
      <c r="AZH42" s="37"/>
      <c r="AZI42" s="37"/>
      <c r="AZJ42" s="37"/>
      <c r="AZK42" s="37"/>
      <c r="AZL42" s="37"/>
      <c r="AZM42" s="37"/>
      <c r="AZN42" s="37"/>
      <c r="AZO42" s="37"/>
      <c r="AZP42" s="37"/>
      <c r="AZQ42" s="37"/>
      <c r="AZR42" s="37"/>
      <c r="AZS42" s="37"/>
      <c r="AZT42" s="37"/>
      <c r="AZU42" s="37"/>
      <c r="AZV42" s="37"/>
      <c r="AZW42" s="37"/>
      <c r="AZX42" s="37"/>
      <c r="AZY42" s="37"/>
      <c r="AZZ42" s="37"/>
      <c r="BAA42" s="37"/>
      <c r="BAB42" s="37"/>
      <c r="BAC42" s="37"/>
      <c r="BAD42" s="37"/>
      <c r="BAE42" s="37"/>
      <c r="BAF42" s="37"/>
      <c r="BAG42" s="37"/>
      <c r="BAH42" s="37"/>
      <c r="BAI42" s="37"/>
      <c r="BAJ42" s="37"/>
      <c r="BAK42" s="37"/>
      <c r="BAL42" s="37"/>
      <c r="BAM42" s="37"/>
      <c r="BAN42" s="37"/>
      <c r="BAO42" s="37"/>
      <c r="BAP42" s="37"/>
      <c r="BAQ42" s="37"/>
      <c r="BAR42" s="37"/>
      <c r="BAS42" s="37"/>
      <c r="BAT42" s="37"/>
      <c r="BAU42" s="37"/>
      <c r="BAV42" s="37"/>
      <c r="BAW42" s="37"/>
      <c r="BAX42" s="37"/>
      <c r="BAY42" s="37"/>
      <c r="BAZ42" s="37"/>
      <c r="BBA42" s="37"/>
      <c r="BBB42" s="37"/>
      <c r="BBC42" s="37"/>
      <c r="BBD42" s="37"/>
      <c r="BBE42" s="37"/>
      <c r="BBF42" s="37"/>
      <c r="BBG42" s="37"/>
      <c r="BBH42" s="37"/>
      <c r="BBI42" s="37"/>
      <c r="BBJ42" s="37"/>
      <c r="BBK42" s="37"/>
      <c r="BBL42" s="37"/>
      <c r="BBM42" s="37"/>
      <c r="BBN42" s="37"/>
      <c r="BBO42" s="37"/>
      <c r="BBP42" s="37"/>
      <c r="BBQ42" s="37"/>
      <c r="BBR42" s="37"/>
      <c r="BBS42" s="37"/>
      <c r="BBT42" s="37"/>
      <c r="BBU42" s="37"/>
      <c r="BBV42" s="37"/>
      <c r="BBW42" s="37"/>
      <c r="BBX42" s="37"/>
      <c r="BBY42" s="37"/>
      <c r="BBZ42" s="37"/>
      <c r="BCA42" s="37"/>
      <c r="BCB42" s="37"/>
      <c r="BCC42" s="37"/>
      <c r="BCD42" s="37"/>
      <c r="BCE42" s="37"/>
      <c r="BCF42" s="37"/>
      <c r="BCG42" s="37"/>
      <c r="BCH42" s="37"/>
      <c r="BCI42" s="37"/>
      <c r="BCJ42" s="37"/>
      <c r="BCK42" s="37"/>
      <c r="BCL42" s="37"/>
      <c r="BCM42" s="37"/>
      <c r="BCN42" s="37"/>
      <c r="BCO42" s="37"/>
      <c r="BCP42" s="37"/>
      <c r="BCQ42" s="37"/>
      <c r="BCR42" s="37"/>
      <c r="BCS42" s="37"/>
      <c r="BCT42" s="37"/>
      <c r="BCU42" s="37"/>
      <c r="BCV42" s="37"/>
      <c r="BCW42" s="37"/>
      <c r="BCX42" s="37"/>
      <c r="BCY42" s="37"/>
      <c r="BCZ42" s="37"/>
      <c r="BDA42" s="37"/>
      <c r="BDB42" s="37"/>
      <c r="BDC42" s="37"/>
      <c r="BDD42" s="37"/>
      <c r="BDE42" s="37"/>
      <c r="BDF42" s="37"/>
      <c r="BDG42" s="37"/>
      <c r="BDH42" s="37"/>
      <c r="BDI42" s="37"/>
      <c r="BDJ42" s="37"/>
      <c r="BDK42" s="37"/>
      <c r="BDL42" s="37"/>
      <c r="BDM42" s="37"/>
      <c r="BDN42" s="37"/>
      <c r="BDO42" s="37"/>
      <c r="BDP42" s="37"/>
      <c r="BDQ42" s="37"/>
      <c r="BDR42" s="37"/>
      <c r="BDS42" s="37"/>
      <c r="BDT42" s="37"/>
      <c r="BDU42" s="37"/>
      <c r="BDV42" s="37"/>
      <c r="BDW42" s="37"/>
      <c r="BDX42" s="37"/>
      <c r="BDY42" s="37"/>
      <c r="BDZ42" s="37"/>
      <c r="BEA42" s="37"/>
      <c r="BEB42" s="37"/>
      <c r="BEC42" s="37"/>
      <c r="BED42" s="37"/>
      <c r="BEE42" s="37"/>
      <c r="BEF42" s="37"/>
      <c r="BEG42" s="37"/>
      <c r="BEH42" s="37"/>
      <c r="BEI42" s="37"/>
      <c r="BEJ42" s="37"/>
      <c r="BEK42" s="37"/>
      <c r="BEL42" s="37"/>
      <c r="BEM42" s="37"/>
      <c r="BEN42" s="37"/>
      <c r="BEO42" s="37"/>
      <c r="BEP42" s="37"/>
      <c r="BEQ42" s="37"/>
      <c r="BER42" s="37"/>
      <c r="BES42" s="37"/>
      <c r="BET42" s="37"/>
      <c r="BEU42" s="37"/>
      <c r="BEV42" s="37"/>
      <c r="BEW42" s="37"/>
      <c r="BEX42" s="37"/>
      <c r="BEY42" s="37"/>
      <c r="BEZ42" s="37"/>
      <c r="BFA42" s="37"/>
      <c r="BFB42" s="37"/>
      <c r="BFC42" s="37"/>
      <c r="BFD42" s="37"/>
      <c r="BFE42" s="37"/>
      <c r="BFF42" s="37"/>
      <c r="BFG42" s="37"/>
      <c r="BFH42" s="37"/>
      <c r="BFI42" s="37"/>
      <c r="BFJ42" s="37"/>
      <c r="BFK42" s="37"/>
      <c r="BFL42" s="37"/>
      <c r="BFM42" s="37"/>
      <c r="BFN42" s="37"/>
      <c r="BFO42" s="37"/>
      <c r="BFP42" s="37"/>
      <c r="BFQ42" s="37"/>
      <c r="BFR42" s="37"/>
      <c r="BFS42" s="37"/>
      <c r="BFT42" s="37"/>
      <c r="BFU42" s="37"/>
      <c r="BFV42" s="37"/>
      <c r="BFW42" s="37"/>
      <c r="BFX42" s="37"/>
      <c r="BFY42" s="37"/>
      <c r="BFZ42" s="37"/>
      <c r="BGA42" s="37"/>
      <c r="BGB42" s="37"/>
      <c r="BGC42" s="37"/>
      <c r="BGD42" s="37"/>
      <c r="BGE42" s="37"/>
      <c r="BGF42" s="37"/>
      <c r="BGG42" s="37"/>
      <c r="BGH42" s="37"/>
      <c r="BGI42" s="37"/>
      <c r="BGJ42" s="37"/>
      <c r="BGK42" s="37"/>
      <c r="BGL42" s="37"/>
      <c r="BGM42" s="37"/>
      <c r="BGN42" s="37"/>
      <c r="BGO42" s="37"/>
      <c r="BGP42" s="37"/>
      <c r="BGQ42" s="37"/>
      <c r="BGR42" s="37"/>
      <c r="BGS42" s="37"/>
      <c r="BGT42" s="37"/>
      <c r="BGU42" s="37"/>
      <c r="BGV42" s="37"/>
      <c r="BGW42" s="37"/>
      <c r="BGX42" s="37"/>
      <c r="BGY42" s="37"/>
      <c r="BGZ42" s="37"/>
      <c r="BHA42" s="37"/>
      <c r="BHB42" s="37"/>
      <c r="BHC42" s="37"/>
      <c r="BHD42" s="37"/>
      <c r="BHE42" s="37"/>
      <c r="BHF42" s="37"/>
      <c r="BHG42" s="37"/>
      <c r="BHH42" s="37"/>
      <c r="BHI42" s="37"/>
      <c r="BHJ42" s="37"/>
      <c r="BHK42" s="37"/>
      <c r="BHL42" s="37"/>
      <c r="BHM42" s="37"/>
      <c r="BHN42" s="37"/>
      <c r="BHO42" s="37"/>
      <c r="BHP42" s="37"/>
      <c r="BHQ42" s="37"/>
      <c r="BHR42" s="37"/>
      <c r="BHS42" s="37"/>
      <c r="BHT42" s="37"/>
      <c r="BHU42" s="37"/>
      <c r="BHV42" s="37"/>
      <c r="BHW42" s="37"/>
      <c r="BHX42" s="37"/>
      <c r="BHY42" s="37"/>
      <c r="BHZ42" s="37"/>
      <c r="BIA42" s="37"/>
      <c r="BIB42" s="37"/>
      <c r="BIC42" s="37"/>
      <c r="BID42" s="37"/>
      <c r="BIE42" s="37"/>
      <c r="BIF42" s="37"/>
      <c r="BIG42" s="37"/>
      <c r="BIH42" s="37"/>
      <c r="BII42" s="37"/>
      <c r="BIJ42" s="37"/>
      <c r="BIK42" s="37"/>
      <c r="BIL42" s="37"/>
      <c r="BIM42" s="37"/>
      <c r="BIN42" s="37"/>
      <c r="BIO42" s="37"/>
      <c r="BIP42" s="37"/>
      <c r="BIQ42" s="37"/>
      <c r="BIR42" s="37"/>
      <c r="BIS42" s="37"/>
      <c r="BIT42" s="37"/>
      <c r="BIU42" s="37"/>
      <c r="BIV42" s="37"/>
      <c r="BIW42" s="37"/>
      <c r="BIX42" s="37"/>
      <c r="BIY42" s="37"/>
      <c r="BIZ42" s="37"/>
      <c r="BJA42" s="37"/>
      <c r="BJB42" s="37"/>
      <c r="BJC42" s="37"/>
      <c r="BJD42" s="37"/>
      <c r="BJE42" s="37"/>
      <c r="BJF42" s="37"/>
      <c r="BJG42" s="37"/>
      <c r="BJH42" s="37"/>
      <c r="BJI42" s="37"/>
      <c r="BJJ42" s="37"/>
      <c r="BJK42" s="37"/>
      <c r="BJL42" s="37"/>
      <c r="BJM42" s="37"/>
      <c r="BJN42" s="37"/>
      <c r="BJO42" s="37"/>
      <c r="BJP42" s="37"/>
      <c r="BJQ42" s="37"/>
      <c r="BJR42" s="37"/>
      <c r="BJS42" s="37"/>
      <c r="BJT42" s="37"/>
      <c r="BJU42" s="37"/>
      <c r="BJV42" s="37"/>
      <c r="BJW42" s="37"/>
      <c r="BJX42" s="37"/>
      <c r="BJY42" s="37"/>
      <c r="BJZ42" s="37"/>
      <c r="BKA42" s="37"/>
      <c r="BKB42" s="37"/>
      <c r="BKC42" s="37"/>
      <c r="BKD42" s="37"/>
      <c r="BKE42" s="37"/>
      <c r="BKF42" s="37"/>
      <c r="BKG42" s="37"/>
      <c r="BKH42" s="37"/>
      <c r="BKI42" s="37"/>
      <c r="BKJ42" s="37"/>
      <c r="BKK42" s="37"/>
      <c r="BKL42" s="37"/>
      <c r="BKM42" s="37"/>
      <c r="BKN42" s="37"/>
      <c r="BKO42" s="37"/>
      <c r="BKP42" s="37"/>
      <c r="BKQ42" s="37"/>
      <c r="BKR42" s="37"/>
      <c r="BKS42" s="37"/>
      <c r="BKT42" s="37"/>
      <c r="BKU42" s="37"/>
      <c r="BKV42" s="37"/>
      <c r="BKW42" s="37"/>
      <c r="BKX42" s="37"/>
      <c r="BKY42" s="37"/>
      <c r="BKZ42" s="37"/>
      <c r="BLA42" s="37"/>
      <c r="BLB42" s="37"/>
      <c r="BLC42" s="37"/>
      <c r="BLD42" s="37"/>
      <c r="BLE42" s="37"/>
      <c r="BLF42" s="37"/>
      <c r="BLG42" s="37"/>
      <c r="BLH42" s="37"/>
      <c r="BLI42" s="37"/>
      <c r="BLJ42" s="37"/>
      <c r="BLK42" s="37"/>
      <c r="BLL42" s="37"/>
      <c r="BLM42" s="37"/>
      <c r="BLN42" s="37"/>
      <c r="BLO42" s="37"/>
      <c r="BLP42" s="37"/>
      <c r="BLQ42" s="37"/>
      <c r="BLR42" s="37"/>
      <c r="BLS42" s="37"/>
      <c r="BLT42" s="37"/>
      <c r="BLU42" s="37"/>
      <c r="BLV42" s="37"/>
      <c r="BLW42" s="37"/>
      <c r="BLX42" s="37"/>
      <c r="BLY42" s="37"/>
      <c r="BLZ42" s="37"/>
      <c r="BMA42" s="37"/>
      <c r="BMB42" s="37"/>
      <c r="BMC42" s="37"/>
      <c r="BMD42" s="37"/>
      <c r="BME42" s="37"/>
      <c r="BMF42" s="37"/>
      <c r="BMG42" s="37"/>
      <c r="BMH42" s="37"/>
      <c r="BMI42" s="37"/>
      <c r="BMJ42" s="37"/>
      <c r="BMK42" s="37"/>
      <c r="BML42" s="37"/>
      <c r="BMM42" s="37"/>
      <c r="BMN42" s="37"/>
      <c r="BMO42" s="37"/>
      <c r="BMP42" s="37"/>
      <c r="BMQ42" s="37"/>
      <c r="BMR42" s="37"/>
      <c r="BMS42" s="37"/>
      <c r="BMT42" s="37"/>
      <c r="BMU42" s="37"/>
      <c r="BMV42" s="37"/>
      <c r="BMW42" s="37"/>
      <c r="BMX42" s="37"/>
      <c r="BMY42" s="37"/>
      <c r="BMZ42" s="37"/>
      <c r="BNA42" s="37"/>
      <c r="BNB42" s="37"/>
      <c r="BNC42" s="37"/>
      <c r="BND42" s="37"/>
      <c r="BNE42" s="37"/>
      <c r="BNF42" s="37"/>
      <c r="BNG42" s="37"/>
      <c r="BNH42" s="37"/>
      <c r="BNI42" s="37"/>
      <c r="BNJ42" s="37"/>
      <c r="BNK42" s="37"/>
      <c r="BNL42" s="37"/>
      <c r="BNM42" s="37"/>
      <c r="BNN42" s="37"/>
      <c r="BNO42" s="37"/>
      <c r="BNP42" s="37"/>
      <c r="BNQ42" s="37"/>
      <c r="BNR42" s="37"/>
      <c r="BNS42" s="37"/>
      <c r="BNT42" s="37"/>
      <c r="BNU42" s="37"/>
      <c r="BNV42" s="37"/>
      <c r="BNW42" s="37"/>
      <c r="BNX42" s="37"/>
      <c r="BNY42" s="37"/>
      <c r="BNZ42" s="37"/>
      <c r="BOA42" s="37"/>
      <c r="BOB42" s="37"/>
      <c r="BOC42" s="37"/>
      <c r="BOD42" s="37"/>
      <c r="BOE42" s="37"/>
      <c r="BOF42" s="37"/>
      <c r="BOG42" s="37"/>
      <c r="BOH42" s="37"/>
      <c r="BOI42" s="37"/>
      <c r="BOJ42" s="37"/>
      <c r="BOK42" s="37"/>
      <c r="BOL42" s="37"/>
      <c r="BOM42" s="37"/>
      <c r="BON42" s="37"/>
      <c r="BOO42" s="37"/>
      <c r="BOP42" s="37"/>
      <c r="BOQ42" s="37"/>
      <c r="BOR42" s="37"/>
      <c r="BOS42" s="37"/>
      <c r="BOT42" s="37"/>
      <c r="BOU42" s="37"/>
      <c r="BOV42" s="37"/>
      <c r="BOW42" s="37"/>
      <c r="BOX42" s="37"/>
      <c r="BOY42" s="37"/>
      <c r="BOZ42" s="37"/>
      <c r="BPA42" s="37"/>
      <c r="BPB42" s="37"/>
      <c r="BPC42" s="37"/>
      <c r="BPD42" s="37"/>
      <c r="BPE42" s="37"/>
      <c r="BPF42" s="37"/>
      <c r="BPG42" s="37"/>
      <c r="BPH42" s="37"/>
      <c r="BPI42" s="37"/>
      <c r="BPJ42" s="37"/>
      <c r="BPK42" s="37"/>
      <c r="BPL42" s="37"/>
      <c r="BPM42" s="37"/>
      <c r="BPN42" s="37"/>
      <c r="BPO42" s="37"/>
      <c r="BPP42" s="37"/>
      <c r="BPQ42" s="37"/>
      <c r="BPR42" s="37"/>
      <c r="BPS42" s="37"/>
      <c r="BPT42" s="37"/>
      <c r="BPU42" s="37"/>
      <c r="BPV42" s="37"/>
      <c r="BPW42" s="37"/>
      <c r="BPX42" s="37"/>
      <c r="BPY42" s="37"/>
      <c r="BPZ42" s="37"/>
      <c r="BQA42" s="37"/>
      <c r="BQB42" s="37"/>
      <c r="BQC42" s="37"/>
      <c r="BQD42" s="37"/>
      <c r="BQE42" s="37"/>
      <c r="BQF42" s="37"/>
      <c r="BQG42" s="37"/>
      <c r="BQH42" s="37"/>
      <c r="BQI42" s="37"/>
      <c r="BQJ42" s="37"/>
      <c r="BQK42" s="37"/>
      <c r="BQL42" s="37"/>
      <c r="BQM42" s="37"/>
      <c r="BQN42" s="37"/>
      <c r="BQO42" s="37"/>
      <c r="BQP42" s="37"/>
      <c r="BQQ42" s="37"/>
      <c r="BQR42" s="37"/>
      <c r="BQS42" s="37"/>
      <c r="BQT42" s="37"/>
      <c r="BQU42" s="37"/>
      <c r="BQV42" s="37"/>
      <c r="BQW42" s="37"/>
      <c r="BQX42" s="37"/>
      <c r="BQY42" s="37"/>
      <c r="BQZ42" s="37"/>
      <c r="BRA42" s="37"/>
      <c r="BRB42" s="37"/>
      <c r="BRC42" s="37"/>
      <c r="BRD42" s="37"/>
      <c r="BRE42" s="37"/>
      <c r="BRF42" s="37"/>
      <c r="BRG42" s="37"/>
      <c r="BRH42" s="37"/>
      <c r="BRI42" s="37"/>
      <c r="BRJ42" s="37"/>
      <c r="BRK42" s="37"/>
      <c r="BRL42" s="37"/>
      <c r="BRM42" s="37"/>
      <c r="BRN42" s="37"/>
      <c r="BRO42" s="37"/>
      <c r="BRP42" s="37"/>
      <c r="BRQ42" s="37"/>
      <c r="BRR42" s="37"/>
      <c r="BRS42" s="37"/>
      <c r="BRT42" s="37"/>
      <c r="BRU42" s="37"/>
      <c r="BRV42" s="37"/>
      <c r="BRW42" s="37"/>
      <c r="BRX42" s="37"/>
      <c r="BRY42" s="37"/>
      <c r="BRZ42" s="37"/>
      <c r="BSA42" s="37"/>
      <c r="BSB42" s="37"/>
      <c r="BSC42" s="37"/>
      <c r="BSD42" s="37"/>
      <c r="BSE42" s="37"/>
      <c r="BSF42" s="37"/>
      <c r="BSG42" s="37"/>
      <c r="BSH42" s="37"/>
      <c r="BSI42" s="37"/>
      <c r="BSJ42" s="37"/>
      <c r="BSK42" s="37"/>
      <c r="BSL42" s="37"/>
      <c r="BSM42" s="37"/>
      <c r="BSN42" s="37"/>
      <c r="BSO42" s="37"/>
      <c r="BSP42" s="37"/>
      <c r="BSQ42" s="37"/>
      <c r="BSR42" s="37"/>
      <c r="BSS42" s="37"/>
      <c r="BST42" s="37"/>
      <c r="BSU42" s="37"/>
      <c r="BSV42" s="37"/>
      <c r="BSW42" s="37"/>
      <c r="BSX42" s="37"/>
      <c r="BSY42" s="37"/>
      <c r="BSZ42" s="37"/>
      <c r="BTA42" s="37"/>
      <c r="BTB42" s="37"/>
      <c r="BTC42" s="37"/>
      <c r="BTD42" s="37"/>
      <c r="BTE42" s="37"/>
      <c r="BTF42" s="37"/>
      <c r="BTG42" s="37"/>
      <c r="BTH42" s="37"/>
      <c r="BTI42" s="37"/>
      <c r="BTJ42" s="37"/>
      <c r="BTK42" s="37"/>
      <c r="BTL42" s="37"/>
      <c r="BTM42" s="37"/>
      <c r="BTN42" s="37"/>
      <c r="BTO42" s="37"/>
      <c r="BTP42" s="37"/>
      <c r="BTQ42" s="37"/>
      <c r="BTR42" s="37"/>
      <c r="BTS42" s="37"/>
      <c r="BTT42" s="37"/>
      <c r="BTU42" s="37"/>
      <c r="BTV42" s="37"/>
      <c r="BTW42" s="37"/>
      <c r="BTX42" s="37"/>
      <c r="BTY42" s="37"/>
      <c r="BTZ42" s="37"/>
      <c r="BUA42" s="37"/>
      <c r="BUB42" s="37"/>
      <c r="BUC42" s="37"/>
      <c r="BUD42" s="37"/>
      <c r="BUE42" s="37"/>
      <c r="BUF42" s="37"/>
      <c r="BUG42" s="37"/>
      <c r="BUH42" s="37"/>
      <c r="BUI42" s="37"/>
      <c r="BUJ42" s="37"/>
      <c r="BUK42" s="37"/>
      <c r="BUL42" s="37"/>
      <c r="BUM42" s="37"/>
      <c r="BUN42" s="37"/>
      <c r="BUO42" s="37"/>
      <c r="BUP42" s="37"/>
      <c r="BUQ42" s="37"/>
      <c r="BUR42" s="37"/>
      <c r="BUS42" s="37"/>
      <c r="BUT42" s="37"/>
      <c r="BUU42" s="37"/>
      <c r="BUV42" s="37"/>
      <c r="BUW42" s="37"/>
      <c r="BUX42" s="37"/>
      <c r="BUY42" s="37"/>
      <c r="BUZ42" s="37"/>
      <c r="BVA42" s="37"/>
      <c r="BVB42" s="37"/>
      <c r="BVC42" s="37"/>
      <c r="BVD42" s="37"/>
      <c r="BVE42" s="37"/>
      <c r="BVF42" s="37"/>
      <c r="BVG42" s="37"/>
      <c r="BVH42" s="37"/>
      <c r="BVI42" s="37"/>
      <c r="BVJ42" s="37"/>
      <c r="BVK42" s="37"/>
      <c r="BVL42" s="37"/>
      <c r="BVM42" s="37"/>
      <c r="BVN42" s="37"/>
      <c r="BVO42" s="37"/>
      <c r="BVP42" s="37"/>
      <c r="BVQ42" s="37"/>
      <c r="BVR42" s="37"/>
      <c r="BVS42" s="37"/>
      <c r="BVT42" s="37"/>
      <c r="BVU42" s="37"/>
      <c r="BVV42" s="37"/>
      <c r="BVW42" s="37"/>
      <c r="BVX42" s="37"/>
      <c r="BVY42" s="37"/>
      <c r="BVZ42" s="37"/>
      <c r="BWA42" s="37"/>
      <c r="BWB42" s="37"/>
      <c r="BWC42" s="37"/>
      <c r="BWD42" s="37"/>
      <c r="BWE42" s="37"/>
      <c r="BWF42" s="37"/>
      <c r="BWG42" s="37"/>
      <c r="BWH42" s="37"/>
      <c r="BWI42" s="37"/>
      <c r="BWJ42" s="37"/>
      <c r="BWK42" s="37"/>
      <c r="BWL42" s="37"/>
      <c r="BWM42" s="37"/>
      <c r="BWN42" s="37"/>
      <c r="BWO42" s="37"/>
      <c r="BWP42" s="37"/>
      <c r="BWQ42" s="37"/>
      <c r="BWR42" s="37"/>
      <c r="BWS42" s="37"/>
      <c r="BWT42" s="37"/>
      <c r="BWU42" s="37"/>
      <c r="BWV42" s="37"/>
      <c r="BWW42" s="37"/>
      <c r="BWX42" s="37"/>
      <c r="BWY42" s="37"/>
      <c r="BWZ42" s="37"/>
      <c r="BXA42" s="37"/>
      <c r="BXB42" s="37"/>
      <c r="BXC42" s="37"/>
      <c r="BXD42" s="37"/>
      <c r="BXE42" s="37"/>
      <c r="BXF42" s="37"/>
      <c r="BXG42" s="37"/>
      <c r="BXH42" s="37"/>
      <c r="BXI42" s="37"/>
      <c r="BXJ42" s="37"/>
      <c r="BXK42" s="37"/>
      <c r="BXL42" s="37"/>
      <c r="BXM42" s="37"/>
      <c r="BXN42" s="37"/>
      <c r="BXO42" s="37"/>
      <c r="BXP42" s="37"/>
      <c r="BXQ42" s="37"/>
      <c r="BXR42" s="37"/>
      <c r="BXS42" s="37"/>
      <c r="BXT42" s="37"/>
      <c r="BXU42" s="37"/>
      <c r="BXV42" s="37"/>
      <c r="BXW42" s="37"/>
      <c r="BXX42" s="37"/>
      <c r="BXY42" s="37"/>
      <c r="BXZ42" s="37"/>
      <c r="BYA42" s="37"/>
      <c r="BYB42" s="37"/>
      <c r="BYC42" s="37"/>
      <c r="BYD42" s="37"/>
      <c r="BYE42" s="37"/>
      <c r="BYF42" s="37"/>
      <c r="BYG42" s="37"/>
      <c r="BYH42" s="37"/>
      <c r="BYI42" s="37"/>
      <c r="BYJ42" s="37"/>
      <c r="BYK42" s="37"/>
      <c r="BYL42" s="37"/>
      <c r="BYM42" s="37"/>
      <c r="BYN42" s="37"/>
      <c r="BYO42" s="37"/>
      <c r="BYP42" s="37"/>
      <c r="BYQ42" s="37"/>
      <c r="BYR42" s="37"/>
      <c r="BYS42" s="37"/>
      <c r="BYT42" s="37"/>
      <c r="BYU42" s="37"/>
      <c r="BYV42" s="37"/>
      <c r="BYW42" s="37"/>
      <c r="BYX42" s="37"/>
      <c r="BYY42" s="37"/>
      <c r="BYZ42" s="37"/>
      <c r="BZA42" s="37"/>
      <c r="BZB42" s="37"/>
      <c r="BZC42" s="37"/>
      <c r="BZD42" s="37"/>
      <c r="BZE42" s="37"/>
      <c r="BZF42" s="37"/>
      <c r="BZG42" s="37"/>
      <c r="BZH42" s="37"/>
      <c r="BZI42" s="37"/>
      <c r="BZJ42" s="37"/>
      <c r="BZK42" s="37"/>
      <c r="BZL42" s="37"/>
      <c r="BZM42" s="37"/>
      <c r="BZN42" s="37"/>
      <c r="BZO42" s="37"/>
      <c r="BZP42" s="37"/>
      <c r="BZQ42" s="37"/>
      <c r="BZR42" s="37"/>
      <c r="BZS42" s="37"/>
      <c r="BZT42" s="37"/>
      <c r="BZU42" s="37"/>
      <c r="BZV42" s="37"/>
      <c r="BZW42" s="37"/>
      <c r="BZX42" s="37"/>
      <c r="BZY42" s="37"/>
      <c r="BZZ42" s="37"/>
      <c r="CAA42" s="37"/>
      <c r="CAB42" s="37"/>
      <c r="CAC42" s="37"/>
      <c r="CAD42" s="37"/>
      <c r="CAE42" s="37"/>
      <c r="CAF42" s="37"/>
      <c r="CAG42" s="37"/>
      <c r="CAH42" s="37"/>
      <c r="CAI42" s="37"/>
      <c r="CAJ42" s="37"/>
      <c r="CAK42" s="37"/>
      <c r="CAL42" s="37"/>
      <c r="CAM42" s="37"/>
      <c r="CAN42" s="37"/>
      <c r="CAO42" s="37"/>
      <c r="CAP42" s="37"/>
      <c r="CAQ42" s="37"/>
      <c r="CAR42" s="37"/>
      <c r="CAS42" s="37"/>
      <c r="CAT42" s="37"/>
      <c r="CAU42" s="37"/>
      <c r="CAV42" s="37"/>
      <c r="CAW42" s="37"/>
      <c r="CAX42" s="37"/>
      <c r="CAY42" s="37"/>
      <c r="CAZ42" s="37"/>
      <c r="CBA42" s="37"/>
      <c r="CBB42" s="37"/>
      <c r="CBC42" s="37"/>
      <c r="CBD42" s="37"/>
      <c r="CBE42" s="37"/>
      <c r="CBF42" s="37"/>
      <c r="CBG42" s="37"/>
      <c r="CBH42" s="37"/>
      <c r="CBI42" s="37"/>
      <c r="CBJ42" s="37"/>
      <c r="CBK42" s="37"/>
      <c r="CBL42" s="37"/>
      <c r="CBM42" s="37"/>
      <c r="CBN42" s="37"/>
      <c r="CBO42" s="37"/>
      <c r="CBP42" s="37"/>
      <c r="CBQ42" s="37"/>
      <c r="CBR42" s="37"/>
      <c r="CBS42" s="37"/>
      <c r="CBT42" s="37"/>
      <c r="CBU42" s="37"/>
      <c r="CBV42" s="37"/>
      <c r="CBW42" s="37"/>
      <c r="CBX42" s="37"/>
      <c r="CBY42" s="37"/>
      <c r="CBZ42" s="37"/>
      <c r="CCA42" s="37"/>
      <c r="CCB42" s="37"/>
      <c r="CCC42" s="37"/>
      <c r="CCD42" s="37"/>
      <c r="CCE42" s="37"/>
      <c r="CCF42" s="37"/>
      <c r="CCG42" s="37"/>
      <c r="CCH42" s="37"/>
      <c r="CCI42" s="37"/>
      <c r="CCJ42" s="37"/>
      <c r="CCK42" s="37"/>
      <c r="CCL42" s="37"/>
      <c r="CCM42" s="37"/>
      <c r="CCN42" s="37"/>
      <c r="CCO42" s="37"/>
      <c r="CCP42" s="37"/>
      <c r="CCQ42" s="37"/>
      <c r="CCR42" s="37"/>
      <c r="CCS42" s="37"/>
      <c r="CCT42" s="37"/>
      <c r="CCU42" s="37"/>
      <c r="CCV42" s="37"/>
      <c r="CCW42" s="37"/>
      <c r="CCX42" s="37"/>
      <c r="CCY42" s="37"/>
      <c r="CCZ42" s="37"/>
      <c r="CDA42" s="37"/>
      <c r="CDB42" s="37"/>
      <c r="CDC42" s="37"/>
      <c r="CDD42" s="37"/>
      <c r="CDE42" s="37"/>
      <c r="CDF42" s="37"/>
      <c r="CDG42" s="37"/>
      <c r="CDH42" s="37"/>
      <c r="CDI42" s="37"/>
      <c r="CDJ42" s="37"/>
      <c r="CDK42" s="37"/>
      <c r="CDL42" s="37"/>
      <c r="CDM42" s="37"/>
      <c r="CDN42" s="37"/>
      <c r="CDO42" s="37"/>
      <c r="CDP42" s="37"/>
      <c r="CDQ42" s="37"/>
      <c r="CDR42" s="37"/>
      <c r="CDS42" s="37"/>
      <c r="CDT42" s="37"/>
      <c r="CDU42" s="37"/>
      <c r="CDV42" s="37"/>
      <c r="CDW42" s="37"/>
      <c r="CDX42" s="37"/>
      <c r="CDY42" s="37"/>
      <c r="CDZ42" s="37"/>
      <c r="CEA42" s="37"/>
      <c r="CEB42" s="37"/>
      <c r="CEC42" s="37"/>
      <c r="CED42" s="37"/>
      <c r="CEE42" s="37"/>
      <c r="CEF42" s="37"/>
      <c r="CEG42" s="37"/>
      <c r="CEH42" s="37"/>
      <c r="CEI42" s="37"/>
      <c r="CEJ42" s="37"/>
      <c r="CEK42" s="37"/>
      <c r="CEL42" s="37"/>
      <c r="CEM42" s="37"/>
      <c r="CEN42" s="37"/>
      <c r="CEO42" s="37"/>
      <c r="CEP42" s="37"/>
      <c r="CEQ42" s="37"/>
      <c r="CER42" s="37"/>
      <c r="CES42" s="37"/>
      <c r="CET42" s="37"/>
      <c r="CEU42" s="37"/>
      <c r="CEV42" s="37"/>
      <c r="CEW42" s="37"/>
      <c r="CEX42" s="37"/>
      <c r="CEY42" s="37"/>
      <c r="CEZ42" s="37"/>
      <c r="CFA42" s="37"/>
      <c r="CFB42" s="37"/>
      <c r="CFC42" s="37"/>
      <c r="CFD42" s="37"/>
      <c r="CFE42" s="37"/>
      <c r="CFF42" s="37"/>
      <c r="CFG42" s="37"/>
      <c r="CFH42" s="37"/>
      <c r="CFI42" s="37"/>
      <c r="CFJ42" s="37"/>
      <c r="CFK42" s="37"/>
      <c r="CFL42" s="37"/>
      <c r="CFM42" s="37"/>
      <c r="CFN42" s="37"/>
      <c r="CFO42" s="37"/>
      <c r="CFP42" s="37"/>
      <c r="CFQ42" s="37"/>
      <c r="CFR42" s="37"/>
      <c r="CFS42" s="37"/>
      <c r="CFT42" s="37"/>
      <c r="CFU42" s="37"/>
      <c r="CFV42" s="37"/>
      <c r="CFW42" s="37"/>
      <c r="CFX42" s="37"/>
      <c r="CFY42" s="37"/>
      <c r="CFZ42" s="37"/>
      <c r="CGA42" s="37"/>
      <c r="CGB42" s="37"/>
      <c r="CGC42" s="37"/>
      <c r="CGD42" s="37"/>
      <c r="CGE42" s="37"/>
      <c r="CGF42" s="37"/>
      <c r="CGG42" s="37"/>
      <c r="CGH42" s="37"/>
      <c r="CGI42" s="37"/>
      <c r="CGJ42" s="37"/>
      <c r="CGK42" s="37"/>
      <c r="CGL42" s="37"/>
      <c r="CGM42" s="37"/>
      <c r="CGN42" s="37"/>
      <c r="CGO42" s="37"/>
      <c r="CGP42" s="37"/>
      <c r="CGQ42" s="37"/>
      <c r="CGR42" s="37"/>
      <c r="CGS42" s="37"/>
      <c r="CGT42" s="37"/>
      <c r="CGU42" s="37"/>
      <c r="CGV42" s="37"/>
      <c r="CGW42" s="37"/>
      <c r="CGX42" s="37"/>
      <c r="CGY42" s="37"/>
      <c r="CGZ42" s="37"/>
      <c r="CHA42" s="37"/>
      <c r="CHB42" s="37"/>
      <c r="CHC42" s="37"/>
      <c r="CHD42" s="37"/>
      <c r="CHE42" s="37"/>
      <c r="CHF42" s="37"/>
      <c r="CHG42" s="37"/>
      <c r="CHH42" s="37"/>
      <c r="CHI42" s="37"/>
      <c r="CHJ42" s="37"/>
      <c r="CHK42" s="37"/>
      <c r="CHL42" s="37"/>
      <c r="CHM42" s="37"/>
      <c r="CHN42" s="37"/>
      <c r="CHO42" s="37"/>
      <c r="CHP42" s="37"/>
      <c r="CHQ42" s="37"/>
      <c r="CHR42" s="37"/>
      <c r="CHS42" s="37"/>
      <c r="CHT42" s="37"/>
      <c r="CHU42" s="37"/>
      <c r="CHV42" s="37"/>
      <c r="CHW42" s="37"/>
      <c r="CHX42" s="37"/>
      <c r="CHY42" s="37"/>
      <c r="CHZ42" s="37"/>
      <c r="CIA42" s="37"/>
      <c r="CIB42" s="37"/>
      <c r="CIC42" s="37"/>
      <c r="CID42" s="37"/>
      <c r="CIE42" s="37"/>
      <c r="CIF42" s="37"/>
      <c r="CIG42" s="37"/>
      <c r="CIH42" s="37"/>
      <c r="CII42" s="37"/>
      <c r="CIJ42" s="37"/>
      <c r="CIK42" s="37"/>
      <c r="CIL42" s="37"/>
      <c r="CIM42" s="37"/>
      <c r="CIN42" s="37"/>
      <c r="CIO42" s="37"/>
      <c r="CIP42" s="37"/>
      <c r="CIQ42" s="37"/>
      <c r="CIR42" s="37"/>
      <c r="CIS42" s="37"/>
      <c r="CIT42" s="37"/>
      <c r="CIU42" s="37"/>
      <c r="CIV42" s="37"/>
      <c r="CIW42" s="37"/>
      <c r="CIX42" s="37"/>
      <c r="CIY42" s="37"/>
      <c r="CIZ42" s="37"/>
      <c r="CJA42" s="37"/>
      <c r="CJB42" s="37"/>
      <c r="CJC42" s="37"/>
      <c r="CJD42" s="37"/>
      <c r="CJE42" s="37"/>
      <c r="CJF42" s="37"/>
      <c r="CJG42" s="37"/>
      <c r="CJH42" s="37"/>
      <c r="CJI42" s="37"/>
      <c r="CJJ42" s="37"/>
      <c r="CJK42" s="37"/>
      <c r="CJL42" s="37"/>
      <c r="CJM42" s="37"/>
      <c r="CJN42" s="37"/>
      <c r="CJO42" s="37"/>
      <c r="CJP42" s="37"/>
      <c r="CJQ42" s="37"/>
      <c r="CJR42" s="37"/>
      <c r="CJS42" s="37"/>
      <c r="CJT42" s="37"/>
      <c r="CJU42" s="37"/>
      <c r="CJV42" s="37"/>
      <c r="CJW42" s="37"/>
      <c r="CJX42" s="37"/>
      <c r="CJY42" s="37"/>
      <c r="CJZ42" s="37"/>
      <c r="CKA42" s="37"/>
      <c r="CKB42" s="37"/>
      <c r="CKC42" s="37"/>
      <c r="CKD42" s="37"/>
      <c r="CKE42" s="37"/>
      <c r="CKF42" s="37"/>
      <c r="CKG42" s="37"/>
      <c r="CKH42" s="37"/>
      <c r="CKI42" s="37"/>
      <c r="CKJ42" s="37"/>
      <c r="CKK42" s="37"/>
      <c r="CKL42" s="37"/>
      <c r="CKM42" s="37"/>
      <c r="CKN42" s="37"/>
      <c r="CKO42" s="37"/>
      <c r="CKP42" s="37"/>
      <c r="CKQ42" s="37"/>
      <c r="CKR42" s="37"/>
      <c r="CKS42" s="37"/>
      <c r="CKT42" s="37"/>
      <c r="CKU42" s="37"/>
      <c r="CKV42" s="37"/>
      <c r="CKW42" s="37"/>
      <c r="CKX42" s="37"/>
      <c r="CKY42" s="37"/>
      <c r="CKZ42" s="37"/>
      <c r="CLA42" s="37"/>
      <c r="CLB42" s="37"/>
      <c r="CLC42" s="37"/>
      <c r="CLD42" s="37"/>
      <c r="CLE42" s="37"/>
      <c r="CLF42" s="37"/>
      <c r="CLG42" s="37"/>
      <c r="CLH42" s="37"/>
      <c r="CLI42" s="37"/>
      <c r="CLJ42" s="37"/>
      <c r="CLK42" s="37"/>
      <c r="CLL42" s="37"/>
      <c r="CLM42" s="37"/>
      <c r="CLN42" s="37"/>
      <c r="CLO42" s="37"/>
      <c r="CLP42" s="37"/>
      <c r="CLQ42" s="37"/>
      <c r="CLR42" s="37"/>
      <c r="CLS42" s="37"/>
      <c r="CLT42" s="37"/>
      <c r="CLU42" s="37"/>
      <c r="CLV42" s="37"/>
      <c r="CLW42" s="37"/>
      <c r="CLX42" s="37"/>
      <c r="CLY42" s="37"/>
      <c r="CLZ42" s="37"/>
      <c r="CMA42" s="37"/>
      <c r="CMB42" s="37"/>
      <c r="CMC42" s="37"/>
      <c r="CMD42" s="37"/>
      <c r="CME42" s="37"/>
      <c r="CMF42" s="37"/>
      <c r="CMG42" s="37"/>
      <c r="CMH42" s="37"/>
      <c r="CMI42" s="37"/>
      <c r="CMJ42" s="37"/>
      <c r="CMK42" s="37"/>
      <c r="CML42" s="37"/>
      <c r="CMM42" s="37"/>
      <c r="CMN42" s="37"/>
      <c r="CMO42" s="37"/>
      <c r="CMP42" s="37"/>
      <c r="CMQ42" s="37"/>
      <c r="CMR42" s="37"/>
      <c r="CMS42" s="37"/>
      <c r="CMT42" s="37"/>
      <c r="CMU42" s="37"/>
      <c r="CMV42" s="37"/>
      <c r="CMW42" s="37"/>
      <c r="CMX42" s="37"/>
      <c r="CMY42" s="37"/>
      <c r="CMZ42" s="37"/>
      <c r="CNA42" s="37"/>
      <c r="CNB42" s="37"/>
      <c r="CNC42" s="37"/>
      <c r="CND42" s="37"/>
      <c r="CNE42" s="37"/>
      <c r="CNF42" s="37"/>
      <c r="CNG42" s="37"/>
      <c r="CNH42" s="37"/>
      <c r="CNI42" s="37"/>
      <c r="CNJ42" s="37"/>
      <c r="CNK42" s="37"/>
      <c r="CNL42" s="37"/>
      <c r="CNM42" s="37"/>
      <c r="CNN42" s="37"/>
      <c r="CNO42" s="37"/>
      <c r="CNP42" s="37"/>
      <c r="CNQ42" s="37"/>
      <c r="CNR42" s="37"/>
      <c r="CNS42" s="37"/>
      <c r="CNT42" s="37"/>
      <c r="CNU42" s="37"/>
      <c r="CNV42" s="37"/>
      <c r="CNW42" s="37"/>
      <c r="CNX42" s="37"/>
      <c r="CNY42" s="37"/>
      <c r="CNZ42" s="37"/>
      <c r="COA42" s="37"/>
      <c r="COB42" s="37"/>
      <c r="COC42" s="37"/>
      <c r="COD42" s="37"/>
      <c r="COE42" s="37"/>
      <c r="COF42" s="37"/>
      <c r="COG42" s="37"/>
      <c r="COH42" s="37"/>
      <c r="COI42" s="37"/>
      <c r="COJ42" s="37"/>
      <c r="COK42" s="37"/>
      <c r="COL42" s="37"/>
      <c r="COM42" s="37"/>
      <c r="CON42" s="37"/>
      <c r="COO42" s="37"/>
      <c r="COP42" s="37"/>
      <c r="COQ42" s="37"/>
      <c r="COR42" s="37"/>
      <c r="COS42" s="37"/>
      <c r="COT42" s="37"/>
      <c r="COU42" s="37"/>
      <c r="COV42" s="37"/>
      <c r="COW42" s="37"/>
      <c r="COX42" s="37"/>
      <c r="COY42" s="37"/>
      <c r="COZ42" s="37"/>
      <c r="CPA42" s="37"/>
      <c r="CPB42" s="37"/>
      <c r="CPC42" s="37"/>
      <c r="CPD42" s="37"/>
      <c r="CPE42" s="37"/>
      <c r="CPF42" s="37"/>
      <c r="CPG42" s="37"/>
      <c r="CPH42" s="37"/>
      <c r="CPI42" s="37"/>
      <c r="CPJ42" s="37"/>
      <c r="CPK42" s="37"/>
      <c r="CPL42" s="37"/>
      <c r="CPM42" s="37"/>
      <c r="CPN42" s="37"/>
      <c r="CPO42" s="37"/>
      <c r="CPP42" s="37"/>
      <c r="CPQ42" s="37"/>
      <c r="CPR42" s="37"/>
      <c r="CPS42" s="37"/>
      <c r="CPT42" s="37"/>
      <c r="CPU42" s="37"/>
      <c r="CPV42" s="37"/>
      <c r="CPW42" s="37"/>
      <c r="CPX42" s="37"/>
      <c r="CPY42" s="37"/>
      <c r="CPZ42" s="37"/>
      <c r="CQA42" s="37"/>
      <c r="CQB42" s="37"/>
      <c r="CQC42" s="37"/>
      <c r="CQD42" s="37"/>
      <c r="CQE42" s="37"/>
      <c r="CQF42" s="37"/>
      <c r="CQG42" s="37"/>
      <c r="CQH42" s="37"/>
      <c r="CQI42" s="37"/>
      <c r="CQJ42" s="37"/>
      <c r="CQK42" s="37"/>
      <c r="CQL42" s="37"/>
      <c r="CQM42" s="37"/>
      <c r="CQN42" s="37"/>
      <c r="CQO42" s="37"/>
      <c r="CQP42" s="37"/>
      <c r="CQQ42" s="37"/>
      <c r="CQR42" s="37"/>
      <c r="CQS42" s="37"/>
      <c r="CQT42" s="37"/>
      <c r="CQU42" s="37"/>
      <c r="CQV42" s="37"/>
      <c r="CQW42" s="37"/>
      <c r="CQX42" s="37"/>
      <c r="CQY42" s="37"/>
      <c r="CQZ42" s="37"/>
      <c r="CRA42" s="37"/>
      <c r="CRB42" s="37"/>
      <c r="CRC42" s="37"/>
      <c r="CRD42" s="37"/>
      <c r="CRE42" s="37"/>
      <c r="CRF42" s="37"/>
      <c r="CRG42" s="37"/>
      <c r="CRH42" s="37"/>
      <c r="CRI42" s="37"/>
      <c r="CRJ42" s="37"/>
      <c r="CRK42" s="37"/>
      <c r="CRL42" s="37"/>
      <c r="CRM42" s="37"/>
      <c r="CRN42" s="37"/>
      <c r="CRO42" s="37"/>
      <c r="CRP42" s="37"/>
      <c r="CRQ42" s="37"/>
      <c r="CRR42" s="37"/>
      <c r="CRS42" s="37"/>
      <c r="CRT42" s="37"/>
      <c r="CRU42" s="37"/>
      <c r="CRV42" s="37"/>
      <c r="CRW42" s="37"/>
      <c r="CRX42" s="37"/>
      <c r="CRY42" s="37"/>
      <c r="CRZ42" s="37"/>
      <c r="CSA42" s="37"/>
      <c r="CSB42" s="37"/>
      <c r="CSC42" s="37"/>
      <c r="CSD42" s="37"/>
      <c r="CSE42" s="37"/>
      <c r="CSF42" s="37"/>
      <c r="CSG42" s="37"/>
      <c r="CSH42" s="37"/>
      <c r="CSI42" s="37"/>
      <c r="CSJ42" s="37"/>
      <c r="CSK42" s="37"/>
      <c r="CSL42" s="37"/>
      <c r="CSM42" s="37"/>
      <c r="CSN42" s="37"/>
      <c r="CSO42" s="37"/>
      <c r="CSP42" s="37"/>
      <c r="CSQ42" s="37"/>
      <c r="CSR42" s="37"/>
      <c r="CSS42" s="37"/>
      <c r="CST42" s="37"/>
      <c r="CSU42" s="37"/>
      <c r="CSV42" s="37"/>
      <c r="CSW42" s="37"/>
      <c r="CSX42" s="37"/>
      <c r="CSY42" s="37"/>
      <c r="CSZ42" s="37"/>
      <c r="CTA42" s="37"/>
      <c r="CTB42" s="37"/>
      <c r="CTC42" s="37"/>
      <c r="CTD42" s="37"/>
      <c r="CTE42" s="37"/>
      <c r="CTF42" s="37"/>
      <c r="CTG42" s="37"/>
      <c r="CTH42" s="37"/>
      <c r="CTI42" s="37"/>
      <c r="CTJ42" s="37"/>
      <c r="CTK42" s="37"/>
      <c r="CTL42" s="37"/>
      <c r="CTM42" s="37"/>
      <c r="CTN42" s="37"/>
      <c r="CTO42" s="37"/>
      <c r="CTP42" s="37"/>
      <c r="CTQ42" s="37"/>
      <c r="CTR42" s="37"/>
      <c r="CTS42" s="37"/>
      <c r="CTT42" s="37"/>
      <c r="CTU42" s="37"/>
      <c r="CTV42" s="37"/>
      <c r="CTW42" s="37"/>
      <c r="CTX42" s="37"/>
      <c r="CTY42" s="37"/>
      <c r="CTZ42" s="37"/>
      <c r="CUA42" s="37"/>
      <c r="CUB42" s="37"/>
      <c r="CUC42" s="37"/>
      <c r="CUD42" s="37"/>
      <c r="CUE42" s="37"/>
      <c r="CUF42" s="37"/>
      <c r="CUG42" s="37"/>
      <c r="CUH42" s="37"/>
      <c r="CUI42" s="37"/>
      <c r="CUJ42" s="37"/>
      <c r="CUK42" s="37"/>
      <c r="CUL42" s="37"/>
      <c r="CUM42" s="37"/>
      <c r="CUN42" s="37"/>
      <c r="CUO42" s="37"/>
      <c r="CUP42" s="37"/>
      <c r="CUQ42" s="37"/>
      <c r="CUR42" s="37"/>
      <c r="CUS42" s="37"/>
      <c r="CUT42" s="37"/>
      <c r="CUU42" s="37"/>
      <c r="CUV42" s="37"/>
      <c r="CUW42" s="37"/>
      <c r="CUX42" s="37"/>
      <c r="CUY42" s="37"/>
      <c r="CUZ42" s="37"/>
      <c r="CVA42" s="37"/>
      <c r="CVB42" s="37"/>
      <c r="CVC42" s="37"/>
      <c r="CVD42" s="37"/>
      <c r="CVE42" s="37"/>
      <c r="CVF42" s="37"/>
      <c r="CVG42" s="37"/>
      <c r="CVH42" s="37"/>
      <c r="CVI42" s="37"/>
      <c r="CVJ42" s="37"/>
      <c r="CVK42" s="37"/>
      <c r="CVL42" s="37"/>
      <c r="CVM42" s="37"/>
      <c r="CVN42" s="37"/>
      <c r="CVO42" s="37"/>
      <c r="CVP42" s="37"/>
      <c r="CVQ42" s="37"/>
      <c r="CVR42" s="37"/>
      <c r="CVS42" s="37"/>
      <c r="CVT42" s="37"/>
      <c r="CVU42" s="37"/>
      <c r="CVV42" s="37"/>
      <c r="CVW42" s="37"/>
      <c r="CVX42" s="37"/>
      <c r="CVY42" s="37"/>
      <c r="CVZ42" s="37"/>
      <c r="CWA42" s="37"/>
      <c r="CWB42" s="37"/>
      <c r="CWC42" s="37"/>
      <c r="CWD42" s="37"/>
      <c r="CWE42" s="37"/>
      <c r="CWF42" s="37"/>
      <c r="CWG42" s="37"/>
      <c r="CWH42" s="37"/>
      <c r="CWI42" s="37"/>
      <c r="CWJ42" s="37"/>
      <c r="CWK42" s="37"/>
      <c r="CWL42" s="37"/>
      <c r="CWM42" s="37"/>
      <c r="CWN42" s="37"/>
      <c r="CWO42" s="37"/>
      <c r="CWP42" s="37"/>
      <c r="CWQ42" s="37"/>
      <c r="CWR42" s="37"/>
      <c r="CWS42" s="37"/>
      <c r="CWT42" s="37"/>
      <c r="CWU42" s="37"/>
      <c r="CWV42" s="37"/>
      <c r="CWW42" s="37"/>
      <c r="CWX42" s="37"/>
      <c r="CWY42" s="37"/>
      <c r="CWZ42" s="37"/>
      <c r="CXA42" s="37"/>
      <c r="CXB42" s="37"/>
      <c r="CXC42" s="37"/>
      <c r="CXD42" s="37"/>
      <c r="CXE42" s="37"/>
      <c r="CXF42" s="37"/>
      <c r="CXG42" s="37"/>
      <c r="CXH42" s="37"/>
      <c r="CXI42" s="37"/>
      <c r="CXJ42" s="37"/>
      <c r="CXK42" s="37"/>
      <c r="CXL42" s="37"/>
      <c r="CXM42" s="37"/>
      <c r="CXN42" s="37"/>
      <c r="CXO42" s="37"/>
      <c r="CXP42" s="37"/>
      <c r="CXQ42" s="37"/>
      <c r="CXR42" s="37"/>
      <c r="CXS42" s="37"/>
      <c r="CXT42" s="37"/>
      <c r="CXU42" s="37"/>
      <c r="CXV42" s="37"/>
      <c r="CXW42" s="37"/>
      <c r="CXX42" s="37"/>
      <c r="CXY42" s="37"/>
      <c r="CXZ42" s="37"/>
      <c r="CYA42" s="37"/>
      <c r="CYB42" s="37"/>
      <c r="CYC42" s="37"/>
      <c r="CYD42" s="37"/>
      <c r="CYE42" s="37"/>
      <c r="CYF42" s="37"/>
      <c r="CYG42" s="37"/>
      <c r="CYH42" s="37"/>
      <c r="CYI42" s="37"/>
      <c r="CYJ42" s="37"/>
      <c r="CYK42" s="37"/>
      <c r="CYL42" s="37"/>
      <c r="CYM42" s="37"/>
      <c r="CYN42" s="37"/>
      <c r="CYO42" s="37"/>
      <c r="CYP42" s="37"/>
      <c r="CYQ42" s="37"/>
      <c r="CYR42" s="37"/>
      <c r="CYS42" s="37"/>
      <c r="CYT42" s="37"/>
      <c r="CYU42" s="37"/>
      <c r="CYV42" s="37"/>
      <c r="CYW42" s="37"/>
      <c r="CYX42" s="37"/>
      <c r="CYY42" s="37"/>
      <c r="CYZ42" s="37"/>
      <c r="CZA42" s="37"/>
      <c r="CZB42" s="37"/>
      <c r="CZC42" s="37"/>
      <c r="CZD42" s="37"/>
      <c r="CZE42" s="37"/>
      <c r="CZF42" s="37"/>
      <c r="CZG42" s="37"/>
      <c r="CZH42" s="37"/>
      <c r="CZI42" s="37"/>
      <c r="CZJ42" s="37"/>
      <c r="CZK42" s="37"/>
      <c r="CZL42" s="37"/>
      <c r="CZM42" s="37"/>
      <c r="CZN42" s="37"/>
      <c r="CZO42" s="37"/>
      <c r="CZP42" s="37"/>
      <c r="CZQ42" s="37"/>
      <c r="CZR42" s="37"/>
      <c r="CZS42" s="37"/>
      <c r="CZT42" s="37"/>
      <c r="CZU42" s="37"/>
      <c r="CZV42" s="37"/>
      <c r="CZW42" s="37"/>
      <c r="CZX42" s="37"/>
      <c r="CZY42" s="37"/>
      <c r="CZZ42" s="37"/>
      <c r="DAA42" s="37"/>
      <c r="DAB42" s="37"/>
      <c r="DAC42" s="37"/>
      <c r="DAD42" s="37"/>
      <c r="DAE42" s="37"/>
      <c r="DAF42" s="37"/>
      <c r="DAG42" s="37"/>
      <c r="DAH42" s="37"/>
      <c r="DAI42" s="37"/>
      <c r="DAJ42" s="37"/>
      <c r="DAK42" s="37"/>
      <c r="DAL42" s="37"/>
      <c r="DAM42" s="37"/>
      <c r="DAN42" s="37"/>
      <c r="DAO42" s="37"/>
      <c r="DAP42" s="37"/>
      <c r="DAQ42" s="37"/>
      <c r="DAR42" s="37"/>
      <c r="DAS42" s="37"/>
      <c r="DAT42" s="37"/>
      <c r="DAU42" s="37"/>
      <c r="DAV42" s="37"/>
      <c r="DAW42" s="37"/>
      <c r="DAX42" s="37"/>
      <c r="DAY42" s="37"/>
      <c r="DAZ42" s="37"/>
      <c r="DBA42" s="37"/>
      <c r="DBB42" s="37"/>
      <c r="DBC42" s="37"/>
      <c r="DBD42" s="37"/>
      <c r="DBE42" s="37"/>
      <c r="DBF42" s="37"/>
      <c r="DBG42" s="37"/>
      <c r="DBH42" s="37"/>
      <c r="DBI42" s="37"/>
      <c r="DBJ42" s="37"/>
      <c r="DBK42" s="37"/>
      <c r="DBL42" s="37"/>
      <c r="DBM42" s="37"/>
      <c r="DBN42" s="37"/>
      <c r="DBO42" s="37"/>
      <c r="DBP42" s="37"/>
      <c r="DBQ42" s="37"/>
      <c r="DBR42" s="37"/>
      <c r="DBS42" s="37"/>
      <c r="DBT42" s="37"/>
      <c r="DBU42" s="37"/>
      <c r="DBV42" s="37"/>
      <c r="DBW42" s="37"/>
      <c r="DBX42" s="37"/>
      <c r="DBY42" s="37"/>
      <c r="DBZ42" s="37"/>
      <c r="DCA42" s="37"/>
      <c r="DCB42" s="37"/>
      <c r="DCC42" s="37"/>
      <c r="DCD42" s="37"/>
      <c r="DCE42" s="37"/>
      <c r="DCF42" s="37"/>
      <c r="DCG42" s="37"/>
      <c r="DCH42" s="37"/>
      <c r="DCI42" s="37"/>
      <c r="DCJ42" s="37"/>
      <c r="DCK42" s="37"/>
      <c r="DCL42" s="37"/>
      <c r="DCM42" s="37"/>
      <c r="DCN42" s="37"/>
      <c r="DCO42" s="37"/>
      <c r="DCP42" s="37"/>
      <c r="DCQ42" s="37"/>
      <c r="DCR42" s="37"/>
      <c r="DCS42" s="37"/>
      <c r="DCT42" s="37"/>
      <c r="DCU42" s="37"/>
      <c r="DCV42" s="37"/>
      <c r="DCW42" s="37"/>
      <c r="DCX42" s="37"/>
      <c r="DCY42" s="37"/>
      <c r="DCZ42" s="37"/>
      <c r="DDA42" s="37"/>
      <c r="DDB42" s="37"/>
      <c r="DDC42" s="37"/>
      <c r="DDD42" s="37"/>
      <c r="DDE42" s="37"/>
      <c r="DDF42" s="37"/>
      <c r="DDG42" s="37"/>
      <c r="DDH42" s="37"/>
      <c r="DDI42" s="37"/>
      <c r="DDJ42" s="37"/>
      <c r="DDK42" s="37"/>
      <c r="DDL42" s="37"/>
      <c r="DDM42" s="37"/>
      <c r="DDN42" s="37"/>
      <c r="DDO42" s="37"/>
      <c r="DDP42" s="37"/>
      <c r="DDQ42" s="37"/>
      <c r="DDR42" s="37"/>
      <c r="DDS42" s="37"/>
      <c r="DDT42" s="37"/>
      <c r="DDU42" s="37"/>
      <c r="DDV42" s="37"/>
      <c r="DDW42" s="37"/>
      <c r="DDX42" s="37"/>
      <c r="DDY42" s="37"/>
      <c r="DDZ42" s="37"/>
      <c r="DEA42" s="37"/>
      <c r="DEB42" s="37"/>
      <c r="DEC42" s="37"/>
      <c r="DED42" s="37"/>
      <c r="DEE42" s="37"/>
      <c r="DEF42" s="37"/>
      <c r="DEG42" s="37"/>
      <c r="DEH42" s="37"/>
      <c r="DEI42" s="37"/>
      <c r="DEJ42" s="37"/>
      <c r="DEK42" s="37"/>
      <c r="DEL42" s="37"/>
      <c r="DEM42" s="37"/>
      <c r="DEN42" s="37"/>
      <c r="DEO42" s="37"/>
      <c r="DEP42" s="37"/>
      <c r="DEQ42" s="37"/>
      <c r="DER42" s="37"/>
      <c r="DES42" s="37"/>
      <c r="DET42" s="37"/>
      <c r="DEU42" s="37"/>
      <c r="DEV42" s="37"/>
      <c r="DEW42" s="37"/>
      <c r="DEX42" s="37"/>
      <c r="DEY42" s="37"/>
      <c r="DEZ42" s="37"/>
      <c r="DFA42" s="37"/>
      <c r="DFB42" s="37"/>
      <c r="DFC42" s="37"/>
      <c r="DFD42" s="37"/>
      <c r="DFE42" s="37"/>
      <c r="DFF42" s="37"/>
      <c r="DFG42" s="37"/>
      <c r="DFH42" s="37"/>
      <c r="DFI42" s="37"/>
      <c r="DFJ42" s="37"/>
      <c r="DFK42" s="37"/>
      <c r="DFL42" s="37"/>
      <c r="DFM42" s="37"/>
      <c r="DFN42" s="37"/>
      <c r="DFO42" s="37"/>
      <c r="DFP42" s="37"/>
      <c r="DFQ42" s="37"/>
      <c r="DFR42" s="37"/>
      <c r="DFS42" s="37"/>
      <c r="DFT42" s="37"/>
      <c r="DFU42" s="37"/>
      <c r="DFV42" s="37"/>
      <c r="DFW42" s="37"/>
      <c r="DFX42" s="37"/>
      <c r="DFY42" s="37"/>
      <c r="DFZ42" s="37"/>
      <c r="DGA42" s="37"/>
      <c r="DGB42" s="37"/>
      <c r="DGC42" s="37"/>
      <c r="DGD42" s="37"/>
      <c r="DGE42" s="37"/>
      <c r="DGF42" s="37"/>
      <c r="DGG42" s="37"/>
      <c r="DGH42" s="37"/>
      <c r="DGI42" s="37"/>
      <c r="DGJ42" s="37"/>
      <c r="DGK42" s="37"/>
      <c r="DGL42" s="37"/>
      <c r="DGM42" s="37"/>
      <c r="DGN42" s="37"/>
      <c r="DGO42" s="37"/>
      <c r="DGP42" s="37"/>
      <c r="DGQ42" s="37"/>
      <c r="DGR42" s="37"/>
      <c r="DGS42" s="37"/>
      <c r="DGT42" s="37"/>
      <c r="DGU42" s="37"/>
      <c r="DGV42" s="37"/>
      <c r="DGW42" s="37"/>
      <c r="DGX42" s="37"/>
      <c r="DGY42" s="37"/>
      <c r="DGZ42" s="37"/>
      <c r="DHA42" s="37"/>
      <c r="DHB42" s="37"/>
      <c r="DHC42" s="37"/>
      <c r="DHD42" s="37"/>
      <c r="DHE42" s="37"/>
      <c r="DHF42" s="37"/>
      <c r="DHG42" s="37"/>
      <c r="DHH42" s="37"/>
      <c r="DHI42" s="37"/>
      <c r="DHJ42" s="37"/>
      <c r="DHK42" s="37"/>
      <c r="DHL42" s="37"/>
      <c r="DHM42" s="37"/>
      <c r="DHN42" s="37"/>
      <c r="DHO42" s="37"/>
      <c r="DHP42" s="37"/>
      <c r="DHQ42" s="37"/>
      <c r="DHR42" s="37"/>
      <c r="DHS42" s="37"/>
      <c r="DHT42" s="37"/>
      <c r="DHU42" s="37"/>
      <c r="DHV42" s="37"/>
      <c r="DHW42" s="37"/>
      <c r="DHX42" s="37"/>
      <c r="DHY42" s="37"/>
      <c r="DHZ42" s="37"/>
      <c r="DIA42" s="37"/>
      <c r="DIB42" s="37"/>
      <c r="DIC42" s="37"/>
      <c r="DID42" s="37"/>
      <c r="DIE42" s="37"/>
      <c r="DIF42" s="37"/>
      <c r="DIG42" s="37"/>
      <c r="DIH42" s="37"/>
      <c r="DII42" s="37"/>
      <c r="DIJ42" s="37"/>
      <c r="DIK42" s="37"/>
      <c r="DIL42" s="37"/>
      <c r="DIM42" s="37"/>
      <c r="DIN42" s="37"/>
      <c r="DIO42" s="37"/>
      <c r="DIP42" s="37"/>
      <c r="DIQ42" s="37"/>
      <c r="DIR42" s="37"/>
      <c r="DIS42" s="37"/>
      <c r="DIT42" s="37"/>
      <c r="DIU42" s="37"/>
      <c r="DIV42" s="37"/>
      <c r="DIW42" s="37"/>
      <c r="DIX42" s="37"/>
      <c r="DIY42" s="37"/>
      <c r="DIZ42" s="37"/>
      <c r="DJA42" s="37"/>
      <c r="DJB42" s="37"/>
      <c r="DJC42" s="37"/>
      <c r="DJD42" s="37"/>
      <c r="DJE42" s="37"/>
      <c r="DJF42" s="37"/>
      <c r="DJG42" s="37"/>
      <c r="DJH42" s="37"/>
      <c r="DJI42" s="37"/>
      <c r="DJJ42" s="37"/>
      <c r="DJK42" s="37"/>
      <c r="DJL42" s="37"/>
      <c r="DJM42" s="37"/>
      <c r="DJN42" s="37"/>
      <c r="DJO42" s="37"/>
      <c r="DJP42" s="37"/>
      <c r="DJQ42" s="37"/>
      <c r="DJR42" s="37"/>
      <c r="DJS42" s="37"/>
      <c r="DJT42" s="37"/>
      <c r="DJU42" s="37"/>
      <c r="DJV42" s="37"/>
      <c r="DJW42" s="37"/>
      <c r="DJX42" s="37"/>
      <c r="DJY42" s="37"/>
      <c r="DJZ42" s="37"/>
      <c r="DKA42" s="37"/>
      <c r="DKB42" s="37"/>
      <c r="DKC42" s="37"/>
      <c r="DKD42" s="37"/>
      <c r="DKE42" s="37"/>
      <c r="DKF42" s="37"/>
      <c r="DKG42" s="37"/>
      <c r="DKH42" s="37"/>
      <c r="DKI42" s="37"/>
      <c r="DKJ42" s="37"/>
      <c r="DKK42" s="37"/>
      <c r="DKL42" s="37"/>
      <c r="DKM42" s="37"/>
      <c r="DKN42" s="37"/>
      <c r="DKO42" s="37"/>
      <c r="DKP42" s="37"/>
      <c r="DKQ42" s="37"/>
      <c r="DKR42" s="37"/>
      <c r="DKS42" s="37"/>
      <c r="DKT42" s="37"/>
      <c r="DKU42" s="37"/>
      <c r="DKV42" s="37"/>
      <c r="DKW42" s="37"/>
      <c r="DKX42" s="37"/>
      <c r="DKY42" s="37"/>
      <c r="DKZ42" s="37"/>
      <c r="DLA42" s="37"/>
      <c r="DLB42" s="37"/>
      <c r="DLC42" s="37"/>
      <c r="DLD42" s="37"/>
      <c r="DLE42" s="37"/>
      <c r="DLF42" s="37"/>
      <c r="DLG42" s="37"/>
      <c r="DLH42" s="37"/>
      <c r="DLI42" s="37"/>
      <c r="DLJ42" s="37"/>
      <c r="DLK42" s="37"/>
      <c r="DLL42" s="37"/>
      <c r="DLM42" s="37"/>
      <c r="DLN42" s="37"/>
      <c r="DLO42" s="37"/>
      <c r="DLP42" s="37"/>
      <c r="DLQ42" s="37"/>
      <c r="DLR42" s="37"/>
      <c r="DLS42" s="37"/>
      <c r="DLT42" s="37"/>
      <c r="DLU42" s="37"/>
      <c r="DLV42" s="37"/>
      <c r="DLW42" s="37"/>
      <c r="DLX42" s="37"/>
      <c r="DLY42" s="37"/>
      <c r="DLZ42" s="37"/>
      <c r="DMA42" s="37"/>
      <c r="DMB42" s="37"/>
      <c r="DMC42" s="37"/>
      <c r="DMD42" s="37"/>
      <c r="DME42" s="37"/>
      <c r="DMF42" s="37"/>
      <c r="DMG42" s="37"/>
      <c r="DMH42" s="37"/>
      <c r="DMI42" s="37"/>
      <c r="DMJ42" s="37"/>
      <c r="DMK42" s="37"/>
      <c r="DML42" s="37"/>
      <c r="DMM42" s="37"/>
      <c r="DMN42" s="37"/>
      <c r="DMO42" s="37"/>
      <c r="DMP42" s="37"/>
      <c r="DMQ42" s="37"/>
      <c r="DMR42" s="37"/>
      <c r="DMS42" s="37"/>
      <c r="DMT42" s="37"/>
      <c r="DMU42" s="37"/>
      <c r="DMV42" s="37"/>
      <c r="DMW42" s="37"/>
      <c r="DMX42" s="37"/>
      <c r="DMY42" s="37"/>
      <c r="DMZ42" s="37"/>
      <c r="DNA42" s="37"/>
      <c r="DNB42" s="37"/>
      <c r="DNC42" s="37"/>
      <c r="DND42" s="37"/>
      <c r="DNE42" s="37"/>
      <c r="DNF42" s="37"/>
      <c r="DNG42" s="37"/>
      <c r="DNH42" s="37"/>
      <c r="DNI42" s="37"/>
      <c r="DNJ42" s="37"/>
      <c r="DNK42" s="37"/>
      <c r="DNL42" s="37"/>
      <c r="DNM42" s="37"/>
      <c r="DNN42" s="37"/>
      <c r="DNO42" s="37"/>
      <c r="DNP42" s="37"/>
      <c r="DNQ42" s="37"/>
      <c r="DNR42" s="37"/>
      <c r="DNS42" s="37"/>
      <c r="DNT42" s="37"/>
      <c r="DNU42" s="37"/>
      <c r="DNV42" s="37"/>
      <c r="DNW42" s="37"/>
      <c r="DNX42" s="37"/>
      <c r="DNY42" s="37"/>
      <c r="DNZ42" s="37"/>
      <c r="DOA42" s="37"/>
      <c r="DOB42" s="37"/>
      <c r="DOC42" s="37"/>
      <c r="DOD42" s="37"/>
      <c r="DOE42" s="37"/>
      <c r="DOF42" s="37"/>
      <c r="DOG42" s="37"/>
      <c r="DOH42" s="37"/>
      <c r="DOI42" s="37"/>
      <c r="DOJ42" s="37"/>
      <c r="DOK42" s="37"/>
      <c r="DOL42" s="37"/>
      <c r="DOM42" s="37"/>
      <c r="DON42" s="37"/>
      <c r="DOO42" s="37"/>
      <c r="DOP42" s="37"/>
      <c r="DOQ42" s="37"/>
      <c r="DOR42" s="37"/>
      <c r="DOS42" s="37"/>
      <c r="DOT42" s="37"/>
      <c r="DOU42" s="37"/>
      <c r="DOV42" s="37"/>
      <c r="DOW42" s="37"/>
      <c r="DOX42" s="37"/>
      <c r="DOY42" s="37"/>
      <c r="DOZ42" s="37"/>
      <c r="DPA42" s="37"/>
      <c r="DPB42" s="37"/>
      <c r="DPC42" s="37"/>
      <c r="DPD42" s="37"/>
      <c r="DPE42" s="37"/>
      <c r="DPF42" s="37"/>
      <c r="DPG42" s="37"/>
      <c r="DPH42" s="37"/>
      <c r="DPI42" s="37"/>
      <c r="DPJ42" s="37"/>
      <c r="DPK42" s="37"/>
      <c r="DPL42" s="37"/>
      <c r="DPM42" s="37"/>
      <c r="DPN42" s="37"/>
      <c r="DPO42" s="37"/>
      <c r="DPP42" s="37"/>
      <c r="DPQ42" s="37"/>
      <c r="DPR42" s="37"/>
      <c r="DPS42" s="37"/>
      <c r="DPT42" s="37"/>
      <c r="DPU42" s="37"/>
      <c r="DPV42" s="37"/>
      <c r="DPW42" s="37"/>
      <c r="DPX42" s="37"/>
      <c r="DPY42" s="37"/>
      <c r="DPZ42" s="37"/>
      <c r="DQA42" s="37"/>
      <c r="DQB42" s="37"/>
      <c r="DQC42" s="37"/>
      <c r="DQD42" s="37"/>
      <c r="DQE42" s="37"/>
      <c r="DQF42" s="37"/>
      <c r="DQG42" s="37"/>
      <c r="DQH42" s="37"/>
      <c r="DQI42" s="37"/>
      <c r="DQJ42" s="37"/>
      <c r="DQK42" s="37"/>
      <c r="DQL42" s="37"/>
      <c r="DQM42" s="37"/>
      <c r="DQN42" s="37"/>
      <c r="DQO42" s="37"/>
      <c r="DQP42" s="37"/>
      <c r="DQQ42" s="37"/>
      <c r="DQR42" s="37"/>
      <c r="DQS42" s="37"/>
      <c r="DQT42" s="37"/>
      <c r="DQU42" s="37"/>
      <c r="DQV42" s="37"/>
      <c r="DQW42" s="37"/>
      <c r="DQX42" s="37"/>
      <c r="DQY42" s="37"/>
      <c r="DQZ42" s="37"/>
      <c r="DRA42" s="37"/>
      <c r="DRB42" s="37"/>
      <c r="DRC42" s="37"/>
      <c r="DRD42" s="37"/>
      <c r="DRE42" s="37"/>
      <c r="DRF42" s="37"/>
      <c r="DRG42" s="37"/>
      <c r="DRH42" s="37"/>
      <c r="DRI42" s="37"/>
      <c r="DRJ42" s="37"/>
      <c r="DRK42" s="37"/>
      <c r="DRL42" s="37"/>
      <c r="DRM42" s="37"/>
      <c r="DRN42" s="37"/>
      <c r="DRO42" s="37"/>
      <c r="DRP42" s="37"/>
      <c r="DRQ42" s="37"/>
      <c r="DRR42" s="37"/>
      <c r="DRS42" s="37"/>
      <c r="DRT42" s="37"/>
      <c r="DRU42" s="37"/>
      <c r="DRV42" s="37"/>
      <c r="DRW42" s="37"/>
      <c r="DRX42" s="37"/>
      <c r="DRY42" s="37"/>
      <c r="DRZ42" s="37"/>
      <c r="DSA42" s="37"/>
      <c r="DSB42" s="37"/>
      <c r="DSC42" s="37"/>
      <c r="DSD42" s="37"/>
      <c r="DSE42" s="37"/>
      <c r="DSF42" s="37"/>
      <c r="DSG42" s="37"/>
      <c r="DSH42" s="37"/>
      <c r="DSI42" s="37"/>
      <c r="DSJ42" s="37"/>
      <c r="DSK42" s="37"/>
      <c r="DSL42" s="37"/>
      <c r="DSM42" s="37"/>
      <c r="DSN42" s="37"/>
      <c r="DSO42" s="37"/>
      <c r="DSP42" s="37"/>
      <c r="DSQ42" s="37"/>
      <c r="DSR42" s="37"/>
      <c r="DSS42" s="37"/>
      <c r="DST42" s="37"/>
      <c r="DSU42" s="37"/>
      <c r="DSV42" s="37"/>
      <c r="DSW42" s="37"/>
      <c r="DSX42" s="37"/>
      <c r="DSY42" s="37"/>
      <c r="DSZ42" s="37"/>
      <c r="DTA42" s="37"/>
      <c r="DTB42" s="37"/>
      <c r="DTC42" s="37"/>
      <c r="DTD42" s="37"/>
      <c r="DTE42" s="37"/>
      <c r="DTF42" s="37"/>
      <c r="DTG42" s="37"/>
      <c r="DTH42" s="37"/>
      <c r="DTI42" s="37"/>
      <c r="DTJ42" s="37"/>
      <c r="DTK42" s="37"/>
      <c r="DTL42" s="37"/>
      <c r="DTM42" s="37"/>
      <c r="DTN42" s="37"/>
      <c r="DTO42" s="37"/>
      <c r="DTP42" s="37"/>
      <c r="DTQ42" s="37"/>
      <c r="DTR42" s="37"/>
      <c r="DTS42" s="37"/>
      <c r="DTT42" s="37"/>
      <c r="DTU42" s="37"/>
      <c r="DTV42" s="37"/>
      <c r="DTW42" s="37"/>
      <c r="DTX42" s="37"/>
      <c r="DTY42" s="37"/>
      <c r="DTZ42" s="37"/>
      <c r="DUA42" s="37"/>
      <c r="DUB42" s="37"/>
      <c r="DUC42" s="37"/>
      <c r="DUD42" s="37"/>
      <c r="DUE42" s="37"/>
      <c r="DUF42" s="37"/>
      <c r="DUG42" s="37"/>
      <c r="DUH42" s="37"/>
      <c r="DUI42" s="37"/>
      <c r="DUJ42" s="37"/>
      <c r="DUK42" s="37"/>
      <c r="DUL42" s="37"/>
      <c r="DUM42" s="37"/>
      <c r="DUN42" s="37"/>
      <c r="DUO42" s="37"/>
      <c r="DUP42" s="37"/>
      <c r="DUQ42" s="37"/>
      <c r="DUR42" s="37"/>
      <c r="DUS42" s="37"/>
      <c r="DUT42" s="37"/>
      <c r="DUU42" s="37"/>
      <c r="DUV42" s="37"/>
      <c r="DUW42" s="37"/>
      <c r="DUX42" s="37"/>
      <c r="DUY42" s="37"/>
      <c r="DUZ42" s="37"/>
      <c r="DVA42" s="37"/>
      <c r="DVB42" s="37"/>
      <c r="DVC42" s="37"/>
      <c r="DVD42" s="37"/>
      <c r="DVE42" s="37"/>
      <c r="DVF42" s="37"/>
      <c r="DVG42" s="37"/>
      <c r="DVH42" s="37"/>
      <c r="DVI42" s="37"/>
      <c r="DVJ42" s="37"/>
      <c r="DVK42" s="37"/>
      <c r="DVL42" s="37"/>
      <c r="DVM42" s="37"/>
      <c r="DVN42" s="37"/>
      <c r="DVO42" s="37"/>
      <c r="DVP42" s="37"/>
      <c r="DVQ42" s="37"/>
      <c r="DVR42" s="37"/>
      <c r="DVS42" s="37"/>
      <c r="DVT42" s="37"/>
      <c r="DVU42" s="37"/>
      <c r="DVV42" s="37"/>
      <c r="DVW42" s="37"/>
      <c r="DVX42" s="37"/>
      <c r="DVY42" s="37"/>
      <c r="DVZ42" s="37"/>
      <c r="DWA42" s="37"/>
      <c r="DWB42" s="37"/>
      <c r="DWC42" s="37"/>
      <c r="DWD42" s="37"/>
      <c r="DWE42" s="37"/>
      <c r="DWF42" s="37"/>
      <c r="DWG42" s="37"/>
      <c r="DWH42" s="37"/>
      <c r="DWI42" s="37"/>
      <c r="DWJ42" s="37"/>
      <c r="DWK42" s="37"/>
      <c r="DWL42" s="37"/>
      <c r="DWM42" s="37"/>
      <c r="DWN42" s="37"/>
      <c r="DWO42" s="37"/>
      <c r="DWP42" s="37"/>
      <c r="DWQ42" s="37"/>
      <c r="DWR42" s="37"/>
      <c r="DWS42" s="37"/>
      <c r="DWT42" s="37"/>
      <c r="DWU42" s="37"/>
      <c r="DWV42" s="37"/>
      <c r="DWW42" s="37"/>
      <c r="DWX42" s="37"/>
      <c r="DWY42" s="37"/>
      <c r="DWZ42" s="37"/>
      <c r="DXA42" s="37"/>
      <c r="DXB42" s="37"/>
      <c r="DXC42" s="37"/>
      <c r="DXD42" s="37"/>
      <c r="DXE42" s="37"/>
      <c r="DXF42" s="37"/>
      <c r="DXG42" s="37"/>
      <c r="DXH42" s="37"/>
      <c r="DXI42" s="37"/>
      <c r="DXJ42" s="37"/>
      <c r="DXK42" s="37"/>
      <c r="DXL42" s="37"/>
      <c r="DXM42" s="37"/>
      <c r="DXN42" s="37"/>
      <c r="DXO42" s="37"/>
      <c r="DXP42" s="37"/>
      <c r="DXQ42" s="37"/>
      <c r="DXR42" s="37"/>
      <c r="DXS42" s="37"/>
      <c r="DXT42" s="37"/>
      <c r="DXU42" s="37"/>
      <c r="DXV42" s="37"/>
      <c r="DXW42" s="37"/>
      <c r="DXX42" s="37"/>
      <c r="DXY42" s="37"/>
      <c r="DXZ42" s="37"/>
      <c r="DYA42" s="37"/>
      <c r="DYB42" s="37"/>
      <c r="DYC42" s="37"/>
      <c r="DYD42" s="37"/>
      <c r="DYE42" s="37"/>
      <c r="DYF42" s="37"/>
      <c r="DYG42" s="37"/>
      <c r="DYH42" s="37"/>
      <c r="DYI42" s="37"/>
      <c r="DYJ42" s="37"/>
      <c r="DYK42" s="37"/>
      <c r="DYL42" s="37"/>
      <c r="DYM42" s="37"/>
      <c r="DYN42" s="37"/>
      <c r="DYO42" s="37"/>
      <c r="DYP42" s="37"/>
      <c r="DYQ42" s="37"/>
      <c r="DYR42" s="37"/>
      <c r="DYS42" s="37"/>
      <c r="DYT42" s="37"/>
      <c r="DYU42" s="37"/>
      <c r="DYV42" s="37"/>
      <c r="DYW42" s="37"/>
      <c r="DYX42" s="37"/>
      <c r="DYY42" s="37"/>
      <c r="DYZ42" s="37"/>
      <c r="DZA42" s="37"/>
      <c r="DZB42" s="37"/>
      <c r="DZC42" s="37"/>
      <c r="DZD42" s="37"/>
      <c r="DZE42" s="37"/>
      <c r="DZF42" s="37"/>
      <c r="DZG42" s="37"/>
      <c r="DZH42" s="37"/>
      <c r="DZI42" s="37"/>
      <c r="DZJ42" s="37"/>
      <c r="DZK42" s="37"/>
      <c r="DZL42" s="37"/>
      <c r="DZM42" s="37"/>
      <c r="DZN42" s="37"/>
      <c r="DZO42" s="37"/>
      <c r="DZP42" s="37"/>
      <c r="DZQ42" s="37"/>
      <c r="DZR42" s="37"/>
      <c r="DZS42" s="37"/>
      <c r="DZT42" s="37"/>
      <c r="DZU42" s="37"/>
      <c r="DZV42" s="37"/>
      <c r="DZW42" s="37"/>
      <c r="DZX42" s="37"/>
      <c r="DZY42" s="37"/>
      <c r="DZZ42" s="37"/>
      <c r="EAA42" s="37"/>
      <c r="EAB42" s="37"/>
      <c r="EAC42" s="37"/>
      <c r="EAD42" s="37"/>
      <c r="EAE42" s="37"/>
      <c r="EAF42" s="37"/>
      <c r="EAG42" s="37"/>
      <c r="EAH42" s="37"/>
      <c r="EAI42" s="37"/>
      <c r="EAJ42" s="37"/>
      <c r="EAK42" s="37"/>
      <c r="EAL42" s="37"/>
      <c r="EAM42" s="37"/>
      <c r="EAN42" s="37"/>
      <c r="EAO42" s="37"/>
      <c r="EAP42" s="37"/>
      <c r="EAQ42" s="37"/>
      <c r="EAR42" s="37"/>
      <c r="EAS42" s="37"/>
      <c r="EAT42" s="37"/>
      <c r="EAU42" s="37"/>
      <c r="EAV42" s="37"/>
      <c r="EAW42" s="37"/>
      <c r="EAX42" s="37"/>
      <c r="EAY42" s="37"/>
      <c r="EAZ42" s="37"/>
      <c r="EBA42" s="37"/>
      <c r="EBB42" s="37"/>
      <c r="EBC42" s="37"/>
      <c r="EBD42" s="37"/>
      <c r="EBE42" s="37"/>
      <c r="EBF42" s="37"/>
      <c r="EBG42" s="37"/>
      <c r="EBH42" s="37"/>
      <c r="EBI42" s="37"/>
      <c r="EBJ42" s="37"/>
      <c r="EBK42" s="37"/>
      <c r="EBL42" s="37"/>
      <c r="EBM42" s="37"/>
      <c r="EBN42" s="37"/>
      <c r="EBO42" s="37"/>
      <c r="EBP42" s="37"/>
      <c r="EBQ42" s="37"/>
      <c r="EBR42" s="37"/>
      <c r="EBS42" s="37"/>
      <c r="EBT42" s="37"/>
      <c r="EBU42" s="37"/>
      <c r="EBV42" s="37"/>
      <c r="EBW42" s="37"/>
      <c r="EBX42" s="37"/>
      <c r="EBY42" s="37"/>
      <c r="EBZ42" s="37"/>
      <c r="ECA42" s="37"/>
      <c r="ECB42" s="37"/>
      <c r="ECC42" s="37"/>
      <c r="ECD42" s="37"/>
      <c r="ECE42" s="37"/>
      <c r="ECF42" s="37"/>
      <c r="ECG42" s="37"/>
      <c r="ECH42" s="37"/>
      <c r="ECI42" s="37"/>
      <c r="ECJ42" s="37"/>
      <c r="ECK42" s="37"/>
      <c r="ECL42" s="37"/>
      <c r="ECM42" s="37"/>
      <c r="ECN42" s="37"/>
      <c r="ECO42" s="37"/>
      <c r="ECP42" s="37"/>
      <c r="ECQ42" s="37"/>
      <c r="ECR42" s="37"/>
      <c r="ECS42" s="37"/>
      <c r="ECT42" s="37"/>
      <c r="ECU42" s="37"/>
      <c r="ECV42" s="37"/>
      <c r="ECW42" s="37"/>
      <c r="ECX42" s="37"/>
      <c r="ECY42" s="37"/>
      <c r="ECZ42" s="37"/>
      <c r="EDA42" s="37"/>
      <c r="EDB42" s="37"/>
      <c r="EDC42" s="37"/>
      <c r="EDD42" s="37"/>
      <c r="EDE42" s="37"/>
      <c r="EDF42" s="37"/>
      <c r="EDG42" s="37"/>
      <c r="EDH42" s="37"/>
      <c r="EDI42" s="37"/>
      <c r="EDJ42" s="37"/>
      <c r="EDK42" s="37"/>
      <c r="EDL42" s="37"/>
      <c r="EDM42" s="37"/>
      <c r="EDN42" s="37"/>
      <c r="EDO42" s="37"/>
      <c r="EDP42" s="37"/>
      <c r="EDQ42" s="37"/>
      <c r="EDR42" s="37"/>
      <c r="EDS42" s="37"/>
      <c r="EDT42" s="37"/>
      <c r="EDU42" s="37"/>
      <c r="EDV42" s="37"/>
      <c r="EDW42" s="37"/>
      <c r="EDX42" s="37"/>
      <c r="EDY42" s="37"/>
      <c r="EDZ42" s="37"/>
      <c r="EEA42" s="37"/>
      <c r="EEB42" s="37"/>
      <c r="EEC42" s="37"/>
      <c r="EED42" s="37"/>
      <c r="EEE42" s="37"/>
      <c r="EEF42" s="37"/>
      <c r="EEG42" s="37"/>
      <c r="EEH42" s="37"/>
      <c r="EEI42" s="37"/>
      <c r="EEJ42" s="37"/>
      <c r="EEK42" s="37"/>
      <c r="EEL42" s="37"/>
      <c r="EEM42" s="37"/>
      <c r="EEN42" s="37"/>
      <c r="EEO42" s="37"/>
      <c r="EEP42" s="37"/>
      <c r="EEQ42" s="37"/>
      <c r="EER42" s="37"/>
      <c r="EES42" s="37"/>
      <c r="EET42" s="37"/>
      <c r="EEU42" s="37"/>
      <c r="EEV42" s="37"/>
      <c r="EEW42" s="37"/>
      <c r="EEX42" s="37"/>
      <c r="EEY42" s="37"/>
      <c r="EEZ42" s="37"/>
      <c r="EFA42" s="37"/>
      <c r="EFB42" s="37"/>
      <c r="EFC42" s="37"/>
      <c r="EFD42" s="37"/>
      <c r="EFE42" s="37"/>
      <c r="EFF42" s="37"/>
      <c r="EFG42" s="37"/>
      <c r="EFH42" s="37"/>
      <c r="EFI42" s="37"/>
      <c r="EFJ42" s="37"/>
      <c r="EFK42" s="37"/>
      <c r="EFL42" s="37"/>
      <c r="EFM42" s="37"/>
      <c r="EFN42" s="37"/>
      <c r="EFO42" s="37"/>
      <c r="EFP42" s="37"/>
      <c r="EFQ42" s="37"/>
      <c r="EFR42" s="37"/>
      <c r="EFS42" s="37"/>
      <c r="EFT42" s="37"/>
      <c r="EFU42" s="37"/>
      <c r="EFV42" s="37"/>
      <c r="EFW42" s="37"/>
      <c r="EFX42" s="37"/>
      <c r="EFY42" s="37"/>
      <c r="EFZ42" s="37"/>
      <c r="EGA42" s="37"/>
      <c r="EGB42" s="37"/>
      <c r="EGC42" s="37"/>
      <c r="EGD42" s="37"/>
      <c r="EGE42" s="37"/>
      <c r="EGF42" s="37"/>
      <c r="EGG42" s="37"/>
      <c r="EGH42" s="37"/>
      <c r="EGI42" s="37"/>
      <c r="EGJ42" s="37"/>
      <c r="EGK42" s="37"/>
      <c r="EGL42" s="37"/>
      <c r="EGM42" s="37"/>
      <c r="EGN42" s="37"/>
      <c r="EGO42" s="37"/>
      <c r="EGP42" s="37"/>
      <c r="EGQ42" s="37"/>
      <c r="EGR42" s="37"/>
      <c r="EGS42" s="37"/>
      <c r="EGT42" s="37"/>
      <c r="EGU42" s="37"/>
      <c r="EGV42" s="37"/>
      <c r="EGW42" s="37"/>
      <c r="EGX42" s="37"/>
      <c r="EGY42" s="37"/>
      <c r="EGZ42" s="37"/>
      <c r="EHA42" s="37"/>
      <c r="EHB42" s="37"/>
      <c r="EHC42" s="37"/>
      <c r="EHD42" s="37"/>
      <c r="EHE42" s="37"/>
      <c r="EHF42" s="37"/>
      <c r="EHG42" s="37"/>
      <c r="EHH42" s="37"/>
      <c r="EHI42" s="37"/>
      <c r="EHJ42" s="37"/>
      <c r="EHK42" s="37"/>
      <c r="EHL42" s="37"/>
      <c r="EHM42" s="37"/>
      <c r="EHN42" s="37"/>
      <c r="EHO42" s="37"/>
      <c r="EHP42" s="37"/>
      <c r="EHQ42" s="37"/>
      <c r="EHR42" s="37"/>
      <c r="EHS42" s="37"/>
      <c r="EHT42" s="37"/>
      <c r="EHU42" s="37"/>
      <c r="EHV42" s="37"/>
      <c r="EHW42" s="37"/>
      <c r="EHX42" s="37"/>
      <c r="EHY42" s="37"/>
      <c r="EHZ42" s="37"/>
      <c r="EIA42" s="37"/>
      <c r="EIB42" s="37"/>
      <c r="EIC42" s="37"/>
      <c r="EID42" s="37"/>
      <c r="EIE42" s="37"/>
      <c r="EIF42" s="37"/>
      <c r="EIG42" s="37"/>
      <c r="EIH42" s="37"/>
      <c r="EII42" s="37"/>
      <c r="EIJ42" s="37"/>
      <c r="EIK42" s="37"/>
      <c r="EIL42" s="37"/>
      <c r="EIM42" s="37"/>
      <c r="EIN42" s="37"/>
      <c r="EIO42" s="37"/>
      <c r="EIP42" s="37"/>
      <c r="EIQ42" s="37"/>
      <c r="EIR42" s="37"/>
      <c r="EIS42" s="37"/>
      <c r="EIT42" s="37"/>
      <c r="EIU42" s="37"/>
      <c r="EIV42" s="37"/>
      <c r="EIW42" s="37"/>
      <c r="EIX42" s="37"/>
      <c r="EIY42" s="37"/>
      <c r="EIZ42" s="37"/>
      <c r="EJA42" s="37"/>
      <c r="EJB42" s="37"/>
      <c r="EJC42" s="37"/>
      <c r="EJD42" s="37"/>
      <c r="EJE42" s="37"/>
      <c r="EJF42" s="37"/>
      <c r="EJG42" s="37"/>
      <c r="EJH42" s="37"/>
      <c r="EJI42" s="37"/>
      <c r="EJJ42" s="37"/>
      <c r="EJK42" s="37"/>
      <c r="EJL42" s="37"/>
      <c r="EJM42" s="37"/>
      <c r="EJN42" s="37"/>
      <c r="EJO42" s="37"/>
      <c r="EJP42" s="37"/>
      <c r="EJQ42" s="37"/>
      <c r="EJR42" s="37"/>
      <c r="EJS42" s="37"/>
      <c r="EJT42" s="37"/>
      <c r="EJU42" s="37"/>
      <c r="EJV42" s="37"/>
      <c r="EJW42" s="37"/>
      <c r="EJX42" s="37"/>
      <c r="EJY42" s="37"/>
      <c r="EJZ42" s="37"/>
      <c r="EKA42" s="37"/>
      <c r="EKB42" s="37"/>
      <c r="EKC42" s="37"/>
      <c r="EKD42" s="37"/>
      <c r="EKE42" s="37"/>
      <c r="EKF42" s="37"/>
      <c r="EKG42" s="37"/>
      <c r="EKH42" s="37"/>
      <c r="EKI42" s="37"/>
      <c r="EKJ42" s="37"/>
      <c r="EKK42" s="37"/>
      <c r="EKL42" s="37"/>
      <c r="EKM42" s="37"/>
      <c r="EKN42" s="37"/>
      <c r="EKO42" s="37"/>
      <c r="EKP42" s="37"/>
      <c r="EKQ42" s="37"/>
      <c r="EKR42" s="37"/>
      <c r="EKS42" s="37"/>
      <c r="EKT42" s="37"/>
      <c r="EKU42" s="37"/>
      <c r="EKV42" s="37"/>
      <c r="EKW42" s="37"/>
      <c r="EKX42" s="37"/>
      <c r="EKY42" s="37"/>
      <c r="EKZ42" s="37"/>
      <c r="ELA42" s="37"/>
      <c r="ELB42" s="37"/>
      <c r="ELC42" s="37"/>
      <c r="ELD42" s="37"/>
      <c r="ELE42" s="37"/>
      <c r="ELF42" s="37"/>
      <c r="ELG42" s="37"/>
      <c r="ELH42" s="37"/>
      <c r="ELI42" s="37"/>
      <c r="ELJ42" s="37"/>
      <c r="ELK42" s="37"/>
      <c r="ELL42" s="37"/>
      <c r="ELM42" s="37"/>
      <c r="ELN42" s="37"/>
      <c r="ELO42" s="37"/>
      <c r="ELP42" s="37"/>
      <c r="ELQ42" s="37"/>
      <c r="ELR42" s="37"/>
      <c r="ELS42" s="37"/>
      <c r="ELT42" s="37"/>
      <c r="ELU42" s="37"/>
      <c r="ELV42" s="37"/>
      <c r="ELW42" s="37"/>
      <c r="ELX42" s="37"/>
      <c r="ELY42" s="37"/>
      <c r="ELZ42" s="37"/>
      <c r="EMA42" s="37"/>
      <c r="EMB42" s="37"/>
      <c r="EMC42" s="37"/>
      <c r="EMD42" s="37"/>
      <c r="EME42" s="37"/>
      <c r="EMF42" s="37"/>
      <c r="EMG42" s="37"/>
      <c r="EMH42" s="37"/>
      <c r="EMI42" s="37"/>
      <c r="EMJ42" s="37"/>
      <c r="EMK42" s="37"/>
      <c r="EML42" s="37"/>
      <c r="EMM42" s="37"/>
      <c r="EMN42" s="37"/>
      <c r="EMO42" s="37"/>
      <c r="EMP42" s="37"/>
      <c r="EMQ42" s="37"/>
      <c r="EMR42" s="37"/>
      <c r="EMS42" s="37"/>
      <c r="EMT42" s="37"/>
      <c r="EMU42" s="37"/>
      <c r="EMV42" s="37"/>
      <c r="EMW42" s="37"/>
      <c r="EMX42" s="37"/>
      <c r="EMY42" s="37"/>
      <c r="EMZ42" s="37"/>
      <c r="ENA42" s="37"/>
      <c r="ENB42" s="37"/>
      <c r="ENC42" s="37"/>
      <c r="END42" s="37"/>
      <c r="ENE42" s="37"/>
      <c r="ENF42" s="37"/>
      <c r="ENG42" s="37"/>
      <c r="ENH42" s="37"/>
      <c r="ENI42" s="37"/>
      <c r="ENJ42" s="37"/>
      <c r="ENK42" s="37"/>
      <c r="ENL42" s="37"/>
      <c r="ENM42" s="37"/>
      <c r="ENN42" s="37"/>
      <c r="ENO42" s="37"/>
      <c r="ENP42" s="37"/>
      <c r="ENQ42" s="37"/>
      <c r="ENR42" s="37"/>
      <c r="ENS42" s="37"/>
      <c r="ENT42" s="37"/>
      <c r="ENU42" s="37"/>
      <c r="ENV42" s="37"/>
      <c r="ENW42" s="37"/>
      <c r="ENX42" s="37"/>
      <c r="ENY42" s="37"/>
      <c r="ENZ42" s="37"/>
      <c r="EOA42" s="37"/>
      <c r="EOB42" s="37"/>
      <c r="EOC42" s="37"/>
      <c r="EOD42" s="37"/>
      <c r="EOE42" s="37"/>
      <c r="EOF42" s="37"/>
      <c r="EOG42" s="37"/>
      <c r="EOH42" s="37"/>
      <c r="EOI42" s="37"/>
      <c r="EOJ42" s="37"/>
      <c r="EOK42" s="37"/>
      <c r="EOL42" s="37"/>
      <c r="EOM42" s="37"/>
      <c r="EON42" s="37"/>
      <c r="EOO42" s="37"/>
      <c r="EOP42" s="37"/>
      <c r="EOQ42" s="37"/>
      <c r="EOR42" s="37"/>
      <c r="EOS42" s="37"/>
      <c r="EOT42" s="37"/>
      <c r="EOU42" s="37"/>
      <c r="EOV42" s="37"/>
      <c r="EOW42" s="37"/>
      <c r="EOX42" s="37"/>
      <c r="EOY42" s="37"/>
      <c r="EOZ42" s="37"/>
      <c r="EPA42" s="37"/>
      <c r="EPB42" s="37"/>
      <c r="EPC42" s="37"/>
      <c r="EPD42" s="37"/>
      <c r="EPE42" s="37"/>
      <c r="EPF42" s="37"/>
      <c r="EPG42" s="37"/>
      <c r="EPH42" s="37"/>
      <c r="EPI42" s="37"/>
      <c r="EPJ42" s="37"/>
      <c r="EPK42" s="37"/>
      <c r="EPL42" s="37"/>
      <c r="EPM42" s="37"/>
      <c r="EPN42" s="37"/>
      <c r="EPO42" s="37"/>
      <c r="EPP42" s="37"/>
      <c r="EPQ42" s="37"/>
      <c r="EPR42" s="37"/>
      <c r="EPS42" s="37"/>
      <c r="EPT42" s="37"/>
      <c r="EPU42" s="37"/>
      <c r="EPV42" s="37"/>
      <c r="EPW42" s="37"/>
      <c r="EPX42" s="37"/>
      <c r="EPY42" s="37"/>
      <c r="EPZ42" s="37"/>
      <c r="EQA42" s="37"/>
      <c r="EQB42" s="37"/>
      <c r="EQC42" s="37"/>
      <c r="EQD42" s="37"/>
      <c r="EQE42" s="37"/>
      <c r="EQF42" s="37"/>
      <c r="EQG42" s="37"/>
      <c r="EQH42" s="37"/>
      <c r="EQI42" s="37"/>
      <c r="EQJ42" s="37"/>
      <c r="EQK42" s="37"/>
      <c r="EQL42" s="37"/>
      <c r="EQM42" s="37"/>
      <c r="EQN42" s="37"/>
      <c r="EQO42" s="37"/>
      <c r="EQP42" s="37"/>
      <c r="EQQ42" s="37"/>
      <c r="EQR42" s="37"/>
      <c r="EQS42" s="37"/>
      <c r="EQT42" s="37"/>
      <c r="EQU42" s="37"/>
      <c r="EQV42" s="37"/>
      <c r="EQW42" s="37"/>
      <c r="EQX42" s="37"/>
      <c r="EQY42" s="37"/>
      <c r="EQZ42" s="37"/>
      <c r="ERA42" s="37"/>
      <c r="ERB42" s="37"/>
      <c r="ERC42" s="37"/>
      <c r="ERD42" s="37"/>
      <c r="ERE42" s="37"/>
      <c r="ERF42" s="37"/>
      <c r="ERG42" s="37"/>
      <c r="ERH42" s="37"/>
      <c r="ERI42" s="37"/>
      <c r="ERJ42" s="37"/>
      <c r="ERK42" s="37"/>
      <c r="ERL42" s="37"/>
      <c r="ERM42" s="37"/>
      <c r="ERN42" s="37"/>
      <c r="ERO42" s="37"/>
      <c r="ERP42" s="37"/>
      <c r="ERQ42" s="37"/>
      <c r="ERR42" s="37"/>
      <c r="ERS42" s="37"/>
      <c r="ERT42" s="37"/>
      <c r="ERU42" s="37"/>
      <c r="ERV42" s="37"/>
      <c r="ERW42" s="37"/>
      <c r="ERX42" s="37"/>
      <c r="ERY42" s="37"/>
      <c r="ERZ42" s="37"/>
      <c r="ESA42" s="37"/>
      <c r="ESB42" s="37"/>
      <c r="ESC42" s="37"/>
      <c r="ESD42" s="37"/>
      <c r="ESE42" s="37"/>
      <c r="ESF42" s="37"/>
      <c r="ESG42" s="37"/>
      <c r="ESH42" s="37"/>
      <c r="ESI42" s="37"/>
      <c r="ESJ42" s="37"/>
      <c r="ESK42" s="37"/>
      <c r="ESL42" s="37"/>
      <c r="ESM42" s="37"/>
      <c r="ESN42" s="37"/>
      <c r="ESO42" s="37"/>
      <c r="ESP42" s="37"/>
      <c r="ESQ42" s="37"/>
      <c r="ESR42" s="37"/>
      <c r="ESS42" s="37"/>
      <c r="EST42" s="37"/>
      <c r="ESU42" s="37"/>
      <c r="ESV42" s="37"/>
      <c r="ESW42" s="37"/>
      <c r="ESX42" s="37"/>
      <c r="ESY42" s="37"/>
      <c r="ESZ42" s="37"/>
      <c r="ETA42" s="37"/>
      <c r="ETB42" s="37"/>
      <c r="ETC42" s="37"/>
      <c r="ETD42" s="37"/>
      <c r="ETE42" s="37"/>
      <c r="ETF42" s="37"/>
      <c r="ETG42" s="37"/>
      <c r="ETH42" s="37"/>
      <c r="ETI42" s="37"/>
      <c r="ETJ42" s="37"/>
      <c r="ETK42" s="37"/>
      <c r="ETL42" s="37"/>
      <c r="ETM42" s="37"/>
      <c r="ETN42" s="37"/>
      <c r="ETO42" s="37"/>
      <c r="ETP42" s="37"/>
      <c r="ETQ42" s="37"/>
      <c r="ETR42" s="37"/>
      <c r="ETS42" s="37"/>
      <c r="ETT42" s="37"/>
      <c r="ETU42" s="37"/>
      <c r="ETV42" s="37"/>
      <c r="ETW42" s="37"/>
      <c r="ETX42" s="37"/>
      <c r="ETY42" s="37"/>
      <c r="ETZ42" s="37"/>
      <c r="EUA42" s="37"/>
      <c r="EUB42" s="37"/>
      <c r="EUC42" s="37"/>
      <c r="EUD42" s="37"/>
      <c r="EUE42" s="37"/>
      <c r="EUF42" s="37"/>
      <c r="EUG42" s="37"/>
      <c r="EUH42" s="37"/>
      <c r="EUI42" s="37"/>
      <c r="EUJ42" s="37"/>
      <c r="EUK42" s="37"/>
      <c r="EUL42" s="37"/>
      <c r="EUM42" s="37"/>
      <c r="EUN42" s="37"/>
      <c r="EUO42" s="37"/>
      <c r="EUP42" s="37"/>
      <c r="EUQ42" s="37"/>
      <c r="EUR42" s="37"/>
      <c r="EUS42" s="37"/>
      <c r="EUT42" s="37"/>
      <c r="EUU42" s="37"/>
      <c r="EUV42" s="37"/>
      <c r="EUW42" s="37"/>
      <c r="EUX42" s="37"/>
      <c r="EUY42" s="37"/>
      <c r="EUZ42" s="37"/>
      <c r="EVA42" s="37"/>
      <c r="EVB42" s="37"/>
      <c r="EVC42" s="37"/>
      <c r="EVD42" s="37"/>
      <c r="EVE42" s="37"/>
      <c r="EVF42" s="37"/>
      <c r="EVG42" s="37"/>
      <c r="EVH42" s="37"/>
      <c r="EVI42" s="37"/>
      <c r="EVJ42" s="37"/>
      <c r="EVK42" s="37"/>
      <c r="EVL42" s="37"/>
      <c r="EVM42" s="37"/>
      <c r="EVN42" s="37"/>
      <c r="EVO42" s="37"/>
      <c r="EVP42" s="37"/>
      <c r="EVQ42" s="37"/>
      <c r="EVR42" s="37"/>
      <c r="EVS42" s="37"/>
      <c r="EVT42" s="37"/>
      <c r="EVU42" s="37"/>
      <c r="EVV42" s="37"/>
      <c r="EVW42" s="37"/>
      <c r="EVX42" s="37"/>
      <c r="EVY42" s="37"/>
      <c r="EVZ42" s="37"/>
      <c r="EWA42" s="37"/>
      <c r="EWB42" s="37"/>
      <c r="EWC42" s="37"/>
      <c r="EWD42" s="37"/>
      <c r="EWE42" s="37"/>
      <c r="EWF42" s="37"/>
      <c r="EWG42" s="37"/>
      <c r="EWH42" s="37"/>
      <c r="EWI42" s="37"/>
      <c r="EWJ42" s="37"/>
      <c r="EWK42" s="37"/>
      <c r="EWL42" s="37"/>
      <c r="EWM42" s="37"/>
      <c r="EWN42" s="37"/>
      <c r="EWO42" s="37"/>
      <c r="EWP42" s="37"/>
      <c r="EWQ42" s="37"/>
      <c r="EWR42" s="37"/>
      <c r="EWS42" s="37"/>
      <c r="EWT42" s="37"/>
      <c r="EWU42" s="37"/>
      <c r="EWV42" s="37"/>
      <c r="EWW42" s="37"/>
      <c r="EWX42" s="37"/>
      <c r="EWY42" s="37"/>
      <c r="EWZ42" s="37"/>
      <c r="EXA42" s="37"/>
      <c r="EXB42" s="37"/>
      <c r="EXC42" s="37"/>
      <c r="EXD42" s="37"/>
      <c r="EXE42" s="37"/>
      <c r="EXF42" s="37"/>
      <c r="EXG42" s="37"/>
      <c r="EXH42" s="37"/>
      <c r="EXI42" s="37"/>
      <c r="EXJ42" s="37"/>
      <c r="EXK42" s="37"/>
      <c r="EXL42" s="37"/>
      <c r="EXM42" s="37"/>
      <c r="EXN42" s="37"/>
      <c r="EXO42" s="37"/>
      <c r="EXP42" s="37"/>
      <c r="EXQ42" s="37"/>
      <c r="EXR42" s="37"/>
      <c r="EXS42" s="37"/>
      <c r="EXT42" s="37"/>
      <c r="EXU42" s="37"/>
      <c r="EXV42" s="37"/>
      <c r="EXW42" s="37"/>
      <c r="EXX42" s="37"/>
      <c r="EXY42" s="37"/>
      <c r="EXZ42" s="37"/>
      <c r="EYA42" s="37"/>
      <c r="EYB42" s="37"/>
      <c r="EYC42" s="37"/>
      <c r="EYD42" s="37"/>
      <c r="EYE42" s="37"/>
      <c r="EYF42" s="37"/>
      <c r="EYG42" s="37"/>
      <c r="EYH42" s="37"/>
      <c r="EYI42" s="37"/>
      <c r="EYJ42" s="37"/>
      <c r="EYK42" s="37"/>
      <c r="EYL42" s="37"/>
      <c r="EYM42" s="37"/>
      <c r="EYN42" s="37"/>
      <c r="EYO42" s="37"/>
      <c r="EYP42" s="37"/>
      <c r="EYQ42" s="37"/>
      <c r="EYR42" s="37"/>
      <c r="EYS42" s="37"/>
      <c r="EYT42" s="37"/>
      <c r="EYU42" s="37"/>
      <c r="EYV42" s="37"/>
      <c r="EYW42" s="37"/>
      <c r="EYX42" s="37"/>
      <c r="EYY42" s="37"/>
      <c r="EYZ42" s="37"/>
      <c r="EZA42" s="37"/>
      <c r="EZB42" s="37"/>
      <c r="EZC42" s="37"/>
      <c r="EZD42" s="37"/>
      <c r="EZE42" s="37"/>
      <c r="EZF42" s="37"/>
      <c r="EZG42" s="37"/>
      <c r="EZH42" s="37"/>
      <c r="EZI42" s="37"/>
      <c r="EZJ42" s="37"/>
      <c r="EZK42" s="37"/>
      <c r="EZL42" s="37"/>
      <c r="EZM42" s="37"/>
      <c r="EZN42" s="37"/>
      <c r="EZO42" s="37"/>
      <c r="EZP42" s="37"/>
      <c r="EZQ42" s="37"/>
      <c r="EZR42" s="37"/>
      <c r="EZS42" s="37"/>
      <c r="EZT42" s="37"/>
      <c r="EZU42" s="37"/>
      <c r="EZV42" s="37"/>
      <c r="EZW42" s="37"/>
      <c r="EZX42" s="37"/>
      <c r="EZY42" s="37"/>
      <c r="EZZ42" s="37"/>
      <c r="FAA42" s="37"/>
      <c r="FAB42" s="37"/>
      <c r="FAC42" s="37"/>
      <c r="FAD42" s="37"/>
      <c r="FAE42" s="37"/>
      <c r="FAF42" s="37"/>
      <c r="FAG42" s="37"/>
      <c r="FAH42" s="37"/>
      <c r="FAI42" s="37"/>
      <c r="FAJ42" s="37"/>
      <c r="FAK42" s="37"/>
      <c r="FAL42" s="37"/>
      <c r="FAM42" s="37"/>
      <c r="FAN42" s="37"/>
      <c r="FAO42" s="37"/>
      <c r="FAP42" s="37"/>
      <c r="FAQ42" s="37"/>
      <c r="FAR42" s="37"/>
      <c r="FAS42" s="37"/>
      <c r="FAT42" s="37"/>
      <c r="FAU42" s="37"/>
      <c r="FAV42" s="37"/>
      <c r="FAW42" s="37"/>
      <c r="FAX42" s="37"/>
      <c r="FAY42" s="37"/>
      <c r="FAZ42" s="37"/>
      <c r="FBA42" s="37"/>
      <c r="FBB42" s="37"/>
      <c r="FBC42" s="37"/>
      <c r="FBD42" s="37"/>
      <c r="FBE42" s="37"/>
      <c r="FBF42" s="37"/>
      <c r="FBG42" s="37"/>
      <c r="FBH42" s="37"/>
      <c r="FBI42" s="37"/>
      <c r="FBJ42" s="37"/>
      <c r="FBK42" s="37"/>
      <c r="FBL42" s="37"/>
      <c r="FBM42" s="37"/>
      <c r="FBN42" s="37"/>
      <c r="FBO42" s="37"/>
      <c r="FBP42" s="37"/>
      <c r="FBQ42" s="37"/>
      <c r="FBR42" s="37"/>
      <c r="FBS42" s="37"/>
      <c r="FBT42" s="37"/>
      <c r="FBU42" s="37"/>
      <c r="FBV42" s="37"/>
      <c r="FBW42" s="37"/>
      <c r="FBX42" s="37"/>
      <c r="FBY42" s="37"/>
      <c r="FBZ42" s="37"/>
      <c r="FCA42" s="37"/>
      <c r="FCB42" s="37"/>
      <c r="FCC42" s="37"/>
      <c r="FCD42" s="37"/>
      <c r="FCE42" s="37"/>
      <c r="FCF42" s="37"/>
      <c r="FCG42" s="37"/>
      <c r="FCH42" s="37"/>
      <c r="FCI42" s="37"/>
      <c r="FCJ42" s="37"/>
      <c r="FCK42" s="37"/>
      <c r="FCL42" s="37"/>
      <c r="FCM42" s="37"/>
      <c r="FCN42" s="37"/>
      <c r="FCO42" s="37"/>
      <c r="FCP42" s="37"/>
      <c r="FCQ42" s="37"/>
      <c r="FCR42" s="37"/>
      <c r="FCS42" s="37"/>
      <c r="FCT42" s="37"/>
      <c r="FCU42" s="37"/>
      <c r="FCV42" s="37"/>
      <c r="FCW42" s="37"/>
      <c r="FCX42" s="37"/>
      <c r="FCY42" s="37"/>
      <c r="FCZ42" s="37"/>
      <c r="FDA42" s="37"/>
      <c r="FDB42" s="37"/>
      <c r="FDC42" s="37"/>
      <c r="FDD42" s="37"/>
      <c r="FDE42" s="37"/>
      <c r="FDF42" s="37"/>
      <c r="FDG42" s="37"/>
      <c r="FDH42" s="37"/>
      <c r="FDI42" s="37"/>
      <c r="FDJ42" s="37"/>
      <c r="FDK42" s="37"/>
      <c r="FDL42" s="37"/>
      <c r="FDM42" s="37"/>
      <c r="FDN42" s="37"/>
      <c r="FDO42" s="37"/>
      <c r="FDP42" s="37"/>
      <c r="FDQ42" s="37"/>
      <c r="FDR42" s="37"/>
      <c r="FDS42" s="37"/>
      <c r="FDT42" s="37"/>
      <c r="FDU42" s="37"/>
      <c r="FDV42" s="37"/>
      <c r="FDW42" s="37"/>
      <c r="FDX42" s="37"/>
      <c r="FDY42" s="37"/>
      <c r="FDZ42" s="37"/>
      <c r="FEA42" s="37"/>
      <c r="FEB42" s="37"/>
      <c r="FEC42" s="37"/>
      <c r="FED42" s="37"/>
      <c r="FEE42" s="37"/>
      <c r="FEF42" s="37"/>
      <c r="FEG42" s="37"/>
      <c r="FEH42" s="37"/>
      <c r="FEI42" s="37"/>
      <c r="FEJ42" s="37"/>
      <c r="FEK42" s="37"/>
      <c r="FEL42" s="37"/>
      <c r="FEM42" s="37"/>
      <c r="FEN42" s="37"/>
      <c r="FEO42" s="37"/>
      <c r="FEP42" s="37"/>
      <c r="FEQ42" s="37"/>
      <c r="FER42" s="37"/>
      <c r="FES42" s="37"/>
      <c r="FET42" s="37"/>
      <c r="FEU42" s="37"/>
      <c r="FEV42" s="37"/>
      <c r="FEW42" s="37"/>
      <c r="FEX42" s="37"/>
      <c r="FEY42" s="37"/>
      <c r="FEZ42" s="37"/>
      <c r="FFA42" s="37"/>
      <c r="FFB42" s="37"/>
      <c r="FFC42" s="37"/>
      <c r="FFD42" s="37"/>
      <c r="FFE42" s="37"/>
      <c r="FFF42" s="37"/>
      <c r="FFG42" s="37"/>
      <c r="FFH42" s="37"/>
      <c r="FFI42" s="37"/>
      <c r="FFJ42" s="37"/>
      <c r="FFK42" s="37"/>
      <c r="FFL42" s="37"/>
      <c r="FFM42" s="37"/>
      <c r="FFN42" s="37"/>
      <c r="FFO42" s="37"/>
      <c r="FFP42" s="37"/>
      <c r="FFQ42" s="37"/>
      <c r="FFR42" s="37"/>
      <c r="FFS42" s="37"/>
      <c r="FFT42" s="37"/>
      <c r="FFU42" s="37"/>
      <c r="FFV42" s="37"/>
      <c r="FFW42" s="37"/>
      <c r="FFX42" s="37"/>
      <c r="FFY42" s="37"/>
      <c r="FFZ42" s="37"/>
      <c r="FGA42" s="37"/>
      <c r="FGB42" s="37"/>
      <c r="FGC42" s="37"/>
      <c r="FGD42" s="37"/>
      <c r="FGE42" s="37"/>
      <c r="FGF42" s="37"/>
      <c r="FGG42" s="37"/>
      <c r="FGH42" s="37"/>
      <c r="FGI42" s="37"/>
      <c r="FGJ42" s="37"/>
      <c r="FGK42" s="37"/>
      <c r="FGL42" s="37"/>
      <c r="FGM42" s="37"/>
      <c r="FGN42" s="37"/>
      <c r="FGO42" s="37"/>
      <c r="FGP42" s="37"/>
      <c r="FGQ42" s="37"/>
      <c r="FGR42" s="37"/>
      <c r="FGS42" s="37"/>
      <c r="FGT42" s="37"/>
      <c r="FGU42" s="37"/>
      <c r="FGV42" s="37"/>
      <c r="FGW42" s="37"/>
      <c r="FGX42" s="37"/>
      <c r="FGY42" s="37"/>
      <c r="FGZ42" s="37"/>
      <c r="FHA42" s="37"/>
      <c r="FHB42" s="37"/>
      <c r="FHC42" s="37"/>
      <c r="FHD42" s="37"/>
      <c r="FHE42" s="37"/>
      <c r="FHF42" s="37"/>
      <c r="FHG42" s="37"/>
      <c r="FHH42" s="37"/>
      <c r="FHI42" s="37"/>
      <c r="FHJ42" s="37"/>
      <c r="FHK42" s="37"/>
      <c r="FHL42" s="37"/>
      <c r="FHM42" s="37"/>
      <c r="FHN42" s="37"/>
      <c r="FHO42" s="37"/>
      <c r="FHP42" s="37"/>
      <c r="FHQ42" s="37"/>
      <c r="FHR42" s="37"/>
      <c r="FHS42" s="37"/>
      <c r="FHT42" s="37"/>
      <c r="FHU42" s="37"/>
      <c r="FHV42" s="37"/>
      <c r="FHW42" s="37"/>
      <c r="FHX42" s="37"/>
      <c r="FHY42" s="37"/>
      <c r="FHZ42" s="37"/>
      <c r="FIA42" s="37"/>
      <c r="FIB42" s="37"/>
      <c r="FIC42" s="37"/>
      <c r="FID42" s="37"/>
      <c r="FIE42" s="37"/>
      <c r="FIF42" s="37"/>
      <c r="FIG42" s="37"/>
      <c r="FIH42" s="37"/>
      <c r="FII42" s="37"/>
      <c r="FIJ42" s="37"/>
      <c r="FIK42" s="37"/>
      <c r="FIL42" s="37"/>
      <c r="FIM42" s="37"/>
      <c r="FIN42" s="37"/>
      <c r="FIO42" s="37"/>
      <c r="FIP42" s="37"/>
      <c r="FIQ42" s="37"/>
      <c r="FIR42" s="37"/>
      <c r="FIS42" s="37"/>
      <c r="FIT42" s="37"/>
      <c r="FIU42" s="37"/>
      <c r="FIV42" s="37"/>
      <c r="FIW42" s="37"/>
      <c r="FIX42" s="37"/>
      <c r="FIY42" s="37"/>
      <c r="FIZ42" s="37"/>
      <c r="FJA42" s="37"/>
      <c r="FJB42" s="37"/>
      <c r="FJC42" s="37"/>
      <c r="FJD42" s="37"/>
      <c r="FJE42" s="37"/>
      <c r="FJF42" s="37"/>
      <c r="FJG42" s="37"/>
      <c r="FJH42" s="37"/>
      <c r="FJI42" s="37"/>
      <c r="FJJ42" s="37"/>
      <c r="FJK42" s="37"/>
      <c r="FJL42" s="37"/>
      <c r="FJM42" s="37"/>
      <c r="FJN42" s="37"/>
      <c r="FJO42" s="37"/>
      <c r="FJP42" s="37"/>
      <c r="FJQ42" s="37"/>
      <c r="FJR42" s="37"/>
      <c r="FJS42" s="37"/>
      <c r="FJT42" s="37"/>
      <c r="FJU42" s="37"/>
      <c r="FJV42" s="37"/>
      <c r="FJW42" s="37"/>
      <c r="FJX42" s="37"/>
      <c r="FJY42" s="37"/>
      <c r="FJZ42" s="37"/>
      <c r="FKA42" s="37"/>
      <c r="FKB42" s="37"/>
      <c r="FKC42" s="37"/>
      <c r="FKD42" s="37"/>
      <c r="FKE42" s="37"/>
      <c r="FKF42" s="37"/>
      <c r="FKG42" s="37"/>
      <c r="FKH42" s="37"/>
      <c r="FKI42" s="37"/>
      <c r="FKJ42" s="37"/>
      <c r="FKK42" s="37"/>
      <c r="FKL42" s="37"/>
      <c r="FKM42" s="37"/>
      <c r="FKN42" s="37"/>
      <c r="FKO42" s="37"/>
      <c r="FKP42" s="37"/>
      <c r="FKQ42" s="37"/>
      <c r="FKR42" s="37"/>
      <c r="FKS42" s="37"/>
      <c r="FKT42" s="37"/>
      <c r="FKU42" s="37"/>
      <c r="FKV42" s="37"/>
      <c r="FKW42" s="37"/>
      <c r="FKX42" s="37"/>
      <c r="FKY42" s="37"/>
      <c r="FKZ42" s="37"/>
      <c r="FLA42" s="37"/>
      <c r="FLB42" s="37"/>
      <c r="FLC42" s="37"/>
      <c r="FLD42" s="37"/>
      <c r="FLE42" s="37"/>
      <c r="FLF42" s="37"/>
      <c r="FLG42" s="37"/>
      <c r="FLH42" s="37"/>
      <c r="FLI42" s="37"/>
      <c r="FLJ42" s="37"/>
      <c r="FLK42" s="37"/>
      <c r="FLL42" s="37"/>
      <c r="FLM42" s="37"/>
      <c r="FLN42" s="37"/>
      <c r="FLO42" s="37"/>
      <c r="FLP42" s="37"/>
      <c r="FLQ42" s="37"/>
      <c r="FLR42" s="37"/>
      <c r="FLS42" s="37"/>
      <c r="FLT42" s="37"/>
      <c r="FLU42" s="37"/>
      <c r="FLV42" s="37"/>
      <c r="FLW42" s="37"/>
      <c r="FLX42" s="37"/>
      <c r="FLY42" s="37"/>
      <c r="FLZ42" s="37"/>
      <c r="FMA42" s="37"/>
      <c r="FMB42" s="37"/>
      <c r="FMC42" s="37"/>
      <c r="FMD42" s="37"/>
      <c r="FME42" s="37"/>
      <c r="FMF42" s="37"/>
      <c r="FMG42" s="37"/>
      <c r="FMH42" s="37"/>
      <c r="FMI42" s="37"/>
      <c r="FMJ42" s="37"/>
      <c r="FMK42" s="37"/>
      <c r="FML42" s="37"/>
      <c r="FMM42" s="37"/>
      <c r="FMN42" s="37"/>
      <c r="FMO42" s="37"/>
      <c r="FMP42" s="37"/>
      <c r="FMQ42" s="37"/>
      <c r="FMR42" s="37"/>
      <c r="FMS42" s="37"/>
      <c r="FMT42" s="37"/>
      <c r="FMU42" s="37"/>
      <c r="FMV42" s="37"/>
      <c r="FMW42" s="37"/>
      <c r="FMX42" s="37"/>
      <c r="FMY42" s="37"/>
      <c r="FMZ42" s="37"/>
      <c r="FNA42" s="37"/>
      <c r="FNB42" s="37"/>
      <c r="FNC42" s="37"/>
      <c r="FND42" s="37"/>
      <c r="FNE42" s="37"/>
      <c r="FNF42" s="37"/>
      <c r="FNG42" s="37"/>
      <c r="FNH42" s="37"/>
      <c r="FNI42" s="37"/>
      <c r="FNJ42" s="37"/>
      <c r="FNK42" s="37"/>
      <c r="FNL42" s="37"/>
      <c r="FNM42" s="37"/>
      <c r="FNN42" s="37"/>
      <c r="FNO42" s="37"/>
      <c r="FNP42" s="37"/>
      <c r="FNQ42" s="37"/>
      <c r="FNR42" s="37"/>
      <c r="FNS42" s="37"/>
      <c r="FNT42" s="37"/>
      <c r="FNU42" s="37"/>
      <c r="FNV42" s="37"/>
      <c r="FNW42" s="37"/>
      <c r="FNX42" s="37"/>
      <c r="FNY42" s="37"/>
      <c r="FNZ42" s="37"/>
      <c r="FOA42" s="37"/>
      <c r="FOB42" s="37"/>
      <c r="FOC42" s="37"/>
      <c r="FOD42" s="37"/>
      <c r="FOE42" s="37"/>
      <c r="FOF42" s="37"/>
      <c r="FOG42" s="37"/>
      <c r="FOH42" s="37"/>
      <c r="FOI42" s="37"/>
      <c r="FOJ42" s="37"/>
      <c r="FOK42" s="37"/>
      <c r="FOL42" s="37"/>
      <c r="FOM42" s="37"/>
      <c r="FON42" s="37"/>
      <c r="FOO42" s="37"/>
      <c r="FOP42" s="37"/>
      <c r="FOQ42" s="37"/>
      <c r="FOR42" s="37"/>
      <c r="FOS42" s="37"/>
      <c r="FOT42" s="37"/>
      <c r="FOU42" s="37"/>
      <c r="FOV42" s="37"/>
      <c r="FOW42" s="37"/>
      <c r="FOX42" s="37"/>
      <c r="FOY42" s="37"/>
      <c r="FOZ42" s="37"/>
      <c r="FPA42" s="37"/>
      <c r="FPB42" s="37"/>
      <c r="FPC42" s="37"/>
      <c r="FPD42" s="37"/>
      <c r="FPE42" s="37"/>
      <c r="FPF42" s="37"/>
      <c r="FPG42" s="37"/>
      <c r="FPH42" s="37"/>
      <c r="FPI42" s="37"/>
      <c r="FPJ42" s="37"/>
      <c r="FPK42" s="37"/>
      <c r="FPL42" s="37"/>
      <c r="FPM42" s="37"/>
      <c r="FPN42" s="37"/>
      <c r="FPO42" s="37"/>
      <c r="FPP42" s="37"/>
      <c r="FPQ42" s="37"/>
      <c r="FPR42" s="37"/>
      <c r="FPS42" s="37"/>
      <c r="FPT42" s="37"/>
      <c r="FPU42" s="37"/>
      <c r="FPV42" s="37"/>
      <c r="FPW42" s="37"/>
      <c r="FPX42" s="37"/>
      <c r="FPY42" s="37"/>
      <c r="FPZ42" s="37"/>
      <c r="FQA42" s="37"/>
      <c r="FQB42" s="37"/>
      <c r="FQC42" s="37"/>
      <c r="FQD42" s="37"/>
      <c r="FQE42" s="37"/>
      <c r="FQF42" s="37"/>
      <c r="FQG42" s="37"/>
      <c r="FQH42" s="37"/>
      <c r="FQI42" s="37"/>
      <c r="FQJ42" s="37"/>
      <c r="FQK42" s="37"/>
      <c r="FQL42" s="37"/>
      <c r="FQM42" s="37"/>
      <c r="FQN42" s="37"/>
      <c r="FQO42" s="37"/>
      <c r="FQP42" s="37"/>
      <c r="FQQ42" s="37"/>
      <c r="FQR42" s="37"/>
      <c r="FQS42" s="37"/>
      <c r="FQT42" s="37"/>
      <c r="FQU42" s="37"/>
      <c r="FQV42" s="37"/>
      <c r="FQW42" s="37"/>
      <c r="FQX42" s="37"/>
      <c r="FQY42" s="37"/>
      <c r="FQZ42" s="37"/>
      <c r="FRA42" s="37"/>
      <c r="FRB42" s="37"/>
      <c r="FRC42" s="37"/>
      <c r="FRD42" s="37"/>
      <c r="FRE42" s="37"/>
      <c r="FRF42" s="37"/>
      <c r="FRG42" s="37"/>
      <c r="FRH42" s="37"/>
      <c r="FRI42" s="37"/>
      <c r="FRJ42" s="37"/>
      <c r="FRK42" s="37"/>
      <c r="FRL42" s="37"/>
      <c r="FRM42" s="37"/>
      <c r="FRN42" s="37"/>
      <c r="FRO42" s="37"/>
      <c r="FRP42" s="37"/>
      <c r="FRQ42" s="37"/>
      <c r="FRR42" s="37"/>
      <c r="FRS42" s="37"/>
      <c r="FRT42" s="37"/>
      <c r="FRU42" s="37"/>
      <c r="FRV42" s="37"/>
      <c r="FRW42" s="37"/>
      <c r="FRX42" s="37"/>
      <c r="FRY42" s="37"/>
      <c r="FRZ42" s="37"/>
      <c r="FSA42" s="37"/>
      <c r="FSB42" s="37"/>
      <c r="FSC42" s="37"/>
      <c r="FSD42" s="37"/>
      <c r="FSE42" s="37"/>
      <c r="FSF42" s="37"/>
      <c r="FSG42" s="37"/>
      <c r="FSH42" s="37"/>
      <c r="FSI42" s="37"/>
      <c r="FSJ42" s="37"/>
      <c r="FSK42" s="37"/>
      <c r="FSL42" s="37"/>
      <c r="FSM42" s="37"/>
      <c r="FSN42" s="37"/>
      <c r="FSO42" s="37"/>
      <c r="FSP42" s="37"/>
      <c r="FSQ42" s="37"/>
      <c r="FSR42" s="37"/>
      <c r="FSS42" s="37"/>
      <c r="FST42" s="37"/>
      <c r="FSU42" s="37"/>
      <c r="FSV42" s="37"/>
      <c r="FSW42" s="37"/>
      <c r="FSX42" s="37"/>
      <c r="FSY42" s="37"/>
      <c r="FSZ42" s="37"/>
      <c r="FTA42" s="37"/>
      <c r="FTB42" s="37"/>
      <c r="FTC42" s="37"/>
      <c r="FTD42" s="37"/>
      <c r="FTE42" s="37"/>
      <c r="FTF42" s="37"/>
      <c r="FTG42" s="37"/>
      <c r="FTH42" s="37"/>
      <c r="FTI42" s="37"/>
      <c r="FTJ42" s="37"/>
      <c r="FTK42" s="37"/>
      <c r="FTL42" s="37"/>
      <c r="FTM42" s="37"/>
      <c r="FTN42" s="37"/>
      <c r="FTO42" s="37"/>
      <c r="FTP42" s="37"/>
      <c r="FTQ42" s="37"/>
      <c r="FTR42" s="37"/>
      <c r="FTS42" s="37"/>
      <c r="FTT42" s="37"/>
      <c r="FTU42" s="37"/>
      <c r="FTV42" s="37"/>
      <c r="FTW42" s="37"/>
      <c r="FTX42" s="37"/>
      <c r="FTY42" s="37"/>
      <c r="FTZ42" s="37"/>
      <c r="FUA42" s="37"/>
      <c r="FUB42" s="37"/>
      <c r="FUC42" s="37"/>
      <c r="FUD42" s="37"/>
      <c r="FUE42" s="37"/>
      <c r="FUF42" s="37"/>
      <c r="FUG42" s="37"/>
      <c r="FUH42" s="37"/>
      <c r="FUI42" s="37"/>
      <c r="FUJ42" s="37"/>
      <c r="FUK42" s="37"/>
      <c r="FUL42" s="37"/>
      <c r="FUM42" s="37"/>
      <c r="FUN42" s="37"/>
      <c r="FUO42" s="37"/>
      <c r="FUP42" s="37"/>
      <c r="FUQ42" s="37"/>
      <c r="FUR42" s="37"/>
      <c r="FUS42" s="37"/>
      <c r="FUT42" s="37"/>
      <c r="FUU42" s="37"/>
      <c r="FUV42" s="37"/>
      <c r="FUW42" s="37"/>
      <c r="FUX42" s="37"/>
      <c r="FUY42" s="37"/>
      <c r="FUZ42" s="37"/>
      <c r="FVA42" s="37"/>
      <c r="FVB42" s="37"/>
      <c r="FVC42" s="37"/>
      <c r="FVD42" s="37"/>
      <c r="FVE42" s="37"/>
      <c r="FVF42" s="37"/>
      <c r="FVG42" s="37"/>
      <c r="FVH42" s="37"/>
      <c r="FVI42" s="37"/>
      <c r="FVJ42" s="37"/>
      <c r="FVK42" s="37"/>
      <c r="FVL42" s="37"/>
      <c r="FVM42" s="37"/>
      <c r="FVN42" s="37"/>
      <c r="FVO42" s="37"/>
      <c r="FVP42" s="37"/>
      <c r="FVQ42" s="37"/>
      <c r="FVR42" s="37"/>
      <c r="FVS42" s="37"/>
      <c r="FVT42" s="37"/>
      <c r="FVU42" s="37"/>
      <c r="FVV42" s="37"/>
      <c r="FVW42" s="37"/>
      <c r="FVX42" s="37"/>
      <c r="FVY42" s="37"/>
      <c r="FVZ42" s="37"/>
      <c r="FWA42" s="37"/>
      <c r="FWB42" s="37"/>
      <c r="FWC42" s="37"/>
      <c r="FWD42" s="37"/>
      <c r="FWE42" s="37"/>
      <c r="FWF42" s="37"/>
      <c r="FWG42" s="37"/>
      <c r="FWH42" s="37"/>
      <c r="FWI42" s="37"/>
      <c r="FWJ42" s="37"/>
      <c r="FWK42" s="37"/>
      <c r="FWL42" s="37"/>
      <c r="FWM42" s="37"/>
      <c r="FWN42" s="37"/>
      <c r="FWO42" s="37"/>
      <c r="FWP42" s="37"/>
      <c r="FWQ42" s="37"/>
      <c r="FWR42" s="37"/>
      <c r="FWS42" s="37"/>
      <c r="FWT42" s="37"/>
      <c r="FWU42" s="37"/>
      <c r="FWV42" s="37"/>
      <c r="FWW42" s="37"/>
      <c r="FWX42" s="37"/>
      <c r="FWY42" s="37"/>
      <c r="FWZ42" s="37"/>
      <c r="FXA42" s="37"/>
      <c r="FXB42" s="37"/>
      <c r="FXC42" s="37"/>
      <c r="FXD42" s="37"/>
      <c r="FXE42" s="37"/>
      <c r="FXF42" s="37"/>
      <c r="FXG42" s="37"/>
      <c r="FXH42" s="37"/>
      <c r="FXI42" s="37"/>
      <c r="FXJ42" s="37"/>
      <c r="FXK42" s="37"/>
      <c r="FXL42" s="37"/>
      <c r="FXM42" s="37"/>
      <c r="FXN42" s="37"/>
      <c r="FXO42" s="37"/>
      <c r="FXP42" s="37"/>
      <c r="FXQ42" s="37"/>
      <c r="FXR42" s="37"/>
      <c r="FXS42" s="37"/>
      <c r="FXT42" s="37"/>
      <c r="FXU42" s="37"/>
      <c r="FXV42" s="37"/>
      <c r="FXW42" s="37"/>
      <c r="FXX42" s="37"/>
      <c r="FXY42" s="37"/>
      <c r="FXZ42" s="37"/>
      <c r="FYA42" s="37"/>
      <c r="FYB42" s="37"/>
      <c r="FYC42" s="37"/>
      <c r="FYD42" s="37"/>
      <c r="FYE42" s="37"/>
      <c r="FYF42" s="37"/>
      <c r="FYG42" s="37"/>
      <c r="FYH42" s="37"/>
      <c r="FYI42" s="37"/>
      <c r="FYJ42" s="37"/>
      <c r="FYK42" s="37"/>
      <c r="FYL42" s="37"/>
      <c r="FYM42" s="37"/>
      <c r="FYN42" s="37"/>
      <c r="FYO42" s="37"/>
      <c r="FYP42" s="37"/>
      <c r="FYQ42" s="37"/>
      <c r="FYR42" s="37"/>
      <c r="FYS42" s="37"/>
      <c r="FYT42" s="37"/>
      <c r="FYU42" s="37"/>
      <c r="FYV42" s="37"/>
      <c r="FYW42" s="37"/>
      <c r="FYX42" s="37"/>
      <c r="FYY42" s="37"/>
      <c r="FYZ42" s="37"/>
      <c r="FZA42" s="37"/>
      <c r="FZB42" s="37"/>
      <c r="FZC42" s="37"/>
      <c r="FZD42" s="37"/>
      <c r="FZE42" s="37"/>
      <c r="FZF42" s="37"/>
      <c r="FZG42" s="37"/>
      <c r="FZH42" s="37"/>
      <c r="FZI42" s="37"/>
      <c r="FZJ42" s="37"/>
      <c r="FZK42" s="37"/>
      <c r="FZL42" s="37"/>
      <c r="FZM42" s="37"/>
      <c r="FZN42" s="37"/>
      <c r="FZO42" s="37"/>
      <c r="FZP42" s="37"/>
      <c r="FZQ42" s="37"/>
      <c r="FZR42" s="37"/>
      <c r="FZS42" s="37"/>
      <c r="FZT42" s="37"/>
      <c r="FZU42" s="37"/>
      <c r="FZV42" s="37"/>
      <c r="FZW42" s="37"/>
      <c r="FZX42" s="37"/>
      <c r="FZY42" s="37"/>
      <c r="FZZ42" s="37"/>
      <c r="GAA42" s="37"/>
      <c r="GAB42" s="37"/>
      <c r="GAC42" s="37"/>
      <c r="GAD42" s="37"/>
      <c r="GAE42" s="37"/>
      <c r="GAF42" s="37"/>
      <c r="GAG42" s="37"/>
      <c r="GAH42" s="37"/>
      <c r="GAI42" s="37"/>
      <c r="GAJ42" s="37"/>
      <c r="GAK42" s="37"/>
      <c r="GAL42" s="37"/>
      <c r="GAM42" s="37"/>
      <c r="GAN42" s="37"/>
      <c r="GAO42" s="37"/>
      <c r="GAP42" s="37"/>
      <c r="GAQ42" s="37"/>
      <c r="GAR42" s="37"/>
      <c r="GAS42" s="37"/>
      <c r="GAT42" s="37"/>
      <c r="GAU42" s="37"/>
      <c r="GAV42" s="37"/>
      <c r="GAW42" s="37"/>
      <c r="GAX42" s="37"/>
      <c r="GAY42" s="37"/>
      <c r="GAZ42" s="37"/>
      <c r="GBA42" s="37"/>
      <c r="GBB42" s="37"/>
      <c r="GBC42" s="37"/>
      <c r="GBD42" s="37"/>
      <c r="GBE42" s="37"/>
      <c r="GBF42" s="37"/>
      <c r="GBG42" s="37"/>
      <c r="GBH42" s="37"/>
      <c r="GBI42" s="37"/>
      <c r="GBJ42" s="37"/>
      <c r="GBK42" s="37"/>
      <c r="GBL42" s="37"/>
      <c r="GBM42" s="37"/>
      <c r="GBN42" s="37"/>
      <c r="GBO42" s="37"/>
      <c r="GBP42" s="37"/>
      <c r="GBQ42" s="37"/>
      <c r="GBR42" s="37"/>
      <c r="GBS42" s="37"/>
      <c r="GBT42" s="37"/>
      <c r="GBU42" s="37"/>
      <c r="GBV42" s="37"/>
      <c r="GBW42" s="37"/>
      <c r="GBX42" s="37"/>
      <c r="GBY42" s="37"/>
      <c r="GBZ42" s="37"/>
      <c r="GCA42" s="37"/>
      <c r="GCB42" s="37"/>
      <c r="GCC42" s="37"/>
      <c r="GCD42" s="37"/>
      <c r="GCE42" s="37"/>
      <c r="GCF42" s="37"/>
      <c r="GCG42" s="37"/>
      <c r="GCH42" s="37"/>
      <c r="GCI42" s="37"/>
      <c r="GCJ42" s="37"/>
      <c r="GCK42" s="37"/>
      <c r="GCL42" s="37"/>
      <c r="GCM42" s="37"/>
      <c r="GCN42" s="37"/>
      <c r="GCO42" s="37"/>
      <c r="GCP42" s="37"/>
      <c r="GCQ42" s="37"/>
      <c r="GCR42" s="37"/>
      <c r="GCS42" s="37"/>
      <c r="GCT42" s="37"/>
      <c r="GCU42" s="37"/>
      <c r="GCV42" s="37"/>
      <c r="GCW42" s="37"/>
      <c r="GCX42" s="37"/>
      <c r="GCY42" s="37"/>
      <c r="GCZ42" s="37"/>
      <c r="GDA42" s="37"/>
      <c r="GDB42" s="37"/>
      <c r="GDC42" s="37"/>
      <c r="GDD42" s="37"/>
      <c r="GDE42" s="37"/>
      <c r="GDF42" s="37"/>
      <c r="GDG42" s="37"/>
      <c r="GDH42" s="37"/>
      <c r="GDI42" s="37"/>
      <c r="GDJ42" s="37"/>
      <c r="GDK42" s="37"/>
      <c r="GDL42" s="37"/>
      <c r="GDM42" s="37"/>
      <c r="GDN42" s="37"/>
      <c r="GDO42" s="37"/>
      <c r="GDP42" s="37"/>
      <c r="GDQ42" s="37"/>
      <c r="GDR42" s="37"/>
      <c r="GDS42" s="37"/>
      <c r="GDT42" s="37"/>
      <c r="GDU42" s="37"/>
      <c r="GDV42" s="37"/>
      <c r="GDW42" s="37"/>
      <c r="GDX42" s="37"/>
      <c r="GDY42" s="37"/>
      <c r="GDZ42" s="37"/>
      <c r="GEA42" s="37"/>
      <c r="GEB42" s="37"/>
      <c r="GEC42" s="37"/>
      <c r="GED42" s="37"/>
      <c r="GEE42" s="37"/>
      <c r="GEF42" s="37"/>
      <c r="GEG42" s="37"/>
      <c r="GEH42" s="37"/>
      <c r="GEI42" s="37"/>
      <c r="GEJ42" s="37"/>
      <c r="GEK42" s="37"/>
      <c r="GEL42" s="37"/>
      <c r="GEM42" s="37"/>
      <c r="GEN42" s="37"/>
      <c r="GEO42" s="37"/>
      <c r="GEP42" s="37"/>
      <c r="GEQ42" s="37"/>
      <c r="GER42" s="37"/>
      <c r="GES42" s="37"/>
      <c r="GET42" s="37"/>
      <c r="GEU42" s="37"/>
      <c r="GEV42" s="37"/>
      <c r="GEW42" s="37"/>
      <c r="GEX42" s="37"/>
      <c r="GEY42" s="37"/>
      <c r="GEZ42" s="37"/>
      <c r="GFA42" s="37"/>
      <c r="GFB42" s="37"/>
      <c r="GFC42" s="37"/>
      <c r="GFD42" s="37"/>
      <c r="GFE42" s="37"/>
      <c r="GFF42" s="37"/>
      <c r="GFG42" s="37"/>
      <c r="GFH42" s="37"/>
      <c r="GFI42" s="37"/>
      <c r="GFJ42" s="37"/>
      <c r="GFK42" s="37"/>
      <c r="GFL42" s="37"/>
      <c r="GFM42" s="37"/>
      <c r="GFN42" s="37"/>
      <c r="GFO42" s="37"/>
      <c r="GFP42" s="37"/>
      <c r="GFQ42" s="37"/>
      <c r="GFR42" s="37"/>
      <c r="GFS42" s="37"/>
      <c r="GFT42" s="37"/>
      <c r="GFU42" s="37"/>
      <c r="GFV42" s="37"/>
      <c r="GFW42" s="37"/>
      <c r="GFX42" s="37"/>
      <c r="GFY42" s="37"/>
      <c r="GFZ42" s="37"/>
      <c r="GGA42" s="37"/>
      <c r="GGB42" s="37"/>
      <c r="GGC42" s="37"/>
      <c r="GGD42" s="37"/>
      <c r="GGE42" s="37"/>
      <c r="GGF42" s="37"/>
      <c r="GGG42" s="37"/>
      <c r="GGH42" s="37"/>
      <c r="GGI42" s="37"/>
      <c r="GGJ42" s="37"/>
      <c r="GGK42" s="37"/>
      <c r="GGL42" s="37"/>
      <c r="GGM42" s="37"/>
      <c r="GGN42" s="37"/>
      <c r="GGO42" s="37"/>
      <c r="GGP42" s="37"/>
      <c r="GGQ42" s="37"/>
      <c r="GGR42" s="37"/>
      <c r="GGS42" s="37"/>
      <c r="GGT42" s="37"/>
      <c r="GGU42" s="37"/>
      <c r="GGV42" s="37"/>
      <c r="GGW42" s="37"/>
      <c r="GGX42" s="37"/>
      <c r="GGY42" s="37"/>
      <c r="GGZ42" s="37"/>
      <c r="GHA42" s="37"/>
      <c r="GHB42" s="37"/>
      <c r="GHC42" s="37"/>
      <c r="GHD42" s="37"/>
      <c r="GHE42" s="37"/>
      <c r="GHF42" s="37"/>
      <c r="GHG42" s="37"/>
      <c r="GHH42" s="37"/>
      <c r="GHI42" s="37"/>
      <c r="GHJ42" s="37"/>
      <c r="GHK42" s="37"/>
      <c r="GHL42" s="37"/>
      <c r="GHM42" s="37"/>
      <c r="GHN42" s="37"/>
      <c r="GHO42" s="37"/>
      <c r="GHP42" s="37"/>
      <c r="GHQ42" s="37"/>
      <c r="GHR42" s="37"/>
      <c r="GHS42" s="37"/>
      <c r="GHT42" s="37"/>
      <c r="GHU42" s="37"/>
      <c r="GHV42" s="37"/>
      <c r="GHW42" s="37"/>
      <c r="GHX42" s="37"/>
      <c r="GHY42" s="37"/>
      <c r="GHZ42" s="37"/>
      <c r="GIA42" s="37"/>
      <c r="GIB42" s="37"/>
      <c r="GIC42" s="37"/>
      <c r="GID42" s="37"/>
      <c r="GIE42" s="37"/>
      <c r="GIF42" s="37"/>
      <c r="GIG42" s="37"/>
      <c r="GIH42" s="37"/>
      <c r="GII42" s="37"/>
      <c r="GIJ42" s="37"/>
      <c r="GIK42" s="37"/>
      <c r="GIL42" s="37"/>
      <c r="GIM42" s="37"/>
      <c r="GIN42" s="37"/>
      <c r="GIO42" s="37"/>
      <c r="GIP42" s="37"/>
      <c r="GIQ42" s="37"/>
      <c r="GIR42" s="37"/>
      <c r="GIS42" s="37"/>
      <c r="GIT42" s="37"/>
      <c r="GIU42" s="37"/>
      <c r="GIV42" s="37"/>
      <c r="GIW42" s="37"/>
      <c r="GIX42" s="37"/>
      <c r="GIY42" s="37"/>
      <c r="GIZ42" s="37"/>
      <c r="GJA42" s="37"/>
      <c r="GJB42" s="37"/>
      <c r="GJC42" s="37"/>
      <c r="GJD42" s="37"/>
      <c r="GJE42" s="37"/>
      <c r="GJF42" s="37"/>
      <c r="GJG42" s="37"/>
      <c r="GJH42" s="37"/>
      <c r="GJI42" s="37"/>
      <c r="GJJ42" s="37"/>
      <c r="GJK42" s="37"/>
      <c r="GJL42" s="37"/>
      <c r="GJM42" s="37"/>
      <c r="GJN42" s="37"/>
      <c r="GJO42" s="37"/>
      <c r="GJP42" s="37"/>
      <c r="GJQ42" s="37"/>
      <c r="GJR42" s="37"/>
      <c r="GJS42" s="37"/>
      <c r="GJT42" s="37"/>
      <c r="GJU42" s="37"/>
      <c r="GJV42" s="37"/>
      <c r="GJW42" s="37"/>
      <c r="GJX42" s="37"/>
      <c r="GJY42" s="37"/>
      <c r="GJZ42" s="37"/>
      <c r="GKA42" s="37"/>
      <c r="GKB42" s="37"/>
      <c r="GKC42" s="37"/>
      <c r="GKD42" s="37"/>
      <c r="GKE42" s="37"/>
      <c r="GKF42" s="37"/>
      <c r="GKG42" s="37"/>
      <c r="GKH42" s="37"/>
      <c r="GKI42" s="37"/>
      <c r="GKJ42" s="37"/>
      <c r="GKK42" s="37"/>
      <c r="GKL42" s="37"/>
      <c r="GKM42" s="37"/>
      <c r="GKN42" s="37"/>
      <c r="GKO42" s="37"/>
      <c r="GKP42" s="37"/>
      <c r="GKQ42" s="37"/>
      <c r="GKR42" s="37"/>
      <c r="GKS42" s="37"/>
      <c r="GKT42" s="37"/>
      <c r="GKU42" s="37"/>
      <c r="GKV42" s="37"/>
      <c r="GKW42" s="37"/>
      <c r="GKX42" s="37"/>
      <c r="GKY42" s="37"/>
      <c r="GKZ42" s="37"/>
      <c r="GLA42" s="37"/>
      <c r="GLB42" s="37"/>
      <c r="GLC42" s="37"/>
      <c r="GLD42" s="37"/>
      <c r="GLE42" s="37"/>
      <c r="GLF42" s="37"/>
      <c r="GLG42" s="37"/>
      <c r="GLH42" s="37"/>
      <c r="GLI42" s="37"/>
      <c r="GLJ42" s="37"/>
      <c r="GLK42" s="37"/>
      <c r="GLL42" s="37"/>
      <c r="GLM42" s="37"/>
      <c r="GLN42" s="37"/>
      <c r="GLO42" s="37"/>
      <c r="GLP42" s="37"/>
      <c r="GLQ42" s="37"/>
      <c r="GLR42" s="37"/>
      <c r="GLS42" s="37"/>
      <c r="GLT42" s="37"/>
      <c r="GLU42" s="37"/>
      <c r="GLV42" s="37"/>
      <c r="GLW42" s="37"/>
      <c r="GLX42" s="37"/>
      <c r="GLY42" s="37"/>
      <c r="GLZ42" s="37"/>
      <c r="GMA42" s="37"/>
      <c r="GMB42" s="37"/>
      <c r="GMC42" s="37"/>
      <c r="GMD42" s="37"/>
      <c r="GME42" s="37"/>
      <c r="GMF42" s="37"/>
      <c r="GMG42" s="37"/>
      <c r="GMH42" s="37"/>
      <c r="GMI42" s="37"/>
      <c r="GMJ42" s="37"/>
      <c r="GMK42" s="37"/>
      <c r="GML42" s="37"/>
      <c r="GMM42" s="37"/>
      <c r="GMN42" s="37"/>
      <c r="GMO42" s="37"/>
      <c r="GMP42" s="37"/>
      <c r="GMQ42" s="37"/>
      <c r="GMR42" s="37"/>
      <c r="GMS42" s="37"/>
      <c r="GMT42" s="37"/>
      <c r="GMU42" s="37"/>
      <c r="GMV42" s="37"/>
      <c r="GMW42" s="37"/>
      <c r="GMX42" s="37"/>
      <c r="GMY42" s="37"/>
      <c r="GMZ42" s="37"/>
      <c r="GNA42" s="37"/>
      <c r="GNB42" s="37"/>
      <c r="GNC42" s="37"/>
      <c r="GND42" s="37"/>
      <c r="GNE42" s="37"/>
      <c r="GNF42" s="37"/>
      <c r="GNG42" s="37"/>
      <c r="GNH42" s="37"/>
      <c r="GNI42" s="37"/>
      <c r="GNJ42" s="37"/>
      <c r="GNK42" s="37"/>
      <c r="GNL42" s="37"/>
      <c r="GNM42" s="37"/>
      <c r="GNN42" s="37"/>
      <c r="GNO42" s="37"/>
      <c r="GNP42" s="37"/>
      <c r="GNQ42" s="37"/>
      <c r="GNR42" s="37"/>
      <c r="GNS42" s="37"/>
      <c r="GNT42" s="37"/>
      <c r="GNU42" s="37"/>
      <c r="GNV42" s="37"/>
      <c r="GNW42" s="37"/>
      <c r="GNX42" s="37"/>
      <c r="GNY42" s="37"/>
      <c r="GNZ42" s="37"/>
      <c r="GOA42" s="37"/>
      <c r="GOB42" s="37"/>
      <c r="GOC42" s="37"/>
      <c r="GOD42" s="37"/>
      <c r="GOE42" s="37"/>
      <c r="GOF42" s="37"/>
      <c r="GOG42" s="37"/>
      <c r="GOH42" s="37"/>
      <c r="GOI42" s="37"/>
      <c r="GOJ42" s="37"/>
      <c r="GOK42" s="37"/>
      <c r="GOL42" s="37"/>
      <c r="GOM42" s="37"/>
      <c r="GON42" s="37"/>
      <c r="GOO42" s="37"/>
      <c r="GOP42" s="37"/>
      <c r="GOQ42" s="37"/>
      <c r="GOR42" s="37"/>
      <c r="GOS42" s="37"/>
      <c r="GOT42" s="37"/>
      <c r="GOU42" s="37"/>
      <c r="GOV42" s="37"/>
      <c r="GOW42" s="37"/>
      <c r="GOX42" s="37"/>
      <c r="GOY42" s="37"/>
      <c r="GOZ42" s="37"/>
      <c r="GPA42" s="37"/>
      <c r="GPB42" s="37"/>
      <c r="GPC42" s="37"/>
      <c r="GPD42" s="37"/>
      <c r="GPE42" s="37"/>
      <c r="GPF42" s="37"/>
      <c r="GPG42" s="37"/>
      <c r="GPH42" s="37"/>
      <c r="GPI42" s="37"/>
      <c r="GPJ42" s="37"/>
      <c r="GPK42" s="37"/>
      <c r="GPL42" s="37"/>
      <c r="GPM42" s="37"/>
      <c r="GPN42" s="37"/>
      <c r="GPO42" s="37"/>
      <c r="GPP42" s="37"/>
      <c r="GPQ42" s="37"/>
      <c r="GPR42" s="37"/>
      <c r="GPS42" s="37"/>
      <c r="GPT42" s="37"/>
      <c r="GPU42" s="37"/>
      <c r="GPV42" s="37"/>
      <c r="GPW42" s="37"/>
      <c r="GPX42" s="37"/>
      <c r="GPY42" s="37"/>
      <c r="GPZ42" s="37"/>
      <c r="GQA42" s="37"/>
      <c r="GQB42" s="37"/>
      <c r="GQC42" s="37"/>
      <c r="GQD42" s="37"/>
      <c r="GQE42" s="37"/>
      <c r="GQF42" s="37"/>
      <c r="GQG42" s="37"/>
      <c r="GQH42" s="37"/>
      <c r="GQI42" s="37"/>
      <c r="GQJ42" s="37"/>
      <c r="GQK42" s="37"/>
      <c r="GQL42" s="37"/>
      <c r="GQM42" s="37"/>
      <c r="GQN42" s="37"/>
      <c r="GQO42" s="37"/>
      <c r="GQP42" s="37"/>
      <c r="GQQ42" s="37"/>
      <c r="GQR42" s="37"/>
      <c r="GQS42" s="37"/>
      <c r="GQT42" s="37"/>
      <c r="GQU42" s="37"/>
      <c r="GQV42" s="37"/>
      <c r="GQW42" s="37"/>
      <c r="GQX42" s="37"/>
      <c r="GQY42" s="37"/>
      <c r="GQZ42" s="37"/>
      <c r="GRA42" s="37"/>
      <c r="GRB42" s="37"/>
      <c r="GRC42" s="37"/>
      <c r="GRD42" s="37"/>
      <c r="GRE42" s="37"/>
      <c r="GRF42" s="37"/>
      <c r="GRG42" s="37"/>
      <c r="GRH42" s="37"/>
      <c r="GRI42" s="37"/>
      <c r="GRJ42" s="37"/>
      <c r="GRK42" s="37"/>
      <c r="GRL42" s="37"/>
      <c r="GRM42" s="37"/>
      <c r="GRN42" s="37"/>
      <c r="GRO42" s="37"/>
      <c r="GRP42" s="37"/>
      <c r="GRQ42" s="37"/>
      <c r="GRR42" s="37"/>
      <c r="GRS42" s="37"/>
      <c r="GRT42" s="37"/>
      <c r="GRU42" s="37"/>
      <c r="GRV42" s="37"/>
      <c r="GRW42" s="37"/>
      <c r="GRX42" s="37"/>
      <c r="GRY42" s="37"/>
      <c r="GRZ42" s="37"/>
      <c r="GSA42" s="37"/>
      <c r="GSB42" s="37"/>
      <c r="GSC42" s="37"/>
      <c r="GSD42" s="37"/>
      <c r="GSE42" s="37"/>
      <c r="GSF42" s="37"/>
      <c r="GSG42" s="37"/>
      <c r="GSH42" s="37"/>
      <c r="GSI42" s="37"/>
      <c r="GSJ42" s="37"/>
      <c r="GSK42" s="37"/>
      <c r="GSL42" s="37"/>
      <c r="GSM42" s="37"/>
      <c r="GSN42" s="37"/>
      <c r="GSO42" s="37"/>
      <c r="GSP42" s="37"/>
      <c r="GSQ42" s="37"/>
      <c r="GSR42" s="37"/>
      <c r="GSS42" s="37"/>
      <c r="GST42" s="37"/>
      <c r="GSU42" s="37"/>
      <c r="GSV42" s="37"/>
      <c r="GSW42" s="37"/>
      <c r="GSX42" s="37"/>
      <c r="GSY42" s="37"/>
      <c r="GSZ42" s="37"/>
      <c r="GTA42" s="37"/>
      <c r="GTB42" s="37"/>
      <c r="GTC42" s="37"/>
      <c r="GTD42" s="37"/>
      <c r="GTE42" s="37"/>
      <c r="GTF42" s="37"/>
      <c r="GTG42" s="37"/>
      <c r="GTH42" s="37"/>
      <c r="GTI42" s="37"/>
      <c r="GTJ42" s="37"/>
      <c r="GTK42" s="37"/>
      <c r="GTL42" s="37"/>
      <c r="GTM42" s="37"/>
      <c r="GTN42" s="37"/>
      <c r="GTO42" s="37"/>
      <c r="GTP42" s="37"/>
      <c r="GTQ42" s="37"/>
      <c r="GTR42" s="37"/>
      <c r="GTS42" s="37"/>
      <c r="GTT42" s="37"/>
      <c r="GTU42" s="37"/>
      <c r="GTV42" s="37"/>
      <c r="GTW42" s="37"/>
      <c r="GTX42" s="37"/>
      <c r="GTY42" s="37"/>
      <c r="GTZ42" s="37"/>
      <c r="GUA42" s="37"/>
      <c r="GUB42" s="37"/>
      <c r="GUC42" s="37"/>
      <c r="GUD42" s="37"/>
      <c r="GUE42" s="37"/>
      <c r="GUF42" s="37"/>
      <c r="GUG42" s="37"/>
      <c r="GUH42" s="37"/>
      <c r="GUI42" s="37"/>
      <c r="GUJ42" s="37"/>
      <c r="GUK42" s="37"/>
      <c r="GUL42" s="37"/>
      <c r="GUM42" s="37"/>
      <c r="GUN42" s="37"/>
      <c r="GUO42" s="37"/>
      <c r="GUP42" s="37"/>
      <c r="GUQ42" s="37"/>
      <c r="GUR42" s="37"/>
      <c r="GUS42" s="37"/>
      <c r="GUT42" s="37"/>
      <c r="GUU42" s="37"/>
      <c r="GUV42" s="37"/>
      <c r="GUW42" s="37"/>
      <c r="GUX42" s="37"/>
      <c r="GUY42" s="37"/>
      <c r="GUZ42" s="37"/>
      <c r="GVA42" s="37"/>
      <c r="GVB42" s="37"/>
      <c r="GVC42" s="37"/>
      <c r="GVD42" s="37"/>
      <c r="GVE42" s="37"/>
      <c r="GVF42" s="37"/>
      <c r="GVG42" s="37"/>
      <c r="GVH42" s="37"/>
      <c r="GVI42" s="37"/>
      <c r="GVJ42" s="37"/>
      <c r="GVK42" s="37"/>
      <c r="GVL42" s="37"/>
      <c r="GVM42" s="37"/>
      <c r="GVN42" s="37"/>
      <c r="GVO42" s="37"/>
      <c r="GVP42" s="37"/>
      <c r="GVQ42" s="37"/>
      <c r="GVR42" s="37"/>
      <c r="GVS42" s="37"/>
      <c r="GVT42" s="37"/>
      <c r="GVU42" s="37"/>
      <c r="GVV42" s="37"/>
      <c r="GVW42" s="37"/>
      <c r="GVX42" s="37"/>
      <c r="GVY42" s="37"/>
      <c r="GVZ42" s="37"/>
      <c r="GWA42" s="37"/>
      <c r="GWB42" s="37"/>
      <c r="GWC42" s="37"/>
      <c r="GWD42" s="37"/>
      <c r="GWE42" s="37"/>
      <c r="GWF42" s="37"/>
      <c r="GWG42" s="37"/>
      <c r="GWH42" s="37"/>
      <c r="GWI42" s="37"/>
      <c r="GWJ42" s="37"/>
      <c r="GWK42" s="37"/>
      <c r="GWL42" s="37"/>
      <c r="GWM42" s="37"/>
      <c r="GWN42" s="37"/>
      <c r="GWO42" s="37"/>
      <c r="GWP42" s="37"/>
      <c r="GWQ42" s="37"/>
      <c r="GWR42" s="37"/>
      <c r="GWS42" s="37"/>
      <c r="GWT42" s="37"/>
      <c r="GWU42" s="37"/>
      <c r="GWV42" s="37"/>
      <c r="GWW42" s="37"/>
      <c r="GWX42" s="37"/>
      <c r="GWY42" s="37"/>
      <c r="GWZ42" s="37"/>
      <c r="GXA42" s="37"/>
      <c r="GXB42" s="37"/>
      <c r="GXC42" s="37"/>
      <c r="GXD42" s="37"/>
      <c r="GXE42" s="37"/>
      <c r="GXF42" s="37"/>
      <c r="GXG42" s="37"/>
      <c r="GXH42" s="37"/>
      <c r="GXI42" s="37"/>
      <c r="GXJ42" s="37"/>
      <c r="GXK42" s="37"/>
      <c r="GXL42" s="37"/>
      <c r="GXM42" s="37"/>
      <c r="GXN42" s="37"/>
      <c r="GXO42" s="37"/>
      <c r="GXP42" s="37"/>
      <c r="GXQ42" s="37"/>
      <c r="GXR42" s="37"/>
      <c r="GXS42" s="37"/>
      <c r="GXT42" s="37"/>
      <c r="GXU42" s="37"/>
      <c r="GXV42" s="37"/>
      <c r="GXW42" s="37"/>
      <c r="GXX42" s="37"/>
      <c r="GXY42" s="37"/>
      <c r="GXZ42" s="37"/>
      <c r="GYA42" s="37"/>
      <c r="GYB42" s="37"/>
      <c r="GYC42" s="37"/>
      <c r="GYD42" s="37"/>
      <c r="GYE42" s="37"/>
      <c r="GYF42" s="37"/>
      <c r="GYG42" s="37"/>
      <c r="GYH42" s="37"/>
      <c r="GYI42" s="37"/>
      <c r="GYJ42" s="37"/>
      <c r="GYK42" s="37"/>
      <c r="GYL42" s="37"/>
      <c r="GYM42" s="37"/>
      <c r="GYN42" s="37"/>
      <c r="GYO42" s="37"/>
      <c r="GYP42" s="37"/>
      <c r="GYQ42" s="37"/>
      <c r="GYR42" s="37"/>
      <c r="GYS42" s="37"/>
      <c r="GYT42" s="37"/>
      <c r="GYU42" s="37"/>
      <c r="GYV42" s="37"/>
      <c r="GYW42" s="37"/>
      <c r="GYX42" s="37"/>
      <c r="GYY42" s="37"/>
      <c r="GYZ42" s="37"/>
      <c r="GZA42" s="37"/>
      <c r="GZB42" s="37"/>
      <c r="GZC42" s="37"/>
      <c r="GZD42" s="37"/>
      <c r="GZE42" s="37"/>
      <c r="GZF42" s="37"/>
      <c r="GZG42" s="37"/>
      <c r="GZH42" s="37"/>
      <c r="GZI42" s="37"/>
      <c r="GZJ42" s="37"/>
      <c r="GZK42" s="37"/>
      <c r="GZL42" s="37"/>
      <c r="GZM42" s="37"/>
      <c r="GZN42" s="37"/>
      <c r="GZO42" s="37"/>
      <c r="GZP42" s="37"/>
      <c r="GZQ42" s="37"/>
      <c r="GZR42" s="37"/>
      <c r="GZS42" s="37"/>
      <c r="GZT42" s="37"/>
      <c r="GZU42" s="37"/>
      <c r="GZV42" s="37"/>
      <c r="GZW42" s="37"/>
      <c r="GZX42" s="37"/>
      <c r="GZY42" s="37"/>
      <c r="GZZ42" s="37"/>
      <c r="HAA42" s="37"/>
      <c r="HAB42" s="37"/>
      <c r="HAC42" s="37"/>
      <c r="HAD42" s="37"/>
      <c r="HAE42" s="37"/>
      <c r="HAF42" s="37"/>
      <c r="HAG42" s="37"/>
      <c r="HAH42" s="37"/>
      <c r="HAI42" s="37"/>
      <c r="HAJ42" s="37"/>
      <c r="HAK42" s="37"/>
      <c r="HAL42" s="37"/>
      <c r="HAM42" s="37"/>
      <c r="HAN42" s="37"/>
      <c r="HAO42" s="37"/>
      <c r="HAP42" s="37"/>
      <c r="HAQ42" s="37"/>
      <c r="HAR42" s="37"/>
      <c r="HAS42" s="37"/>
      <c r="HAT42" s="37"/>
      <c r="HAU42" s="37"/>
      <c r="HAV42" s="37"/>
      <c r="HAW42" s="37"/>
      <c r="HAX42" s="37"/>
      <c r="HAY42" s="37"/>
      <c r="HAZ42" s="37"/>
      <c r="HBA42" s="37"/>
      <c r="HBB42" s="37"/>
      <c r="HBC42" s="37"/>
      <c r="HBD42" s="37"/>
      <c r="HBE42" s="37"/>
      <c r="HBF42" s="37"/>
      <c r="HBG42" s="37"/>
      <c r="HBH42" s="37"/>
      <c r="HBI42" s="37"/>
      <c r="HBJ42" s="37"/>
      <c r="HBK42" s="37"/>
      <c r="HBL42" s="37"/>
      <c r="HBM42" s="37"/>
      <c r="HBN42" s="37"/>
      <c r="HBO42" s="37"/>
      <c r="HBP42" s="37"/>
      <c r="HBQ42" s="37"/>
      <c r="HBR42" s="37"/>
      <c r="HBS42" s="37"/>
      <c r="HBT42" s="37"/>
      <c r="HBU42" s="37"/>
      <c r="HBV42" s="37"/>
      <c r="HBW42" s="37"/>
      <c r="HBX42" s="37"/>
      <c r="HBY42" s="37"/>
      <c r="HBZ42" s="37"/>
      <c r="HCA42" s="37"/>
      <c r="HCB42" s="37"/>
      <c r="HCC42" s="37"/>
      <c r="HCD42" s="37"/>
      <c r="HCE42" s="37"/>
      <c r="HCF42" s="37"/>
      <c r="HCG42" s="37"/>
      <c r="HCH42" s="37"/>
      <c r="HCI42" s="37"/>
      <c r="HCJ42" s="37"/>
      <c r="HCK42" s="37"/>
      <c r="HCL42" s="37"/>
      <c r="HCM42" s="37"/>
      <c r="HCN42" s="37"/>
      <c r="HCO42" s="37"/>
      <c r="HCP42" s="37"/>
      <c r="HCQ42" s="37"/>
      <c r="HCR42" s="37"/>
      <c r="HCS42" s="37"/>
      <c r="HCT42" s="37"/>
      <c r="HCU42" s="37"/>
      <c r="HCV42" s="37"/>
      <c r="HCW42" s="37"/>
      <c r="HCX42" s="37"/>
      <c r="HCY42" s="37"/>
      <c r="HCZ42" s="37"/>
      <c r="HDA42" s="37"/>
      <c r="HDB42" s="37"/>
      <c r="HDC42" s="37"/>
      <c r="HDD42" s="37"/>
      <c r="HDE42" s="37"/>
      <c r="HDF42" s="37"/>
      <c r="HDG42" s="37"/>
      <c r="HDH42" s="37"/>
      <c r="HDI42" s="37"/>
      <c r="HDJ42" s="37"/>
      <c r="HDK42" s="37"/>
      <c r="HDL42" s="37"/>
      <c r="HDM42" s="37"/>
      <c r="HDN42" s="37"/>
      <c r="HDO42" s="37"/>
      <c r="HDP42" s="37"/>
      <c r="HDQ42" s="37"/>
      <c r="HDR42" s="37"/>
      <c r="HDS42" s="37"/>
      <c r="HDT42" s="37"/>
      <c r="HDU42" s="37"/>
      <c r="HDV42" s="37"/>
      <c r="HDW42" s="37"/>
      <c r="HDX42" s="37"/>
      <c r="HDY42" s="37"/>
      <c r="HDZ42" s="37"/>
      <c r="HEA42" s="37"/>
      <c r="HEB42" s="37"/>
      <c r="HEC42" s="37"/>
      <c r="HED42" s="37"/>
      <c r="HEE42" s="37"/>
      <c r="HEF42" s="37"/>
      <c r="HEG42" s="37"/>
      <c r="HEH42" s="37"/>
      <c r="HEI42" s="37"/>
      <c r="HEJ42" s="37"/>
      <c r="HEK42" s="37"/>
      <c r="HEL42" s="37"/>
      <c r="HEM42" s="37"/>
      <c r="HEN42" s="37"/>
      <c r="HEO42" s="37"/>
      <c r="HEP42" s="37"/>
      <c r="HEQ42" s="37"/>
      <c r="HER42" s="37"/>
      <c r="HES42" s="37"/>
      <c r="HET42" s="37"/>
      <c r="HEU42" s="37"/>
      <c r="HEV42" s="37"/>
      <c r="HEW42" s="37"/>
      <c r="HEX42" s="37"/>
      <c r="HEY42" s="37"/>
      <c r="HEZ42" s="37"/>
      <c r="HFA42" s="37"/>
      <c r="HFB42" s="37"/>
      <c r="HFC42" s="37"/>
      <c r="HFD42" s="37"/>
      <c r="HFE42" s="37"/>
      <c r="HFF42" s="37"/>
      <c r="HFG42" s="37"/>
      <c r="HFH42" s="37"/>
      <c r="HFI42" s="37"/>
      <c r="HFJ42" s="37"/>
      <c r="HFK42" s="37"/>
      <c r="HFL42" s="37"/>
      <c r="HFM42" s="37"/>
      <c r="HFN42" s="37"/>
      <c r="HFO42" s="37"/>
      <c r="HFP42" s="37"/>
      <c r="HFQ42" s="37"/>
      <c r="HFR42" s="37"/>
      <c r="HFS42" s="37"/>
      <c r="HFT42" s="37"/>
      <c r="HFU42" s="37"/>
      <c r="HFV42" s="37"/>
      <c r="HFW42" s="37"/>
      <c r="HFX42" s="37"/>
      <c r="HFY42" s="37"/>
      <c r="HFZ42" s="37"/>
      <c r="HGA42" s="37"/>
      <c r="HGB42" s="37"/>
      <c r="HGC42" s="37"/>
      <c r="HGD42" s="37"/>
      <c r="HGE42" s="37"/>
      <c r="HGF42" s="37"/>
      <c r="HGG42" s="37"/>
      <c r="HGH42" s="37"/>
      <c r="HGI42" s="37"/>
      <c r="HGJ42" s="37"/>
      <c r="HGK42" s="37"/>
      <c r="HGL42" s="37"/>
      <c r="HGM42" s="37"/>
      <c r="HGN42" s="37"/>
      <c r="HGO42" s="37"/>
      <c r="HGP42" s="37"/>
      <c r="HGQ42" s="37"/>
      <c r="HGR42" s="37"/>
      <c r="HGS42" s="37"/>
      <c r="HGT42" s="37"/>
      <c r="HGU42" s="37"/>
      <c r="HGV42" s="37"/>
      <c r="HGW42" s="37"/>
      <c r="HGX42" s="37"/>
      <c r="HGY42" s="37"/>
      <c r="HGZ42" s="37"/>
      <c r="HHA42" s="37"/>
      <c r="HHB42" s="37"/>
      <c r="HHC42" s="37"/>
      <c r="HHD42" s="37"/>
      <c r="HHE42" s="37"/>
      <c r="HHF42" s="37"/>
      <c r="HHG42" s="37"/>
      <c r="HHH42" s="37"/>
      <c r="HHI42" s="37"/>
      <c r="HHJ42" s="37"/>
      <c r="HHK42" s="37"/>
      <c r="HHL42" s="37"/>
      <c r="HHM42" s="37"/>
      <c r="HHN42" s="37"/>
      <c r="HHO42" s="37"/>
      <c r="HHP42" s="37"/>
      <c r="HHQ42" s="37"/>
      <c r="HHR42" s="37"/>
      <c r="HHS42" s="37"/>
      <c r="HHT42" s="37"/>
      <c r="HHU42" s="37"/>
      <c r="HHV42" s="37"/>
      <c r="HHW42" s="37"/>
      <c r="HHX42" s="37"/>
      <c r="HHY42" s="37"/>
      <c r="HHZ42" s="37"/>
      <c r="HIA42" s="37"/>
      <c r="HIB42" s="37"/>
      <c r="HIC42" s="37"/>
      <c r="HID42" s="37"/>
      <c r="HIE42" s="37"/>
      <c r="HIF42" s="37"/>
      <c r="HIG42" s="37"/>
      <c r="HIH42" s="37"/>
      <c r="HII42" s="37"/>
      <c r="HIJ42" s="37"/>
      <c r="HIK42" s="37"/>
      <c r="HIL42" s="37"/>
      <c r="HIM42" s="37"/>
      <c r="HIN42" s="37"/>
      <c r="HIO42" s="37"/>
      <c r="HIP42" s="37"/>
      <c r="HIQ42" s="37"/>
      <c r="HIR42" s="37"/>
      <c r="HIS42" s="37"/>
      <c r="HIT42" s="37"/>
      <c r="HIU42" s="37"/>
      <c r="HIV42" s="37"/>
      <c r="HIW42" s="37"/>
      <c r="HIX42" s="37"/>
      <c r="HIY42" s="37"/>
      <c r="HIZ42" s="37"/>
      <c r="HJA42" s="37"/>
      <c r="HJB42" s="37"/>
      <c r="HJC42" s="37"/>
      <c r="HJD42" s="37"/>
      <c r="HJE42" s="37"/>
      <c r="HJF42" s="37"/>
      <c r="HJG42" s="37"/>
      <c r="HJH42" s="37"/>
      <c r="HJI42" s="37"/>
      <c r="HJJ42" s="37"/>
      <c r="HJK42" s="37"/>
      <c r="HJL42" s="37"/>
      <c r="HJM42" s="37"/>
      <c r="HJN42" s="37"/>
      <c r="HJO42" s="37"/>
      <c r="HJP42" s="37"/>
      <c r="HJQ42" s="37"/>
      <c r="HJR42" s="37"/>
      <c r="HJS42" s="37"/>
      <c r="HJT42" s="37"/>
      <c r="HJU42" s="37"/>
      <c r="HJV42" s="37"/>
      <c r="HJW42" s="37"/>
      <c r="HJX42" s="37"/>
      <c r="HJY42" s="37"/>
      <c r="HJZ42" s="37"/>
      <c r="HKA42" s="37"/>
      <c r="HKB42" s="37"/>
      <c r="HKC42" s="37"/>
      <c r="HKD42" s="37"/>
      <c r="HKE42" s="37"/>
      <c r="HKF42" s="37"/>
      <c r="HKG42" s="37"/>
      <c r="HKH42" s="37"/>
      <c r="HKI42" s="37"/>
      <c r="HKJ42" s="37"/>
      <c r="HKK42" s="37"/>
      <c r="HKL42" s="37"/>
      <c r="HKM42" s="37"/>
      <c r="HKN42" s="37"/>
      <c r="HKO42" s="37"/>
      <c r="HKP42" s="37"/>
      <c r="HKQ42" s="37"/>
      <c r="HKR42" s="37"/>
      <c r="HKS42" s="37"/>
      <c r="HKT42" s="37"/>
      <c r="HKU42" s="37"/>
      <c r="HKV42" s="37"/>
      <c r="HKW42" s="37"/>
      <c r="HKX42" s="37"/>
      <c r="HKY42" s="37"/>
      <c r="HKZ42" s="37"/>
      <c r="HLA42" s="37"/>
      <c r="HLB42" s="37"/>
      <c r="HLC42" s="37"/>
      <c r="HLD42" s="37"/>
      <c r="HLE42" s="37"/>
      <c r="HLF42" s="37"/>
      <c r="HLG42" s="37"/>
      <c r="HLH42" s="37"/>
      <c r="HLI42" s="37"/>
      <c r="HLJ42" s="37"/>
      <c r="HLK42" s="37"/>
      <c r="HLL42" s="37"/>
      <c r="HLM42" s="37"/>
      <c r="HLN42" s="37"/>
      <c r="HLO42" s="37"/>
      <c r="HLP42" s="37"/>
      <c r="HLQ42" s="37"/>
      <c r="HLR42" s="37"/>
      <c r="HLS42" s="37"/>
      <c r="HLT42" s="37"/>
      <c r="HLU42" s="37"/>
      <c r="HLV42" s="37"/>
      <c r="HLW42" s="37"/>
      <c r="HLX42" s="37"/>
      <c r="HLY42" s="37"/>
      <c r="HLZ42" s="37"/>
      <c r="HMA42" s="37"/>
      <c r="HMB42" s="37"/>
      <c r="HMC42" s="37"/>
      <c r="HMD42" s="37"/>
      <c r="HME42" s="37"/>
      <c r="HMF42" s="37"/>
      <c r="HMG42" s="37"/>
      <c r="HMH42" s="37"/>
      <c r="HMI42" s="37"/>
      <c r="HMJ42" s="37"/>
      <c r="HMK42" s="37"/>
      <c r="HML42" s="37"/>
      <c r="HMM42" s="37"/>
      <c r="HMN42" s="37"/>
      <c r="HMO42" s="37"/>
      <c r="HMP42" s="37"/>
      <c r="HMQ42" s="37"/>
      <c r="HMR42" s="37"/>
      <c r="HMS42" s="37"/>
      <c r="HMT42" s="37"/>
      <c r="HMU42" s="37"/>
      <c r="HMV42" s="37"/>
      <c r="HMW42" s="37"/>
      <c r="HMX42" s="37"/>
      <c r="HMY42" s="37"/>
      <c r="HMZ42" s="37"/>
      <c r="HNA42" s="37"/>
      <c r="HNB42" s="37"/>
      <c r="HNC42" s="37"/>
      <c r="HND42" s="37"/>
      <c r="HNE42" s="37"/>
      <c r="HNF42" s="37"/>
      <c r="HNG42" s="37"/>
      <c r="HNH42" s="37"/>
      <c r="HNI42" s="37"/>
      <c r="HNJ42" s="37"/>
      <c r="HNK42" s="37"/>
      <c r="HNL42" s="37"/>
      <c r="HNM42" s="37"/>
      <c r="HNN42" s="37"/>
      <c r="HNO42" s="37"/>
      <c r="HNP42" s="37"/>
      <c r="HNQ42" s="37"/>
      <c r="HNR42" s="37"/>
      <c r="HNS42" s="37"/>
      <c r="HNT42" s="37"/>
      <c r="HNU42" s="37"/>
      <c r="HNV42" s="37"/>
      <c r="HNW42" s="37"/>
      <c r="HNX42" s="37"/>
      <c r="HNY42" s="37"/>
      <c r="HNZ42" s="37"/>
      <c r="HOA42" s="37"/>
      <c r="HOB42" s="37"/>
      <c r="HOC42" s="37"/>
      <c r="HOD42" s="37"/>
      <c r="HOE42" s="37"/>
      <c r="HOF42" s="37"/>
      <c r="HOG42" s="37"/>
      <c r="HOH42" s="37"/>
      <c r="HOI42" s="37"/>
      <c r="HOJ42" s="37"/>
      <c r="HOK42" s="37"/>
      <c r="HOL42" s="37"/>
      <c r="HOM42" s="37"/>
      <c r="HON42" s="37"/>
      <c r="HOO42" s="37"/>
      <c r="HOP42" s="37"/>
      <c r="HOQ42" s="37"/>
      <c r="HOR42" s="37"/>
      <c r="HOS42" s="37"/>
      <c r="HOT42" s="37"/>
      <c r="HOU42" s="37"/>
      <c r="HOV42" s="37"/>
      <c r="HOW42" s="37"/>
      <c r="HOX42" s="37"/>
      <c r="HOY42" s="37"/>
      <c r="HOZ42" s="37"/>
      <c r="HPA42" s="37"/>
      <c r="HPB42" s="37"/>
      <c r="HPC42" s="37"/>
      <c r="HPD42" s="37"/>
      <c r="HPE42" s="37"/>
      <c r="HPF42" s="37"/>
      <c r="HPG42" s="37"/>
      <c r="HPH42" s="37"/>
      <c r="HPI42" s="37"/>
      <c r="HPJ42" s="37"/>
      <c r="HPK42" s="37"/>
      <c r="HPL42" s="37"/>
      <c r="HPM42" s="37"/>
      <c r="HPN42" s="37"/>
      <c r="HPO42" s="37"/>
      <c r="HPP42" s="37"/>
      <c r="HPQ42" s="37"/>
      <c r="HPR42" s="37"/>
      <c r="HPS42" s="37"/>
      <c r="HPT42" s="37"/>
      <c r="HPU42" s="37"/>
      <c r="HPV42" s="37"/>
      <c r="HPW42" s="37"/>
      <c r="HPX42" s="37"/>
      <c r="HPY42" s="37"/>
      <c r="HPZ42" s="37"/>
      <c r="HQA42" s="37"/>
      <c r="HQB42" s="37"/>
      <c r="HQC42" s="37"/>
      <c r="HQD42" s="37"/>
      <c r="HQE42" s="37"/>
      <c r="HQF42" s="37"/>
      <c r="HQG42" s="37"/>
      <c r="HQH42" s="37"/>
      <c r="HQI42" s="37"/>
      <c r="HQJ42" s="37"/>
      <c r="HQK42" s="37"/>
      <c r="HQL42" s="37"/>
      <c r="HQM42" s="37"/>
      <c r="HQN42" s="37"/>
      <c r="HQO42" s="37"/>
      <c r="HQP42" s="37"/>
      <c r="HQQ42" s="37"/>
      <c r="HQR42" s="37"/>
      <c r="HQS42" s="37"/>
      <c r="HQT42" s="37"/>
      <c r="HQU42" s="37"/>
      <c r="HQV42" s="37"/>
      <c r="HQW42" s="37"/>
      <c r="HQX42" s="37"/>
      <c r="HQY42" s="37"/>
      <c r="HQZ42" s="37"/>
      <c r="HRA42" s="37"/>
      <c r="HRB42" s="37"/>
      <c r="HRC42" s="37"/>
      <c r="HRD42" s="37"/>
      <c r="HRE42" s="37"/>
      <c r="HRF42" s="37"/>
      <c r="HRG42" s="37"/>
      <c r="HRH42" s="37"/>
      <c r="HRI42" s="37"/>
      <c r="HRJ42" s="37"/>
      <c r="HRK42" s="37"/>
      <c r="HRL42" s="37"/>
      <c r="HRM42" s="37"/>
      <c r="HRN42" s="37"/>
      <c r="HRO42" s="37"/>
      <c r="HRP42" s="37"/>
      <c r="HRQ42" s="37"/>
      <c r="HRR42" s="37"/>
      <c r="HRS42" s="37"/>
      <c r="HRT42" s="37"/>
      <c r="HRU42" s="37"/>
      <c r="HRV42" s="37"/>
      <c r="HRW42" s="37"/>
      <c r="HRX42" s="37"/>
      <c r="HRY42" s="37"/>
      <c r="HRZ42" s="37"/>
      <c r="HSA42" s="37"/>
      <c r="HSB42" s="37"/>
      <c r="HSC42" s="37"/>
      <c r="HSD42" s="37"/>
      <c r="HSE42" s="37"/>
      <c r="HSF42" s="37"/>
      <c r="HSG42" s="37"/>
      <c r="HSH42" s="37"/>
      <c r="HSI42" s="37"/>
      <c r="HSJ42" s="37"/>
      <c r="HSK42" s="37"/>
      <c r="HSL42" s="37"/>
      <c r="HSM42" s="37"/>
      <c r="HSN42" s="37"/>
      <c r="HSO42" s="37"/>
      <c r="HSP42" s="37"/>
      <c r="HSQ42" s="37"/>
      <c r="HSR42" s="37"/>
      <c r="HSS42" s="37"/>
      <c r="HST42" s="37"/>
      <c r="HSU42" s="37"/>
      <c r="HSV42" s="37"/>
      <c r="HSW42" s="37"/>
      <c r="HSX42" s="37"/>
      <c r="HSY42" s="37"/>
      <c r="HSZ42" s="37"/>
      <c r="HTA42" s="37"/>
      <c r="HTB42" s="37"/>
      <c r="HTC42" s="37"/>
      <c r="HTD42" s="37"/>
      <c r="HTE42" s="37"/>
      <c r="HTF42" s="37"/>
      <c r="HTG42" s="37"/>
      <c r="HTH42" s="37"/>
      <c r="HTI42" s="37"/>
      <c r="HTJ42" s="37"/>
      <c r="HTK42" s="37"/>
      <c r="HTL42" s="37"/>
      <c r="HTM42" s="37"/>
      <c r="HTN42" s="37"/>
      <c r="HTO42" s="37"/>
      <c r="HTP42" s="37"/>
      <c r="HTQ42" s="37"/>
      <c r="HTR42" s="37"/>
      <c r="HTS42" s="37"/>
      <c r="HTT42" s="37"/>
      <c r="HTU42" s="37"/>
      <c r="HTV42" s="37"/>
      <c r="HTW42" s="37"/>
      <c r="HTX42" s="37"/>
      <c r="HTY42" s="37"/>
      <c r="HTZ42" s="37"/>
      <c r="HUA42" s="37"/>
      <c r="HUB42" s="37"/>
      <c r="HUC42" s="37"/>
      <c r="HUD42" s="37"/>
      <c r="HUE42" s="37"/>
      <c r="HUF42" s="37"/>
      <c r="HUG42" s="37"/>
      <c r="HUH42" s="37"/>
      <c r="HUI42" s="37"/>
      <c r="HUJ42" s="37"/>
      <c r="HUK42" s="37"/>
      <c r="HUL42" s="37"/>
      <c r="HUM42" s="37"/>
      <c r="HUN42" s="37"/>
      <c r="HUO42" s="37"/>
      <c r="HUP42" s="37"/>
      <c r="HUQ42" s="37"/>
      <c r="HUR42" s="37"/>
      <c r="HUS42" s="37"/>
      <c r="HUT42" s="37"/>
      <c r="HUU42" s="37"/>
      <c r="HUV42" s="37"/>
      <c r="HUW42" s="37"/>
      <c r="HUX42" s="37"/>
      <c r="HUY42" s="37"/>
      <c r="HUZ42" s="37"/>
      <c r="HVA42" s="37"/>
      <c r="HVB42" s="37"/>
      <c r="HVC42" s="37"/>
      <c r="HVD42" s="37"/>
      <c r="HVE42" s="37"/>
      <c r="HVF42" s="37"/>
      <c r="HVG42" s="37"/>
      <c r="HVH42" s="37"/>
      <c r="HVI42" s="37"/>
      <c r="HVJ42" s="37"/>
      <c r="HVK42" s="37"/>
      <c r="HVL42" s="37"/>
      <c r="HVM42" s="37"/>
      <c r="HVN42" s="37"/>
      <c r="HVO42" s="37"/>
      <c r="HVP42" s="37"/>
      <c r="HVQ42" s="37"/>
      <c r="HVR42" s="37"/>
      <c r="HVS42" s="37"/>
      <c r="HVT42" s="37"/>
      <c r="HVU42" s="37"/>
      <c r="HVV42" s="37"/>
      <c r="HVW42" s="37"/>
      <c r="HVX42" s="37"/>
      <c r="HVY42" s="37"/>
      <c r="HVZ42" s="37"/>
      <c r="HWA42" s="37"/>
      <c r="HWB42" s="37"/>
      <c r="HWC42" s="37"/>
      <c r="HWD42" s="37"/>
      <c r="HWE42" s="37"/>
      <c r="HWF42" s="37"/>
      <c r="HWG42" s="37"/>
      <c r="HWH42" s="37"/>
      <c r="HWI42" s="37"/>
      <c r="HWJ42" s="37"/>
      <c r="HWK42" s="37"/>
      <c r="HWL42" s="37"/>
      <c r="HWM42" s="37"/>
      <c r="HWN42" s="37"/>
      <c r="HWO42" s="37"/>
      <c r="HWP42" s="37"/>
      <c r="HWQ42" s="37"/>
      <c r="HWR42" s="37"/>
      <c r="HWS42" s="37"/>
      <c r="HWT42" s="37"/>
      <c r="HWU42" s="37"/>
      <c r="HWV42" s="37"/>
      <c r="HWW42" s="37"/>
      <c r="HWX42" s="37"/>
      <c r="HWY42" s="37"/>
      <c r="HWZ42" s="37"/>
      <c r="HXA42" s="37"/>
      <c r="HXB42" s="37"/>
      <c r="HXC42" s="37"/>
      <c r="HXD42" s="37"/>
      <c r="HXE42" s="37"/>
      <c r="HXF42" s="37"/>
      <c r="HXG42" s="37"/>
      <c r="HXH42" s="37"/>
      <c r="HXI42" s="37"/>
      <c r="HXJ42" s="37"/>
      <c r="HXK42" s="37"/>
      <c r="HXL42" s="37"/>
      <c r="HXM42" s="37"/>
      <c r="HXN42" s="37"/>
      <c r="HXO42" s="37"/>
      <c r="HXP42" s="37"/>
      <c r="HXQ42" s="37"/>
      <c r="HXR42" s="37"/>
      <c r="HXS42" s="37"/>
      <c r="HXT42" s="37"/>
      <c r="HXU42" s="37"/>
      <c r="HXV42" s="37"/>
      <c r="HXW42" s="37"/>
      <c r="HXX42" s="37"/>
      <c r="HXY42" s="37"/>
      <c r="HXZ42" s="37"/>
      <c r="HYA42" s="37"/>
      <c r="HYB42" s="37"/>
      <c r="HYC42" s="37"/>
      <c r="HYD42" s="37"/>
      <c r="HYE42" s="37"/>
      <c r="HYF42" s="37"/>
      <c r="HYG42" s="37"/>
      <c r="HYH42" s="37"/>
      <c r="HYI42" s="37"/>
      <c r="HYJ42" s="37"/>
      <c r="HYK42" s="37"/>
      <c r="HYL42" s="37"/>
      <c r="HYM42" s="37"/>
      <c r="HYN42" s="37"/>
      <c r="HYO42" s="37"/>
      <c r="HYP42" s="37"/>
      <c r="HYQ42" s="37"/>
      <c r="HYR42" s="37"/>
      <c r="HYS42" s="37"/>
      <c r="HYT42" s="37"/>
      <c r="HYU42" s="37"/>
      <c r="HYV42" s="37"/>
      <c r="HYW42" s="37"/>
      <c r="HYX42" s="37"/>
      <c r="HYY42" s="37"/>
      <c r="HYZ42" s="37"/>
      <c r="HZA42" s="37"/>
      <c r="HZB42" s="37"/>
      <c r="HZC42" s="37"/>
      <c r="HZD42" s="37"/>
      <c r="HZE42" s="37"/>
      <c r="HZF42" s="37"/>
      <c r="HZG42" s="37"/>
      <c r="HZH42" s="37"/>
      <c r="HZI42" s="37"/>
      <c r="HZJ42" s="37"/>
      <c r="HZK42" s="37"/>
      <c r="HZL42" s="37"/>
      <c r="HZM42" s="37"/>
      <c r="HZN42" s="37"/>
      <c r="HZO42" s="37"/>
      <c r="HZP42" s="37"/>
      <c r="HZQ42" s="37"/>
      <c r="HZR42" s="37"/>
      <c r="HZS42" s="37"/>
      <c r="HZT42" s="37"/>
      <c r="HZU42" s="37"/>
      <c r="HZV42" s="37"/>
      <c r="HZW42" s="37"/>
      <c r="HZX42" s="37"/>
      <c r="HZY42" s="37"/>
      <c r="HZZ42" s="37"/>
      <c r="IAA42" s="37"/>
      <c r="IAB42" s="37"/>
      <c r="IAC42" s="37"/>
      <c r="IAD42" s="37"/>
      <c r="IAE42" s="37"/>
      <c r="IAF42" s="37"/>
      <c r="IAG42" s="37"/>
      <c r="IAH42" s="37"/>
      <c r="IAI42" s="37"/>
      <c r="IAJ42" s="37"/>
      <c r="IAK42" s="37"/>
      <c r="IAL42" s="37"/>
      <c r="IAM42" s="37"/>
      <c r="IAN42" s="37"/>
      <c r="IAO42" s="37"/>
      <c r="IAP42" s="37"/>
      <c r="IAQ42" s="37"/>
      <c r="IAR42" s="37"/>
      <c r="IAS42" s="37"/>
      <c r="IAT42" s="37"/>
      <c r="IAU42" s="37"/>
      <c r="IAV42" s="37"/>
      <c r="IAW42" s="37"/>
      <c r="IAX42" s="37"/>
      <c r="IAY42" s="37"/>
      <c r="IAZ42" s="37"/>
      <c r="IBA42" s="37"/>
      <c r="IBB42" s="37"/>
      <c r="IBC42" s="37"/>
      <c r="IBD42" s="37"/>
      <c r="IBE42" s="37"/>
      <c r="IBF42" s="37"/>
      <c r="IBG42" s="37"/>
      <c r="IBH42" s="37"/>
      <c r="IBI42" s="37"/>
      <c r="IBJ42" s="37"/>
      <c r="IBK42" s="37"/>
      <c r="IBL42" s="37"/>
      <c r="IBM42" s="37"/>
      <c r="IBN42" s="37"/>
      <c r="IBO42" s="37"/>
      <c r="IBP42" s="37"/>
      <c r="IBQ42" s="37"/>
      <c r="IBR42" s="37"/>
      <c r="IBS42" s="37"/>
      <c r="IBT42" s="37"/>
      <c r="IBU42" s="37"/>
      <c r="IBV42" s="37"/>
      <c r="IBW42" s="37"/>
      <c r="IBX42" s="37"/>
      <c r="IBY42" s="37"/>
      <c r="IBZ42" s="37"/>
      <c r="ICA42" s="37"/>
      <c r="ICB42" s="37"/>
      <c r="ICC42" s="37"/>
      <c r="ICD42" s="37"/>
      <c r="ICE42" s="37"/>
      <c r="ICF42" s="37"/>
      <c r="ICG42" s="37"/>
      <c r="ICH42" s="37"/>
      <c r="ICI42" s="37"/>
      <c r="ICJ42" s="37"/>
      <c r="ICK42" s="37"/>
      <c r="ICL42" s="37"/>
      <c r="ICM42" s="37"/>
      <c r="ICN42" s="37"/>
      <c r="ICO42" s="37"/>
      <c r="ICP42" s="37"/>
      <c r="ICQ42" s="37"/>
      <c r="ICR42" s="37"/>
      <c r="ICS42" s="37"/>
      <c r="ICT42" s="37"/>
      <c r="ICU42" s="37"/>
      <c r="ICV42" s="37"/>
      <c r="ICW42" s="37"/>
      <c r="ICX42" s="37"/>
      <c r="ICY42" s="37"/>
      <c r="ICZ42" s="37"/>
      <c r="IDA42" s="37"/>
      <c r="IDB42" s="37"/>
      <c r="IDC42" s="37"/>
      <c r="IDD42" s="37"/>
      <c r="IDE42" s="37"/>
      <c r="IDF42" s="37"/>
      <c r="IDG42" s="37"/>
      <c r="IDH42" s="37"/>
      <c r="IDI42" s="37"/>
      <c r="IDJ42" s="37"/>
      <c r="IDK42" s="37"/>
      <c r="IDL42" s="37"/>
      <c r="IDM42" s="37"/>
      <c r="IDN42" s="37"/>
      <c r="IDO42" s="37"/>
      <c r="IDP42" s="37"/>
      <c r="IDQ42" s="37"/>
      <c r="IDR42" s="37"/>
      <c r="IDS42" s="37"/>
      <c r="IDT42" s="37"/>
      <c r="IDU42" s="37"/>
      <c r="IDV42" s="37"/>
      <c r="IDW42" s="37"/>
      <c r="IDX42" s="37"/>
      <c r="IDY42" s="37"/>
      <c r="IDZ42" s="37"/>
      <c r="IEA42" s="37"/>
      <c r="IEB42" s="37"/>
      <c r="IEC42" s="37"/>
      <c r="IED42" s="37"/>
      <c r="IEE42" s="37"/>
      <c r="IEF42" s="37"/>
      <c r="IEG42" s="37"/>
      <c r="IEH42" s="37"/>
      <c r="IEI42" s="37"/>
      <c r="IEJ42" s="37"/>
      <c r="IEK42" s="37"/>
      <c r="IEL42" s="37"/>
      <c r="IEM42" s="37"/>
      <c r="IEN42" s="37"/>
      <c r="IEO42" s="37"/>
      <c r="IEP42" s="37"/>
      <c r="IEQ42" s="37"/>
      <c r="IER42" s="37"/>
      <c r="IES42" s="37"/>
      <c r="IET42" s="37"/>
      <c r="IEU42" s="37"/>
      <c r="IEV42" s="37"/>
      <c r="IEW42" s="37"/>
      <c r="IEX42" s="37"/>
      <c r="IEY42" s="37"/>
      <c r="IEZ42" s="37"/>
      <c r="IFA42" s="37"/>
      <c r="IFB42" s="37"/>
      <c r="IFC42" s="37"/>
      <c r="IFD42" s="37"/>
      <c r="IFE42" s="37"/>
      <c r="IFF42" s="37"/>
      <c r="IFG42" s="37"/>
      <c r="IFH42" s="37"/>
      <c r="IFI42" s="37"/>
      <c r="IFJ42" s="37"/>
      <c r="IFK42" s="37"/>
      <c r="IFL42" s="37"/>
      <c r="IFM42" s="37"/>
      <c r="IFN42" s="37"/>
      <c r="IFO42" s="37"/>
      <c r="IFP42" s="37"/>
      <c r="IFQ42" s="37"/>
      <c r="IFR42" s="37"/>
      <c r="IFS42" s="37"/>
      <c r="IFT42" s="37"/>
      <c r="IFU42" s="37"/>
      <c r="IFV42" s="37"/>
      <c r="IFW42" s="37"/>
      <c r="IFX42" s="37"/>
      <c r="IFY42" s="37"/>
      <c r="IFZ42" s="37"/>
      <c r="IGA42" s="37"/>
      <c r="IGB42" s="37"/>
      <c r="IGC42" s="37"/>
      <c r="IGD42" s="37"/>
      <c r="IGE42" s="37"/>
      <c r="IGF42" s="37"/>
      <c r="IGG42" s="37"/>
      <c r="IGH42" s="37"/>
      <c r="IGI42" s="37"/>
      <c r="IGJ42" s="37"/>
      <c r="IGK42" s="37"/>
      <c r="IGL42" s="37"/>
      <c r="IGM42" s="37"/>
      <c r="IGN42" s="37"/>
      <c r="IGO42" s="37"/>
      <c r="IGP42" s="37"/>
      <c r="IGQ42" s="37"/>
      <c r="IGR42" s="37"/>
      <c r="IGS42" s="37"/>
      <c r="IGT42" s="37"/>
      <c r="IGU42" s="37"/>
      <c r="IGV42" s="37"/>
      <c r="IGW42" s="37"/>
      <c r="IGX42" s="37"/>
      <c r="IGY42" s="37"/>
      <c r="IGZ42" s="37"/>
      <c r="IHA42" s="37"/>
      <c r="IHB42" s="37"/>
      <c r="IHC42" s="37"/>
      <c r="IHD42" s="37"/>
      <c r="IHE42" s="37"/>
      <c r="IHF42" s="37"/>
      <c r="IHG42" s="37"/>
      <c r="IHH42" s="37"/>
      <c r="IHI42" s="37"/>
      <c r="IHJ42" s="37"/>
      <c r="IHK42" s="37"/>
      <c r="IHL42" s="37"/>
      <c r="IHM42" s="37"/>
      <c r="IHN42" s="37"/>
      <c r="IHO42" s="37"/>
      <c r="IHP42" s="37"/>
      <c r="IHQ42" s="37"/>
      <c r="IHR42" s="37"/>
      <c r="IHS42" s="37"/>
      <c r="IHT42" s="37"/>
      <c r="IHU42" s="37"/>
      <c r="IHV42" s="37"/>
      <c r="IHW42" s="37"/>
      <c r="IHX42" s="37"/>
      <c r="IHY42" s="37"/>
      <c r="IHZ42" s="37"/>
      <c r="IIA42" s="37"/>
      <c r="IIB42" s="37"/>
      <c r="IIC42" s="37"/>
      <c r="IID42" s="37"/>
      <c r="IIE42" s="37"/>
      <c r="IIF42" s="37"/>
      <c r="IIG42" s="37"/>
      <c r="IIH42" s="37"/>
      <c r="III42" s="37"/>
      <c r="IIJ42" s="37"/>
      <c r="IIK42" s="37"/>
      <c r="IIL42" s="37"/>
      <c r="IIM42" s="37"/>
      <c r="IIN42" s="37"/>
      <c r="IIO42" s="37"/>
      <c r="IIP42" s="37"/>
      <c r="IIQ42" s="37"/>
      <c r="IIR42" s="37"/>
      <c r="IIS42" s="37"/>
      <c r="IIT42" s="37"/>
      <c r="IIU42" s="37"/>
      <c r="IIV42" s="37"/>
      <c r="IIW42" s="37"/>
      <c r="IIX42" s="37"/>
      <c r="IIY42" s="37"/>
      <c r="IIZ42" s="37"/>
      <c r="IJA42" s="37"/>
      <c r="IJB42" s="37"/>
      <c r="IJC42" s="37"/>
      <c r="IJD42" s="37"/>
      <c r="IJE42" s="37"/>
      <c r="IJF42" s="37"/>
      <c r="IJG42" s="37"/>
      <c r="IJH42" s="37"/>
      <c r="IJI42" s="37"/>
      <c r="IJJ42" s="37"/>
      <c r="IJK42" s="37"/>
      <c r="IJL42" s="37"/>
      <c r="IJM42" s="37"/>
      <c r="IJN42" s="37"/>
      <c r="IJO42" s="37"/>
      <c r="IJP42" s="37"/>
      <c r="IJQ42" s="37"/>
      <c r="IJR42" s="37"/>
      <c r="IJS42" s="37"/>
      <c r="IJT42" s="37"/>
      <c r="IJU42" s="37"/>
      <c r="IJV42" s="37"/>
      <c r="IJW42" s="37"/>
      <c r="IJX42" s="37"/>
      <c r="IJY42" s="37"/>
      <c r="IJZ42" s="37"/>
      <c r="IKA42" s="37"/>
      <c r="IKB42" s="37"/>
      <c r="IKC42" s="37"/>
      <c r="IKD42" s="37"/>
      <c r="IKE42" s="37"/>
      <c r="IKF42" s="37"/>
      <c r="IKG42" s="37"/>
      <c r="IKH42" s="37"/>
      <c r="IKI42" s="37"/>
      <c r="IKJ42" s="37"/>
      <c r="IKK42" s="37"/>
      <c r="IKL42" s="37"/>
      <c r="IKM42" s="37"/>
      <c r="IKN42" s="37"/>
      <c r="IKO42" s="37"/>
      <c r="IKP42" s="37"/>
      <c r="IKQ42" s="37"/>
      <c r="IKR42" s="37"/>
      <c r="IKS42" s="37"/>
      <c r="IKT42" s="37"/>
      <c r="IKU42" s="37"/>
      <c r="IKV42" s="37"/>
      <c r="IKW42" s="37"/>
      <c r="IKX42" s="37"/>
      <c r="IKY42" s="37"/>
      <c r="IKZ42" s="37"/>
      <c r="ILA42" s="37"/>
      <c r="ILB42" s="37"/>
      <c r="ILC42" s="37"/>
      <c r="ILD42" s="37"/>
      <c r="ILE42" s="37"/>
      <c r="ILF42" s="37"/>
      <c r="ILG42" s="37"/>
      <c r="ILH42" s="37"/>
      <c r="ILI42" s="37"/>
      <c r="ILJ42" s="37"/>
      <c r="ILK42" s="37"/>
      <c r="ILL42" s="37"/>
      <c r="ILM42" s="37"/>
      <c r="ILN42" s="37"/>
      <c r="ILO42" s="37"/>
      <c r="ILP42" s="37"/>
      <c r="ILQ42" s="37"/>
      <c r="ILR42" s="37"/>
      <c r="ILS42" s="37"/>
      <c r="ILT42" s="37"/>
      <c r="ILU42" s="37"/>
      <c r="ILV42" s="37"/>
      <c r="ILW42" s="37"/>
      <c r="ILX42" s="37"/>
      <c r="ILY42" s="37"/>
      <c r="ILZ42" s="37"/>
      <c r="IMA42" s="37"/>
      <c r="IMB42" s="37"/>
      <c r="IMC42" s="37"/>
      <c r="IMD42" s="37"/>
      <c r="IME42" s="37"/>
      <c r="IMF42" s="37"/>
      <c r="IMG42" s="37"/>
      <c r="IMH42" s="37"/>
      <c r="IMI42" s="37"/>
      <c r="IMJ42" s="37"/>
      <c r="IMK42" s="37"/>
      <c r="IML42" s="37"/>
      <c r="IMM42" s="37"/>
      <c r="IMN42" s="37"/>
      <c r="IMO42" s="37"/>
      <c r="IMP42" s="37"/>
      <c r="IMQ42" s="37"/>
      <c r="IMR42" s="37"/>
      <c r="IMS42" s="37"/>
      <c r="IMT42" s="37"/>
      <c r="IMU42" s="37"/>
      <c r="IMV42" s="37"/>
      <c r="IMW42" s="37"/>
      <c r="IMX42" s="37"/>
      <c r="IMY42" s="37"/>
      <c r="IMZ42" s="37"/>
      <c r="INA42" s="37"/>
      <c r="INB42" s="37"/>
      <c r="INC42" s="37"/>
      <c r="IND42" s="37"/>
      <c r="INE42" s="37"/>
      <c r="INF42" s="37"/>
      <c r="ING42" s="37"/>
      <c r="INH42" s="37"/>
      <c r="INI42" s="37"/>
      <c r="INJ42" s="37"/>
      <c r="INK42" s="37"/>
      <c r="INL42" s="37"/>
      <c r="INM42" s="37"/>
      <c r="INN42" s="37"/>
      <c r="INO42" s="37"/>
      <c r="INP42" s="37"/>
      <c r="INQ42" s="37"/>
      <c r="INR42" s="37"/>
      <c r="INS42" s="37"/>
      <c r="INT42" s="37"/>
      <c r="INU42" s="37"/>
      <c r="INV42" s="37"/>
      <c r="INW42" s="37"/>
      <c r="INX42" s="37"/>
      <c r="INY42" s="37"/>
      <c r="INZ42" s="37"/>
      <c r="IOA42" s="37"/>
      <c r="IOB42" s="37"/>
      <c r="IOC42" s="37"/>
      <c r="IOD42" s="37"/>
      <c r="IOE42" s="37"/>
      <c r="IOF42" s="37"/>
      <c r="IOG42" s="37"/>
      <c r="IOH42" s="37"/>
      <c r="IOI42" s="37"/>
      <c r="IOJ42" s="37"/>
      <c r="IOK42" s="37"/>
      <c r="IOL42" s="37"/>
      <c r="IOM42" s="37"/>
      <c r="ION42" s="37"/>
      <c r="IOO42" s="37"/>
      <c r="IOP42" s="37"/>
      <c r="IOQ42" s="37"/>
      <c r="IOR42" s="37"/>
      <c r="IOS42" s="37"/>
      <c r="IOT42" s="37"/>
      <c r="IOU42" s="37"/>
      <c r="IOV42" s="37"/>
      <c r="IOW42" s="37"/>
      <c r="IOX42" s="37"/>
      <c r="IOY42" s="37"/>
      <c r="IOZ42" s="37"/>
      <c r="IPA42" s="37"/>
      <c r="IPB42" s="37"/>
      <c r="IPC42" s="37"/>
      <c r="IPD42" s="37"/>
      <c r="IPE42" s="37"/>
      <c r="IPF42" s="37"/>
      <c r="IPG42" s="37"/>
      <c r="IPH42" s="37"/>
      <c r="IPI42" s="37"/>
      <c r="IPJ42" s="37"/>
      <c r="IPK42" s="37"/>
      <c r="IPL42" s="37"/>
      <c r="IPM42" s="37"/>
      <c r="IPN42" s="37"/>
      <c r="IPO42" s="37"/>
      <c r="IPP42" s="37"/>
      <c r="IPQ42" s="37"/>
      <c r="IPR42" s="37"/>
      <c r="IPS42" s="37"/>
      <c r="IPT42" s="37"/>
      <c r="IPU42" s="37"/>
      <c r="IPV42" s="37"/>
      <c r="IPW42" s="37"/>
      <c r="IPX42" s="37"/>
      <c r="IPY42" s="37"/>
      <c r="IPZ42" s="37"/>
      <c r="IQA42" s="37"/>
      <c r="IQB42" s="37"/>
      <c r="IQC42" s="37"/>
      <c r="IQD42" s="37"/>
      <c r="IQE42" s="37"/>
      <c r="IQF42" s="37"/>
      <c r="IQG42" s="37"/>
      <c r="IQH42" s="37"/>
      <c r="IQI42" s="37"/>
      <c r="IQJ42" s="37"/>
      <c r="IQK42" s="37"/>
      <c r="IQL42" s="37"/>
      <c r="IQM42" s="37"/>
      <c r="IQN42" s="37"/>
      <c r="IQO42" s="37"/>
      <c r="IQP42" s="37"/>
      <c r="IQQ42" s="37"/>
      <c r="IQR42" s="37"/>
      <c r="IQS42" s="37"/>
      <c r="IQT42" s="37"/>
      <c r="IQU42" s="37"/>
      <c r="IQV42" s="37"/>
      <c r="IQW42" s="37"/>
      <c r="IQX42" s="37"/>
      <c r="IQY42" s="37"/>
      <c r="IQZ42" s="37"/>
      <c r="IRA42" s="37"/>
      <c r="IRB42" s="37"/>
      <c r="IRC42" s="37"/>
      <c r="IRD42" s="37"/>
      <c r="IRE42" s="37"/>
      <c r="IRF42" s="37"/>
      <c r="IRG42" s="37"/>
      <c r="IRH42" s="37"/>
      <c r="IRI42" s="37"/>
      <c r="IRJ42" s="37"/>
      <c r="IRK42" s="37"/>
      <c r="IRL42" s="37"/>
      <c r="IRM42" s="37"/>
      <c r="IRN42" s="37"/>
      <c r="IRO42" s="37"/>
      <c r="IRP42" s="37"/>
      <c r="IRQ42" s="37"/>
      <c r="IRR42" s="37"/>
      <c r="IRS42" s="37"/>
      <c r="IRT42" s="37"/>
      <c r="IRU42" s="37"/>
      <c r="IRV42" s="37"/>
      <c r="IRW42" s="37"/>
      <c r="IRX42" s="37"/>
      <c r="IRY42" s="37"/>
      <c r="IRZ42" s="37"/>
      <c r="ISA42" s="37"/>
      <c r="ISB42" s="37"/>
      <c r="ISC42" s="37"/>
      <c r="ISD42" s="37"/>
      <c r="ISE42" s="37"/>
      <c r="ISF42" s="37"/>
      <c r="ISG42" s="37"/>
      <c r="ISH42" s="37"/>
      <c r="ISI42" s="37"/>
      <c r="ISJ42" s="37"/>
      <c r="ISK42" s="37"/>
      <c r="ISL42" s="37"/>
      <c r="ISM42" s="37"/>
      <c r="ISN42" s="37"/>
      <c r="ISO42" s="37"/>
      <c r="ISP42" s="37"/>
      <c r="ISQ42" s="37"/>
      <c r="ISR42" s="37"/>
      <c r="ISS42" s="37"/>
      <c r="IST42" s="37"/>
      <c r="ISU42" s="37"/>
      <c r="ISV42" s="37"/>
      <c r="ISW42" s="37"/>
      <c r="ISX42" s="37"/>
      <c r="ISY42" s="37"/>
      <c r="ISZ42" s="37"/>
      <c r="ITA42" s="37"/>
      <c r="ITB42" s="37"/>
      <c r="ITC42" s="37"/>
      <c r="ITD42" s="37"/>
      <c r="ITE42" s="37"/>
      <c r="ITF42" s="37"/>
      <c r="ITG42" s="37"/>
      <c r="ITH42" s="37"/>
      <c r="ITI42" s="37"/>
      <c r="ITJ42" s="37"/>
      <c r="ITK42" s="37"/>
      <c r="ITL42" s="37"/>
      <c r="ITM42" s="37"/>
      <c r="ITN42" s="37"/>
      <c r="ITO42" s="37"/>
      <c r="ITP42" s="37"/>
      <c r="ITQ42" s="37"/>
      <c r="ITR42" s="37"/>
      <c r="ITS42" s="37"/>
      <c r="ITT42" s="37"/>
      <c r="ITU42" s="37"/>
      <c r="ITV42" s="37"/>
      <c r="ITW42" s="37"/>
      <c r="ITX42" s="37"/>
      <c r="ITY42" s="37"/>
      <c r="ITZ42" s="37"/>
      <c r="IUA42" s="37"/>
      <c r="IUB42" s="37"/>
      <c r="IUC42" s="37"/>
      <c r="IUD42" s="37"/>
      <c r="IUE42" s="37"/>
      <c r="IUF42" s="37"/>
      <c r="IUG42" s="37"/>
      <c r="IUH42" s="37"/>
      <c r="IUI42" s="37"/>
      <c r="IUJ42" s="37"/>
      <c r="IUK42" s="37"/>
      <c r="IUL42" s="37"/>
      <c r="IUM42" s="37"/>
      <c r="IUN42" s="37"/>
      <c r="IUO42" s="37"/>
      <c r="IUP42" s="37"/>
      <c r="IUQ42" s="37"/>
      <c r="IUR42" s="37"/>
      <c r="IUS42" s="37"/>
      <c r="IUT42" s="37"/>
      <c r="IUU42" s="37"/>
      <c r="IUV42" s="37"/>
      <c r="IUW42" s="37"/>
      <c r="IUX42" s="37"/>
      <c r="IUY42" s="37"/>
      <c r="IUZ42" s="37"/>
      <c r="IVA42" s="37"/>
      <c r="IVB42" s="37"/>
      <c r="IVC42" s="37"/>
      <c r="IVD42" s="37"/>
      <c r="IVE42" s="37"/>
      <c r="IVF42" s="37"/>
      <c r="IVG42" s="37"/>
      <c r="IVH42" s="37"/>
      <c r="IVI42" s="37"/>
      <c r="IVJ42" s="37"/>
      <c r="IVK42" s="37"/>
      <c r="IVL42" s="37"/>
      <c r="IVM42" s="37"/>
      <c r="IVN42" s="37"/>
      <c r="IVO42" s="37"/>
      <c r="IVP42" s="37"/>
      <c r="IVQ42" s="37"/>
      <c r="IVR42" s="37"/>
      <c r="IVS42" s="37"/>
      <c r="IVT42" s="37"/>
      <c r="IVU42" s="37"/>
      <c r="IVV42" s="37"/>
      <c r="IVW42" s="37"/>
      <c r="IVX42" s="37"/>
      <c r="IVY42" s="37"/>
      <c r="IVZ42" s="37"/>
      <c r="IWA42" s="37"/>
      <c r="IWB42" s="37"/>
      <c r="IWC42" s="37"/>
      <c r="IWD42" s="37"/>
      <c r="IWE42" s="37"/>
      <c r="IWF42" s="37"/>
      <c r="IWG42" s="37"/>
      <c r="IWH42" s="37"/>
      <c r="IWI42" s="37"/>
      <c r="IWJ42" s="37"/>
      <c r="IWK42" s="37"/>
      <c r="IWL42" s="37"/>
      <c r="IWM42" s="37"/>
      <c r="IWN42" s="37"/>
      <c r="IWO42" s="37"/>
      <c r="IWP42" s="37"/>
      <c r="IWQ42" s="37"/>
      <c r="IWR42" s="37"/>
      <c r="IWS42" s="37"/>
      <c r="IWT42" s="37"/>
      <c r="IWU42" s="37"/>
      <c r="IWV42" s="37"/>
      <c r="IWW42" s="37"/>
      <c r="IWX42" s="37"/>
      <c r="IWY42" s="37"/>
      <c r="IWZ42" s="37"/>
      <c r="IXA42" s="37"/>
      <c r="IXB42" s="37"/>
      <c r="IXC42" s="37"/>
      <c r="IXD42" s="37"/>
      <c r="IXE42" s="37"/>
      <c r="IXF42" s="37"/>
      <c r="IXG42" s="37"/>
      <c r="IXH42" s="37"/>
      <c r="IXI42" s="37"/>
      <c r="IXJ42" s="37"/>
      <c r="IXK42" s="37"/>
      <c r="IXL42" s="37"/>
      <c r="IXM42" s="37"/>
      <c r="IXN42" s="37"/>
      <c r="IXO42" s="37"/>
      <c r="IXP42" s="37"/>
      <c r="IXQ42" s="37"/>
      <c r="IXR42" s="37"/>
      <c r="IXS42" s="37"/>
      <c r="IXT42" s="37"/>
      <c r="IXU42" s="37"/>
      <c r="IXV42" s="37"/>
      <c r="IXW42" s="37"/>
      <c r="IXX42" s="37"/>
      <c r="IXY42" s="37"/>
      <c r="IXZ42" s="37"/>
      <c r="IYA42" s="37"/>
      <c r="IYB42" s="37"/>
      <c r="IYC42" s="37"/>
      <c r="IYD42" s="37"/>
      <c r="IYE42" s="37"/>
      <c r="IYF42" s="37"/>
      <c r="IYG42" s="37"/>
      <c r="IYH42" s="37"/>
      <c r="IYI42" s="37"/>
      <c r="IYJ42" s="37"/>
      <c r="IYK42" s="37"/>
      <c r="IYL42" s="37"/>
      <c r="IYM42" s="37"/>
      <c r="IYN42" s="37"/>
      <c r="IYO42" s="37"/>
      <c r="IYP42" s="37"/>
      <c r="IYQ42" s="37"/>
      <c r="IYR42" s="37"/>
      <c r="IYS42" s="37"/>
      <c r="IYT42" s="37"/>
      <c r="IYU42" s="37"/>
      <c r="IYV42" s="37"/>
      <c r="IYW42" s="37"/>
      <c r="IYX42" s="37"/>
      <c r="IYY42" s="37"/>
      <c r="IYZ42" s="37"/>
      <c r="IZA42" s="37"/>
      <c r="IZB42" s="37"/>
      <c r="IZC42" s="37"/>
      <c r="IZD42" s="37"/>
      <c r="IZE42" s="37"/>
      <c r="IZF42" s="37"/>
      <c r="IZG42" s="37"/>
      <c r="IZH42" s="37"/>
      <c r="IZI42" s="37"/>
      <c r="IZJ42" s="37"/>
      <c r="IZK42" s="37"/>
      <c r="IZL42" s="37"/>
      <c r="IZM42" s="37"/>
      <c r="IZN42" s="37"/>
      <c r="IZO42" s="37"/>
      <c r="IZP42" s="37"/>
      <c r="IZQ42" s="37"/>
      <c r="IZR42" s="37"/>
      <c r="IZS42" s="37"/>
      <c r="IZT42" s="37"/>
      <c r="IZU42" s="37"/>
      <c r="IZV42" s="37"/>
      <c r="IZW42" s="37"/>
      <c r="IZX42" s="37"/>
      <c r="IZY42" s="37"/>
      <c r="IZZ42" s="37"/>
      <c r="JAA42" s="37"/>
      <c r="JAB42" s="37"/>
      <c r="JAC42" s="37"/>
      <c r="JAD42" s="37"/>
      <c r="JAE42" s="37"/>
      <c r="JAF42" s="37"/>
      <c r="JAG42" s="37"/>
      <c r="JAH42" s="37"/>
      <c r="JAI42" s="37"/>
      <c r="JAJ42" s="37"/>
      <c r="JAK42" s="37"/>
      <c r="JAL42" s="37"/>
      <c r="JAM42" s="37"/>
      <c r="JAN42" s="37"/>
      <c r="JAO42" s="37"/>
      <c r="JAP42" s="37"/>
      <c r="JAQ42" s="37"/>
      <c r="JAR42" s="37"/>
      <c r="JAS42" s="37"/>
      <c r="JAT42" s="37"/>
      <c r="JAU42" s="37"/>
      <c r="JAV42" s="37"/>
      <c r="JAW42" s="37"/>
      <c r="JAX42" s="37"/>
      <c r="JAY42" s="37"/>
      <c r="JAZ42" s="37"/>
      <c r="JBA42" s="37"/>
      <c r="JBB42" s="37"/>
      <c r="JBC42" s="37"/>
      <c r="JBD42" s="37"/>
      <c r="JBE42" s="37"/>
      <c r="JBF42" s="37"/>
      <c r="JBG42" s="37"/>
      <c r="JBH42" s="37"/>
      <c r="JBI42" s="37"/>
      <c r="JBJ42" s="37"/>
      <c r="JBK42" s="37"/>
      <c r="JBL42" s="37"/>
      <c r="JBM42" s="37"/>
      <c r="JBN42" s="37"/>
      <c r="JBO42" s="37"/>
      <c r="JBP42" s="37"/>
      <c r="JBQ42" s="37"/>
      <c r="JBR42" s="37"/>
      <c r="JBS42" s="37"/>
      <c r="JBT42" s="37"/>
      <c r="JBU42" s="37"/>
      <c r="JBV42" s="37"/>
      <c r="JBW42" s="37"/>
      <c r="JBX42" s="37"/>
      <c r="JBY42" s="37"/>
      <c r="JBZ42" s="37"/>
      <c r="JCA42" s="37"/>
      <c r="JCB42" s="37"/>
      <c r="JCC42" s="37"/>
      <c r="JCD42" s="37"/>
      <c r="JCE42" s="37"/>
      <c r="JCF42" s="37"/>
      <c r="JCG42" s="37"/>
      <c r="JCH42" s="37"/>
      <c r="JCI42" s="37"/>
      <c r="JCJ42" s="37"/>
      <c r="JCK42" s="37"/>
      <c r="JCL42" s="37"/>
      <c r="JCM42" s="37"/>
      <c r="JCN42" s="37"/>
      <c r="JCO42" s="37"/>
      <c r="JCP42" s="37"/>
      <c r="JCQ42" s="37"/>
      <c r="JCR42" s="37"/>
      <c r="JCS42" s="37"/>
      <c r="JCT42" s="37"/>
      <c r="JCU42" s="37"/>
      <c r="JCV42" s="37"/>
      <c r="JCW42" s="37"/>
      <c r="JCX42" s="37"/>
      <c r="JCY42" s="37"/>
      <c r="JCZ42" s="37"/>
      <c r="JDA42" s="37"/>
      <c r="JDB42" s="37"/>
      <c r="JDC42" s="37"/>
      <c r="JDD42" s="37"/>
      <c r="JDE42" s="37"/>
      <c r="JDF42" s="37"/>
      <c r="JDG42" s="37"/>
      <c r="JDH42" s="37"/>
      <c r="JDI42" s="37"/>
      <c r="JDJ42" s="37"/>
      <c r="JDK42" s="37"/>
      <c r="JDL42" s="37"/>
      <c r="JDM42" s="37"/>
      <c r="JDN42" s="37"/>
      <c r="JDO42" s="37"/>
      <c r="JDP42" s="37"/>
      <c r="JDQ42" s="37"/>
      <c r="JDR42" s="37"/>
      <c r="JDS42" s="37"/>
      <c r="JDT42" s="37"/>
      <c r="JDU42" s="37"/>
      <c r="JDV42" s="37"/>
      <c r="JDW42" s="37"/>
      <c r="JDX42" s="37"/>
      <c r="JDY42" s="37"/>
      <c r="JDZ42" s="37"/>
      <c r="JEA42" s="37"/>
      <c r="JEB42" s="37"/>
      <c r="JEC42" s="37"/>
      <c r="JED42" s="37"/>
      <c r="JEE42" s="37"/>
      <c r="JEF42" s="37"/>
      <c r="JEG42" s="37"/>
      <c r="JEH42" s="37"/>
      <c r="JEI42" s="37"/>
      <c r="JEJ42" s="37"/>
      <c r="JEK42" s="37"/>
      <c r="JEL42" s="37"/>
      <c r="JEM42" s="37"/>
      <c r="JEN42" s="37"/>
      <c r="JEO42" s="37"/>
      <c r="JEP42" s="37"/>
      <c r="JEQ42" s="37"/>
      <c r="JER42" s="37"/>
      <c r="JES42" s="37"/>
      <c r="JET42" s="37"/>
      <c r="JEU42" s="37"/>
      <c r="JEV42" s="37"/>
      <c r="JEW42" s="37"/>
      <c r="JEX42" s="37"/>
      <c r="JEY42" s="37"/>
      <c r="JEZ42" s="37"/>
      <c r="JFA42" s="37"/>
      <c r="JFB42" s="37"/>
      <c r="JFC42" s="37"/>
      <c r="JFD42" s="37"/>
      <c r="JFE42" s="37"/>
      <c r="JFF42" s="37"/>
      <c r="JFG42" s="37"/>
      <c r="JFH42" s="37"/>
      <c r="JFI42" s="37"/>
      <c r="JFJ42" s="37"/>
      <c r="JFK42" s="37"/>
      <c r="JFL42" s="37"/>
      <c r="JFM42" s="37"/>
      <c r="JFN42" s="37"/>
      <c r="JFO42" s="37"/>
      <c r="JFP42" s="37"/>
      <c r="JFQ42" s="37"/>
      <c r="JFR42" s="37"/>
      <c r="JFS42" s="37"/>
      <c r="JFT42" s="37"/>
      <c r="JFU42" s="37"/>
      <c r="JFV42" s="37"/>
      <c r="JFW42" s="37"/>
      <c r="JFX42" s="37"/>
      <c r="JFY42" s="37"/>
      <c r="JFZ42" s="37"/>
      <c r="JGA42" s="37"/>
      <c r="JGB42" s="37"/>
      <c r="JGC42" s="37"/>
      <c r="JGD42" s="37"/>
      <c r="JGE42" s="37"/>
      <c r="JGF42" s="37"/>
      <c r="JGG42" s="37"/>
      <c r="JGH42" s="37"/>
      <c r="JGI42" s="37"/>
      <c r="JGJ42" s="37"/>
      <c r="JGK42" s="37"/>
      <c r="JGL42" s="37"/>
      <c r="JGM42" s="37"/>
      <c r="JGN42" s="37"/>
      <c r="JGO42" s="37"/>
      <c r="JGP42" s="37"/>
      <c r="JGQ42" s="37"/>
      <c r="JGR42" s="37"/>
      <c r="JGS42" s="37"/>
      <c r="JGT42" s="37"/>
      <c r="JGU42" s="37"/>
      <c r="JGV42" s="37"/>
      <c r="JGW42" s="37"/>
      <c r="JGX42" s="37"/>
      <c r="JGY42" s="37"/>
      <c r="JGZ42" s="37"/>
      <c r="JHA42" s="37"/>
      <c r="JHB42" s="37"/>
      <c r="JHC42" s="37"/>
      <c r="JHD42" s="37"/>
      <c r="JHE42" s="37"/>
      <c r="JHF42" s="37"/>
      <c r="JHG42" s="37"/>
      <c r="JHH42" s="37"/>
      <c r="JHI42" s="37"/>
      <c r="JHJ42" s="37"/>
      <c r="JHK42" s="37"/>
      <c r="JHL42" s="37"/>
      <c r="JHM42" s="37"/>
      <c r="JHN42" s="37"/>
      <c r="JHO42" s="37"/>
      <c r="JHP42" s="37"/>
      <c r="JHQ42" s="37"/>
      <c r="JHR42" s="37"/>
      <c r="JHS42" s="37"/>
      <c r="JHT42" s="37"/>
      <c r="JHU42" s="37"/>
      <c r="JHV42" s="37"/>
      <c r="JHW42" s="37"/>
      <c r="JHX42" s="37"/>
      <c r="JHY42" s="37"/>
      <c r="JHZ42" s="37"/>
      <c r="JIA42" s="37"/>
      <c r="JIB42" s="37"/>
      <c r="JIC42" s="37"/>
      <c r="JID42" s="37"/>
      <c r="JIE42" s="37"/>
      <c r="JIF42" s="37"/>
      <c r="JIG42" s="37"/>
      <c r="JIH42" s="37"/>
      <c r="JII42" s="37"/>
      <c r="JIJ42" s="37"/>
      <c r="JIK42" s="37"/>
      <c r="JIL42" s="37"/>
      <c r="JIM42" s="37"/>
      <c r="JIN42" s="37"/>
      <c r="JIO42" s="37"/>
      <c r="JIP42" s="37"/>
      <c r="JIQ42" s="37"/>
      <c r="JIR42" s="37"/>
      <c r="JIS42" s="37"/>
      <c r="JIT42" s="37"/>
      <c r="JIU42" s="37"/>
      <c r="JIV42" s="37"/>
      <c r="JIW42" s="37"/>
      <c r="JIX42" s="37"/>
      <c r="JIY42" s="37"/>
      <c r="JIZ42" s="37"/>
      <c r="JJA42" s="37"/>
      <c r="JJB42" s="37"/>
      <c r="JJC42" s="37"/>
      <c r="JJD42" s="37"/>
      <c r="JJE42" s="37"/>
      <c r="JJF42" s="37"/>
      <c r="JJG42" s="37"/>
      <c r="JJH42" s="37"/>
      <c r="JJI42" s="37"/>
      <c r="JJJ42" s="37"/>
      <c r="JJK42" s="37"/>
      <c r="JJL42" s="37"/>
      <c r="JJM42" s="37"/>
      <c r="JJN42" s="37"/>
      <c r="JJO42" s="37"/>
      <c r="JJP42" s="37"/>
      <c r="JJQ42" s="37"/>
      <c r="JJR42" s="37"/>
      <c r="JJS42" s="37"/>
      <c r="JJT42" s="37"/>
      <c r="JJU42" s="37"/>
      <c r="JJV42" s="37"/>
      <c r="JJW42" s="37"/>
      <c r="JJX42" s="37"/>
      <c r="JJY42" s="37"/>
      <c r="JJZ42" s="37"/>
      <c r="JKA42" s="37"/>
      <c r="JKB42" s="37"/>
      <c r="JKC42" s="37"/>
      <c r="JKD42" s="37"/>
      <c r="JKE42" s="37"/>
      <c r="JKF42" s="37"/>
      <c r="JKG42" s="37"/>
      <c r="JKH42" s="37"/>
      <c r="JKI42" s="37"/>
      <c r="JKJ42" s="37"/>
      <c r="JKK42" s="37"/>
      <c r="JKL42" s="37"/>
      <c r="JKM42" s="37"/>
      <c r="JKN42" s="37"/>
      <c r="JKO42" s="37"/>
      <c r="JKP42" s="37"/>
      <c r="JKQ42" s="37"/>
      <c r="JKR42" s="37"/>
      <c r="JKS42" s="37"/>
      <c r="JKT42" s="37"/>
      <c r="JKU42" s="37"/>
      <c r="JKV42" s="37"/>
      <c r="JKW42" s="37"/>
      <c r="JKX42" s="37"/>
      <c r="JKY42" s="37"/>
      <c r="JKZ42" s="37"/>
      <c r="JLA42" s="37"/>
      <c r="JLB42" s="37"/>
      <c r="JLC42" s="37"/>
      <c r="JLD42" s="37"/>
      <c r="JLE42" s="37"/>
      <c r="JLF42" s="37"/>
      <c r="JLG42" s="37"/>
      <c r="JLH42" s="37"/>
      <c r="JLI42" s="37"/>
      <c r="JLJ42" s="37"/>
      <c r="JLK42" s="37"/>
      <c r="JLL42" s="37"/>
      <c r="JLM42" s="37"/>
      <c r="JLN42" s="37"/>
      <c r="JLO42" s="37"/>
      <c r="JLP42" s="37"/>
      <c r="JLQ42" s="37"/>
      <c r="JLR42" s="37"/>
      <c r="JLS42" s="37"/>
      <c r="JLT42" s="37"/>
      <c r="JLU42" s="37"/>
      <c r="JLV42" s="37"/>
      <c r="JLW42" s="37"/>
      <c r="JLX42" s="37"/>
      <c r="JLY42" s="37"/>
      <c r="JLZ42" s="37"/>
      <c r="JMA42" s="37"/>
      <c r="JMB42" s="37"/>
      <c r="JMC42" s="37"/>
      <c r="JMD42" s="37"/>
      <c r="JME42" s="37"/>
      <c r="JMF42" s="37"/>
      <c r="JMG42" s="37"/>
      <c r="JMH42" s="37"/>
      <c r="JMI42" s="37"/>
      <c r="JMJ42" s="37"/>
      <c r="JMK42" s="37"/>
      <c r="JML42" s="37"/>
      <c r="JMM42" s="37"/>
      <c r="JMN42" s="37"/>
      <c r="JMO42" s="37"/>
      <c r="JMP42" s="37"/>
      <c r="JMQ42" s="37"/>
      <c r="JMR42" s="37"/>
      <c r="JMS42" s="37"/>
      <c r="JMT42" s="37"/>
      <c r="JMU42" s="37"/>
      <c r="JMV42" s="37"/>
      <c r="JMW42" s="37"/>
      <c r="JMX42" s="37"/>
      <c r="JMY42" s="37"/>
      <c r="JMZ42" s="37"/>
      <c r="JNA42" s="37"/>
      <c r="JNB42" s="37"/>
      <c r="JNC42" s="37"/>
      <c r="JND42" s="37"/>
      <c r="JNE42" s="37"/>
      <c r="JNF42" s="37"/>
      <c r="JNG42" s="37"/>
      <c r="JNH42" s="37"/>
      <c r="JNI42" s="37"/>
      <c r="JNJ42" s="37"/>
      <c r="JNK42" s="37"/>
      <c r="JNL42" s="37"/>
      <c r="JNM42" s="37"/>
      <c r="JNN42" s="37"/>
      <c r="JNO42" s="37"/>
      <c r="JNP42" s="37"/>
      <c r="JNQ42" s="37"/>
      <c r="JNR42" s="37"/>
      <c r="JNS42" s="37"/>
      <c r="JNT42" s="37"/>
      <c r="JNU42" s="37"/>
      <c r="JNV42" s="37"/>
      <c r="JNW42" s="37"/>
      <c r="JNX42" s="37"/>
      <c r="JNY42" s="37"/>
      <c r="JNZ42" s="37"/>
      <c r="JOA42" s="37"/>
      <c r="JOB42" s="37"/>
      <c r="JOC42" s="37"/>
      <c r="JOD42" s="37"/>
      <c r="JOE42" s="37"/>
      <c r="JOF42" s="37"/>
      <c r="JOG42" s="37"/>
      <c r="JOH42" s="37"/>
      <c r="JOI42" s="37"/>
      <c r="JOJ42" s="37"/>
      <c r="JOK42" s="37"/>
      <c r="JOL42" s="37"/>
      <c r="JOM42" s="37"/>
      <c r="JON42" s="37"/>
      <c r="JOO42" s="37"/>
      <c r="JOP42" s="37"/>
      <c r="JOQ42" s="37"/>
      <c r="JOR42" s="37"/>
      <c r="JOS42" s="37"/>
      <c r="JOT42" s="37"/>
      <c r="JOU42" s="37"/>
      <c r="JOV42" s="37"/>
      <c r="JOW42" s="37"/>
      <c r="JOX42" s="37"/>
      <c r="JOY42" s="37"/>
      <c r="JOZ42" s="37"/>
      <c r="JPA42" s="37"/>
      <c r="JPB42" s="37"/>
      <c r="JPC42" s="37"/>
      <c r="JPD42" s="37"/>
      <c r="JPE42" s="37"/>
      <c r="JPF42" s="37"/>
      <c r="JPG42" s="37"/>
      <c r="JPH42" s="37"/>
      <c r="JPI42" s="37"/>
      <c r="JPJ42" s="37"/>
      <c r="JPK42" s="37"/>
      <c r="JPL42" s="37"/>
      <c r="JPM42" s="37"/>
      <c r="JPN42" s="37"/>
      <c r="JPO42" s="37"/>
      <c r="JPP42" s="37"/>
      <c r="JPQ42" s="37"/>
      <c r="JPR42" s="37"/>
      <c r="JPS42" s="37"/>
      <c r="JPT42" s="37"/>
      <c r="JPU42" s="37"/>
      <c r="JPV42" s="37"/>
      <c r="JPW42" s="37"/>
      <c r="JPX42" s="37"/>
      <c r="JPY42" s="37"/>
      <c r="JPZ42" s="37"/>
      <c r="JQA42" s="37"/>
      <c r="JQB42" s="37"/>
      <c r="JQC42" s="37"/>
      <c r="JQD42" s="37"/>
      <c r="JQE42" s="37"/>
      <c r="JQF42" s="37"/>
      <c r="JQG42" s="37"/>
      <c r="JQH42" s="37"/>
      <c r="JQI42" s="37"/>
      <c r="JQJ42" s="37"/>
      <c r="JQK42" s="37"/>
      <c r="JQL42" s="37"/>
      <c r="JQM42" s="37"/>
      <c r="JQN42" s="37"/>
      <c r="JQO42" s="37"/>
      <c r="JQP42" s="37"/>
      <c r="JQQ42" s="37"/>
      <c r="JQR42" s="37"/>
      <c r="JQS42" s="37"/>
      <c r="JQT42" s="37"/>
      <c r="JQU42" s="37"/>
      <c r="JQV42" s="37"/>
      <c r="JQW42" s="37"/>
      <c r="JQX42" s="37"/>
      <c r="JQY42" s="37"/>
      <c r="JQZ42" s="37"/>
      <c r="JRA42" s="37"/>
      <c r="JRB42" s="37"/>
      <c r="JRC42" s="37"/>
      <c r="JRD42" s="37"/>
      <c r="JRE42" s="37"/>
      <c r="JRF42" s="37"/>
      <c r="JRG42" s="37"/>
      <c r="JRH42" s="37"/>
      <c r="JRI42" s="37"/>
      <c r="JRJ42" s="37"/>
      <c r="JRK42" s="37"/>
      <c r="JRL42" s="37"/>
      <c r="JRM42" s="37"/>
      <c r="JRN42" s="37"/>
      <c r="JRO42" s="37"/>
      <c r="JRP42" s="37"/>
      <c r="JRQ42" s="37"/>
      <c r="JRR42" s="37"/>
      <c r="JRS42" s="37"/>
      <c r="JRT42" s="37"/>
      <c r="JRU42" s="37"/>
      <c r="JRV42" s="37"/>
      <c r="JRW42" s="37"/>
      <c r="JRX42" s="37"/>
      <c r="JRY42" s="37"/>
      <c r="JRZ42" s="37"/>
      <c r="JSA42" s="37"/>
      <c r="JSB42" s="37"/>
      <c r="JSC42" s="37"/>
      <c r="JSD42" s="37"/>
      <c r="JSE42" s="37"/>
      <c r="JSF42" s="37"/>
      <c r="JSG42" s="37"/>
      <c r="JSH42" s="37"/>
      <c r="JSI42" s="37"/>
      <c r="JSJ42" s="37"/>
      <c r="JSK42" s="37"/>
      <c r="JSL42" s="37"/>
      <c r="JSM42" s="37"/>
      <c r="JSN42" s="37"/>
      <c r="JSO42" s="37"/>
      <c r="JSP42" s="37"/>
      <c r="JSQ42" s="37"/>
      <c r="JSR42" s="37"/>
      <c r="JSS42" s="37"/>
      <c r="JST42" s="37"/>
      <c r="JSU42" s="37"/>
      <c r="JSV42" s="37"/>
      <c r="JSW42" s="37"/>
      <c r="JSX42" s="37"/>
      <c r="JSY42" s="37"/>
      <c r="JSZ42" s="37"/>
      <c r="JTA42" s="37"/>
      <c r="JTB42" s="37"/>
      <c r="JTC42" s="37"/>
      <c r="JTD42" s="37"/>
      <c r="JTE42" s="37"/>
      <c r="JTF42" s="37"/>
      <c r="JTG42" s="37"/>
      <c r="JTH42" s="37"/>
      <c r="JTI42" s="37"/>
      <c r="JTJ42" s="37"/>
      <c r="JTK42" s="37"/>
      <c r="JTL42" s="37"/>
      <c r="JTM42" s="37"/>
      <c r="JTN42" s="37"/>
      <c r="JTO42" s="37"/>
      <c r="JTP42" s="37"/>
      <c r="JTQ42" s="37"/>
      <c r="JTR42" s="37"/>
      <c r="JTS42" s="37"/>
      <c r="JTT42" s="37"/>
      <c r="JTU42" s="37"/>
      <c r="JTV42" s="37"/>
      <c r="JTW42" s="37"/>
      <c r="JTX42" s="37"/>
      <c r="JTY42" s="37"/>
      <c r="JTZ42" s="37"/>
      <c r="JUA42" s="37"/>
      <c r="JUB42" s="37"/>
      <c r="JUC42" s="37"/>
      <c r="JUD42" s="37"/>
      <c r="JUE42" s="37"/>
      <c r="JUF42" s="37"/>
      <c r="JUG42" s="37"/>
      <c r="JUH42" s="37"/>
      <c r="JUI42" s="37"/>
      <c r="JUJ42" s="37"/>
      <c r="JUK42" s="37"/>
      <c r="JUL42" s="37"/>
      <c r="JUM42" s="37"/>
      <c r="JUN42" s="37"/>
      <c r="JUO42" s="37"/>
      <c r="JUP42" s="37"/>
      <c r="JUQ42" s="37"/>
      <c r="JUR42" s="37"/>
      <c r="JUS42" s="37"/>
      <c r="JUT42" s="37"/>
      <c r="JUU42" s="37"/>
      <c r="JUV42" s="37"/>
      <c r="JUW42" s="37"/>
      <c r="JUX42" s="37"/>
      <c r="JUY42" s="37"/>
      <c r="JUZ42" s="37"/>
      <c r="JVA42" s="37"/>
      <c r="JVB42" s="37"/>
      <c r="JVC42" s="37"/>
      <c r="JVD42" s="37"/>
      <c r="JVE42" s="37"/>
      <c r="JVF42" s="37"/>
      <c r="JVG42" s="37"/>
      <c r="JVH42" s="37"/>
      <c r="JVI42" s="37"/>
      <c r="JVJ42" s="37"/>
      <c r="JVK42" s="37"/>
      <c r="JVL42" s="37"/>
      <c r="JVM42" s="37"/>
      <c r="JVN42" s="37"/>
      <c r="JVO42" s="37"/>
      <c r="JVP42" s="37"/>
      <c r="JVQ42" s="37"/>
      <c r="JVR42" s="37"/>
      <c r="JVS42" s="37"/>
      <c r="JVT42" s="37"/>
      <c r="JVU42" s="37"/>
      <c r="JVV42" s="37"/>
      <c r="JVW42" s="37"/>
      <c r="JVX42" s="37"/>
      <c r="JVY42" s="37"/>
      <c r="JVZ42" s="37"/>
      <c r="JWA42" s="37"/>
      <c r="JWB42" s="37"/>
      <c r="JWC42" s="37"/>
      <c r="JWD42" s="37"/>
      <c r="JWE42" s="37"/>
      <c r="JWF42" s="37"/>
      <c r="JWG42" s="37"/>
      <c r="JWH42" s="37"/>
      <c r="JWI42" s="37"/>
      <c r="JWJ42" s="37"/>
      <c r="JWK42" s="37"/>
      <c r="JWL42" s="37"/>
      <c r="JWM42" s="37"/>
      <c r="JWN42" s="37"/>
      <c r="JWO42" s="37"/>
      <c r="JWP42" s="37"/>
      <c r="JWQ42" s="37"/>
      <c r="JWR42" s="37"/>
      <c r="JWS42" s="37"/>
      <c r="JWT42" s="37"/>
      <c r="JWU42" s="37"/>
      <c r="JWV42" s="37"/>
      <c r="JWW42" s="37"/>
      <c r="JWX42" s="37"/>
      <c r="JWY42" s="37"/>
      <c r="JWZ42" s="37"/>
      <c r="JXA42" s="37"/>
      <c r="JXB42" s="37"/>
      <c r="JXC42" s="37"/>
      <c r="JXD42" s="37"/>
      <c r="JXE42" s="37"/>
      <c r="JXF42" s="37"/>
      <c r="JXG42" s="37"/>
      <c r="JXH42" s="37"/>
      <c r="JXI42" s="37"/>
      <c r="JXJ42" s="37"/>
      <c r="JXK42" s="37"/>
      <c r="JXL42" s="37"/>
      <c r="JXM42" s="37"/>
      <c r="JXN42" s="37"/>
      <c r="JXO42" s="37"/>
      <c r="JXP42" s="37"/>
      <c r="JXQ42" s="37"/>
      <c r="JXR42" s="37"/>
      <c r="JXS42" s="37"/>
      <c r="JXT42" s="37"/>
      <c r="JXU42" s="37"/>
      <c r="JXV42" s="37"/>
      <c r="JXW42" s="37"/>
      <c r="JXX42" s="37"/>
      <c r="JXY42" s="37"/>
      <c r="JXZ42" s="37"/>
      <c r="JYA42" s="37"/>
      <c r="JYB42" s="37"/>
      <c r="JYC42" s="37"/>
      <c r="JYD42" s="37"/>
      <c r="JYE42" s="37"/>
      <c r="JYF42" s="37"/>
      <c r="JYG42" s="37"/>
      <c r="JYH42" s="37"/>
      <c r="JYI42" s="37"/>
      <c r="JYJ42" s="37"/>
      <c r="JYK42" s="37"/>
      <c r="JYL42" s="37"/>
      <c r="JYM42" s="37"/>
      <c r="JYN42" s="37"/>
      <c r="JYO42" s="37"/>
      <c r="JYP42" s="37"/>
      <c r="JYQ42" s="37"/>
      <c r="JYR42" s="37"/>
      <c r="JYS42" s="37"/>
      <c r="JYT42" s="37"/>
      <c r="JYU42" s="37"/>
      <c r="JYV42" s="37"/>
      <c r="JYW42" s="37"/>
      <c r="JYX42" s="37"/>
      <c r="JYY42" s="37"/>
      <c r="JYZ42" s="37"/>
      <c r="JZA42" s="37"/>
      <c r="JZB42" s="37"/>
      <c r="JZC42" s="37"/>
      <c r="JZD42" s="37"/>
      <c r="JZE42" s="37"/>
      <c r="JZF42" s="37"/>
      <c r="JZG42" s="37"/>
      <c r="JZH42" s="37"/>
      <c r="JZI42" s="37"/>
      <c r="JZJ42" s="37"/>
      <c r="JZK42" s="37"/>
      <c r="JZL42" s="37"/>
      <c r="JZM42" s="37"/>
      <c r="JZN42" s="37"/>
      <c r="JZO42" s="37"/>
      <c r="JZP42" s="37"/>
      <c r="JZQ42" s="37"/>
      <c r="JZR42" s="37"/>
      <c r="JZS42" s="37"/>
      <c r="JZT42" s="37"/>
      <c r="JZU42" s="37"/>
      <c r="JZV42" s="37"/>
      <c r="JZW42" s="37"/>
      <c r="JZX42" s="37"/>
      <c r="JZY42" s="37"/>
      <c r="JZZ42" s="37"/>
      <c r="KAA42" s="37"/>
      <c r="KAB42" s="37"/>
      <c r="KAC42" s="37"/>
      <c r="KAD42" s="37"/>
      <c r="KAE42" s="37"/>
      <c r="KAF42" s="37"/>
      <c r="KAG42" s="37"/>
      <c r="KAH42" s="37"/>
      <c r="KAI42" s="37"/>
      <c r="KAJ42" s="37"/>
      <c r="KAK42" s="37"/>
      <c r="KAL42" s="37"/>
      <c r="KAM42" s="37"/>
      <c r="KAN42" s="37"/>
      <c r="KAO42" s="37"/>
      <c r="KAP42" s="37"/>
      <c r="KAQ42" s="37"/>
      <c r="KAR42" s="37"/>
      <c r="KAS42" s="37"/>
      <c r="KAT42" s="37"/>
      <c r="KAU42" s="37"/>
      <c r="KAV42" s="37"/>
      <c r="KAW42" s="37"/>
      <c r="KAX42" s="37"/>
      <c r="KAY42" s="37"/>
      <c r="KAZ42" s="37"/>
      <c r="KBA42" s="37"/>
      <c r="KBB42" s="37"/>
      <c r="KBC42" s="37"/>
      <c r="KBD42" s="37"/>
      <c r="KBE42" s="37"/>
      <c r="KBF42" s="37"/>
      <c r="KBG42" s="37"/>
      <c r="KBH42" s="37"/>
      <c r="KBI42" s="37"/>
      <c r="KBJ42" s="37"/>
      <c r="KBK42" s="37"/>
      <c r="KBL42" s="37"/>
      <c r="KBM42" s="37"/>
      <c r="KBN42" s="37"/>
      <c r="KBO42" s="37"/>
      <c r="KBP42" s="37"/>
      <c r="KBQ42" s="37"/>
      <c r="KBR42" s="37"/>
      <c r="KBS42" s="37"/>
      <c r="KBT42" s="37"/>
      <c r="KBU42" s="37"/>
      <c r="KBV42" s="37"/>
      <c r="KBW42" s="37"/>
      <c r="KBX42" s="37"/>
      <c r="KBY42" s="37"/>
      <c r="KBZ42" s="37"/>
      <c r="KCA42" s="37"/>
      <c r="KCB42" s="37"/>
      <c r="KCC42" s="37"/>
      <c r="KCD42" s="37"/>
      <c r="KCE42" s="37"/>
      <c r="KCF42" s="37"/>
      <c r="KCG42" s="37"/>
      <c r="KCH42" s="37"/>
      <c r="KCI42" s="37"/>
      <c r="KCJ42" s="37"/>
      <c r="KCK42" s="37"/>
      <c r="KCL42" s="37"/>
      <c r="KCM42" s="37"/>
      <c r="KCN42" s="37"/>
      <c r="KCO42" s="37"/>
      <c r="KCP42" s="37"/>
      <c r="KCQ42" s="37"/>
      <c r="KCR42" s="37"/>
      <c r="KCS42" s="37"/>
      <c r="KCT42" s="37"/>
      <c r="KCU42" s="37"/>
      <c r="KCV42" s="37"/>
      <c r="KCW42" s="37"/>
      <c r="KCX42" s="37"/>
      <c r="KCY42" s="37"/>
      <c r="KCZ42" s="37"/>
      <c r="KDA42" s="37"/>
      <c r="KDB42" s="37"/>
      <c r="KDC42" s="37"/>
      <c r="KDD42" s="37"/>
      <c r="KDE42" s="37"/>
      <c r="KDF42" s="37"/>
      <c r="KDG42" s="37"/>
      <c r="KDH42" s="37"/>
      <c r="KDI42" s="37"/>
      <c r="KDJ42" s="37"/>
      <c r="KDK42" s="37"/>
      <c r="KDL42" s="37"/>
      <c r="KDM42" s="37"/>
      <c r="KDN42" s="37"/>
      <c r="KDO42" s="37"/>
      <c r="KDP42" s="37"/>
      <c r="KDQ42" s="37"/>
      <c r="KDR42" s="37"/>
      <c r="KDS42" s="37"/>
      <c r="KDT42" s="37"/>
      <c r="KDU42" s="37"/>
      <c r="KDV42" s="37"/>
      <c r="KDW42" s="37"/>
      <c r="KDX42" s="37"/>
      <c r="KDY42" s="37"/>
      <c r="KDZ42" s="37"/>
      <c r="KEA42" s="37"/>
      <c r="KEB42" s="37"/>
      <c r="KEC42" s="37"/>
      <c r="KED42" s="37"/>
      <c r="KEE42" s="37"/>
      <c r="KEF42" s="37"/>
      <c r="KEG42" s="37"/>
      <c r="KEH42" s="37"/>
      <c r="KEI42" s="37"/>
      <c r="KEJ42" s="37"/>
      <c r="KEK42" s="37"/>
      <c r="KEL42" s="37"/>
      <c r="KEM42" s="37"/>
      <c r="KEN42" s="37"/>
      <c r="KEO42" s="37"/>
      <c r="KEP42" s="37"/>
      <c r="KEQ42" s="37"/>
      <c r="KER42" s="37"/>
      <c r="KES42" s="37"/>
      <c r="KET42" s="37"/>
      <c r="KEU42" s="37"/>
      <c r="KEV42" s="37"/>
      <c r="KEW42" s="37"/>
      <c r="KEX42" s="37"/>
      <c r="KEY42" s="37"/>
      <c r="KEZ42" s="37"/>
      <c r="KFA42" s="37"/>
      <c r="KFB42" s="37"/>
      <c r="KFC42" s="37"/>
      <c r="KFD42" s="37"/>
      <c r="KFE42" s="37"/>
      <c r="KFF42" s="37"/>
      <c r="KFG42" s="37"/>
      <c r="KFH42" s="37"/>
      <c r="KFI42" s="37"/>
      <c r="KFJ42" s="37"/>
      <c r="KFK42" s="37"/>
      <c r="KFL42" s="37"/>
      <c r="KFM42" s="37"/>
      <c r="KFN42" s="37"/>
      <c r="KFO42" s="37"/>
      <c r="KFP42" s="37"/>
      <c r="KFQ42" s="37"/>
      <c r="KFR42" s="37"/>
      <c r="KFS42" s="37"/>
      <c r="KFT42" s="37"/>
      <c r="KFU42" s="37"/>
      <c r="KFV42" s="37"/>
      <c r="KFW42" s="37"/>
      <c r="KFX42" s="37"/>
      <c r="KFY42" s="37"/>
      <c r="KFZ42" s="37"/>
      <c r="KGA42" s="37"/>
      <c r="KGB42" s="37"/>
      <c r="KGC42" s="37"/>
      <c r="KGD42" s="37"/>
      <c r="KGE42" s="37"/>
      <c r="KGF42" s="37"/>
      <c r="KGG42" s="37"/>
      <c r="KGH42" s="37"/>
      <c r="KGI42" s="37"/>
      <c r="KGJ42" s="37"/>
      <c r="KGK42" s="37"/>
      <c r="KGL42" s="37"/>
      <c r="KGM42" s="37"/>
      <c r="KGN42" s="37"/>
      <c r="KGO42" s="37"/>
      <c r="KGP42" s="37"/>
      <c r="KGQ42" s="37"/>
      <c r="KGR42" s="37"/>
      <c r="KGS42" s="37"/>
      <c r="KGT42" s="37"/>
      <c r="KGU42" s="37"/>
      <c r="KGV42" s="37"/>
      <c r="KGW42" s="37"/>
      <c r="KGX42" s="37"/>
      <c r="KGY42" s="37"/>
      <c r="KGZ42" s="37"/>
      <c r="KHA42" s="37"/>
      <c r="KHB42" s="37"/>
      <c r="KHC42" s="37"/>
      <c r="KHD42" s="37"/>
      <c r="KHE42" s="37"/>
      <c r="KHF42" s="37"/>
      <c r="KHG42" s="37"/>
      <c r="KHH42" s="37"/>
      <c r="KHI42" s="37"/>
      <c r="KHJ42" s="37"/>
      <c r="KHK42" s="37"/>
      <c r="KHL42" s="37"/>
      <c r="KHM42" s="37"/>
      <c r="KHN42" s="37"/>
      <c r="KHO42" s="37"/>
      <c r="KHP42" s="37"/>
      <c r="KHQ42" s="37"/>
      <c r="KHR42" s="37"/>
      <c r="KHS42" s="37"/>
      <c r="KHT42" s="37"/>
      <c r="KHU42" s="37"/>
      <c r="KHV42" s="37"/>
      <c r="KHW42" s="37"/>
      <c r="KHX42" s="37"/>
      <c r="KHY42" s="37"/>
      <c r="KHZ42" s="37"/>
      <c r="KIA42" s="37"/>
      <c r="KIB42" s="37"/>
      <c r="KIC42" s="37"/>
      <c r="KID42" s="37"/>
      <c r="KIE42" s="37"/>
      <c r="KIF42" s="37"/>
      <c r="KIG42" s="37"/>
      <c r="KIH42" s="37"/>
      <c r="KII42" s="37"/>
      <c r="KIJ42" s="37"/>
      <c r="KIK42" s="37"/>
      <c r="KIL42" s="37"/>
      <c r="KIM42" s="37"/>
      <c r="KIN42" s="37"/>
      <c r="KIO42" s="37"/>
      <c r="KIP42" s="37"/>
      <c r="KIQ42" s="37"/>
      <c r="KIR42" s="37"/>
      <c r="KIS42" s="37"/>
      <c r="KIT42" s="37"/>
      <c r="KIU42" s="37"/>
      <c r="KIV42" s="37"/>
      <c r="KIW42" s="37"/>
      <c r="KIX42" s="37"/>
      <c r="KIY42" s="37"/>
      <c r="KIZ42" s="37"/>
      <c r="KJA42" s="37"/>
      <c r="KJB42" s="37"/>
      <c r="KJC42" s="37"/>
      <c r="KJD42" s="37"/>
      <c r="KJE42" s="37"/>
      <c r="KJF42" s="37"/>
      <c r="KJG42" s="37"/>
      <c r="KJH42" s="37"/>
      <c r="KJI42" s="37"/>
      <c r="KJJ42" s="37"/>
      <c r="KJK42" s="37"/>
      <c r="KJL42" s="37"/>
      <c r="KJM42" s="37"/>
      <c r="KJN42" s="37"/>
      <c r="KJO42" s="37"/>
      <c r="KJP42" s="37"/>
      <c r="KJQ42" s="37"/>
      <c r="KJR42" s="37"/>
      <c r="KJS42" s="37"/>
      <c r="KJT42" s="37"/>
      <c r="KJU42" s="37"/>
      <c r="KJV42" s="37"/>
      <c r="KJW42" s="37"/>
      <c r="KJX42" s="37"/>
      <c r="KJY42" s="37"/>
      <c r="KJZ42" s="37"/>
      <c r="KKA42" s="37"/>
      <c r="KKB42" s="37"/>
      <c r="KKC42" s="37"/>
      <c r="KKD42" s="37"/>
      <c r="KKE42" s="37"/>
      <c r="KKF42" s="37"/>
      <c r="KKG42" s="37"/>
      <c r="KKH42" s="37"/>
      <c r="KKI42" s="37"/>
      <c r="KKJ42" s="37"/>
      <c r="KKK42" s="37"/>
      <c r="KKL42" s="37"/>
      <c r="KKM42" s="37"/>
      <c r="KKN42" s="37"/>
      <c r="KKO42" s="37"/>
      <c r="KKP42" s="37"/>
      <c r="KKQ42" s="37"/>
      <c r="KKR42" s="37"/>
      <c r="KKS42" s="37"/>
      <c r="KKT42" s="37"/>
      <c r="KKU42" s="37"/>
      <c r="KKV42" s="37"/>
      <c r="KKW42" s="37"/>
      <c r="KKX42" s="37"/>
      <c r="KKY42" s="37"/>
      <c r="KKZ42" s="37"/>
      <c r="KLA42" s="37"/>
      <c r="KLB42" s="37"/>
      <c r="KLC42" s="37"/>
      <c r="KLD42" s="37"/>
      <c r="KLE42" s="37"/>
      <c r="KLF42" s="37"/>
      <c r="KLG42" s="37"/>
      <c r="KLH42" s="37"/>
      <c r="KLI42" s="37"/>
      <c r="KLJ42" s="37"/>
      <c r="KLK42" s="37"/>
      <c r="KLL42" s="37"/>
      <c r="KLM42" s="37"/>
      <c r="KLN42" s="37"/>
      <c r="KLO42" s="37"/>
      <c r="KLP42" s="37"/>
      <c r="KLQ42" s="37"/>
      <c r="KLR42" s="37"/>
      <c r="KLS42" s="37"/>
      <c r="KLT42" s="37"/>
      <c r="KLU42" s="37"/>
      <c r="KLV42" s="37"/>
      <c r="KLW42" s="37"/>
      <c r="KLX42" s="37"/>
      <c r="KLY42" s="37"/>
      <c r="KLZ42" s="37"/>
      <c r="KMA42" s="37"/>
      <c r="KMB42" s="37"/>
      <c r="KMC42" s="37"/>
      <c r="KMD42" s="37"/>
      <c r="KME42" s="37"/>
      <c r="KMF42" s="37"/>
      <c r="KMG42" s="37"/>
      <c r="KMH42" s="37"/>
      <c r="KMI42" s="37"/>
      <c r="KMJ42" s="37"/>
      <c r="KMK42" s="37"/>
      <c r="KML42" s="37"/>
      <c r="KMM42" s="37"/>
      <c r="KMN42" s="37"/>
      <c r="KMO42" s="37"/>
      <c r="KMP42" s="37"/>
      <c r="KMQ42" s="37"/>
      <c r="KMR42" s="37"/>
      <c r="KMS42" s="37"/>
      <c r="KMT42" s="37"/>
      <c r="KMU42" s="37"/>
      <c r="KMV42" s="37"/>
      <c r="KMW42" s="37"/>
      <c r="KMX42" s="37"/>
      <c r="KMY42" s="37"/>
      <c r="KMZ42" s="37"/>
      <c r="KNA42" s="37"/>
      <c r="KNB42" s="37"/>
      <c r="KNC42" s="37"/>
      <c r="KND42" s="37"/>
      <c r="KNE42" s="37"/>
      <c r="KNF42" s="37"/>
      <c r="KNG42" s="37"/>
      <c r="KNH42" s="37"/>
      <c r="KNI42" s="37"/>
      <c r="KNJ42" s="37"/>
      <c r="KNK42" s="37"/>
      <c r="KNL42" s="37"/>
      <c r="KNM42" s="37"/>
      <c r="KNN42" s="37"/>
      <c r="KNO42" s="37"/>
      <c r="KNP42" s="37"/>
      <c r="KNQ42" s="37"/>
      <c r="KNR42" s="37"/>
      <c r="KNS42" s="37"/>
      <c r="KNT42" s="37"/>
      <c r="KNU42" s="37"/>
      <c r="KNV42" s="37"/>
      <c r="KNW42" s="37"/>
      <c r="KNX42" s="37"/>
      <c r="KNY42" s="37"/>
      <c r="KNZ42" s="37"/>
      <c r="KOA42" s="37"/>
      <c r="KOB42" s="37"/>
      <c r="KOC42" s="37"/>
      <c r="KOD42" s="37"/>
      <c r="KOE42" s="37"/>
      <c r="KOF42" s="37"/>
      <c r="KOG42" s="37"/>
      <c r="KOH42" s="37"/>
      <c r="KOI42" s="37"/>
      <c r="KOJ42" s="37"/>
      <c r="KOK42" s="37"/>
      <c r="KOL42" s="37"/>
      <c r="KOM42" s="37"/>
      <c r="KON42" s="37"/>
      <c r="KOO42" s="37"/>
      <c r="KOP42" s="37"/>
      <c r="KOQ42" s="37"/>
      <c r="KOR42" s="37"/>
      <c r="KOS42" s="37"/>
      <c r="KOT42" s="37"/>
      <c r="KOU42" s="37"/>
      <c r="KOV42" s="37"/>
      <c r="KOW42" s="37"/>
      <c r="KOX42" s="37"/>
      <c r="KOY42" s="37"/>
      <c r="KOZ42" s="37"/>
      <c r="KPA42" s="37"/>
      <c r="KPB42" s="37"/>
      <c r="KPC42" s="37"/>
      <c r="KPD42" s="37"/>
      <c r="KPE42" s="37"/>
      <c r="KPF42" s="37"/>
      <c r="KPG42" s="37"/>
      <c r="KPH42" s="37"/>
      <c r="KPI42" s="37"/>
      <c r="KPJ42" s="37"/>
      <c r="KPK42" s="37"/>
      <c r="KPL42" s="37"/>
      <c r="KPM42" s="37"/>
      <c r="KPN42" s="37"/>
      <c r="KPO42" s="37"/>
      <c r="KPP42" s="37"/>
      <c r="KPQ42" s="37"/>
      <c r="KPR42" s="37"/>
      <c r="KPS42" s="37"/>
      <c r="KPT42" s="37"/>
      <c r="KPU42" s="37"/>
      <c r="KPV42" s="37"/>
      <c r="KPW42" s="37"/>
      <c r="KPX42" s="37"/>
      <c r="KPY42" s="37"/>
      <c r="KPZ42" s="37"/>
      <c r="KQA42" s="37"/>
      <c r="KQB42" s="37"/>
      <c r="KQC42" s="37"/>
      <c r="KQD42" s="37"/>
      <c r="KQE42" s="37"/>
      <c r="KQF42" s="37"/>
      <c r="KQG42" s="37"/>
      <c r="KQH42" s="37"/>
      <c r="KQI42" s="37"/>
      <c r="KQJ42" s="37"/>
      <c r="KQK42" s="37"/>
      <c r="KQL42" s="37"/>
      <c r="KQM42" s="37"/>
      <c r="KQN42" s="37"/>
      <c r="KQO42" s="37"/>
      <c r="KQP42" s="37"/>
      <c r="KQQ42" s="37"/>
      <c r="KQR42" s="37"/>
      <c r="KQS42" s="37"/>
      <c r="KQT42" s="37"/>
      <c r="KQU42" s="37"/>
      <c r="KQV42" s="37"/>
      <c r="KQW42" s="37"/>
      <c r="KQX42" s="37"/>
      <c r="KQY42" s="37"/>
      <c r="KQZ42" s="37"/>
      <c r="KRA42" s="37"/>
      <c r="KRB42" s="37"/>
      <c r="KRC42" s="37"/>
      <c r="KRD42" s="37"/>
      <c r="KRE42" s="37"/>
      <c r="KRF42" s="37"/>
      <c r="KRG42" s="37"/>
      <c r="KRH42" s="37"/>
      <c r="KRI42" s="37"/>
      <c r="KRJ42" s="37"/>
      <c r="KRK42" s="37"/>
      <c r="KRL42" s="37"/>
      <c r="KRM42" s="37"/>
      <c r="KRN42" s="37"/>
      <c r="KRO42" s="37"/>
      <c r="KRP42" s="37"/>
      <c r="KRQ42" s="37"/>
      <c r="KRR42" s="37"/>
      <c r="KRS42" s="37"/>
      <c r="KRT42" s="37"/>
      <c r="KRU42" s="37"/>
      <c r="KRV42" s="37"/>
      <c r="KRW42" s="37"/>
      <c r="KRX42" s="37"/>
      <c r="KRY42" s="37"/>
      <c r="KRZ42" s="37"/>
      <c r="KSA42" s="37"/>
      <c r="KSB42" s="37"/>
      <c r="KSC42" s="37"/>
      <c r="KSD42" s="37"/>
      <c r="KSE42" s="37"/>
      <c r="KSF42" s="37"/>
      <c r="KSG42" s="37"/>
      <c r="KSH42" s="37"/>
      <c r="KSI42" s="37"/>
      <c r="KSJ42" s="37"/>
      <c r="KSK42" s="37"/>
      <c r="KSL42" s="37"/>
      <c r="KSM42" s="37"/>
      <c r="KSN42" s="37"/>
      <c r="KSO42" s="37"/>
      <c r="KSP42" s="37"/>
      <c r="KSQ42" s="37"/>
      <c r="KSR42" s="37"/>
      <c r="KSS42" s="37"/>
      <c r="KST42" s="37"/>
      <c r="KSU42" s="37"/>
      <c r="KSV42" s="37"/>
      <c r="KSW42" s="37"/>
      <c r="KSX42" s="37"/>
      <c r="KSY42" s="37"/>
      <c r="KSZ42" s="37"/>
      <c r="KTA42" s="37"/>
      <c r="KTB42" s="37"/>
      <c r="KTC42" s="37"/>
      <c r="KTD42" s="37"/>
      <c r="KTE42" s="37"/>
      <c r="KTF42" s="37"/>
      <c r="KTG42" s="37"/>
      <c r="KTH42" s="37"/>
      <c r="KTI42" s="37"/>
      <c r="KTJ42" s="37"/>
      <c r="KTK42" s="37"/>
      <c r="KTL42" s="37"/>
      <c r="KTM42" s="37"/>
      <c r="KTN42" s="37"/>
      <c r="KTO42" s="37"/>
      <c r="KTP42" s="37"/>
      <c r="KTQ42" s="37"/>
      <c r="KTR42" s="37"/>
      <c r="KTS42" s="37"/>
      <c r="KTT42" s="37"/>
      <c r="KTU42" s="37"/>
      <c r="KTV42" s="37"/>
      <c r="KTW42" s="37"/>
      <c r="KTX42" s="37"/>
      <c r="KTY42" s="37"/>
      <c r="KTZ42" s="37"/>
      <c r="KUA42" s="37"/>
      <c r="KUB42" s="37"/>
      <c r="KUC42" s="37"/>
      <c r="KUD42" s="37"/>
      <c r="KUE42" s="37"/>
      <c r="KUF42" s="37"/>
      <c r="KUG42" s="37"/>
      <c r="KUH42" s="37"/>
      <c r="KUI42" s="37"/>
      <c r="KUJ42" s="37"/>
      <c r="KUK42" s="37"/>
      <c r="KUL42" s="37"/>
      <c r="KUM42" s="37"/>
      <c r="KUN42" s="37"/>
      <c r="KUO42" s="37"/>
      <c r="KUP42" s="37"/>
      <c r="KUQ42" s="37"/>
      <c r="KUR42" s="37"/>
      <c r="KUS42" s="37"/>
      <c r="KUT42" s="37"/>
      <c r="KUU42" s="37"/>
      <c r="KUV42" s="37"/>
      <c r="KUW42" s="37"/>
      <c r="KUX42" s="37"/>
      <c r="KUY42" s="37"/>
      <c r="KUZ42" s="37"/>
      <c r="KVA42" s="37"/>
      <c r="KVB42" s="37"/>
      <c r="KVC42" s="37"/>
      <c r="KVD42" s="37"/>
      <c r="KVE42" s="37"/>
      <c r="KVF42" s="37"/>
      <c r="KVG42" s="37"/>
      <c r="KVH42" s="37"/>
      <c r="KVI42" s="37"/>
      <c r="KVJ42" s="37"/>
      <c r="KVK42" s="37"/>
      <c r="KVL42" s="37"/>
      <c r="KVM42" s="37"/>
      <c r="KVN42" s="37"/>
      <c r="KVO42" s="37"/>
      <c r="KVP42" s="37"/>
      <c r="KVQ42" s="37"/>
      <c r="KVR42" s="37"/>
      <c r="KVS42" s="37"/>
      <c r="KVT42" s="37"/>
      <c r="KVU42" s="37"/>
      <c r="KVV42" s="37"/>
      <c r="KVW42" s="37"/>
      <c r="KVX42" s="37"/>
      <c r="KVY42" s="37"/>
      <c r="KVZ42" s="37"/>
      <c r="KWA42" s="37"/>
      <c r="KWB42" s="37"/>
      <c r="KWC42" s="37"/>
      <c r="KWD42" s="37"/>
      <c r="KWE42" s="37"/>
      <c r="KWF42" s="37"/>
      <c r="KWG42" s="37"/>
      <c r="KWH42" s="37"/>
      <c r="KWI42" s="37"/>
      <c r="KWJ42" s="37"/>
      <c r="KWK42" s="37"/>
      <c r="KWL42" s="37"/>
      <c r="KWM42" s="37"/>
      <c r="KWN42" s="37"/>
      <c r="KWO42" s="37"/>
      <c r="KWP42" s="37"/>
      <c r="KWQ42" s="37"/>
      <c r="KWR42" s="37"/>
      <c r="KWS42" s="37"/>
      <c r="KWT42" s="37"/>
      <c r="KWU42" s="37"/>
      <c r="KWV42" s="37"/>
      <c r="KWW42" s="37"/>
      <c r="KWX42" s="37"/>
      <c r="KWY42" s="37"/>
      <c r="KWZ42" s="37"/>
      <c r="KXA42" s="37"/>
      <c r="KXB42" s="37"/>
      <c r="KXC42" s="37"/>
      <c r="KXD42" s="37"/>
      <c r="KXE42" s="37"/>
      <c r="KXF42" s="37"/>
      <c r="KXG42" s="37"/>
      <c r="KXH42" s="37"/>
      <c r="KXI42" s="37"/>
      <c r="KXJ42" s="37"/>
      <c r="KXK42" s="37"/>
      <c r="KXL42" s="37"/>
      <c r="KXM42" s="37"/>
      <c r="KXN42" s="37"/>
      <c r="KXO42" s="37"/>
      <c r="KXP42" s="37"/>
      <c r="KXQ42" s="37"/>
      <c r="KXR42" s="37"/>
      <c r="KXS42" s="37"/>
      <c r="KXT42" s="37"/>
      <c r="KXU42" s="37"/>
      <c r="KXV42" s="37"/>
      <c r="KXW42" s="37"/>
      <c r="KXX42" s="37"/>
      <c r="KXY42" s="37"/>
      <c r="KXZ42" s="37"/>
      <c r="KYA42" s="37"/>
      <c r="KYB42" s="37"/>
      <c r="KYC42" s="37"/>
      <c r="KYD42" s="37"/>
      <c r="KYE42" s="37"/>
      <c r="KYF42" s="37"/>
      <c r="KYG42" s="37"/>
      <c r="KYH42" s="37"/>
      <c r="KYI42" s="37"/>
      <c r="KYJ42" s="37"/>
      <c r="KYK42" s="37"/>
      <c r="KYL42" s="37"/>
      <c r="KYM42" s="37"/>
      <c r="KYN42" s="37"/>
      <c r="KYO42" s="37"/>
      <c r="KYP42" s="37"/>
      <c r="KYQ42" s="37"/>
      <c r="KYR42" s="37"/>
      <c r="KYS42" s="37"/>
      <c r="KYT42" s="37"/>
      <c r="KYU42" s="37"/>
      <c r="KYV42" s="37"/>
      <c r="KYW42" s="37"/>
      <c r="KYX42" s="37"/>
      <c r="KYY42" s="37"/>
      <c r="KYZ42" s="37"/>
      <c r="KZA42" s="37"/>
      <c r="KZB42" s="37"/>
      <c r="KZC42" s="37"/>
      <c r="KZD42" s="37"/>
      <c r="KZE42" s="37"/>
      <c r="KZF42" s="37"/>
      <c r="KZG42" s="37"/>
      <c r="KZH42" s="37"/>
      <c r="KZI42" s="37"/>
      <c r="KZJ42" s="37"/>
      <c r="KZK42" s="37"/>
      <c r="KZL42" s="37"/>
      <c r="KZM42" s="37"/>
      <c r="KZN42" s="37"/>
      <c r="KZO42" s="37"/>
      <c r="KZP42" s="37"/>
      <c r="KZQ42" s="37"/>
      <c r="KZR42" s="37"/>
      <c r="KZS42" s="37"/>
      <c r="KZT42" s="37"/>
      <c r="KZU42" s="37"/>
      <c r="KZV42" s="37"/>
      <c r="KZW42" s="37"/>
      <c r="KZX42" s="37"/>
      <c r="KZY42" s="37"/>
      <c r="KZZ42" s="37"/>
      <c r="LAA42" s="37"/>
      <c r="LAB42" s="37"/>
      <c r="LAC42" s="37"/>
      <c r="LAD42" s="37"/>
      <c r="LAE42" s="37"/>
      <c r="LAF42" s="37"/>
      <c r="LAG42" s="37"/>
      <c r="LAH42" s="37"/>
      <c r="LAI42" s="37"/>
      <c r="LAJ42" s="37"/>
      <c r="LAK42" s="37"/>
      <c r="LAL42" s="37"/>
      <c r="LAM42" s="37"/>
      <c r="LAN42" s="37"/>
      <c r="LAO42" s="37"/>
      <c r="LAP42" s="37"/>
      <c r="LAQ42" s="37"/>
      <c r="LAR42" s="37"/>
      <c r="LAS42" s="37"/>
      <c r="LAT42" s="37"/>
      <c r="LAU42" s="37"/>
      <c r="LAV42" s="37"/>
      <c r="LAW42" s="37"/>
      <c r="LAX42" s="37"/>
      <c r="LAY42" s="37"/>
      <c r="LAZ42" s="37"/>
      <c r="LBA42" s="37"/>
      <c r="LBB42" s="37"/>
      <c r="LBC42" s="37"/>
      <c r="LBD42" s="37"/>
      <c r="LBE42" s="37"/>
      <c r="LBF42" s="37"/>
      <c r="LBG42" s="37"/>
      <c r="LBH42" s="37"/>
      <c r="LBI42" s="37"/>
      <c r="LBJ42" s="37"/>
      <c r="LBK42" s="37"/>
      <c r="LBL42" s="37"/>
      <c r="LBM42" s="37"/>
      <c r="LBN42" s="37"/>
      <c r="LBO42" s="37"/>
      <c r="LBP42" s="37"/>
      <c r="LBQ42" s="37"/>
      <c r="LBR42" s="37"/>
      <c r="LBS42" s="37"/>
      <c r="LBT42" s="37"/>
      <c r="LBU42" s="37"/>
      <c r="LBV42" s="37"/>
      <c r="LBW42" s="37"/>
      <c r="LBX42" s="37"/>
      <c r="LBY42" s="37"/>
      <c r="LBZ42" s="37"/>
      <c r="LCA42" s="37"/>
      <c r="LCB42" s="37"/>
      <c r="LCC42" s="37"/>
      <c r="LCD42" s="37"/>
      <c r="LCE42" s="37"/>
      <c r="LCF42" s="37"/>
      <c r="LCG42" s="37"/>
      <c r="LCH42" s="37"/>
      <c r="LCI42" s="37"/>
      <c r="LCJ42" s="37"/>
      <c r="LCK42" s="37"/>
      <c r="LCL42" s="37"/>
      <c r="LCM42" s="37"/>
      <c r="LCN42" s="37"/>
      <c r="LCO42" s="37"/>
      <c r="LCP42" s="37"/>
      <c r="LCQ42" s="37"/>
      <c r="LCR42" s="37"/>
      <c r="LCS42" s="37"/>
      <c r="LCT42" s="37"/>
      <c r="LCU42" s="37"/>
      <c r="LCV42" s="37"/>
      <c r="LCW42" s="37"/>
      <c r="LCX42" s="37"/>
      <c r="LCY42" s="37"/>
      <c r="LCZ42" s="37"/>
      <c r="LDA42" s="37"/>
      <c r="LDB42" s="37"/>
      <c r="LDC42" s="37"/>
      <c r="LDD42" s="37"/>
      <c r="LDE42" s="37"/>
      <c r="LDF42" s="37"/>
      <c r="LDG42" s="37"/>
      <c r="LDH42" s="37"/>
      <c r="LDI42" s="37"/>
      <c r="LDJ42" s="37"/>
      <c r="LDK42" s="37"/>
      <c r="LDL42" s="37"/>
      <c r="LDM42" s="37"/>
      <c r="LDN42" s="37"/>
      <c r="LDO42" s="37"/>
      <c r="LDP42" s="37"/>
      <c r="LDQ42" s="37"/>
      <c r="LDR42" s="37"/>
      <c r="LDS42" s="37"/>
      <c r="LDT42" s="37"/>
      <c r="LDU42" s="37"/>
      <c r="LDV42" s="37"/>
      <c r="LDW42" s="37"/>
      <c r="LDX42" s="37"/>
      <c r="LDY42" s="37"/>
      <c r="LDZ42" s="37"/>
      <c r="LEA42" s="37"/>
      <c r="LEB42" s="37"/>
      <c r="LEC42" s="37"/>
      <c r="LED42" s="37"/>
      <c r="LEE42" s="37"/>
      <c r="LEF42" s="37"/>
      <c r="LEG42" s="37"/>
      <c r="LEH42" s="37"/>
      <c r="LEI42" s="37"/>
      <c r="LEJ42" s="37"/>
      <c r="LEK42" s="37"/>
      <c r="LEL42" s="37"/>
      <c r="LEM42" s="37"/>
      <c r="LEN42" s="37"/>
      <c r="LEO42" s="37"/>
      <c r="LEP42" s="37"/>
      <c r="LEQ42" s="37"/>
      <c r="LER42" s="37"/>
      <c r="LES42" s="37"/>
      <c r="LET42" s="37"/>
      <c r="LEU42" s="37"/>
      <c r="LEV42" s="37"/>
      <c r="LEW42" s="37"/>
      <c r="LEX42" s="37"/>
      <c r="LEY42" s="37"/>
      <c r="LEZ42" s="37"/>
      <c r="LFA42" s="37"/>
      <c r="LFB42" s="37"/>
      <c r="LFC42" s="37"/>
      <c r="LFD42" s="37"/>
      <c r="LFE42" s="37"/>
      <c r="LFF42" s="37"/>
      <c r="LFG42" s="37"/>
      <c r="LFH42" s="37"/>
      <c r="LFI42" s="37"/>
      <c r="LFJ42" s="37"/>
      <c r="LFK42" s="37"/>
      <c r="LFL42" s="37"/>
      <c r="LFM42" s="37"/>
      <c r="LFN42" s="37"/>
      <c r="LFO42" s="37"/>
      <c r="LFP42" s="37"/>
      <c r="LFQ42" s="37"/>
      <c r="LFR42" s="37"/>
      <c r="LFS42" s="37"/>
      <c r="LFT42" s="37"/>
      <c r="LFU42" s="37"/>
      <c r="LFV42" s="37"/>
      <c r="LFW42" s="37"/>
      <c r="LFX42" s="37"/>
      <c r="LFY42" s="37"/>
      <c r="LFZ42" s="37"/>
      <c r="LGA42" s="37"/>
      <c r="LGB42" s="37"/>
      <c r="LGC42" s="37"/>
      <c r="LGD42" s="37"/>
      <c r="LGE42" s="37"/>
      <c r="LGF42" s="37"/>
      <c r="LGG42" s="37"/>
      <c r="LGH42" s="37"/>
      <c r="LGI42" s="37"/>
      <c r="LGJ42" s="37"/>
      <c r="LGK42" s="37"/>
      <c r="LGL42" s="37"/>
      <c r="LGM42" s="37"/>
      <c r="LGN42" s="37"/>
      <c r="LGO42" s="37"/>
      <c r="LGP42" s="37"/>
      <c r="LGQ42" s="37"/>
      <c r="LGR42" s="37"/>
      <c r="LGS42" s="37"/>
      <c r="LGT42" s="37"/>
      <c r="LGU42" s="37"/>
      <c r="LGV42" s="37"/>
      <c r="LGW42" s="37"/>
      <c r="LGX42" s="37"/>
      <c r="LGY42" s="37"/>
      <c r="LGZ42" s="37"/>
      <c r="LHA42" s="37"/>
      <c r="LHB42" s="37"/>
      <c r="LHC42" s="37"/>
      <c r="LHD42" s="37"/>
      <c r="LHE42" s="37"/>
      <c r="LHF42" s="37"/>
      <c r="LHG42" s="37"/>
      <c r="LHH42" s="37"/>
      <c r="LHI42" s="37"/>
      <c r="LHJ42" s="37"/>
      <c r="LHK42" s="37"/>
      <c r="LHL42" s="37"/>
      <c r="LHM42" s="37"/>
      <c r="LHN42" s="37"/>
      <c r="LHO42" s="37"/>
      <c r="LHP42" s="37"/>
      <c r="LHQ42" s="37"/>
      <c r="LHR42" s="37"/>
      <c r="LHS42" s="37"/>
      <c r="LHT42" s="37"/>
      <c r="LHU42" s="37"/>
      <c r="LHV42" s="37"/>
      <c r="LHW42" s="37"/>
      <c r="LHX42" s="37"/>
      <c r="LHY42" s="37"/>
      <c r="LHZ42" s="37"/>
      <c r="LIA42" s="37"/>
      <c r="LIB42" s="37"/>
      <c r="LIC42" s="37"/>
      <c r="LID42" s="37"/>
      <c r="LIE42" s="37"/>
      <c r="LIF42" s="37"/>
      <c r="LIG42" s="37"/>
      <c r="LIH42" s="37"/>
      <c r="LII42" s="37"/>
      <c r="LIJ42" s="37"/>
      <c r="LIK42" s="37"/>
      <c r="LIL42" s="37"/>
      <c r="LIM42" s="37"/>
      <c r="LIN42" s="37"/>
      <c r="LIO42" s="37"/>
      <c r="LIP42" s="37"/>
      <c r="LIQ42" s="37"/>
      <c r="LIR42" s="37"/>
      <c r="LIS42" s="37"/>
      <c r="LIT42" s="37"/>
      <c r="LIU42" s="37"/>
      <c r="LIV42" s="37"/>
      <c r="LIW42" s="37"/>
      <c r="LIX42" s="37"/>
      <c r="LIY42" s="37"/>
      <c r="LIZ42" s="37"/>
      <c r="LJA42" s="37"/>
      <c r="LJB42" s="37"/>
      <c r="LJC42" s="37"/>
      <c r="LJD42" s="37"/>
      <c r="LJE42" s="37"/>
      <c r="LJF42" s="37"/>
      <c r="LJG42" s="37"/>
      <c r="LJH42" s="37"/>
      <c r="LJI42" s="37"/>
      <c r="LJJ42" s="37"/>
      <c r="LJK42" s="37"/>
      <c r="LJL42" s="37"/>
      <c r="LJM42" s="37"/>
      <c r="LJN42" s="37"/>
      <c r="LJO42" s="37"/>
      <c r="LJP42" s="37"/>
      <c r="LJQ42" s="37"/>
      <c r="LJR42" s="37"/>
      <c r="LJS42" s="37"/>
      <c r="LJT42" s="37"/>
      <c r="LJU42" s="37"/>
      <c r="LJV42" s="37"/>
      <c r="LJW42" s="37"/>
      <c r="LJX42" s="37"/>
      <c r="LJY42" s="37"/>
      <c r="LJZ42" s="37"/>
      <c r="LKA42" s="37"/>
      <c r="LKB42" s="37"/>
      <c r="LKC42" s="37"/>
      <c r="LKD42" s="37"/>
      <c r="LKE42" s="37"/>
      <c r="LKF42" s="37"/>
      <c r="LKG42" s="37"/>
      <c r="LKH42" s="37"/>
      <c r="LKI42" s="37"/>
      <c r="LKJ42" s="37"/>
      <c r="LKK42" s="37"/>
      <c r="LKL42" s="37"/>
      <c r="LKM42" s="37"/>
      <c r="LKN42" s="37"/>
      <c r="LKO42" s="37"/>
      <c r="LKP42" s="37"/>
      <c r="LKQ42" s="37"/>
      <c r="LKR42" s="37"/>
      <c r="LKS42" s="37"/>
      <c r="LKT42" s="37"/>
      <c r="LKU42" s="37"/>
      <c r="LKV42" s="37"/>
      <c r="LKW42" s="37"/>
      <c r="LKX42" s="37"/>
      <c r="LKY42" s="37"/>
      <c r="LKZ42" s="37"/>
      <c r="LLA42" s="37"/>
      <c r="LLB42" s="37"/>
      <c r="LLC42" s="37"/>
      <c r="LLD42" s="37"/>
      <c r="LLE42" s="37"/>
      <c r="LLF42" s="37"/>
      <c r="LLG42" s="37"/>
      <c r="LLH42" s="37"/>
      <c r="LLI42" s="37"/>
      <c r="LLJ42" s="37"/>
      <c r="LLK42" s="37"/>
      <c r="LLL42" s="37"/>
      <c r="LLM42" s="37"/>
      <c r="LLN42" s="37"/>
      <c r="LLO42" s="37"/>
      <c r="LLP42" s="37"/>
      <c r="LLQ42" s="37"/>
      <c r="LLR42" s="37"/>
      <c r="LLS42" s="37"/>
      <c r="LLT42" s="37"/>
      <c r="LLU42" s="37"/>
      <c r="LLV42" s="37"/>
      <c r="LLW42" s="37"/>
      <c r="LLX42" s="37"/>
      <c r="LLY42" s="37"/>
      <c r="LLZ42" s="37"/>
      <c r="LMA42" s="37"/>
      <c r="LMB42" s="37"/>
      <c r="LMC42" s="37"/>
      <c r="LMD42" s="37"/>
      <c r="LME42" s="37"/>
      <c r="LMF42" s="37"/>
      <c r="LMG42" s="37"/>
      <c r="LMH42" s="37"/>
      <c r="LMI42" s="37"/>
      <c r="LMJ42" s="37"/>
      <c r="LMK42" s="37"/>
      <c r="LML42" s="37"/>
      <c r="LMM42" s="37"/>
      <c r="LMN42" s="37"/>
      <c r="LMO42" s="37"/>
      <c r="LMP42" s="37"/>
      <c r="LMQ42" s="37"/>
      <c r="LMR42" s="37"/>
      <c r="LMS42" s="37"/>
      <c r="LMT42" s="37"/>
      <c r="LMU42" s="37"/>
      <c r="LMV42" s="37"/>
      <c r="LMW42" s="37"/>
      <c r="LMX42" s="37"/>
      <c r="LMY42" s="37"/>
      <c r="LMZ42" s="37"/>
      <c r="LNA42" s="37"/>
      <c r="LNB42" s="37"/>
      <c r="LNC42" s="37"/>
      <c r="LND42" s="37"/>
      <c r="LNE42" s="37"/>
      <c r="LNF42" s="37"/>
      <c r="LNG42" s="37"/>
      <c r="LNH42" s="37"/>
      <c r="LNI42" s="37"/>
      <c r="LNJ42" s="37"/>
      <c r="LNK42" s="37"/>
      <c r="LNL42" s="37"/>
      <c r="LNM42" s="37"/>
      <c r="LNN42" s="37"/>
      <c r="LNO42" s="37"/>
      <c r="LNP42" s="37"/>
      <c r="LNQ42" s="37"/>
      <c r="LNR42" s="37"/>
      <c r="LNS42" s="37"/>
      <c r="LNT42" s="37"/>
      <c r="LNU42" s="37"/>
      <c r="LNV42" s="37"/>
      <c r="LNW42" s="37"/>
      <c r="LNX42" s="37"/>
      <c r="LNY42" s="37"/>
      <c r="LNZ42" s="37"/>
      <c r="LOA42" s="37"/>
      <c r="LOB42" s="37"/>
      <c r="LOC42" s="37"/>
      <c r="LOD42" s="37"/>
      <c r="LOE42" s="37"/>
      <c r="LOF42" s="37"/>
      <c r="LOG42" s="37"/>
      <c r="LOH42" s="37"/>
      <c r="LOI42" s="37"/>
      <c r="LOJ42" s="37"/>
      <c r="LOK42" s="37"/>
      <c r="LOL42" s="37"/>
      <c r="LOM42" s="37"/>
      <c r="LON42" s="37"/>
      <c r="LOO42" s="37"/>
      <c r="LOP42" s="37"/>
      <c r="LOQ42" s="37"/>
      <c r="LOR42" s="37"/>
      <c r="LOS42" s="37"/>
      <c r="LOT42" s="37"/>
      <c r="LOU42" s="37"/>
      <c r="LOV42" s="37"/>
      <c r="LOW42" s="37"/>
      <c r="LOX42" s="37"/>
      <c r="LOY42" s="37"/>
      <c r="LOZ42" s="37"/>
      <c r="LPA42" s="37"/>
      <c r="LPB42" s="37"/>
      <c r="LPC42" s="37"/>
      <c r="LPD42" s="37"/>
      <c r="LPE42" s="37"/>
      <c r="LPF42" s="37"/>
      <c r="LPG42" s="37"/>
      <c r="LPH42" s="37"/>
      <c r="LPI42" s="37"/>
      <c r="LPJ42" s="37"/>
      <c r="LPK42" s="37"/>
      <c r="LPL42" s="37"/>
      <c r="LPM42" s="37"/>
      <c r="LPN42" s="37"/>
      <c r="LPO42" s="37"/>
      <c r="LPP42" s="37"/>
      <c r="LPQ42" s="37"/>
      <c r="LPR42" s="37"/>
      <c r="LPS42" s="37"/>
      <c r="LPT42" s="37"/>
      <c r="LPU42" s="37"/>
      <c r="LPV42" s="37"/>
      <c r="LPW42" s="37"/>
      <c r="LPX42" s="37"/>
      <c r="LPY42" s="37"/>
      <c r="LPZ42" s="37"/>
      <c r="LQA42" s="37"/>
      <c r="LQB42" s="37"/>
      <c r="LQC42" s="37"/>
      <c r="LQD42" s="37"/>
      <c r="LQE42" s="37"/>
      <c r="LQF42" s="37"/>
      <c r="LQG42" s="37"/>
      <c r="LQH42" s="37"/>
      <c r="LQI42" s="37"/>
      <c r="LQJ42" s="37"/>
      <c r="LQK42" s="37"/>
      <c r="LQL42" s="37"/>
      <c r="LQM42" s="37"/>
      <c r="LQN42" s="37"/>
      <c r="LQO42" s="37"/>
      <c r="LQP42" s="37"/>
      <c r="LQQ42" s="37"/>
      <c r="LQR42" s="37"/>
      <c r="LQS42" s="37"/>
      <c r="LQT42" s="37"/>
      <c r="LQU42" s="37"/>
      <c r="LQV42" s="37"/>
      <c r="LQW42" s="37"/>
      <c r="LQX42" s="37"/>
      <c r="LQY42" s="37"/>
      <c r="LQZ42" s="37"/>
      <c r="LRA42" s="37"/>
      <c r="LRB42" s="37"/>
      <c r="LRC42" s="37"/>
      <c r="LRD42" s="37"/>
      <c r="LRE42" s="37"/>
      <c r="LRF42" s="37"/>
      <c r="LRG42" s="37"/>
      <c r="LRH42" s="37"/>
      <c r="LRI42" s="37"/>
      <c r="LRJ42" s="37"/>
      <c r="LRK42" s="37"/>
      <c r="LRL42" s="37"/>
      <c r="LRM42" s="37"/>
      <c r="LRN42" s="37"/>
      <c r="LRO42" s="37"/>
      <c r="LRP42" s="37"/>
      <c r="LRQ42" s="37"/>
      <c r="LRR42" s="37"/>
      <c r="LRS42" s="37"/>
      <c r="LRT42" s="37"/>
      <c r="LRU42" s="37"/>
      <c r="LRV42" s="37"/>
      <c r="LRW42" s="37"/>
      <c r="LRX42" s="37"/>
      <c r="LRY42" s="37"/>
      <c r="LRZ42" s="37"/>
      <c r="LSA42" s="37"/>
      <c r="LSB42" s="37"/>
      <c r="LSC42" s="37"/>
      <c r="LSD42" s="37"/>
      <c r="LSE42" s="37"/>
      <c r="LSF42" s="37"/>
      <c r="LSG42" s="37"/>
      <c r="LSH42" s="37"/>
      <c r="LSI42" s="37"/>
      <c r="LSJ42" s="37"/>
      <c r="LSK42" s="37"/>
      <c r="LSL42" s="37"/>
      <c r="LSM42" s="37"/>
      <c r="LSN42" s="37"/>
      <c r="LSO42" s="37"/>
      <c r="LSP42" s="37"/>
      <c r="LSQ42" s="37"/>
      <c r="LSR42" s="37"/>
      <c r="LSS42" s="37"/>
      <c r="LST42" s="37"/>
      <c r="LSU42" s="37"/>
      <c r="LSV42" s="37"/>
      <c r="LSW42" s="37"/>
      <c r="LSX42" s="37"/>
      <c r="LSY42" s="37"/>
      <c r="LSZ42" s="37"/>
      <c r="LTA42" s="37"/>
      <c r="LTB42" s="37"/>
      <c r="LTC42" s="37"/>
      <c r="LTD42" s="37"/>
      <c r="LTE42" s="37"/>
      <c r="LTF42" s="37"/>
      <c r="LTG42" s="37"/>
      <c r="LTH42" s="37"/>
      <c r="LTI42" s="37"/>
      <c r="LTJ42" s="37"/>
      <c r="LTK42" s="37"/>
      <c r="LTL42" s="37"/>
      <c r="LTM42" s="37"/>
      <c r="LTN42" s="37"/>
      <c r="LTO42" s="37"/>
      <c r="LTP42" s="37"/>
      <c r="LTQ42" s="37"/>
      <c r="LTR42" s="37"/>
      <c r="LTS42" s="37"/>
      <c r="LTT42" s="37"/>
      <c r="LTU42" s="37"/>
      <c r="LTV42" s="37"/>
      <c r="LTW42" s="37"/>
      <c r="LTX42" s="37"/>
      <c r="LTY42" s="37"/>
      <c r="LTZ42" s="37"/>
      <c r="LUA42" s="37"/>
      <c r="LUB42" s="37"/>
      <c r="LUC42" s="37"/>
      <c r="LUD42" s="37"/>
      <c r="LUE42" s="37"/>
      <c r="LUF42" s="37"/>
      <c r="LUG42" s="37"/>
      <c r="LUH42" s="37"/>
      <c r="LUI42" s="37"/>
      <c r="LUJ42" s="37"/>
      <c r="LUK42" s="37"/>
      <c r="LUL42" s="37"/>
      <c r="LUM42" s="37"/>
      <c r="LUN42" s="37"/>
      <c r="LUO42" s="37"/>
      <c r="LUP42" s="37"/>
      <c r="LUQ42" s="37"/>
      <c r="LUR42" s="37"/>
      <c r="LUS42" s="37"/>
      <c r="LUT42" s="37"/>
      <c r="LUU42" s="37"/>
      <c r="LUV42" s="37"/>
      <c r="LUW42" s="37"/>
      <c r="LUX42" s="37"/>
      <c r="LUY42" s="37"/>
      <c r="LUZ42" s="37"/>
      <c r="LVA42" s="37"/>
      <c r="LVB42" s="37"/>
      <c r="LVC42" s="37"/>
      <c r="LVD42" s="37"/>
      <c r="LVE42" s="37"/>
      <c r="LVF42" s="37"/>
      <c r="LVG42" s="37"/>
      <c r="LVH42" s="37"/>
      <c r="LVI42" s="37"/>
      <c r="LVJ42" s="37"/>
      <c r="LVK42" s="37"/>
      <c r="LVL42" s="37"/>
      <c r="LVM42" s="37"/>
      <c r="LVN42" s="37"/>
      <c r="LVO42" s="37"/>
      <c r="LVP42" s="37"/>
      <c r="LVQ42" s="37"/>
      <c r="LVR42" s="37"/>
      <c r="LVS42" s="37"/>
      <c r="LVT42" s="37"/>
      <c r="LVU42" s="37"/>
      <c r="LVV42" s="37"/>
      <c r="LVW42" s="37"/>
      <c r="LVX42" s="37"/>
      <c r="LVY42" s="37"/>
      <c r="LVZ42" s="37"/>
      <c r="LWA42" s="37"/>
      <c r="LWB42" s="37"/>
      <c r="LWC42" s="37"/>
      <c r="LWD42" s="37"/>
      <c r="LWE42" s="37"/>
      <c r="LWF42" s="37"/>
      <c r="LWG42" s="37"/>
      <c r="LWH42" s="37"/>
      <c r="LWI42" s="37"/>
      <c r="LWJ42" s="37"/>
      <c r="LWK42" s="37"/>
      <c r="LWL42" s="37"/>
      <c r="LWM42" s="37"/>
      <c r="LWN42" s="37"/>
      <c r="LWO42" s="37"/>
      <c r="LWP42" s="37"/>
      <c r="LWQ42" s="37"/>
      <c r="LWR42" s="37"/>
      <c r="LWS42" s="37"/>
      <c r="LWT42" s="37"/>
      <c r="LWU42" s="37"/>
      <c r="LWV42" s="37"/>
      <c r="LWW42" s="37"/>
      <c r="LWX42" s="37"/>
      <c r="LWY42" s="37"/>
      <c r="LWZ42" s="37"/>
      <c r="LXA42" s="37"/>
      <c r="LXB42" s="37"/>
      <c r="LXC42" s="37"/>
      <c r="LXD42" s="37"/>
      <c r="LXE42" s="37"/>
      <c r="LXF42" s="37"/>
      <c r="LXG42" s="37"/>
      <c r="LXH42" s="37"/>
      <c r="LXI42" s="37"/>
      <c r="LXJ42" s="37"/>
      <c r="LXK42" s="37"/>
      <c r="LXL42" s="37"/>
      <c r="LXM42" s="37"/>
      <c r="LXN42" s="37"/>
      <c r="LXO42" s="37"/>
      <c r="LXP42" s="37"/>
      <c r="LXQ42" s="37"/>
      <c r="LXR42" s="37"/>
      <c r="LXS42" s="37"/>
      <c r="LXT42" s="37"/>
      <c r="LXU42" s="37"/>
      <c r="LXV42" s="37"/>
      <c r="LXW42" s="37"/>
      <c r="LXX42" s="37"/>
      <c r="LXY42" s="37"/>
      <c r="LXZ42" s="37"/>
      <c r="LYA42" s="37"/>
      <c r="LYB42" s="37"/>
      <c r="LYC42" s="37"/>
      <c r="LYD42" s="37"/>
      <c r="LYE42" s="37"/>
      <c r="LYF42" s="37"/>
      <c r="LYG42" s="37"/>
      <c r="LYH42" s="37"/>
      <c r="LYI42" s="37"/>
      <c r="LYJ42" s="37"/>
      <c r="LYK42" s="37"/>
      <c r="LYL42" s="37"/>
      <c r="LYM42" s="37"/>
      <c r="LYN42" s="37"/>
      <c r="LYO42" s="37"/>
      <c r="LYP42" s="37"/>
      <c r="LYQ42" s="37"/>
      <c r="LYR42" s="37"/>
      <c r="LYS42" s="37"/>
      <c r="LYT42" s="37"/>
      <c r="LYU42" s="37"/>
      <c r="LYV42" s="37"/>
      <c r="LYW42" s="37"/>
      <c r="LYX42" s="37"/>
      <c r="LYY42" s="37"/>
      <c r="LYZ42" s="37"/>
      <c r="LZA42" s="37"/>
      <c r="LZB42" s="37"/>
      <c r="LZC42" s="37"/>
      <c r="LZD42" s="37"/>
      <c r="LZE42" s="37"/>
      <c r="LZF42" s="37"/>
      <c r="LZG42" s="37"/>
      <c r="LZH42" s="37"/>
      <c r="LZI42" s="37"/>
      <c r="LZJ42" s="37"/>
      <c r="LZK42" s="37"/>
      <c r="LZL42" s="37"/>
      <c r="LZM42" s="37"/>
      <c r="LZN42" s="37"/>
      <c r="LZO42" s="37"/>
      <c r="LZP42" s="37"/>
      <c r="LZQ42" s="37"/>
      <c r="LZR42" s="37"/>
      <c r="LZS42" s="37"/>
      <c r="LZT42" s="37"/>
      <c r="LZU42" s="37"/>
      <c r="LZV42" s="37"/>
      <c r="LZW42" s="37"/>
      <c r="LZX42" s="37"/>
      <c r="LZY42" s="37"/>
      <c r="LZZ42" s="37"/>
      <c r="MAA42" s="37"/>
      <c r="MAB42" s="37"/>
      <c r="MAC42" s="37"/>
      <c r="MAD42" s="37"/>
      <c r="MAE42" s="37"/>
      <c r="MAF42" s="37"/>
      <c r="MAG42" s="37"/>
      <c r="MAH42" s="37"/>
      <c r="MAI42" s="37"/>
      <c r="MAJ42" s="37"/>
      <c r="MAK42" s="37"/>
      <c r="MAL42" s="37"/>
      <c r="MAM42" s="37"/>
      <c r="MAN42" s="37"/>
      <c r="MAO42" s="37"/>
      <c r="MAP42" s="37"/>
      <c r="MAQ42" s="37"/>
      <c r="MAR42" s="37"/>
      <c r="MAS42" s="37"/>
      <c r="MAT42" s="37"/>
      <c r="MAU42" s="37"/>
      <c r="MAV42" s="37"/>
      <c r="MAW42" s="37"/>
      <c r="MAX42" s="37"/>
      <c r="MAY42" s="37"/>
      <c r="MAZ42" s="37"/>
      <c r="MBA42" s="37"/>
      <c r="MBB42" s="37"/>
      <c r="MBC42" s="37"/>
      <c r="MBD42" s="37"/>
      <c r="MBE42" s="37"/>
      <c r="MBF42" s="37"/>
      <c r="MBG42" s="37"/>
      <c r="MBH42" s="37"/>
      <c r="MBI42" s="37"/>
      <c r="MBJ42" s="37"/>
      <c r="MBK42" s="37"/>
      <c r="MBL42" s="37"/>
      <c r="MBM42" s="37"/>
      <c r="MBN42" s="37"/>
      <c r="MBO42" s="37"/>
      <c r="MBP42" s="37"/>
      <c r="MBQ42" s="37"/>
      <c r="MBR42" s="37"/>
      <c r="MBS42" s="37"/>
      <c r="MBT42" s="37"/>
      <c r="MBU42" s="37"/>
      <c r="MBV42" s="37"/>
      <c r="MBW42" s="37"/>
      <c r="MBX42" s="37"/>
      <c r="MBY42" s="37"/>
      <c r="MBZ42" s="37"/>
      <c r="MCA42" s="37"/>
      <c r="MCB42" s="37"/>
      <c r="MCC42" s="37"/>
      <c r="MCD42" s="37"/>
      <c r="MCE42" s="37"/>
      <c r="MCF42" s="37"/>
      <c r="MCG42" s="37"/>
      <c r="MCH42" s="37"/>
      <c r="MCI42" s="37"/>
      <c r="MCJ42" s="37"/>
      <c r="MCK42" s="37"/>
      <c r="MCL42" s="37"/>
      <c r="MCM42" s="37"/>
      <c r="MCN42" s="37"/>
      <c r="MCO42" s="37"/>
      <c r="MCP42" s="37"/>
      <c r="MCQ42" s="37"/>
      <c r="MCR42" s="37"/>
      <c r="MCS42" s="37"/>
      <c r="MCT42" s="37"/>
      <c r="MCU42" s="37"/>
      <c r="MCV42" s="37"/>
      <c r="MCW42" s="37"/>
      <c r="MCX42" s="37"/>
      <c r="MCY42" s="37"/>
      <c r="MCZ42" s="37"/>
      <c r="MDA42" s="37"/>
      <c r="MDB42" s="37"/>
      <c r="MDC42" s="37"/>
      <c r="MDD42" s="37"/>
      <c r="MDE42" s="37"/>
      <c r="MDF42" s="37"/>
      <c r="MDG42" s="37"/>
      <c r="MDH42" s="37"/>
      <c r="MDI42" s="37"/>
      <c r="MDJ42" s="37"/>
      <c r="MDK42" s="37"/>
      <c r="MDL42" s="37"/>
      <c r="MDM42" s="37"/>
      <c r="MDN42" s="37"/>
      <c r="MDO42" s="37"/>
      <c r="MDP42" s="37"/>
      <c r="MDQ42" s="37"/>
      <c r="MDR42" s="37"/>
      <c r="MDS42" s="37"/>
      <c r="MDT42" s="37"/>
      <c r="MDU42" s="37"/>
      <c r="MDV42" s="37"/>
      <c r="MDW42" s="37"/>
      <c r="MDX42" s="37"/>
      <c r="MDY42" s="37"/>
      <c r="MDZ42" s="37"/>
      <c r="MEA42" s="37"/>
      <c r="MEB42" s="37"/>
      <c r="MEC42" s="37"/>
      <c r="MED42" s="37"/>
      <c r="MEE42" s="37"/>
      <c r="MEF42" s="37"/>
      <c r="MEG42" s="37"/>
      <c r="MEH42" s="37"/>
      <c r="MEI42" s="37"/>
      <c r="MEJ42" s="37"/>
      <c r="MEK42" s="37"/>
      <c r="MEL42" s="37"/>
      <c r="MEM42" s="37"/>
      <c r="MEN42" s="37"/>
      <c r="MEO42" s="37"/>
      <c r="MEP42" s="37"/>
      <c r="MEQ42" s="37"/>
      <c r="MER42" s="37"/>
      <c r="MES42" s="37"/>
      <c r="MET42" s="37"/>
      <c r="MEU42" s="37"/>
      <c r="MEV42" s="37"/>
      <c r="MEW42" s="37"/>
      <c r="MEX42" s="37"/>
      <c r="MEY42" s="37"/>
      <c r="MEZ42" s="37"/>
      <c r="MFA42" s="37"/>
      <c r="MFB42" s="37"/>
      <c r="MFC42" s="37"/>
      <c r="MFD42" s="37"/>
      <c r="MFE42" s="37"/>
      <c r="MFF42" s="37"/>
      <c r="MFG42" s="37"/>
      <c r="MFH42" s="37"/>
      <c r="MFI42" s="37"/>
      <c r="MFJ42" s="37"/>
      <c r="MFK42" s="37"/>
      <c r="MFL42" s="37"/>
      <c r="MFM42" s="37"/>
      <c r="MFN42" s="37"/>
      <c r="MFO42" s="37"/>
      <c r="MFP42" s="37"/>
      <c r="MFQ42" s="37"/>
      <c r="MFR42" s="37"/>
      <c r="MFS42" s="37"/>
      <c r="MFT42" s="37"/>
      <c r="MFU42" s="37"/>
      <c r="MFV42" s="37"/>
      <c r="MFW42" s="37"/>
      <c r="MFX42" s="37"/>
      <c r="MFY42" s="37"/>
      <c r="MFZ42" s="37"/>
      <c r="MGA42" s="37"/>
      <c r="MGB42" s="37"/>
      <c r="MGC42" s="37"/>
      <c r="MGD42" s="37"/>
      <c r="MGE42" s="37"/>
      <c r="MGF42" s="37"/>
      <c r="MGG42" s="37"/>
      <c r="MGH42" s="37"/>
      <c r="MGI42" s="37"/>
      <c r="MGJ42" s="37"/>
      <c r="MGK42" s="37"/>
      <c r="MGL42" s="37"/>
      <c r="MGM42" s="37"/>
      <c r="MGN42" s="37"/>
      <c r="MGO42" s="37"/>
      <c r="MGP42" s="37"/>
      <c r="MGQ42" s="37"/>
      <c r="MGR42" s="37"/>
      <c r="MGS42" s="37"/>
      <c r="MGT42" s="37"/>
      <c r="MGU42" s="37"/>
      <c r="MGV42" s="37"/>
      <c r="MGW42" s="37"/>
      <c r="MGX42" s="37"/>
      <c r="MGY42" s="37"/>
      <c r="MGZ42" s="37"/>
      <c r="MHA42" s="37"/>
      <c r="MHB42" s="37"/>
      <c r="MHC42" s="37"/>
      <c r="MHD42" s="37"/>
      <c r="MHE42" s="37"/>
      <c r="MHF42" s="37"/>
      <c r="MHG42" s="37"/>
      <c r="MHH42" s="37"/>
      <c r="MHI42" s="37"/>
      <c r="MHJ42" s="37"/>
      <c r="MHK42" s="37"/>
      <c r="MHL42" s="37"/>
      <c r="MHM42" s="37"/>
      <c r="MHN42" s="37"/>
      <c r="MHO42" s="37"/>
      <c r="MHP42" s="37"/>
      <c r="MHQ42" s="37"/>
      <c r="MHR42" s="37"/>
      <c r="MHS42" s="37"/>
      <c r="MHT42" s="37"/>
      <c r="MHU42" s="37"/>
      <c r="MHV42" s="37"/>
      <c r="MHW42" s="37"/>
      <c r="MHX42" s="37"/>
      <c r="MHY42" s="37"/>
      <c r="MHZ42" s="37"/>
      <c r="MIA42" s="37"/>
      <c r="MIB42" s="37"/>
      <c r="MIC42" s="37"/>
      <c r="MID42" s="37"/>
      <c r="MIE42" s="37"/>
      <c r="MIF42" s="37"/>
      <c r="MIG42" s="37"/>
      <c r="MIH42" s="37"/>
      <c r="MII42" s="37"/>
      <c r="MIJ42" s="37"/>
      <c r="MIK42" s="37"/>
      <c r="MIL42" s="37"/>
      <c r="MIM42" s="37"/>
      <c r="MIN42" s="37"/>
      <c r="MIO42" s="37"/>
      <c r="MIP42" s="37"/>
      <c r="MIQ42" s="37"/>
      <c r="MIR42" s="37"/>
      <c r="MIS42" s="37"/>
      <c r="MIT42" s="37"/>
      <c r="MIU42" s="37"/>
      <c r="MIV42" s="37"/>
      <c r="MIW42" s="37"/>
      <c r="MIX42" s="37"/>
      <c r="MIY42" s="37"/>
      <c r="MIZ42" s="37"/>
      <c r="MJA42" s="37"/>
      <c r="MJB42" s="37"/>
      <c r="MJC42" s="37"/>
      <c r="MJD42" s="37"/>
      <c r="MJE42" s="37"/>
      <c r="MJF42" s="37"/>
      <c r="MJG42" s="37"/>
      <c r="MJH42" s="37"/>
      <c r="MJI42" s="37"/>
      <c r="MJJ42" s="37"/>
      <c r="MJK42" s="37"/>
      <c r="MJL42" s="37"/>
      <c r="MJM42" s="37"/>
      <c r="MJN42" s="37"/>
      <c r="MJO42" s="37"/>
      <c r="MJP42" s="37"/>
      <c r="MJQ42" s="37"/>
      <c r="MJR42" s="37"/>
      <c r="MJS42" s="37"/>
      <c r="MJT42" s="37"/>
      <c r="MJU42" s="37"/>
      <c r="MJV42" s="37"/>
      <c r="MJW42" s="37"/>
      <c r="MJX42" s="37"/>
      <c r="MJY42" s="37"/>
      <c r="MJZ42" s="37"/>
      <c r="MKA42" s="37"/>
      <c r="MKB42" s="37"/>
      <c r="MKC42" s="37"/>
      <c r="MKD42" s="37"/>
      <c r="MKE42" s="37"/>
      <c r="MKF42" s="37"/>
      <c r="MKG42" s="37"/>
      <c r="MKH42" s="37"/>
      <c r="MKI42" s="37"/>
      <c r="MKJ42" s="37"/>
      <c r="MKK42" s="37"/>
      <c r="MKL42" s="37"/>
      <c r="MKM42" s="37"/>
      <c r="MKN42" s="37"/>
      <c r="MKO42" s="37"/>
      <c r="MKP42" s="37"/>
      <c r="MKQ42" s="37"/>
      <c r="MKR42" s="37"/>
      <c r="MKS42" s="37"/>
      <c r="MKT42" s="37"/>
      <c r="MKU42" s="37"/>
      <c r="MKV42" s="37"/>
      <c r="MKW42" s="37"/>
      <c r="MKX42" s="37"/>
      <c r="MKY42" s="37"/>
      <c r="MKZ42" s="37"/>
      <c r="MLA42" s="37"/>
      <c r="MLB42" s="37"/>
      <c r="MLC42" s="37"/>
      <c r="MLD42" s="37"/>
      <c r="MLE42" s="37"/>
      <c r="MLF42" s="37"/>
      <c r="MLG42" s="37"/>
      <c r="MLH42" s="37"/>
      <c r="MLI42" s="37"/>
      <c r="MLJ42" s="37"/>
      <c r="MLK42" s="37"/>
      <c r="MLL42" s="37"/>
      <c r="MLM42" s="37"/>
      <c r="MLN42" s="37"/>
      <c r="MLO42" s="37"/>
      <c r="MLP42" s="37"/>
      <c r="MLQ42" s="37"/>
      <c r="MLR42" s="37"/>
      <c r="MLS42" s="37"/>
      <c r="MLT42" s="37"/>
      <c r="MLU42" s="37"/>
      <c r="MLV42" s="37"/>
      <c r="MLW42" s="37"/>
      <c r="MLX42" s="37"/>
      <c r="MLY42" s="37"/>
      <c r="MLZ42" s="37"/>
      <c r="MMA42" s="37"/>
      <c r="MMB42" s="37"/>
      <c r="MMC42" s="37"/>
      <c r="MMD42" s="37"/>
      <c r="MME42" s="37"/>
      <c r="MMF42" s="37"/>
      <c r="MMG42" s="37"/>
      <c r="MMH42" s="37"/>
      <c r="MMI42" s="37"/>
      <c r="MMJ42" s="37"/>
      <c r="MMK42" s="37"/>
      <c r="MML42" s="37"/>
      <c r="MMM42" s="37"/>
      <c r="MMN42" s="37"/>
      <c r="MMO42" s="37"/>
      <c r="MMP42" s="37"/>
      <c r="MMQ42" s="37"/>
      <c r="MMR42" s="37"/>
      <c r="MMS42" s="37"/>
      <c r="MMT42" s="37"/>
      <c r="MMU42" s="37"/>
      <c r="MMV42" s="37"/>
      <c r="MMW42" s="37"/>
      <c r="MMX42" s="37"/>
      <c r="MMY42" s="37"/>
      <c r="MMZ42" s="37"/>
      <c r="MNA42" s="37"/>
      <c r="MNB42" s="37"/>
      <c r="MNC42" s="37"/>
      <c r="MND42" s="37"/>
      <c r="MNE42" s="37"/>
      <c r="MNF42" s="37"/>
      <c r="MNG42" s="37"/>
      <c r="MNH42" s="37"/>
      <c r="MNI42" s="37"/>
      <c r="MNJ42" s="37"/>
      <c r="MNK42" s="37"/>
      <c r="MNL42" s="37"/>
      <c r="MNM42" s="37"/>
      <c r="MNN42" s="37"/>
      <c r="MNO42" s="37"/>
      <c r="MNP42" s="37"/>
      <c r="MNQ42" s="37"/>
      <c r="MNR42" s="37"/>
      <c r="MNS42" s="37"/>
      <c r="MNT42" s="37"/>
      <c r="MNU42" s="37"/>
      <c r="MNV42" s="37"/>
      <c r="MNW42" s="37"/>
      <c r="MNX42" s="37"/>
      <c r="MNY42" s="37"/>
      <c r="MNZ42" s="37"/>
      <c r="MOA42" s="37"/>
      <c r="MOB42" s="37"/>
      <c r="MOC42" s="37"/>
      <c r="MOD42" s="37"/>
      <c r="MOE42" s="37"/>
      <c r="MOF42" s="37"/>
      <c r="MOG42" s="37"/>
      <c r="MOH42" s="37"/>
      <c r="MOI42" s="37"/>
      <c r="MOJ42" s="37"/>
      <c r="MOK42" s="37"/>
      <c r="MOL42" s="37"/>
      <c r="MOM42" s="37"/>
      <c r="MON42" s="37"/>
      <c r="MOO42" s="37"/>
      <c r="MOP42" s="37"/>
      <c r="MOQ42" s="37"/>
      <c r="MOR42" s="37"/>
      <c r="MOS42" s="37"/>
      <c r="MOT42" s="37"/>
      <c r="MOU42" s="37"/>
      <c r="MOV42" s="37"/>
      <c r="MOW42" s="37"/>
      <c r="MOX42" s="37"/>
      <c r="MOY42" s="37"/>
      <c r="MOZ42" s="37"/>
      <c r="MPA42" s="37"/>
      <c r="MPB42" s="37"/>
      <c r="MPC42" s="37"/>
      <c r="MPD42" s="37"/>
      <c r="MPE42" s="37"/>
      <c r="MPF42" s="37"/>
      <c r="MPG42" s="37"/>
      <c r="MPH42" s="37"/>
      <c r="MPI42" s="37"/>
      <c r="MPJ42" s="37"/>
      <c r="MPK42" s="37"/>
      <c r="MPL42" s="37"/>
      <c r="MPM42" s="37"/>
      <c r="MPN42" s="37"/>
      <c r="MPO42" s="37"/>
      <c r="MPP42" s="37"/>
      <c r="MPQ42" s="37"/>
      <c r="MPR42" s="37"/>
      <c r="MPS42" s="37"/>
      <c r="MPT42" s="37"/>
      <c r="MPU42" s="37"/>
      <c r="MPV42" s="37"/>
      <c r="MPW42" s="37"/>
      <c r="MPX42" s="37"/>
      <c r="MPY42" s="37"/>
      <c r="MPZ42" s="37"/>
      <c r="MQA42" s="37"/>
      <c r="MQB42" s="37"/>
      <c r="MQC42" s="37"/>
      <c r="MQD42" s="37"/>
      <c r="MQE42" s="37"/>
      <c r="MQF42" s="37"/>
      <c r="MQG42" s="37"/>
      <c r="MQH42" s="37"/>
      <c r="MQI42" s="37"/>
      <c r="MQJ42" s="37"/>
      <c r="MQK42" s="37"/>
      <c r="MQL42" s="37"/>
      <c r="MQM42" s="37"/>
      <c r="MQN42" s="37"/>
      <c r="MQO42" s="37"/>
      <c r="MQP42" s="37"/>
      <c r="MQQ42" s="37"/>
      <c r="MQR42" s="37"/>
      <c r="MQS42" s="37"/>
      <c r="MQT42" s="37"/>
      <c r="MQU42" s="37"/>
      <c r="MQV42" s="37"/>
      <c r="MQW42" s="37"/>
      <c r="MQX42" s="37"/>
      <c r="MQY42" s="37"/>
      <c r="MQZ42" s="37"/>
      <c r="MRA42" s="37"/>
      <c r="MRB42" s="37"/>
      <c r="MRC42" s="37"/>
      <c r="MRD42" s="37"/>
      <c r="MRE42" s="37"/>
      <c r="MRF42" s="37"/>
      <c r="MRG42" s="37"/>
      <c r="MRH42" s="37"/>
      <c r="MRI42" s="37"/>
      <c r="MRJ42" s="37"/>
      <c r="MRK42" s="37"/>
      <c r="MRL42" s="37"/>
      <c r="MRM42" s="37"/>
      <c r="MRN42" s="37"/>
      <c r="MRO42" s="37"/>
      <c r="MRP42" s="37"/>
      <c r="MRQ42" s="37"/>
      <c r="MRR42" s="37"/>
      <c r="MRS42" s="37"/>
      <c r="MRT42" s="37"/>
      <c r="MRU42" s="37"/>
      <c r="MRV42" s="37"/>
      <c r="MRW42" s="37"/>
      <c r="MRX42" s="37"/>
      <c r="MRY42" s="37"/>
      <c r="MRZ42" s="37"/>
      <c r="MSA42" s="37"/>
      <c r="MSB42" s="37"/>
      <c r="MSC42" s="37"/>
      <c r="MSD42" s="37"/>
      <c r="MSE42" s="37"/>
      <c r="MSF42" s="37"/>
      <c r="MSG42" s="37"/>
      <c r="MSH42" s="37"/>
      <c r="MSI42" s="37"/>
      <c r="MSJ42" s="37"/>
      <c r="MSK42" s="37"/>
      <c r="MSL42" s="37"/>
      <c r="MSM42" s="37"/>
      <c r="MSN42" s="37"/>
      <c r="MSO42" s="37"/>
      <c r="MSP42" s="37"/>
      <c r="MSQ42" s="37"/>
      <c r="MSR42" s="37"/>
      <c r="MSS42" s="37"/>
      <c r="MST42" s="37"/>
      <c r="MSU42" s="37"/>
      <c r="MSV42" s="37"/>
      <c r="MSW42" s="37"/>
      <c r="MSX42" s="37"/>
      <c r="MSY42" s="37"/>
      <c r="MSZ42" s="37"/>
      <c r="MTA42" s="37"/>
      <c r="MTB42" s="37"/>
      <c r="MTC42" s="37"/>
      <c r="MTD42" s="37"/>
      <c r="MTE42" s="37"/>
      <c r="MTF42" s="37"/>
      <c r="MTG42" s="37"/>
      <c r="MTH42" s="37"/>
      <c r="MTI42" s="37"/>
      <c r="MTJ42" s="37"/>
      <c r="MTK42" s="37"/>
      <c r="MTL42" s="37"/>
      <c r="MTM42" s="37"/>
      <c r="MTN42" s="37"/>
      <c r="MTO42" s="37"/>
      <c r="MTP42" s="37"/>
      <c r="MTQ42" s="37"/>
      <c r="MTR42" s="37"/>
      <c r="MTS42" s="37"/>
      <c r="MTT42" s="37"/>
      <c r="MTU42" s="37"/>
      <c r="MTV42" s="37"/>
      <c r="MTW42" s="37"/>
      <c r="MTX42" s="37"/>
      <c r="MTY42" s="37"/>
      <c r="MTZ42" s="37"/>
      <c r="MUA42" s="37"/>
      <c r="MUB42" s="37"/>
      <c r="MUC42" s="37"/>
      <c r="MUD42" s="37"/>
      <c r="MUE42" s="37"/>
      <c r="MUF42" s="37"/>
      <c r="MUG42" s="37"/>
      <c r="MUH42" s="37"/>
      <c r="MUI42" s="37"/>
      <c r="MUJ42" s="37"/>
      <c r="MUK42" s="37"/>
      <c r="MUL42" s="37"/>
      <c r="MUM42" s="37"/>
      <c r="MUN42" s="37"/>
      <c r="MUO42" s="37"/>
      <c r="MUP42" s="37"/>
      <c r="MUQ42" s="37"/>
      <c r="MUR42" s="37"/>
      <c r="MUS42" s="37"/>
      <c r="MUT42" s="37"/>
      <c r="MUU42" s="37"/>
      <c r="MUV42" s="37"/>
      <c r="MUW42" s="37"/>
      <c r="MUX42" s="37"/>
      <c r="MUY42" s="37"/>
      <c r="MUZ42" s="37"/>
      <c r="MVA42" s="37"/>
      <c r="MVB42" s="37"/>
      <c r="MVC42" s="37"/>
      <c r="MVD42" s="37"/>
      <c r="MVE42" s="37"/>
      <c r="MVF42" s="37"/>
      <c r="MVG42" s="37"/>
      <c r="MVH42" s="37"/>
      <c r="MVI42" s="37"/>
      <c r="MVJ42" s="37"/>
      <c r="MVK42" s="37"/>
      <c r="MVL42" s="37"/>
      <c r="MVM42" s="37"/>
      <c r="MVN42" s="37"/>
      <c r="MVO42" s="37"/>
      <c r="MVP42" s="37"/>
      <c r="MVQ42" s="37"/>
      <c r="MVR42" s="37"/>
      <c r="MVS42" s="37"/>
      <c r="MVT42" s="37"/>
      <c r="MVU42" s="37"/>
      <c r="MVV42" s="37"/>
      <c r="MVW42" s="37"/>
      <c r="MVX42" s="37"/>
      <c r="MVY42" s="37"/>
      <c r="MVZ42" s="37"/>
      <c r="MWA42" s="37"/>
      <c r="MWB42" s="37"/>
      <c r="MWC42" s="37"/>
      <c r="MWD42" s="37"/>
      <c r="MWE42" s="37"/>
      <c r="MWF42" s="37"/>
      <c r="MWG42" s="37"/>
      <c r="MWH42" s="37"/>
      <c r="MWI42" s="37"/>
      <c r="MWJ42" s="37"/>
      <c r="MWK42" s="37"/>
      <c r="MWL42" s="37"/>
      <c r="MWM42" s="37"/>
      <c r="MWN42" s="37"/>
      <c r="MWO42" s="37"/>
      <c r="MWP42" s="37"/>
      <c r="MWQ42" s="37"/>
      <c r="MWR42" s="37"/>
      <c r="MWS42" s="37"/>
      <c r="MWT42" s="37"/>
      <c r="MWU42" s="37"/>
      <c r="MWV42" s="37"/>
      <c r="MWW42" s="37"/>
      <c r="MWX42" s="37"/>
      <c r="MWY42" s="37"/>
      <c r="MWZ42" s="37"/>
      <c r="MXA42" s="37"/>
      <c r="MXB42" s="37"/>
      <c r="MXC42" s="37"/>
      <c r="MXD42" s="37"/>
      <c r="MXE42" s="37"/>
      <c r="MXF42" s="37"/>
      <c r="MXG42" s="37"/>
      <c r="MXH42" s="37"/>
      <c r="MXI42" s="37"/>
      <c r="MXJ42" s="37"/>
      <c r="MXK42" s="37"/>
      <c r="MXL42" s="37"/>
      <c r="MXM42" s="37"/>
      <c r="MXN42" s="37"/>
      <c r="MXO42" s="37"/>
      <c r="MXP42" s="37"/>
      <c r="MXQ42" s="37"/>
      <c r="MXR42" s="37"/>
      <c r="MXS42" s="37"/>
      <c r="MXT42" s="37"/>
      <c r="MXU42" s="37"/>
      <c r="MXV42" s="37"/>
      <c r="MXW42" s="37"/>
      <c r="MXX42" s="37"/>
      <c r="MXY42" s="37"/>
      <c r="MXZ42" s="37"/>
      <c r="MYA42" s="37"/>
      <c r="MYB42" s="37"/>
      <c r="MYC42" s="37"/>
      <c r="MYD42" s="37"/>
      <c r="MYE42" s="37"/>
      <c r="MYF42" s="37"/>
      <c r="MYG42" s="37"/>
      <c r="MYH42" s="37"/>
      <c r="MYI42" s="37"/>
      <c r="MYJ42" s="37"/>
      <c r="MYK42" s="37"/>
      <c r="MYL42" s="37"/>
      <c r="MYM42" s="37"/>
      <c r="MYN42" s="37"/>
      <c r="MYO42" s="37"/>
      <c r="MYP42" s="37"/>
      <c r="MYQ42" s="37"/>
      <c r="MYR42" s="37"/>
      <c r="MYS42" s="37"/>
      <c r="MYT42" s="37"/>
      <c r="MYU42" s="37"/>
      <c r="MYV42" s="37"/>
      <c r="MYW42" s="37"/>
      <c r="MYX42" s="37"/>
      <c r="MYY42" s="37"/>
      <c r="MYZ42" s="37"/>
      <c r="MZA42" s="37"/>
      <c r="MZB42" s="37"/>
      <c r="MZC42" s="37"/>
      <c r="MZD42" s="37"/>
      <c r="MZE42" s="37"/>
      <c r="MZF42" s="37"/>
      <c r="MZG42" s="37"/>
      <c r="MZH42" s="37"/>
      <c r="MZI42" s="37"/>
      <c r="MZJ42" s="37"/>
      <c r="MZK42" s="37"/>
      <c r="MZL42" s="37"/>
      <c r="MZM42" s="37"/>
      <c r="MZN42" s="37"/>
      <c r="MZO42" s="37"/>
      <c r="MZP42" s="37"/>
      <c r="MZQ42" s="37"/>
      <c r="MZR42" s="37"/>
      <c r="MZS42" s="37"/>
      <c r="MZT42" s="37"/>
      <c r="MZU42" s="37"/>
      <c r="MZV42" s="37"/>
      <c r="MZW42" s="37"/>
      <c r="MZX42" s="37"/>
      <c r="MZY42" s="37"/>
      <c r="MZZ42" s="37"/>
      <c r="NAA42" s="37"/>
      <c r="NAB42" s="37"/>
      <c r="NAC42" s="37"/>
      <c r="NAD42" s="37"/>
      <c r="NAE42" s="37"/>
      <c r="NAF42" s="37"/>
      <c r="NAG42" s="37"/>
      <c r="NAH42" s="37"/>
      <c r="NAI42" s="37"/>
      <c r="NAJ42" s="37"/>
      <c r="NAK42" s="37"/>
      <c r="NAL42" s="37"/>
      <c r="NAM42" s="37"/>
      <c r="NAN42" s="37"/>
      <c r="NAO42" s="37"/>
      <c r="NAP42" s="37"/>
      <c r="NAQ42" s="37"/>
      <c r="NAR42" s="37"/>
      <c r="NAS42" s="37"/>
      <c r="NAT42" s="37"/>
      <c r="NAU42" s="37"/>
      <c r="NAV42" s="37"/>
      <c r="NAW42" s="37"/>
      <c r="NAX42" s="37"/>
      <c r="NAY42" s="37"/>
      <c r="NAZ42" s="37"/>
      <c r="NBA42" s="37"/>
      <c r="NBB42" s="37"/>
      <c r="NBC42" s="37"/>
      <c r="NBD42" s="37"/>
      <c r="NBE42" s="37"/>
      <c r="NBF42" s="37"/>
      <c r="NBG42" s="37"/>
      <c r="NBH42" s="37"/>
      <c r="NBI42" s="37"/>
      <c r="NBJ42" s="37"/>
      <c r="NBK42" s="37"/>
      <c r="NBL42" s="37"/>
      <c r="NBM42" s="37"/>
      <c r="NBN42" s="37"/>
      <c r="NBO42" s="37"/>
      <c r="NBP42" s="37"/>
      <c r="NBQ42" s="37"/>
      <c r="NBR42" s="37"/>
      <c r="NBS42" s="37"/>
      <c r="NBT42" s="37"/>
      <c r="NBU42" s="37"/>
      <c r="NBV42" s="37"/>
      <c r="NBW42" s="37"/>
      <c r="NBX42" s="37"/>
      <c r="NBY42" s="37"/>
      <c r="NBZ42" s="37"/>
      <c r="NCA42" s="37"/>
      <c r="NCB42" s="37"/>
      <c r="NCC42" s="37"/>
      <c r="NCD42" s="37"/>
      <c r="NCE42" s="37"/>
      <c r="NCF42" s="37"/>
      <c r="NCG42" s="37"/>
      <c r="NCH42" s="37"/>
      <c r="NCI42" s="37"/>
      <c r="NCJ42" s="37"/>
      <c r="NCK42" s="37"/>
      <c r="NCL42" s="37"/>
      <c r="NCM42" s="37"/>
      <c r="NCN42" s="37"/>
      <c r="NCO42" s="37"/>
      <c r="NCP42" s="37"/>
      <c r="NCQ42" s="37"/>
      <c r="NCR42" s="37"/>
      <c r="NCS42" s="37"/>
      <c r="NCT42" s="37"/>
      <c r="NCU42" s="37"/>
      <c r="NCV42" s="37"/>
      <c r="NCW42" s="37"/>
      <c r="NCX42" s="37"/>
      <c r="NCY42" s="37"/>
      <c r="NCZ42" s="37"/>
      <c r="NDA42" s="37"/>
      <c r="NDB42" s="37"/>
      <c r="NDC42" s="37"/>
      <c r="NDD42" s="37"/>
      <c r="NDE42" s="37"/>
      <c r="NDF42" s="37"/>
      <c r="NDG42" s="37"/>
      <c r="NDH42" s="37"/>
      <c r="NDI42" s="37"/>
      <c r="NDJ42" s="37"/>
      <c r="NDK42" s="37"/>
      <c r="NDL42" s="37"/>
      <c r="NDM42" s="37"/>
      <c r="NDN42" s="37"/>
      <c r="NDO42" s="37"/>
      <c r="NDP42" s="37"/>
      <c r="NDQ42" s="37"/>
      <c r="NDR42" s="37"/>
      <c r="NDS42" s="37"/>
      <c r="NDT42" s="37"/>
      <c r="NDU42" s="37"/>
      <c r="NDV42" s="37"/>
      <c r="NDW42" s="37"/>
      <c r="NDX42" s="37"/>
      <c r="NDY42" s="37"/>
      <c r="NDZ42" s="37"/>
      <c r="NEA42" s="37"/>
      <c r="NEB42" s="37"/>
      <c r="NEC42" s="37"/>
      <c r="NED42" s="37"/>
      <c r="NEE42" s="37"/>
      <c r="NEF42" s="37"/>
      <c r="NEG42" s="37"/>
      <c r="NEH42" s="37"/>
      <c r="NEI42" s="37"/>
      <c r="NEJ42" s="37"/>
      <c r="NEK42" s="37"/>
      <c r="NEL42" s="37"/>
      <c r="NEM42" s="37"/>
      <c r="NEN42" s="37"/>
      <c r="NEO42" s="37"/>
      <c r="NEP42" s="37"/>
      <c r="NEQ42" s="37"/>
      <c r="NER42" s="37"/>
      <c r="NES42" s="37"/>
      <c r="NET42" s="37"/>
      <c r="NEU42" s="37"/>
      <c r="NEV42" s="37"/>
      <c r="NEW42" s="37"/>
      <c r="NEX42" s="37"/>
      <c r="NEY42" s="37"/>
      <c r="NEZ42" s="37"/>
      <c r="NFA42" s="37"/>
      <c r="NFB42" s="37"/>
      <c r="NFC42" s="37"/>
      <c r="NFD42" s="37"/>
      <c r="NFE42" s="37"/>
      <c r="NFF42" s="37"/>
      <c r="NFG42" s="37"/>
      <c r="NFH42" s="37"/>
      <c r="NFI42" s="37"/>
      <c r="NFJ42" s="37"/>
      <c r="NFK42" s="37"/>
      <c r="NFL42" s="37"/>
      <c r="NFM42" s="37"/>
      <c r="NFN42" s="37"/>
      <c r="NFO42" s="37"/>
      <c r="NFP42" s="37"/>
      <c r="NFQ42" s="37"/>
      <c r="NFR42" s="37"/>
      <c r="NFS42" s="37"/>
      <c r="NFT42" s="37"/>
      <c r="NFU42" s="37"/>
      <c r="NFV42" s="37"/>
      <c r="NFW42" s="37"/>
      <c r="NFX42" s="37"/>
      <c r="NFY42" s="37"/>
      <c r="NFZ42" s="37"/>
      <c r="NGA42" s="37"/>
      <c r="NGB42" s="37"/>
      <c r="NGC42" s="37"/>
      <c r="NGD42" s="37"/>
      <c r="NGE42" s="37"/>
      <c r="NGF42" s="37"/>
      <c r="NGG42" s="37"/>
      <c r="NGH42" s="37"/>
      <c r="NGI42" s="37"/>
      <c r="NGJ42" s="37"/>
      <c r="NGK42" s="37"/>
      <c r="NGL42" s="37"/>
      <c r="NGM42" s="37"/>
      <c r="NGN42" s="37"/>
      <c r="NGO42" s="37"/>
      <c r="NGP42" s="37"/>
      <c r="NGQ42" s="37"/>
      <c r="NGR42" s="37"/>
      <c r="NGS42" s="37"/>
      <c r="NGT42" s="37"/>
      <c r="NGU42" s="37"/>
      <c r="NGV42" s="37"/>
      <c r="NGW42" s="37"/>
      <c r="NGX42" s="37"/>
      <c r="NGY42" s="37"/>
      <c r="NGZ42" s="37"/>
      <c r="NHA42" s="37"/>
      <c r="NHB42" s="37"/>
      <c r="NHC42" s="37"/>
      <c r="NHD42" s="37"/>
      <c r="NHE42" s="37"/>
      <c r="NHF42" s="37"/>
      <c r="NHG42" s="37"/>
      <c r="NHH42" s="37"/>
      <c r="NHI42" s="37"/>
      <c r="NHJ42" s="37"/>
      <c r="NHK42" s="37"/>
      <c r="NHL42" s="37"/>
      <c r="NHM42" s="37"/>
      <c r="NHN42" s="37"/>
      <c r="NHO42" s="37"/>
      <c r="NHP42" s="37"/>
      <c r="NHQ42" s="37"/>
      <c r="NHR42" s="37"/>
      <c r="NHS42" s="37"/>
      <c r="NHT42" s="37"/>
      <c r="NHU42" s="37"/>
      <c r="NHV42" s="37"/>
      <c r="NHW42" s="37"/>
      <c r="NHX42" s="37"/>
      <c r="NHY42" s="37"/>
      <c r="NHZ42" s="37"/>
      <c r="NIA42" s="37"/>
      <c r="NIB42" s="37"/>
      <c r="NIC42" s="37"/>
      <c r="NID42" s="37"/>
      <c r="NIE42" s="37"/>
      <c r="NIF42" s="37"/>
      <c r="NIG42" s="37"/>
      <c r="NIH42" s="37"/>
      <c r="NII42" s="37"/>
      <c r="NIJ42" s="37"/>
      <c r="NIK42" s="37"/>
      <c r="NIL42" s="37"/>
      <c r="NIM42" s="37"/>
      <c r="NIN42" s="37"/>
      <c r="NIO42" s="37"/>
      <c r="NIP42" s="37"/>
      <c r="NIQ42" s="37"/>
      <c r="NIR42" s="37"/>
      <c r="NIS42" s="37"/>
      <c r="NIT42" s="37"/>
      <c r="NIU42" s="37"/>
      <c r="NIV42" s="37"/>
      <c r="NIW42" s="37"/>
      <c r="NIX42" s="37"/>
      <c r="NIY42" s="37"/>
      <c r="NIZ42" s="37"/>
      <c r="NJA42" s="37"/>
      <c r="NJB42" s="37"/>
      <c r="NJC42" s="37"/>
      <c r="NJD42" s="37"/>
      <c r="NJE42" s="37"/>
      <c r="NJF42" s="37"/>
      <c r="NJG42" s="37"/>
      <c r="NJH42" s="37"/>
      <c r="NJI42" s="37"/>
      <c r="NJJ42" s="37"/>
      <c r="NJK42" s="37"/>
      <c r="NJL42" s="37"/>
      <c r="NJM42" s="37"/>
      <c r="NJN42" s="37"/>
      <c r="NJO42" s="37"/>
      <c r="NJP42" s="37"/>
      <c r="NJQ42" s="37"/>
      <c r="NJR42" s="37"/>
      <c r="NJS42" s="37"/>
      <c r="NJT42" s="37"/>
      <c r="NJU42" s="37"/>
      <c r="NJV42" s="37"/>
      <c r="NJW42" s="37"/>
      <c r="NJX42" s="37"/>
      <c r="NJY42" s="37"/>
      <c r="NJZ42" s="37"/>
      <c r="NKA42" s="37"/>
      <c r="NKB42" s="37"/>
      <c r="NKC42" s="37"/>
      <c r="NKD42" s="37"/>
      <c r="NKE42" s="37"/>
      <c r="NKF42" s="37"/>
      <c r="NKG42" s="37"/>
      <c r="NKH42" s="37"/>
      <c r="NKI42" s="37"/>
      <c r="NKJ42" s="37"/>
      <c r="NKK42" s="37"/>
      <c r="NKL42" s="37"/>
      <c r="NKM42" s="37"/>
      <c r="NKN42" s="37"/>
      <c r="NKO42" s="37"/>
      <c r="NKP42" s="37"/>
      <c r="NKQ42" s="37"/>
      <c r="NKR42" s="37"/>
      <c r="NKS42" s="37"/>
      <c r="NKT42" s="37"/>
      <c r="NKU42" s="37"/>
      <c r="NKV42" s="37"/>
      <c r="NKW42" s="37"/>
      <c r="NKX42" s="37"/>
      <c r="NKY42" s="37"/>
      <c r="NKZ42" s="37"/>
      <c r="NLA42" s="37"/>
      <c r="NLB42" s="37"/>
      <c r="NLC42" s="37"/>
      <c r="NLD42" s="37"/>
      <c r="NLE42" s="37"/>
      <c r="NLF42" s="37"/>
      <c r="NLG42" s="37"/>
      <c r="NLH42" s="37"/>
      <c r="NLI42" s="37"/>
      <c r="NLJ42" s="37"/>
      <c r="NLK42" s="37"/>
      <c r="NLL42" s="37"/>
      <c r="NLM42" s="37"/>
      <c r="NLN42" s="37"/>
      <c r="NLO42" s="37"/>
      <c r="NLP42" s="37"/>
      <c r="NLQ42" s="37"/>
      <c r="NLR42" s="37"/>
      <c r="NLS42" s="37"/>
      <c r="NLT42" s="37"/>
      <c r="NLU42" s="37"/>
      <c r="NLV42" s="37"/>
      <c r="NLW42" s="37"/>
      <c r="NLX42" s="37"/>
      <c r="NLY42" s="37"/>
      <c r="NLZ42" s="37"/>
      <c r="NMA42" s="37"/>
      <c r="NMB42" s="37"/>
      <c r="NMC42" s="37"/>
      <c r="NMD42" s="37"/>
      <c r="NME42" s="37"/>
      <c r="NMF42" s="37"/>
      <c r="NMG42" s="37"/>
      <c r="NMH42" s="37"/>
      <c r="NMI42" s="37"/>
      <c r="NMJ42" s="37"/>
      <c r="NMK42" s="37"/>
      <c r="NML42" s="37"/>
      <c r="NMM42" s="37"/>
      <c r="NMN42" s="37"/>
      <c r="NMO42" s="37"/>
      <c r="NMP42" s="37"/>
      <c r="NMQ42" s="37"/>
      <c r="NMR42" s="37"/>
      <c r="NMS42" s="37"/>
      <c r="NMT42" s="37"/>
      <c r="NMU42" s="37"/>
      <c r="NMV42" s="37"/>
      <c r="NMW42" s="37"/>
      <c r="NMX42" s="37"/>
      <c r="NMY42" s="37"/>
      <c r="NMZ42" s="37"/>
      <c r="NNA42" s="37"/>
      <c r="NNB42" s="37"/>
      <c r="NNC42" s="37"/>
      <c r="NND42" s="37"/>
      <c r="NNE42" s="37"/>
      <c r="NNF42" s="37"/>
      <c r="NNG42" s="37"/>
      <c r="NNH42" s="37"/>
      <c r="NNI42" s="37"/>
      <c r="NNJ42" s="37"/>
      <c r="NNK42" s="37"/>
      <c r="NNL42" s="37"/>
      <c r="NNM42" s="37"/>
      <c r="NNN42" s="37"/>
      <c r="NNO42" s="37"/>
      <c r="NNP42" s="37"/>
      <c r="NNQ42" s="37"/>
      <c r="NNR42" s="37"/>
      <c r="NNS42" s="37"/>
      <c r="NNT42" s="37"/>
      <c r="NNU42" s="37"/>
      <c r="NNV42" s="37"/>
      <c r="NNW42" s="37"/>
      <c r="NNX42" s="37"/>
      <c r="NNY42" s="37"/>
      <c r="NNZ42" s="37"/>
      <c r="NOA42" s="37"/>
      <c r="NOB42" s="37"/>
      <c r="NOC42" s="37"/>
      <c r="NOD42" s="37"/>
      <c r="NOE42" s="37"/>
      <c r="NOF42" s="37"/>
      <c r="NOG42" s="37"/>
      <c r="NOH42" s="37"/>
      <c r="NOI42" s="37"/>
      <c r="NOJ42" s="37"/>
      <c r="NOK42" s="37"/>
      <c r="NOL42" s="37"/>
      <c r="NOM42" s="37"/>
      <c r="NON42" s="37"/>
      <c r="NOO42" s="37"/>
      <c r="NOP42" s="37"/>
      <c r="NOQ42" s="37"/>
      <c r="NOR42" s="37"/>
      <c r="NOS42" s="37"/>
      <c r="NOT42" s="37"/>
      <c r="NOU42" s="37"/>
      <c r="NOV42" s="37"/>
      <c r="NOW42" s="37"/>
      <c r="NOX42" s="37"/>
      <c r="NOY42" s="37"/>
      <c r="NOZ42" s="37"/>
      <c r="NPA42" s="37"/>
      <c r="NPB42" s="37"/>
      <c r="NPC42" s="37"/>
      <c r="NPD42" s="37"/>
      <c r="NPE42" s="37"/>
      <c r="NPF42" s="37"/>
      <c r="NPG42" s="37"/>
      <c r="NPH42" s="37"/>
      <c r="NPI42" s="37"/>
      <c r="NPJ42" s="37"/>
      <c r="NPK42" s="37"/>
      <c r="NPL42" s="37"/>
      <c r="NPM42" s="37"/>
      <c r="NPN42" s="37"/>
      <c r="NPO42" s="37"/>
      <c r="NPP42" s="37"/>
      <c r="NPQ42" s="37"/>
      <c r="NPR42" s="37"/>
      <c r="NPS42" s="37"/>
      <c r="NPT42" s="37"/>
      <c r="NPU42" s="37"/>
      <c r="NPV42" s="37"/>
      <c r="NPW42" s="37"/>
      <c r="NPX42" s="37"/>
      <c r="NPY42" s="37"/>
      <c r="NPZ42" s="37"/>
      <c r="NQA42" s="37"/>
      <c r="NQB42" s="37"/>
      <c r="NQC42" s="37"/>
      <c r="NQD42" s="37"/>
      <c r="NQE42" s="37"/>
      <c r="NQF42" s="37"/>
      <c r="NQG42" s="37"/>
      <c r="NQH42" s="37"/>
      <c r="NQI42" s="37"/>
      <c r="NQJ42" s="37"/>
      <c r="NQK42" s="37"/>
      <c r="NQL42" s="37"/>
      <c r="NQM42" s="37"/>
      <c r="NQN42" s="37"/>
      <c r="NQO42" s="37"/>
      <c r="NQP42" s="37"/>
      <c r="NQQ42" s="37"/>
      <c r="NQR42" s="37"/>
      <c r="NQS42" s="37"/>
      <c r="NQT42" s="37"/>
      <c r="NQU42" s="37"/>
      <c r="NQV42" s="37"/>
      <c r="NQW42" s="37"/>
      <c r="NQX42" s="37"/>
      <c r="NQY42" s="37"/>
      <c r="NQZ42" s="37"/>
      <c r="NRA42" s="37"/>
      <c r="NRB42" s="37"/>
      <c r="NRC42" s="37"/>
      <c r="NRD42" s="37"/>
      <c r="NRE42" s="37"/>
      <c r="NRF42" s="37"/>
      <c r="NRG42" s="37"/>
      <c r="NRH42" s="37"/>
      <c r="NRI42" s="37"/>
      <c r="NRJ42" s="37"/>
      <c r="NRK42" s="37"/>
      <c r="NRL42" s="37"/>
      <c r="NRM42" s="37"/>
      <c r="NRN42" s="37"/>
      <c r="NRO42" s="37"/>
      <c r="NRP42" s="37"/>
      <c r="NRQ42" s="37"/>
      <c r="NRR42" s="37"/>
      <c r="NRS42" s="37"/>
      <c r="NRT42" s="37"/>
      <c r="NRU42" s="37"/>
      <c r="NRV42" s="37"/>
      <c r="NRW42" s="37"/>
      <c r="NRX42" s="37"/>
      <c r="NRY42" s="37"/>
      <c r="NRZ42" s="37"/>
      <c r="NSA42" s="37"/>
      <c r="NSB42" s="37"/>
      <c r="NSC42" s="37"/>
      <c r="NSD42" s="37"/>
      <c r="NSE42" s="37"/>
      <c r="NSF42" s="37"/>
      <c r="NSG42" s="37"/>
      <c r="NSH42" s="37"/>
      <c r="NSI42" s="37"/>
      <c r="NSJ42" s="37"/>
      <c r="NSK42" s="37"/>
      <c r="NSL42" s="37"/>
      <c r="NSM42" s="37"/>
      <c r="NSN42" s="37"/>
      <c r="NSO42" s="37"/>
      <c r="NSP42" s="37"/>
      <c r="NSQ42" s="37"/>
      <c r="NSR42" s="37"/>
      <c r="NSS42" s="37"/>
      <c r="NST42" s="37"/>
      <c r="NSU42" s="37"/>
      <c r="NSV42" s="37"/>
      <c r="NSW42" s="37"/>
      <c r="NSX42" s="37"/>
      <c r="NSY42" s="37"/>
      <c r="NSZ42" s="37"/>
      <c r="NTA42" s="37"/>
      <c r="NTB42" s="37"/>
      <c r="NTC42" s="37"/>
      <c r="NTD42" s="37"/>
      <c r="NTE42" s="37"/>
      <c r="NTF42" s="37"/>
      <c r="NTG42" s="37"/>
      <c r="NTH42" s="37"/>
      <c r="NTI42" s="37"/>
      <c r="NTJ42" s="37"/>
      <c r="NTK42" s="37"/>
      <c r="NTL42" s="37"/>
      <c r="NTM42" s="37"/>
      <c r="NTN42" s="37"/>
      <c r="NTO42" s="37"/>
      <c r="NTP42" s="37"/>
      <c r="NTQ42" s="37"/>
      <c r="NTR42" s="37"/>
      <c r="NTS42" s="37"/>
      <c r="NTT42" s="37"/>
      <c r="NTU42" s="37"/>
      <c r="NTV42" s="37"/>
      <c r="NTW42" s="37"/>
      <c r="NTX42" s="37"/>
      <c r="NTY42" s="37"/>
      <c r="NTZ42" s="37"/>
      <c r="NUA42" s="37"/>
      <c r="NUB42" s="37"/>
      <c r="NUC42" s="37"/>
      <c r="NUD42" s="37"/>
      <c r="NUE42" s="37"/>
      <c r="NUF42" s="37"/>
      <c r="NUG42" s="37"/>
      <c r="NUH42" s="37"/>
      <c r="NUI42" s="37"/>
      <c r="NUJ42" s="37"/>
      <c r="NUK42" s="37"/>
      <c r="NUL42" s="37"/>
      <c r="NUM42" s="37"/>
      <c r="NUN42" s="37"/>
      <c r="NUO42" s="37"/>
      <c r="NUP42" s="37"/>
      <c r="NUQ42" s="37"/>
      <c r="NUR42" s="37"/>
      <c r="NUS42" s="37"/>
      <c r="NUT42" s="37"/>
      <c r="NUU42" s="37"/>
      <c r="NUV42" s="37"/>
      <c r="NUW42" s="37"/>
      <c r="NUX42" s="37"/>
      <c r="NUY42" s="37"/>
      <c r="NUZ42" s="37"/>
      <c r="NVA42" s="37"/>
      <c r="NVB42" s="37"/>
      <c r="NVC42" s="37"/>
      <c r="NVD42" s="37"/>
      <c r="NVE42" s="37"/>
      <c r="NVF42" s="37"/>
      <c r="NVG42" s="37"/>
      <c r="NVH42" s="37"/>
      <c r="NVI42" s="37"/>
      <c r="NVJ42" s="37"/>
      <c r="NVK42" s="37"/>
      <c r="NVL42" s="37"/>
      <c r="NVM42" s="37"/>
      <c r="NVN42" s="37"/>
      <c r="NVO42" s="37"/>
      <c r="NVP42" s="37"/>
      <c r="NVQ42" s="37"/>
      <c r="NVR42" s="37"/>
      <c r="NVS42" s="37"/>
      <c r="NVT42" s="37"/>
      <c r="NVU42" s="37"/>
      <c r="NVV42" s="37"/>
      <c r="NVW42" s="37"/>
      <c r="NVX42" s="37"/>
      <c r="NVY42" s="37"/>
      <c r="NVZ42" s="37"/>
      <c r="NWA42" s="37"/>
      <c r="NWB42" s="37"/>
      <c r="NWC42" s="37"/>
      <c r="NWD42" s="37"/>
      <c r="NWE42" s="37"/>
      <c r="NWF42" s="37"/>
      <c r="NWG42" s="37"/>
      <c r="NWH42" s="37"/>
      <c r="NWI42" s="37"/>
      <c r="NWJ42" s="37"/>
      <c r="NWK42" s="37"/>
      <c r="NWL42" s="37"/>
      <c r="NWM42" s="37"/>
      <c r="NWN42" s="37"/>
      <c r="NWO42" s="37"/>
      <c r="NWP42" s="37"/>
      <c r="NWQ42" s="37"/>
      <c r="NWR42" s="37"/>
      <c r="NWS42" s="37"/>
      <c r="NWT42" s="37"/>
      <c r="NWU42" s="37"/>
      <c r="NWV42" s="37"/>
      <c r="NWW42" s="37"/>
      <c r="NWX42" s="37"/>
      <c r="NWY42" s="37"/>
      <c r="NWZ42" s="37"/>
      <c r="NXA42" s="37"/>
      <c r="NXB42" s="37"/>
      <c r="NXC42" s="37"/>
      <c r="NXD42" s="37"/>
      <c r="NXE42" s="37"/>
      <c r="NXF42" s="37"/>
      <c r="NXG42" s="37"/>
      <c r="NXH42" s="37"/>
      <c r="NXI42" s="37"/>
      <c r="NXJ42" s="37"/>
      <c r="NXK42" s="37"/>
      <c r="NXL42" s="37"/>
      <c r="NXM42" s="37"/>
      <c r="NXN42" s="37"/>
      <c r="NXO42" s="37"/>
      <c r="NXP42" s="37"/>
      <c r="NXQ42" s="37"/>
      <c r="NXR42" s="37"/>
      <c r="NXS42" s="37"/>
      <c r="NXT42" s="37"/>
      <c r="NXU42" s="37"/>
      <c r="NXV42" s="37"/>
      <c r="NXW42" s="37"/>
      <c r="NXX42" s="37"/>
      <c r="NXY42" s="37"/>
      <c r="NXZ42" s="37"/>
      <c r="NYA42" s="37"/>
      <c r="NYB42" s="37"/>
      <c r="NYC42" s="37"/>
      <c r="NYD42" s="37"/>
      <c r="NYE42" s="37"/>
      <c r="NYF42" s="37"/>
      <c r="NYG42" s="37"/>
      <c r="NYH42" s="37"/>
      <c r="NYI42" s="37"/>
      <c r="NYJ42" s="37"/>
      <c r="NYK42" s="37"/>
      <c r="NYL42" s="37"/>
      <c r="NYM42" s="37"/>
      <c r="NYN42" s="37"/>
      <c r="NYO42" s="37"/>
      <c r="NYP42" s="37"/>
      <c r="NYQ42" s="37"/>
      <c r="NYR42" s="37"/>
      <c r="NYS42" s="37"/>
      <c r="NYT42" s="37"/>
      <c r="NYU42" s="37"/>
      <c r="NYV42" s="37"/>
      <c r="NYW42" s="37"/>
      <c r="NYX42" s="37"/>
      <c r="NYY42" s="37"/>
      <c r="NYZ42" s="37"/>
      <c r="NZA42" s="37"/>
      <c r="NZB42" s="37"/>
      <c r="NZC42" s="37"/>
      <c r="NZD42" s="37"/>
      <c r="NZE42" s="37"/>
      <c r="NZF42" s="37"/>
      <c r="NZG42" s="37"/>
      <c r="NZH42" s="37"/>
      <c r="NZI42" s="37"/>
      <c r="NZJ42" s="37"/>
      <c r="NZK42" s="37"/>
      <c r="NZL42" s="37"/>
      <c r="NZM42" s="37"/>
      <c r="NZN42" s="37"/>
      <c r="NZO42" s="37"/>
      <c r="NZP42" s="37"/>
      <c r="NZQ42" s="37"/>
      <c r="NZR42" s="37"/>
      <c r="NZS42" s="37"/>
      <c r="NZT42" s="37"/>
      <c r="NZU42" s="37"/>
      <c r="NZV42" s="37"/>
      <c r="NZW42" s="37"/>
      <c r="NZX42" s="37"/>
      <c r="NZY42" s="37"/>
      <c r="NZZ42" s="37"/>
      <c r="OAA42" s="37"/>
      <c r="OAB42" s="37"/>
      <c r="OAC42" s="37"/>
      <c r="OAD42" s="37"/>
      <c r="OAE42" s="37"/>
      <c r="OAF42" s="37"/>
      <c r="OAG42" s="37"/>
      <c r="OAH42" s="37"/>
      <c r="OAI42" s="37"/>
      <c r="OAJ42" s="37"/>
      <c r="OAK42" s="37"/>
      <c r="OAL42" s="37"/>
      <c r="OAM42" s="37"/>
      <c r="OAN42" s="37"/>
      <c r="OAO42" s="37"/>
      <c r="OAP42" s="37"/>
      <c r="OAQ42" s="37"/>
      <c r="OAR42" s="37"/>
      <c r="OAS42" s="37"/>
      <c r="OAT42" s="37"/>
      <c r="OAU42" s="37"/>
      <c r="OAV42" s="37"/>
      <c r="OAW42" s="37"/>
      <c r="OAX42" s="37"/>
      <c r="OAY42" s="37"/>
      <c r="OAZ42" s="37"/>
      <c r="OBA42" s="37"/>
      <c r="OBB42" s="37"/>
      <c r="OBC42" s="37"/>
      <c r="OBD42" s="37"/>
      <c r="OBE42" s="37"/>
      <c r="OBF42" s="37"/>
      <c r="OBG42" s="37"/>
      <c r="OBH42" s="37"/>
      <c r="OBI42" s="37"/>
      <c r="OBJ42" s="37"/>
      <c r="OBK42" s="37"/>
      <c r="OBL42" s="37"/>
      <c r="OBM42" s="37"/>
      <c r="OBN42" s="37"/>
      <c r="OBO42" s="37"/>
      <c r="OBP42" s="37"/>
      <c r="OBQ42" s="37"/>
      <c r="OBR42" s="37"/>
      <c r="OBS42" s="37"/>
      <c r="OBT42" s="37"/>
      <c r="OBU42" s="37"/>
      <c r="OBV42" s="37"/>
      <c r="OBW42" s="37"/>
      <c r="OBX42" s="37"/>
      <c r="OBY42" s="37"/>
      <c r="OBZ42" s="37"/>
      <c r="OCA42" s="37"/>
      <c r="OCB42" s="37"/>
      <c r="OCC42" s="37"/>
      <c r="OCD42" s="37"/>
      <c r="OCE42" s="37"/>
      <c r="OCF42" s="37"/>
      <c r="OCG42" s="37"/>
      <c r="OCH42" s="37"/>
      <c r="OCI42" s="37"/>
      <c r="OCJ42" s="37"/>
      <c r="OCK42" s="37"/>
      <c r="OCL42" s="37"/>
      <c r="OCM42" s="37"/>
      <c r="OCN42" s="37"/>
      <c r="OCO42" s="37"/>
      <c r="OCP42" s="37"/>
      <c r="OCQ42" s="37"/>
      <c r="OCR42" s="37"/>
      <c r="OCS42" s="37"/>
      <c r="OCT42" s="37"/>
      <c r="OCU42" s="37"/>
      <c r="OCV42" s="37"/>
      <c r="OCW42" s="37"/>
      <c r="OCX42" s="37"/>
      <c r="OCY42" s="37"/>
      <c r="OCZ42" s="37"/>
      <c r="ODA42" s="37"/>
      <c r="ODB42" s="37"/>
      <c r="ODC42" s="37"/>
      <c r="ODD42" s="37"/>
      <c r="ODE42" s="37"/>
      <c r="ODF42" s="37"/>
      <c r="ODG42" s="37"/>
      <c r="ODH42" s="37"/>
      <c r="ODI42" s="37"/>
      <c r="ODJ42" s="37"/>
      <c r="ODK42" s="37"/>
      <c r="ODL42" s="37"/>
      <c r="ODM42" s="37"/>
      <c r="ODN42" s="37"/>
      <c r="ODO42" s="37"/>
      <c r="ODP42" s="37"/>
      <c r="ODQ42" s="37"/>
      <c r="ODR42" s="37"/>
      <c r="ODS42" s="37"/>
      <c r="ODT42" s="37"/>
      <c r="ODU42" s="37"/>
      <c r="ODV42" s="37"/>
      <c r="ODW42" s="37"/>
      <c r="ODX42" s="37"/>
      <c r="ODY42" s="37"/>
      <c r="ODZ42" s="37"/>
      <c r="OEA42" s="37"/>
      <c r="OEB42" s="37"/>
      <c r="OEC42" s="37"/>
      <c r="OED42" s="37"/>
      <c r="OEE42" s="37"/>
      <c r="OEF42" s="37"/>
      <c r="OEG42" s="37"/>
      <c r="OEH42" s="37"/>
      <c r="OEI42" s="37"/>
      <c r="OEJ42" s="37"/>
      <c r="OEK42" s="37"/>
      <c r="OEL42" s="37"/>
      <c r="OEM42" s="37"/>
      <c r="OEN42" s="37"/>
      <c r="OEO42" s="37"/>
      <c r="OEP42" s="37"/>
      <c r="OEQ42" s="37"/>
      <c r="OER42" s="37"/>
      <c r="OES42" s="37"/>
      <c r="OET42" s="37"/>
      <c r="OEU42" s="37"/>
      <c r="OEV42" s="37"/>
      <c r="OEW42" s="37"/>
      <c r="OEX42" s="37"/>
      <c r="OEY42" s="37"/>
      <c r="OEZ42" s="37"/>
      <c r="OFA42" s="37"/>
      <c r="OFB42" s="37"/>
      <c r="OFC42" s="37"/>
      <c r="OFD42" s="37"/>
      <c r="OFE42" s="37"/>
      <c r="OFF42" s="37"/>
      <c r="OFG42" s="37"/>
      <c r="OFH42" s="37"/>
      <c r="OFI42" s="37"/>
      <c r="OFJ42" s="37"/>
      <c r="OFK42" s="37"/>
      <c r="OFL42" s="37"/>
      <c r="OFM42" s="37"/>
      <c r="OFN42" s="37"/>
      <c r="OFO42" s="37"/>
      <c r="OFP42" s="37"/>
      <c r="OFQ42" s="37"/>
      <c r="OFR42" s="37"/>
      <c r="OFS42" s="37"/>
      <c r="OFT42" s="37"/>
      <c r="OFU42" s="37"/>
      <c r="OFV42" s="37"/>
      <c r="OFW42" s="37"/>
      <c r="OFX42" s="37"/>
      <c r="OFY42" s="37"/>
      <c r="OFZ42" s="37"/>
      <c r="OGA42" s="37"/>
      <c r="OGB42" s="37"/>
      <c r="OGC42" s="37"/>
      <c r="OGD42" s="37"/>
      <c r="OGE42" s="37"/>
      <c r="OGF42" s="37"/>
      <c r="OGG42" s="37"/>
      <c r="OGH42" s="37"/>
      <c r="OGI42" s="37"/>
      <c r="OGJ42" s="37"/>
      <c r="OGK42" s="37"/>
      <c r="OGL42" s="37"/>
      <c r="OGM42" s="37"/>
      <c r="OGN42" s="37"/>
      <c r="OGO42" s="37"/>
      <c r="OGP42" s="37"/>
      <c r="OGQ42" s="37"/>
      <c r="OGR42" s="37"/>
      <c r="OGS42" s="37"/>
      <c r="OGT42" s="37"/>
      <c r="OGU42" s="37"/>
      <c r="OGV42" s="37"/>
      <c r="OGW42" s="37"/>
      <c r="OGX42" s="37"/>
      <c r="OGY42" s="37"/>
      <c r="OGZ42" s="37"/>
      <c r="OHA42" s="37"/>
      <c r="OHB42" s="37"/>
      <c r="OHC42" s="37"/>
      <c r="OHD42" s="37"/>
      <c r="OHE42" s="37"/>
      <c r="OHF42" s="37"/>
      <c r="OHG42" s="37"/>
      <c r="OHH42" s="37"/>
      <c r="OHI42" s="37"/>
      <c r="OHJ42" s="37"/>
      <c r="OHK42" s="37"/>
      <c r="OHL42" s="37"/>
      <c r="OHM42" s="37"/>
      <c r="OHN42" s="37"/>
      <c r="OHO42" s="37"/>
      <c r="OHP42" s="37"/>
      <c r="OHQ42" s="37"/>
      <c r="OHR42" s="37"/>
      <c r="OHS42" s="37"/>
      <c r="OHT42" s="37"/>
      <c r="OHU42" s="37"/>
      <c r="OHV42" s="37"/>
      <c r="OHW42" s="37"/>
      <c r="OHX42" s="37"/>
      <c r="OHY42" s="37"/>
      <c r="OHZ42" s="37"/>
      <c r="OIA42" s="37"/>
      <c r="OIB42" s="37"/>
      <c r="OIC42" s="37"/>
      <c r="OID42" s="37"/>
      <c r="OIE42" s="37"/>
      <c r="OIF42" s="37"/>
      <c r="OIG42" s="37"/>
      <c r="OIH42" s="37"/>
      <c r="OII42" s="37"/>
      <c r="OIJ42" s="37"/>
      <c r="OIK42" s="37"/>
      <c r="OIL42" s="37"/>
      <c r="OIM42" s="37"/>
      <c r="OIN42" s="37"/>
      <c r="OIO42" s="37"/>
      <c r="OIP42" s="37"/>
      <c r="OIQ42" s="37"/>
      <c r="OIR42" s="37"/>
      <c r="OIS42" s="37"/>
      <c r="OIT42" s="37"/>
      <c r="OIU42" s="37"/>
      <c r="OIV42" s="37"/>
      <c r="OIW42" s="37"/>
      <c r="OIX42" s="37"/>
      <c r="OIY42" s="37"/>
      <c r="OIZ42" s="37"/>
      <c r="OJA42" s="37"/>
      <c r="OJB42" s="37"/>
      <c r="OJC42" s="37"/>
      <c r="OJD42" s="37"/>
      <c r="OJE42" s="37"/>
      <c r="OJF42" s="37"/>
      <c r="OJG42" s="37"/>
      <c r="OJH42" s="37"/>
      <c r="OJI42" s="37"/>
      <c r="OJJ42" s="37"/>
      <c r="OJK42" s="37"/>
      <c r="OJL42" s="37"/>
      <c r="OJM42" s="37"/>
      <c r="OJN42" s="37"/>
      <c r="OJO42" s="37"/>
      <c r="OJP42" s="37"/>
      <c r="OJQ42" s="37"/>
      <c r="OJR42" s="37"/>
      <c r="OJS42" s="37"/>
      <c r="OJT42" s="37"/>
      <c r="OJU42" s="37"/>
      <c r="OJV42" s="37"/>
      <c r="OJW42" s="37"/>
      <c r="OJX42" s="37"/>
      <c r="OJY42" s="37"/>
      <c r="OJZ42" s="37"/>
      <c r="OKA42" s="37"/>
      <c r="OKB42" s="37"/>
      <c r="OKC42" s="37"/>
      <c r="OKD42" s="37"/>
      <c r="OKE42" s="37"/>
      <c r="OKF42" s="37"/>
      <c r="OKG42" s="37"/>
      <c r="OKH42" s="37"/>
      <c r="OKI42" s="37"/>
      <c r="OKJ42" s="37"/>
      <c r="OKK42" s="37"/>
      <c r="OKL42" s="37"/>
      <c r="OKM42" s="37"/>
      <c r="OKN42" s="37"/>
      <c r="OKO42" s="37"/>
      <c r="OKP42" s="37"/>
      <c r="OKQ42" s="37"/>
      <c r="OKR42" s="37"/>
      <c r="OKS42" s="37"/>
      <c r="OKT42" s="37"/>
      <c r="OKU42" s="37"/>
      <c r="OKV42" s="37"/>
      <c r="OKW42" s="37"/>
      <c r="OKX42" s="37"/>
      <c r="OKY42" s="37"/>
      <c r="OKZ42" s="37"/>
      <c r="OLA42" s="37"/>
      <c r="OLB42" s="37"/>
      <c r="OLC42" s="37"/>
      <c r="OLD42" s="37"/>
      <c r="OLE42" s="37"/>
      <c r="OLF42" s="37"/>
      <c r="OLG42" s="37"/>
      <c r="OLH42" s="37"/>
      <c r="OLI42" s="37"/>
      <c r="OLJ42" s="37"/>
      <c r="OLK42" s="37"/>
      <c r="OLL42" s="37"/>
      <c r="OLM42" s="37"/>
      <c r="OLN42" s="37"/>
      <c r="OLO42" s="37"/>
      <c r="OLP42" s="37"/>
      <c r="OLQ42" s="37"/>
      <c r="OLR42" s="37"/>
      <c r="OLS42" s="37"/>
      <c r="OLT42" s="37"/>
      <c r="OLU42" s="37"/>
      <c r="OLV42" s="37"/>
      <c r="OLW42" s="37"/>
      <c r="OLX42" s="37"/>
      <c r="OLY42" s="37"/>
      <c r="OLZ42" s="37"/>
      <c r="OMA42" s="37"/>
      <c r="OMB42" s="37"/>
      <c r="OMC42" s="37"/>
      <c r="OMD42" s="37"/>
      <c r="OME42" s="37"/>
      <c r="OMF42" s="37"/>
      <c r="OMG42" s="37"/>
      <c r="OMH42" s="37"/>
      <c r="OMI42" s="37"/>
      <c r="OMJ42" s="37"/>
      <c r="OMK42" s="37"/>
      <c r="OML42" s="37"/>
      <c r="OMM42" s="37"/>
      <c r="OMN42" s="37"/>
      <c r="OMO42" s="37"/>
      <c r="OMP42" s="37"/>
      <c r="OMQ42" s="37"/>
      <c r="OMR42" s="37"/>
      <c r="OMS42" s="37"/>
      <c r="OMT42" s="37"/>
      <c r="OMU42" s="37"/>
      <c r="OMV42" s="37"/>
      <c r="OMW42" s="37"/>
      <c r="OMX42" s="37"/>
      <c r="OMY42" s="37"/>
      <c r="OMZ42" s="37"/>
      <c r="ONA42" s="37"/>
      <c r="ONB42" s="37"/>
      <c r="ONC42" s="37"/>
      <c r="OND42" s="37"/>
      <c r="ONE42" s="37"/>
      <c r="ONF42" s="37"/>
      <c r="ONG42" s="37"/>
      <c r="ONH42" s="37"/>
      <c r="ONI42" s="37"/>
      <c r="ONJ42" s="37"/>
      <c r="ONK42" s="37"/>
      <c r="ONL42" s="37"/>
      <c r="ONM42" s="37"/>
      <c r="ONN42" s="37"/>
      <c r="ONO42" s="37"/>
      <c r="ONP42" s="37"/>
      <c r="ONQ42" s="37"/>
      <c r="ONR42" s="37"/>
      <c r="ONS42" s="37"/>
      <c r="ONT42" s="37"/>
      <c r="ONU42" s="37"/>
      <c r="ONV42" s="37"/>
      <c r="ONW42" s="37"/>
      <c r="ONX42" s="37"/>
      <c r="ONY42" s="37"/>
      <c r="ONZ42" s="37"/>
      <c r="OOA42" s="37"/>
      <c r="OOB42" s="37"/>
      <c r="OOC42" s="37"/>
      <c r="OOD42" s="37"/>
      <c r="OOE42" s="37"/>
      <c r="OOF42" s="37"/>
      <c r="OOG42" s="37"/>
      <c r="OOH42" s="37"/>
      <c r="OOI42" s="37"/>
      <c r="OOJ42" s="37"/>
      <c r="OOK42" s="37"/>
      <c r="OOL42" s="37"/>
      <c r="OOM42" s="37"/>
      <c r="OON42" s="37"/>
      <c r="OOO42" s="37"/>
      <c r="OOP42" s="37"/>
      <c r="OOQ42" s="37"/>
      <c r="OOR42" s="37"/>
      <c r="OOS42" s="37"/>
      <c r="OOT42" s="37"/>
      <c r="OOU42" s="37"/>
      <c r="OOV42" s="37"/>
      <c r="OOW42" s="37"/>
      <c r="OOX42" s="37"/>
      <c r="OOY42" s="37"/>
      <c r="OOZ42" s="37"/>
      <c r="OPA42" s="37"/>
      <c r="OPB42" s="37"/>
      <c r="OPC42" s="37"/>
      <c r="OPD42" s="37"/>
      <c r="OPE42" s="37"/>
      <c r="OPF42" s="37"/>
      <c r="OPG42" s="37"/>
      <c r="OPH42" s="37"/>
      <c r="OPI42" s="37"/>
      <c r="OPJ42" s="37"/>
      <c r="OPK42" s="37"/>
      <c r="OPL42" s="37"/>
      <c r="OPM42" s="37"/>
      <c r="OPN42" s="37"/>
      <c r="OPO42" s="37"/>
      <c r="OPP42" s="37"/>
      <c r="OPQ42" s="37"/>
      <c r="OPR42" s="37"/>
      <c r="OPS42" s="37"/>
      <c r="OPT42" s="37"/>
      <c r="OPU42" s="37"/>
      <c r="OPV42" s="37"/>
      <c r="OPW42" s="37"/>
      <c r="OPX42" s="37"/>
      <c r="OPY42" s="37"/>
      <c r="OPZ42" s="37"/>
      <c r="OQA42" s="37"/>
      <c r="OQB42" s="37"/>
      <c r="OQC42" s="37"/>
      <c r="OQD42" s="37"/>
      <c r="OQE42" s="37"/>
      <c r="OQF42" s="37"/>
      <c r="OQG42" s="37"/>
      <c r="OQH42" s="37"/>
      <c r="OQI42" s="37"/>
      <c r="OQJ42" s="37"/>
      <c r="OQK42" s="37"/>
      <c r="OQL42" s="37"/>
      <c r="OQM42" s="37"/>
      <c r="OQN42" s="37"/>
      <c r="OQO42" s="37"/>
      <c r="OQP42" s="37"/>
      <c r="OQQ42" s="37"/>
      <c r="OQR42" s="37"/>
      <c r="OQS42" s="37"/>
      <c r="OQT42" s="37"/>
      <c r="OQU42" s="37"/>
      <c r="OQV42" s="37"/>
      <c r="OQW42" s="37"/>
      <c r="OQX42" s="37"/>
      <c r="OQY42" s="37"/>
      <c r="OQZ42" s="37"/>
      <c r="ORA42" s="37"/>
      <c r="ORB42" s="37"/>
      <c r="ORC42" s="37"/>
      <c r="ORD42" s="37"/>
      <c r="ORE42" s="37"/>
      <c r="ORF42" s="37"/>
      <c r="ORG42" s="37"/>
      <c r="ORH42" s="37"/>
      <c r="ORI42" s="37"/>
      <c r="ORJ42" s="37"/>
      <c r="ORK42" s="37"/>
      <c r="ORL42" s="37"/>
      <c r="ORM42" s="37"/>
      <c r="ORN42" s="37"/>
      <c r="ORO42" s="37"/>
      <c r="ORP42" s="37"/>
      <c r="ORQ42" s="37"/>
      <c r="ORR42" s="37"/>
      <c r="ORS42" s="37"/>
      <c r="ORT42" s="37"/>
      <c r="ORU42" s="37"/>
      <c r="ORV42" s="37"/>
      <c r="ORW42" s="37"/>
      <c r="ORX42" s="37"/>
      <c r="ORY42" s="37"/>
      <c r="ORZ42" s="37"/>
      <c r="OSA42" s="37"/>
      <c r="OSB42" s="37"/>
      <c r="OSC42" s="37"/>
      <c r="OSD42" s="37"/>
      <c r="OSE42" s="37"/>
      <c r="OSF42" s="37"/>
      <c r="OSG42" s="37"/>
      <c r="OSH42" s="37"/>
      <c r="OSI42" s="37"/>
      <c r="OSJ42" s="37"/>
      <c r="OSK42" s="37"/>
      <c r="OSL42" s="37"/>
      <c r="OSM42" s="37"/>
      <c r="OSN42" s="37"/>
      <c r="OSO42" s="37"/>
      <c r="OSP42" s="37"/>
      <c r="OSQ42" s="37"/>
      <c r="OSR42" s="37"/>
      <c r="OSS42" s="37"/>
      <c r="OST42" s="37"/>
      <c r="OSU42" s="37"/>
      <c r="OSV42" s="37"/>
      <c r="OSW42" s="37"/>
      <c r="OSX42" s="37"/>
      <c r="OSY42" s="37"/>
      <c r="OSZ42" s="37"/>
      <c r="OTA42" s="37"/>
      <c r="OTB42" s="37"/>
      <c r="OTC42" s="37"/>
      <c r="OTD42" s="37"/>
      <c r="OTE42" s="37"/>
      <c r="OTF42" s="37"/>
      <c r="OTG42" s="37"/>
      <c r="OTH42" s="37"/>
      <c r="OTI42" s="37"/>
      <c r="OTJ42" s="37"/>
      <c r="OTK42" s="37"/>
      <c r="OTL42" s="37"/>
      <c r="OTM42" s="37"/>
      <c r="OTN42" s="37"/>
      <c r="OTO42" s="37"/>
      <c r="OTP42" s="37"/>
      <c r="OTQ42" s="37"/>
      <c r="OTR42" s="37"/>
      <c r="OTS42" s="37"/>
      <c r="OTT42" s="37"/>
      <c r="OTU42" s="37"/>
      <c r="OTV42" s="37"/>
      <c r="OTW42" s="37"/>
      <c r="OTX42" s="37"/>
      <c r="OTY42" s="37"/>
      <c r="OTZ42" s="37"/>
      <c r="OUA42" s="37"/>
      <c r="OUB42" s="37"/>
      <c r="OUC42" s="37"/>
      <c r="OUD42" s="37"/>
      <c r="OUE42" s="37"/>
      <c r="OUF42" s="37"/>
      <c r="OUG42" s="37"/>
      <c r="OUH42" s="37"/>
      <c r="OUI42" s="37"/>
      <c r="OUJ42" s="37"/>
      <c r="OUK42" s="37"/>
      <c r="OUL42" s="37"/>
      <c r="OUM42" s="37"/>
      <c r="OUN42" s="37"/>
      <c r="OUO42" s="37"/>
      <c r="OUP42" s="37"/>
      <c r="OUQ42" s="37"/>
      <c r="OUR42" s="37"/>
      <c r="OUS42" s="37"/>
      <c r="OUT42" s="37"/>
      <c r="OUU42" s="37"/>
      <c r="OUV42" s="37"/>
      <c r="OUW42" s="37"/>
      <c r="OUX42" s="37"/>
      <c r="OUY42" s="37"/>
      <c r="OUZ42" s="37"/>
      <c r="OVA42" s="37"/>
      <c r="OVB42" s="37"/>
      <c r="OVC42" s="37"/>
      <c r="OVD42" s="37"/>
      <c r="OVE42" s="37"/>
      <c r="OVF42" s="37"/>
      <c r="OVG42" s="37"/>
      <c r="OVH42" s="37"/>
      <c r="OVI42" s="37"/>
      <c r="OVJ42" s="37"/>
      <c r="OVK42" s="37"/>
      <c r="OVL42" s="37"/>
      <c r="OVM42" s="37"/>
      <c r="OVN42" s="37"/>
      <c r="OVO42" s="37"/>
      <c r="OVP42" s="37"/>
      <c r="OVQ42" s="37"/>
      <c r="OVR42" s="37"/>
      <c r="OVS42" s="37"/>
      <c r="OVT42" s="37"/>
      <c r="OVU42" s="37"/>
      <c r="OVV42" s="37"/>
      <c r="OVW42" s="37"/>
      <c r="OVX42" s="37"/>
      <c r="OVY42" s="37"/>
      <c r="OVZ42" s="37"/>
      <c r="OWA42" s="37"/>
      <c r="OWB42" s="37"/>
      <c r="OWC42" s="37"/>
      <c r="OWD42" s="37"/>
      <c r="OWE42" s="37"/>
      <c r="OWF42" s="37"/>
      <c r="OWG42" s="37"/>
      <c r="OWH42" s="37"/>
      <c r="OWI42" s="37"/>
      <c r="OWJ42" s="37"/>
      <c r="OWK42" s="37"/>
      <c r="OWL42" s="37"/>
      <c r="OWM42" s="37"/>
      <c r="OWN42" s="37"/>
      <c r="OWO42" s="37"/>
      <c r="OWP42" s="37"/>
      <c r="OWQ42" s="37"/>
      <c r="OWR42" s="37"/>
      <c r="OWS42" s="37"/>
      <c r="OWT42" s="37"/>
      <c r="OWU42" s="37"/>
      <c r="OWV42" s="37"/>
      <c r="OWW42" s="37"/>
      <c r="OWX42" s="37"/>
      <c r="OWY42" s="37"/>
      <c r="OWZ42" s="37"/>
      <c r="OXA42" s="37"/>
      <c r="OXB42" s="37"/>
      <c r="OXC42" s="37"/>
      <c r="OXD42" s="37"/>
      <c r="OXE42" s="37"/>
      <c r="OXF42" s="37"/>
      <c r="OXG42" s="37"/>
      <c r="OXH42" s="37"/>
      <c r="OXI42" s="37"/>
      <c r="OXJ42" s="37"/>
      <c r="OXK42" s="37"/>
      <c r="OXL42" s="37"/>
      <c r="OXM42" s="37"/>
      <c r="OXN42" s="37"/>
      <c r="OXO42" s="37"/>
      <c r="OXP42" s="37"/>
      <c r="OXQ42" s="37"/>
      <c r="OXR42" s="37"/>
      <c r="OXS42" s="37"/>
      <c r="OXT42" s="37"/>
      <c r="OXU42" s="37"/>
      <c r="OXV42" s="37"/>
      <c r="OXW42" s="37"/>
      <c r="OXX42" s="37"/>
      <c r="OXY42" s="37"/>
      <c r="OXZ42" s="37"/>
      <c r="OYA42" s="37"/>
      <c r="OYB42" s="37"/>
      <c r="OYC42" s="37"/>
      <c r="OYD42" s="37"/>
      <c r="OYE42" s="37"/>
      <c r="OYF42" s="37"/>
      <c r="OYG42" s="37"/>
      <c r="OYH42" s="37"/>
      <c r="OYI42" s="37"/>
      <c r="OYJ42" s="37"/>
      <c r="OYK42" s="37"/>
      <c r="OYL42" s="37"/>
      <c r="OYM42" s="37"/>
      <c r="OYN42" s="37"/>
      <c r="OYO42" s="37"/>
      <c r="OYP42" s="37"/>
      <c r="OYQ42" s="37"/>
      <c r="OYR42" s="37"/>
      <c r="OYS42" s="37"/>
      <c r="OYT42" s="37"/>
      <c r="OYU42" s="37"/>
      <c r="OYV42" s="37"/>
      <c r="OYW42" s="37"/>
      <c r="OYX42" s="37"/>
      <c r="OYY42" s="37"/>
      <c r="OYZ42" s="37"/>
      <c r="OZA42" s="37"/>
      <c r="OZB42" s="37"/>
      <c r="OZC42" s="37"/>
      <c r="OZD42" s="37"/>
      <c r="OZE42" s="37"/>
      <c r="OZF42" s="37"/>
      <c r="OZG42" s="37"/>
      <c r="OZH42" s="37"/>
      <c r="OZI42" s="37"/>
      <c r="OZJ42" s="37"/>
      <c r="OZK42" s="37"/>
      <c r="OZL42" s="37"/>
      <c r="OZM42" s="37"/>
      <c r="OZN42" s="37"/>
      <c r="OZO42" s="37"/>
      <c r="OZP42" s="37"/>
      <c r="OZQ42" s="37"/>
      <c r="OZR42" s="37"/>
      <c r="OZS42" s="37"/>
      <c r="OZT42" s="37"/>
      <c r="OZU42" s="37"/>
      <c r="OZV42" s="37"/>
      <c r="OZW42" s="37"/>
      <c r="OZX42" s="37"/>
      <c r="OZY42" s="37"/>
      <c r="OZZ42" s="37"/>
      <c r="PAA42" s="37"/>
      <c r="PAB42" s="37"/>
      <c r="PAC42" s="37"/>
      <c r="PAD42" s="37"/>
      <c r="PAE42" s="37"/>
      <c r="PAF42" s="37"/>
      <c r="PAG42" s="37"/>
      <c r="PAH42" s="37"/>
      <c r="PAI42" s="37"/>
      <c r="PAJ42" s="37"/>
      <c r="PAK42" s="37"/>
      <c r="PAL42" s="37"/>
      <c r="PAM42" s="37"/>
      <c r="PAN42" s="37"/>
      <c r="PAO42" s="37"/>
      <c r="PAP42" s="37"/>
      <c r="PAQ42" s="37"/>
      <c r="PAR42" s="37"/>
      <c r="PAS42" s="37"/>
      <c r="PAT42" s="37"/>
      <c r="PAU42" s="37"/>
      <c r="PAV42" s="37"/>
      <c r="PAW42" s="37"/>
      <c r="PAX42" s="37"/>
      <c r="PAY42" s="37"/>
      <c r="PAZ42" s="37"/>
      <c r="PBA42" s="37"/>
      <c r="PBB42" s="37"/>
      <c r="PBC42" s="37"/>
      <c r="PBD42" s="37"/>
      <c r="PBE42" s="37"/>
      <c r="PBF42" s="37"/>
      <c r="PBG42" s="37"/>
      <c r="PBH42" s="37"/>
      <c r="PBI42" s="37"/>
      <c r="PBJ42" s="37"/>
      <c r="PBK42" s="37"/>
      <c r="PBL42" s="37"/>
      <c r="PBM42" s="37"/>
      <c r="PBN42" s="37"/>
      <c r="PBO42" s="37"/>
      <c r="PBP42" s="37"/>
      <c r="PBQ42" s="37"/>
      <c r="PBR42" s="37"/>
      <c r="PBS42" s="37"/>
      <c r="PBT42" s="37"/>
      <c r="PBU42" s="37"/>
      <c r="PBV42" s="37"/>
      <c r="PBW42" s="37"/>
      <c r="PBX42" s="37"/>
      <c r="PBY42" s="37"/>
      <c r="PBZ42" s="37"/>
      <c r="PCA42" s="37"/>
      <c r="PCB42" s="37"/>
      <c r="PCC42" s="37"/>
      <c r="PCD42" s="37"/>
      <c r="PCE42" s="37"/>
      <c r="PCF42" s="37"/>
      <c r="PCG42" s="37"/>
      <c r="PCH42" s="37"/>
      <c r="PCI42" s="37"/>
      <c r="PCJ42" s="37"/>
      <c r="PCK42" s="37"/>
      <c r="PCL42" s="37"/>
      <c r="PCM42" s="37"/>
      <c r="PCN42" s="37"/>
      <c r="PCO42" s="37"/>
      <c r="PCP42" s="37"/>
      <c r="PCQ42" s="37"/>
      <c r="PCR42" s="37"/>
      <c r="PCS42" s="37"/>
      <c r="PCT42" s="37"/>
      <c r="PCU42" s="37"/>
      <c r="PCV42" s="37"/>
      <c r="PCW42" s="37"/>
      <c r="PCX42" s="37"/>
      <c r="PCY42" s="37"/>
      <c r="PCZ42" s="37"/>
      <c r="PDA42" s="37"/>
      <c r="PDB42" s="37"/>
      <c r="PDC42" s="37"/>
      <c r="PDD42" s="37"/>
      <c r="PDE42" s="37"/>
      <c r="PDF42" s="37"/>
      <c r="PDG42" s="37"/>
      <c r="PDH42" s="37"/>
      <c r="PDI42" s="37"/>
      <c r="PDJ42" s="37"/>
      <c r="PDK42" s="37"/>
      <c r="PDL42" s="37"/>
      <c r="PDM42" s="37"/>
      <c r="PDN42" s="37"/>
      <c r="PDO42" s="37"/>
      <c r="PDP42" s="37"/>
      <c r="PDQ42" s="37"/>
      <c r="PDR42" s="37"/>
      <c r="PDS42" s="37"/>
      <c r="PDT42" s="37"/>
      <c r="PDU42" s="37"/>
      <c r="PDV42" s="37"/>
      <c r="PDW42" s="37"/>
      <c r="PDX42" s="37"/>
      <c r="PDY42" s="37"/>
      <c r="PDZ42" s="37"/>
      <c r="PEA42" s="37"/>
      <c r="PEB42" s="37"/>
      <c r="PEC42" s="37"/>
      <c r="PED42" s="37"/>
      <c r="PEE42" s="37"/>
      <c r="PEF42" s="37"/>
      <c r="PEG42" s="37"/>
      <c r="PEH42" s="37"/>
      <c r="PEI42" s="37"/>
      <c r="PEJ42" s="37"/>
      <c r="PEK42" s="37"/>
      <c r="PEL42" s="37"/>
      <c r="PEM42" s="37"/>
      <c r="PEN42" s="37"/>
      <c r="PEO42" s="37"/>
      <c r="PEP42" s="37"/>
      <c r="PEQ42" s="37"/>
      <c r="PER42" s="37"/>
      <c r="PES42" s="37"/>
      <c r="PET42" s="37"/>
      <c r="PEU42" s="37"/>
      <c r="PEV42" s="37"/>
      <c r="PEW42" s="37"/>
      <c r="PEX42" s="37"/>
      <c r="PEY42" s="37"/>
      <c r="PEZ42" s="37"/>
      <c r="PFA42" s="37"/>
      <c r="PFB42" s="37"/>
      <c r="PFC42" s="37"/>
      <c r="PFD42" s="37"/>
      <c r="PFE42" s="37"/>
      <c r="PFF42" s="37"/>
      <c r="PFG42" s="37"/>
      <c r="PFH42" s="37"/>
      <c r="PFI42" s="37"/>
      <c r="PFJ42" s="37"/>
      <c r="PFK42" s="37"/>
      <c r="PFL42" s="37"/>
      <c r="PFM42" s="37"/>
      <c r="PFN42" s="37"/>
      <c r="PFO42" s="37"/>
      <c r="PFP42" s="37"/>
      <c r="PFQ42" s="37"/>
      <c r="PFR42" s="37"/>
      <c r="PFS42" s="37"/>
      <c r="PFT42" s="37"/>
      <c r="PFU42" s="37"/>
      <c r="PFV42" s="37"/>
      <c r="PFW42" s="37"/>
      <c r="PFX42" s="37"/>
      <c r="PFY42" s="37"/>
      <c r="PFZ42" s="37"/>
      <c r="PGA42" s="37"/>
      <c r="PGB42" s="37"/>
      <c r="PGC42" s="37"/>
      <c r="PGD42" s="37"/>
      <c r="PGE42" s="37"/>
      <c r="PGF42" s="37"/>
      <c r="PGG42" s="37"/>
      <c r="PGH42" s="37"/>
      <c r="PGI42" s="37"/>
      <c r="PGJ42" s="37"/>
      <c r="PGK42" s="37"/>
      <c r="PGL42" s="37"/>
      <c r="PGM42" s="37"/>
      <c r="PGN42" s="37"/>
      <c r="PGO42" s="37"/>
      <c r="PGP42" s="37"/>
      <c r="PGQ42" s="37"/>
      <c r="PGR42" s="37"/>
      <c r="PGS42" s="37"/>
      <c r="PGT42" s="37"/>
      <c r="PGU42" s="37"/>
      <c r="PGV42" s="37"/>
      <c r="PGW42" s="37"/>
      <c r="PGX42" s="37"/>
      <c r="PGY42" s="37"/>
      <c r="PGZ42" s="37"/>
      <c r="PHA42" s="37"/>
      <c r="PHB42" s="37"/>
      <c r="PHC42" s="37"/>
      <c r="PHD42" s="37"/>
      <c r="PHE42" s="37"/>
      <c r="PHF42" s="37"/>
      <c r="PHG42" s="37"/>
      <c r="PHH42" s="37"/>
      <c r="PHI42" s="37"/>
      <c r="PHJ42" s="37"/>
      <c r="PHK42" s="37"/>
      <c r="PHL42" s="37"/>
      <c r="PHM42" s="37"/>
      <c r="PHN42" s="37"/>
      <c r="PHO42" s="37"/>
      <c r="PHP42" s="37"/>
      <c r="PHQ42" s="37"/>
      <c r="PHR42" s="37"/>
      <c r="PHS42" s="37"/>
      <c r="PHT42" s="37"/>
      <c r="PHU42" s="37"/>
      <c r="PHV42" s="37"/>
      <c r="PHW42" s="37"/>
      <c r="PHX42" s="37"/>
      <c r="PHY42" s="37"/>
      <c r="PHZ42" s="37"/>
      <c r="PIA42" s="37"/>
      <c r="PIB42" s="37"/>
      <c r="PIC42" s="37"/>
      <c r="PID42" s="37"/>
      <c r="PIE42" s="37"/>
      <c r="PIF42" s="37"/>
      <c r="PIG42" s="37"/>
      <c r="PIH42" s="37"/>
      <c r="PII42" s="37"/>
      <c r="PIJ42" s="37"/>
      <c r="PIK42" s="37"/>
      <c r="PIL42" s="37"/>
      <c r="PIM42" s="37"/>
      <c r="PIN42" s="37"/>
      <c r="PIO42" s="37"/>
      <c r="PIP42" s="37"/>
      <c r="PIQ42" s="37"/>
      <c r="PIR42" s="37"/>
      <c r="PIS42" s="37"/>
      <c r="PIT42" s="37"/>
      <c r="PIU42" s="37"/>
      <c r="PIV42" s="37"/>
      <c r="PIW42" s="37"/>
      <c r="PIX42" s="37"/>
      <c r="PIY42" s="37"/>
      <c r="PIZ42" s="37"/>
      <c r="PJA42" s="37"/>
      <c r="PJB42" s="37"/>
      <c r="PJC42" s="37"/>
      <c r="PJD42" s="37"/>
      <c r="PJE42" s="37"/>
      <c r="PJF42" s="37"/>
      <c r="PJG42" s="37"/>
      <c r="PJH42" s="37"/>
      <c r="PJI42" s="37"/>
      <c r="PJJ42" s="37"/>
      <c r="PJK42" s="37"/>
      <c r="PJL42" s="37"/>
      <c r="PJM42" s="37"/>
      <c r="PJN42" s="37"/>
      <c r="PJO42" s="37"/>
      <c r="PJP42" s="37"/>
      <c r="PJQ42" s="37"/>
      <c r="PJR42" s="37"/>
      <c r="PJS42" s="37"/>
      <c r="PJT42" s="37"/>
      <c r="PJU42" s="37"/>
      <c r="PJV42" s="37"/>
      <c r="PJW42" s="37"/>
      <c r="PJX42" s="37"/>
      <c r="PJY42" s="37"/>
      <c r="PJZ42" s="37"/>
      <c r="PKA42" s="37"/>
      <c r="PKB42" s="37"/>
      <c r="PKC42" s="37"/>
      <c r="PKD42" s="37"/>
      <c r="PKE42" s="37"/>
      <c r="PKF42" s="37"/>
      <c r="PKG42" s="37"/>
      <c r="PKH42" s="37"/>
      <c r="PKI42" s="37"/>
      <c r="PKJ42" s="37"/>
      <c r="PKK42" s="37"/>
      <c r="PKL42" s="37"/>
      <c r="PKM42" s="37"/>
      <c r="PKN42" s="37"/>
      <c r="PKO42" s="37"/>
      <c r="PKP42" s="37"/>
      <c r="PKQ42" s="37"/>
      <c r="PKR42" s="37"/>
      <c r="PKS42" s="37"/>
      <c r="PKT42" s="37"/>
      <c r="PKU42" s="37"/>
      <c r="PKV42" s="37"/>
      <c r="PKW42" s="37"/>
      <c r="PKX42" s="37"/>
      <c r="PKY42" s="37"/>
      <c r="PKZ42" s="37"/>
      <c r="PLA42" s="37"/>
      <c r="PLB42" s="37"/>
      <c r="PLC42" s="37"/>
      <c r="PLD42" s="37"/>
      <c r="PLE42" s="37"/>
      <c r="PLF42" s="37"/>
      <c r="PLG42" s="37"/>
      <c r="PLH42" s="37"/>
      <c r="PLI42" s="37"/>
      <c r="PLJ42" s="37"/>
      <c r="PLK42" s="37"/>
      <c r="PLL42" s="37"/>
      <c r="PLM42" s="37"/>
      <c r="PLN42" s="37"/>
      <c r="PLO42" s="37"/>
      <c r="PLP42" s="37"/>
      <c r="PLQ42" s="37"/>
      <c r="PLR42" s="37"/>
      <c r="PLS42" s="37"/>
      <c r="PLT42" s="37"/>
      <c r="PLU42" s="37"/>
      <c r="PLV42" s="37"/>
      <c r="PLW42" s="37"/>
      <c r="PLX42" s="37"/>
      <c r="PLY42" s="37"/>
      <c r="PLZ42" s="37"/>
      <c r="PMA42" s="37"/>
      <c r="PMB42" s="37"/>
      <c r="PMC42" s="37"/>
      <c r="PMD42" s="37"/>
      <c r="PME42" s="37"/>
      <c r="PMF42" s="37"/>
      <c r="PMG42" s="37"/>
      <c r="PMH42" s="37"/>
      <c r="PMI42" s="37"/>
      <c r="PMJ42" s="37"/>
      <c r="PMK42" s="37"/>
      <c r="PML42" s="37"/>
      <c r="PMM42" s="37"/>
      <c r="PMN42" s="37"/>
      <c r="PMO42" s="37"/>
      <c r="PMP42" s="37"/>
      <c r="PMQ42" s="37"/>
      <c r="PMR42" s="37"/>
      <c r="PMS42" s="37"/>
      <c r="PMT42" s="37"/>
      <c r="PMU42" s="37"/>
      <c r="PMV42" s="37"/>
      <c r="PMW42" s="37"/>
      <c r="PMX42" s="37"/>
      <c r="PMY42" s="37"/>
      <c r="PMZ42" s="37"/>
      <c r="PNA42" s="37"/>
      <c r="PNB42" s="37"/>
      <c r="PNC42" s="37"/>
      <c r="PND42" s="37"/>
      <c r="PNE42" s="37"/>
      <c r="PNF42" s="37"/>
      <c r="PNG42" s="37"/>
      <c r="PNH42" s="37"/>
      <c r="PNI42" s="37"/>
      <c r="PNJ42" s="37"/>
      <c r="PNK42" s="37"/>
      <c r="PNL42" s="37"/>
      <c r="PNM42" s="37"/>
      <c r="PNN42" s="37"/>
      <c r="PNO42" s="37"/>
      <c r="PNP42" s="37"/>
      <c r="PNQ42" s="37"/>
      <c r="PNR42" s="37"/>
      <c r="PNS42" s="37"/>
      <c r="PNT42" s="37"/>
      <c r="PNU42" s="37"/>
      <c r="PNV42" s="37"/>
      <c r="PNW42" s="37"/>
      <c r="PNX42" s="37"/>
      <c r="PNY42" s="37"/>
      <c r="PNZ42" s="37"/>
      <c r="POA42" s="37"/>
      <c r="POB42" s="37"/>
      <c r="POC42" s="37"/>
      <c r="POD42" s="37"/>
      <c r="POE42" s="37"/>
      <c r="POF42" s="37"/>
      <c r="POG42" s="37"/>
      <c r="POH42" s="37"/>
      <c r="POI42" s="37"/>
      <c r="POJ42" s="37"/>
      <c r="POK42" s="37"/>
      <c r="POL42" s="37"/>
      <c r="POM42" s="37"/>
      <c r="PON42" s="37"/>
      <c r="POO42" s="37"/>
      <c r="POP42" s="37"/>
      <c r="POQ42" s="37"/>
      <c r="POR42" s="37"/>
      <c r="POS42" s="37"/>
      <c r="POT42" s="37"/>
      <c r="POU42" s="37"/>
      <c r="POV42" s="37"/>
      <c r="POW42" s="37"/>
      <c r="POX42" s="37"/>
      <c r="POY42" s="37"/>
      <c r="POZ42" s="37"/>
      <c r="PPA42" s="37"/>
      <c r="PPB42" s="37"/>
      <c r="PPC42" s="37"/>
      <c r="PPD42" s="37"/>
      <c r="PPE42" s="37"/>
      <c r="PPF42" s="37"/>
      <c r="PPG42" s="37"/>
      <c r="PPH42" s="37"/>
      <c r="PPI42" s="37"/>
      <c r="PPJ42" s="37"/>
      <c r="PPK42" s="37"/>
      <c r="PPL42" s="37"/>
      <c r="PPM42" s="37"/>
      <c r="PPN42" s="37"/>
      <c r="PPO42" s="37"/>
      <c r="PPP42" s="37"/>
      <c r="PPQ42" s="37"/>
      <c r="PPR42" s="37"/>
      <c r="PPS42" s="37"/>
      <c r="PPT42" s="37"/>
      <c r="PPU42" s="37"/>
      <c r="PPV42" s="37"/>
      <c r="PPW42" s="37"/>
      <c r="PPX42" s="37"/>
      <c r="PPY42" s="37"/>
      <c r="PPZ42" s="37"/>
      <c r="PQA42" s="37"/>
      <c r="PQB42" s="37"/>
      <c r="PQC42" s="37"/>
      <c r="PQD42" s="37"/>
      <c r="PQE42" s="37"/>
      <c r="PQF42" s="37"/>
      <c r="PQG42" s="37"/>
      <c r="PQH42" s="37"/>
      <c r="PQI42" s="37"/>
      <c r="PQJ42" s="37"/>
      <c r="PQK42" s="37"/>
      <c r="PQL42" s="37"/>
      <c r="PQM42" s="37"/>
      <c r="PQN42" s="37"/>
      <c r="PQO42" s="37"/>
      <c r="PQP42" s="37"/>
      <c r="PQQ42" s="37"/>
      <c r="PQR42" s="37"/>
      <c r="PQS42" s="37"/>
      <c r="PQT42" s="37"/>
      <c r="PQU42" s="37"/>
      <c r="PQV42" s="37"/>
      <c r="PQW42" s="37"/>
      <c r="PQX42" s="37"/>
      <c r="PQY42" s="37"/>
      <c r="PQZ42" s="37"/>
      <c r="PRA42" s="37"/>
      <c r="PRB42" s="37"/>
      <c r="PRC42" s="37"/>
      <c r="PRD42" s="37"/>
      <c r="PRE42" s="37"/>
      <c r="PRF42" s="37"/>
      <c r="PRG42" s="37"/>
      <c r="PRH42" s="37"/>
      <c r="PRI42" s="37"/>
      <c r="PRJ42" s="37"/>
      <c r="PRK42" s="37"/>
      <c r="PRL42" s="37"/>
      <c r="PRM42" s="37"/>
      <c r="PRN42" s="37"/>
      <c r="PRO42" s="37"/>
      <c r="PRP42" s="37"/>
      <c r="PRQ42" s="37"/>
      <c r="PRR42" s="37"/>
      <c r="PRS42" s="37"/>
      <c r="PRT42" s="37"/>
      <c r="PRU42" s="37"/>
      <c r="PRV42" s="37"/>
      <c r="PRW42" s="37"/>
      <c r="PRX42" s="37"/>
      <c r="PRY42" s="37"/>
      <c r="PRZ42" s="37"/>
      <c r="PSA42" s="37"/>
      <c r="PSB42" s="37"/>
      <c r="PSC42" s="37"/>
      <c r="PSD42" s="37"/>
      <c r="PSE42" s="37"/>
      <c r="PSF42" s="37"/>
      <c r="PSG42" s="37"/>
      <c r="PSH42" s="37"/>
      <c r="PSI42" s="37"/>
      <c r="PSJ42" s="37"/>
      <c r="PSK42" s="37"/>
      <c r="PSL42" s="37"/>
      <c r="PSM42" s="37"/>
      <c r="PSN42" s="37"/>
      <c r="PSO42" s="37"/>
      <c r="PSP42" s="37"/>
      <c r="PSQ42" s="37"/>
      <c r="PSR42" s="37"/>
      <c r="PSS42" s="37"/>
      <c r="PST42" s="37"/>
      <c r="PSU42" s="37"/>
      <c r="PSV42" s="37"/>
      <c r="PSW42" s="37"/>
      <c r="PSX42" s="37"/>
      <c r="PSY42" s="37"/>
      <c r="PSZ42" s="37"/>
      <c r="PTA42" s="37"/>
      <c r="PTB42" s="37"/>
      <c r="PTC42" s="37"/>
      <c r="PTD42" s="37"/>
      <c r="PTE42" s="37"/>
      <c r="PTF42" s="37"/>
      <c r="PTG42" s="37"/>
      <c r="PTH42" s="37"/>
      <c r="PTI42" s="37"/>
      <c r="PTJ42" s="37"/>
      <c r="PTK42" s="37"/>
      <c r="PTL42" s="37"/>
      <c r="PTM42" s="37"/>
      <c r="PTN42" s="37"/>
      <c r="PTO42" s="37"/>
      <c r="PTP42" s="37"/>
      <c r="PTQ42" s="37"/>
      <c r="PTR42" s="37"/>
      <c r="PTS42" s="37"/>
      <c r="PTT42" s="37"/>
      <c r="PTU42" s="37"/>
      <c r="PTV42" s="37"/>
      <c r="PTW42" s="37"/>
      <c r="PTX42" s="37"/>
      <c r="PTY42" s="37"/>
      <c r="PTZ42" s="37"/>
      <c r="PUA42" s="37"/>
      <c r="PUB42" s="37"/>
      <c r="PUC42" s="37"/>
      <c r="PUD42" s="37"/>
      <c r="PUE42" s="37"/>
      <c r="PUF42" s="37"/>
      <c r="PUG42" s="37"/>
      <c r="PUH42" s="37"/>
      <c r="PUI42" s="37"/>
      <c r="PUJ42" s="37"/>
      <c r="PUK42" s="37"/>
      <c r="PUL42" s="37"/>
      <c r="PUM42" s="37"/>
      <c r="PUN42" s="37"/>
      <c r="PUO42" s="37"/>
      <c r="PUP42" s="37"/>
      <c r="PUQ42" s="37"/>
      <c r="PUR42" s="37"/>
      <c r="PUS42" s="37"/>
      <c r="PUT42" s="37"/>
      <c r="PUU42" s="37"/>
      <c r="PUV42" s="37"/>
      <c r="PUW42" s="37"/>
      <c r="PUX42" s="37"/>
      <c r="PUY42" s="37"/>
      <c r="PUZ42" s="37"/>
      <c r="PVA42" s="37"/>
      <c r="PVB42" s="37"/>
      <c r="PVC42" s="37"/>
      <c r="PVD42" s="37"/>
      <c r="PVE42" s="37"/>
      <c r="PVF42" s="37"/>
      <c r="PVG42" s="37"/>
      <c r="PVH42" s="37"/>
      <c r="PVI42" s="37"/>
      <c r="PVJ42" s="37"/>
      <c r="PVK42" s="37"/>
      <c r="PVL42" s="37"/>
      <c r="PVM42" s="37"/>
      <c r="PVN42" s="37"/>
      <c r="PVO42" s="37"/>
      <c r="PVP42" s="37"/>
      <c r="PVQ42" s="37"/>
      <c r="PVR42" s="37"/>
      <c r="PVS42" s="37"/>
      <c r="PVT42" s="37"/>
      <c r="PVU42" s="37"/>
      <c r="PVV42" s="37"/>
      <c r="PVW42" s="37"/>
      <c r="PVX42" s="37"/>
      <c r="PVY42" s="37"/>
      <c r="PVZ42" s="37"/>
      <c r="PWA42" s="37"/>
      <c r="PWB42" s="37"/>
      <c r="PWC42" s="37"/>
      <c r="PWD42" s="37"/>
      <c r="PWE42" s="37"/>
      <c r="PWF42" s="37"/>
      <c r="PWG42" s="37"/>
      <c r="PWH42" s="37"/>
      <c r="PWI42" s="37"/>
      <c r="PWJ42" s="37"/>
      <c r="PWK42" s="37"/>
      <c r="PWL42" s="37"/>
      <c r="PWM42" s="37"/>
      <c r="PWN42" s="37"/>
      <c r="PWO42" s="37"/>
      <c r="PWP42" s="37"/>
      <c r="PWQ42" s="37"/>
      <c r="PWR42" s="37"/>
      <c r="PWS42" s="37"/>
      <c r="PWT42" s="37"/>
      <c r="PWU42" s="37"/>
      <c r="PWV42" s="37"/>
      <c r="PWW42" s="37"/>
      <c r="PWX42" s="37"/>
      <c r="PWY42" s="37"/>
      <c r="PWZ42" s="37"/>
      <c r="PXA42" s="37"/>
      <c r="PXB42" s="37"/>
      <c r="PXC42" s="37"/>
      <c r="PXD42" s="37"/>
      <c r="PXE42" s="37"/>
      <c r="PXF42" s="37"/>
      <c r="PXG42" s="37"/>
      <c r="PXH42" s="37"/>
      <c r="PXI42" s="37"/>
      <c r="PXJ42" s="37"/>
      <c r="PXK42" s="37"/>
      <c r="PXL42" s="37"/>
      <c r="PXM42" s="37"/>
      <c r="PXN42" s="37"/>
      <c r="PXO42" s="37"/>
      <c r="PXP42" s="37"/>
      <c r="PXQ42" s="37"/>
      <c r="PXR42" s="37"/>
      <c r="PXS42" s="37"/>
      <c r="PXT42" s="37"/>
      <c r="PXU42" s="37"/>
      <c r="PXV42" s="37"/>
      <c r="PXW42" s="37"/>
      <c r="PXX42" s="37"/>
      <c r="PXY42" s="37"/>
      <c r="PXZ42" s="37"/>
      <c r="PYA42" s="37"/>
      <c r="PYB42" s="37"/>
      <c r="PYC42" s="37"/>
      <c r="PYD42" s="37"/>
      <c r="PYE42" s="37"/>
      <c r="PYF42" s="37"/>
      <c r="PYG42" s="37"/>
      <c r="PYH42" s="37"/>
      <c r="PYI42" s="37"/>
      <c r="PYJ42" s="37"/>
      <c r="PYK42" s="37"/>
      <c r="PYL42" s="37"/>
      <c r="PYM42" s="37"/>
      <c r="PYN42" s="37"/>
      <c r="PYO42" s="37"/>
      <c r="PYP42" s="37"/>
      <c r="PYQ42" s="37"/>
      <c r="PYR42" s="37"/>
      <c r="PYS42" s="37"/>
      <c r="PYT42" s="37"/>
      <c r="PYU42" s="37"/>
      <c r="PYV42" s="37"/>
      <c r="PYW42" s="37"/>
      <c r="PYX42" s="37"/>
      <c r="PYY42" s="37"/>
      <c r="PYZ42" s="37"/>
      <c r="PZA42" s="37"/>
      <c r="PZB42" s="37"/>
      <c r="PZC42" s="37"/>
      <c r="PZD42" s="37"/>
      <c r="PZE42" s="37"/>
      <c r="PZF42" s="37"/>
      <c r="PZG42" s="37"/>
      <c r="PZH42" s="37"/>
      <c r="PZI42" s="37"/>
      <c r="PZJ42" s="37"/>
      <c r="PZK42" s="37"/>
      <c r="PZL42" s="37"/>
      <c r="PZM42" s="37"/>
      <c r="PZN42" s="37"/>
      <c r="PZO42" s="37"/>
      <c r="PZP42" s="37"/>
      <c r="PZQ42" s="37"/>
      <c r="PZR42" s="37"/>
      <c r="PZS42" s="37"/>
      <c r="PZT42" s="37"/>
      <c r="PZU42" s="37"/>
      <c r="PZV42" s="37"/>
      <c r="PZW42" s="37"/>
      <c r="PZX42" s="37"/>
      <c r="PZY42" s="37"/>
      <c r="PZZ42" s="37"/>
      <c r="QAA42" s="37"/>
      <c r="QAB42" s="37"/>
      <c r="QAC42" s="37"/>
      <c r="QAD42" s="37"/>
      <c r="QAE42" s="37"/>
      <c r="QAF42" s="37"/>
      <c r="QAG42" s="37"/>
      <c r="QAH42" s="37"/>
      <c r="QAI42" s="37"/>
      <c r="QAJ42" s="37"/>
      <c r="QAK42" s="37"/>
      <c r="QAL42" s="37"/>
      <c r="QAM42" s="37"/>
      <c r="QAN42" s="37"/>
      <c r="QAO42" s="37"/>
      <c r="QAP42" s="37"/>
      <c r="QAQ42" s="37"/>
      <c r="QAR42" s="37"/>
      <c r="QAS42" s="37"/>
      <c r="QAT42" s="37"/>
      <c r="QAU42" s="37"/>
      <c r="QAV42" s="37"/>
      <c r="QAW42" s="37"/>
      <c r="QAX42" s="37"/>
      <c r="QAY42" s="37"/>
      <c r="QAZ42" s="37"/>
      <c r="QBA42" s="37"/>
      <c r="QBB42" s="37"/>
      <c r="QBC42" s="37"/>
      <c r="QBD42" s="37"/>
      <c r="QBE42" s="37"/>
      <c r="QBF42" s="37"/>
      <c r="QBG42" s="37"/>
      <c r="QBH42" s="37"/>
      <c r="QBI42" s="37"/>
      <c r="QBJ42" s="37"/>
      <c r="QBK42" s="37"/>
      <c r="QBL42" s="37"/>
      <c r="QBM42" s="37"/>
      <c r="QBN42" s="37"/>
      <c r="QBO42" s="37"/>
      <c r="QBP42" s="37"/>
      <c r="QBQ42" s="37"/>
      <c r="QBR42" s="37"/>
      <c r="QBS42" s="37"/>
      <c r="QBT42" s="37"/>
      <c r="QBU42" s="37"/>
      <c r="QBV42" s="37"/>
      <c r="QBW42" s="37"/>
      <c r="QBX42" s="37"/>
      <c r="QBY42" s="37"/>
      <c r="QBZ42" s="37"/>
      <c r="QCA42" s="37"/>
      <c r="QCB42" s="37"/>
      <c r="QCC42" s="37"/>
      <c r="QCD42" s="37"/>
      <c r="QCE42" s="37"/>
      <c r="QCF42" s="37"/>
      <c r="QCG42" s="37"/>
      <c r="QCH42" s="37"/>
      <c r="QCI42" s="37"/>
      <c r="QCJ42" s="37"/>
      <c r="QCK42" s="37"/>
      <c r="QCL42" s="37"/>
      <c r="QCM42" s="37"/>
      <c r="QCN42" s="37"/>
      <c r="QCO42" s="37"/>
      <c r="QCP42" s="37"/>
      <c r="QCQ42" s="37"/>
      <c r="QCR42" s="37"/>
      <c r="QCS42" s="37"/>
      <c r="QCT42" s="37"/>
      <c r="QCU42" s="37"/>
      <c r="QCV42" s="37"/>
      <c r="QCW42" s="37"/>
      <c r="QCX42" s="37"/>
      <c r="QCY42" s="37"/>
      <c r="QCZ42" s="37"/>
      <c r="QDA42" s="37"/>
      <c r="QDB42" s="37"/>
      <c r="QDC42" s="37"/>
      <c r="QDD42" s="37"/>
      <c r="QDE42" s="37"/>
      <c r="QDF42" s="37"/>
      <c r="QDG42" s="37"/>
      <c r="QDH42" s="37"/>
      <c r="QDI42" s="37"/>
      <c r="QDJ42" s="37"/>
      <c r="QDK42" s="37"/>
      <c r="QDL42" s="37"/>
      <c r="QDM42" s="37"/>
      <c r="QDN42" s="37"/>
      <c r="QDO42" s="37"/>
      <c r="QDP42" s="37"/>
      <c r="QDQ42" s="37"/>
      <c r="QDR42" s="37"/>
      <c r="QDS42" s="37"/>
      <c r="QDT42" s="37"/>
      <c r="QDU42" s="37"/>
      <c r="QDV42" s="37"/>
      <c r="QDW42" s="37"/>
      <c r="QDX42" s="37"/>
      <c r="QDY42" s="37"/>
      <c r="QDZ42" s="37"/>
      <c r="QEA42" s="37"/>
      <c r="QEB42" s="37"/>
      <c r="QEC42" s="37"/>
      <c r="QED42" s="37"/>
      <c r="QEE42" s="37"/>
      <c r="QEF42" s="37"/>
      <c r="QEG42" s="37"/>
      <c r="QEH42" s="37"/>
      <c r="QEI42" s="37"/>
      <c r="QEJ42" s="37"/>
      <c r="QEK42" s="37"/>
      <c r="QEL42" s="37"/>
      <c r="QEM42" s="37"/>
      <c r="QEN42" s="37"/>
      <c r="QEO42" s="37"/>
      <c r="QEP42" s="37"/>
      <c r="QEQ42" s="37"/>
      <c r="QER42" s="37"/>
      <c r="QES42" s="37"/>
      <c r="QET42" s="37"/>
      <c r="QEU42" s="37"/>
      <c r="QEV42" s="37"/>
      <c r="QEW42" s="37"/>
      <c r="QEX42" s="37"/>
      <c r="QEY42" s="37"/>
      <c r="QEZ42" s="37"/>
      <c r="QFA42" s="37"/>
      <c r="QFB42" s="37"/>
      <c r="QFC42" s="37"/>
      <c r="QFD42" s="37"/>
      <c r="QFE42" s="37"/>
      <c r="QFF42" s="37"/>
      <c r="QFG42" s="37"/>
      <c r="QFH42" s="37"/>
      <c r="QFI42" s="37"/>
      <c r="QFJ42" s="37"/>
      <c r="QFK42" s="37"/>
      <c r="QFL42" s="37"/>
      <c r="QFM42" s="37"/>
      <c r="QFN42" s="37"/>
      <c r="QFO42" s="37"/>
      <c r="QFP42" s="37"/>
      <c r="QFQ42" s="37"/>
      <c r="QFR42" s="37"/>
      <c r="QFS42" s="37"/>
      <c r="QFT42" s="37"/>
      <c r="QFU42" s="37"/>
      <c r="QFV42" s="37"/>
      <c r="QFW42" s="37"/>
      <c r="QFX42" s="37"/>
      <c r="QFY42" s="37"/>
      <c r="QFZ42" s="37"/>
      <c r="QGA42" s="37"/>
      <c r="QGB42" s="37"/>
      <c r="QGC42" s="37"/>
      <c r="QGD42" s="37"/>
      <c r="QGE42" s="37"/>
      <c r="QGF42" s="37"/>
      <c r="QGG42" s="37"/>
      <c r="QGH42" s="37"/>
      <c r="QGI42" s="37"/>
      <c r="QGJ42" s="37"/>
      <c r="QGK42" s="37"/>
      <c r="QGL42" s="37"/>
      <c r="QGM42" s="37"/>
      <c r="QGN42" s="37"/>
      <c r="QGO42" s="37"/>
      <c r="QGP42" s="37"/>
      <c r="QGQ42" s="37"/>
      <c r="QGR42" s="37"/>
      <c r="QGS42" s="37"/>
      <c r="QGT42" s="37"/>
      <c r="QGU42" s="37"/>
      <c r="QGV42" s="37"/>
      <c r="QGW42" s="37"/>
      <c r="QGX42" s="37"/>
      <c r="QGY42" s="37"/>
      <c r="QGZ42" s="37"/>
      <c r="QHA42" s="37"/>
      <c r="QHB42" s="37"/>
      <c r="QHC42" s="37"/>
      <c r="QHD42" s="37"/>
      <c r="QHE42" s="37"/>
      <c r="QHF42" s="37"/>
      <c r="QHG42" s="37"/>
      <c r="QHH42" s="37"/>
      <c r="QHI42" s="37"/>
      <c r="QHJ42" s="37"/>
      <c r="QHK42" s="37"/>
      <c r="QHL42" s="37"/>
      <c r="QHM42" s="37"/>
      <c r="QHN42" s="37"/>
      <c r="QHO42" s="37"/>
      <c r="QHP42" s="37"/>
      <c r="QHQ42" s="37"/>
      <c r="QHR42" s="37"/>
      <c r="QHS42" s="37"/>
      <c r="QHT42" s="37"/>
      <c r="QHU42" s="37"/>
      <c r="QHV42" s="37"/>
      <c r="QHW42" s="37"/>
      <c r="QHX42" s="37"/>
      <c r="QHY42" s="37"/>
      <c r="QHZ42" s="37"/>
      <c r="QIA42" s="37"/>
      <c r="QIB42" s="37"/>
      <c r="QIC42" s="37"/>
      <c r="QID42" s="37"/>
      <c r="QIE42" s="37"/>
      <c r="QIF42" s="37"/>
      <c r="QIG42" s="37"/>
      <c r="QIH42" s="37"/>
      <c r="QII42" s="37"/>
      <c r="QIJ42" s="37"/>
      <c r="QIK42" s="37"/>
      <c r="QIL42" s="37"/>
      <c r="QIM42" s="37"/>
      <c r="QIN42" s="37"/>
      <c r="QIO42" s="37"/>
      <c r="QIP42" s="37"/>
      <c r="QIQ42" s="37"/>
      <c r="QIR42" s="37"/>
      <c r="QIS42" s="37"/>
      <c r="QIT42" s="37"/>
      <c r="QIU42" s="37"/>
      <c r="QIV42" s="37"/>
      <c r="QIW42" s="37"/>
      <c r="QIX42" s="37"/>
      <c r="QIY42" s="37"/>
      <c r="QIZ42" s="37"/>
      <c r="QJA42" s="37"/>
      <c r="QJB42" s="37"/>
      <c r="QJC42" s="37"/>
      <c r="QJD42" s="37"/>
      <c r="QJE42" s="37"/>
      <c r="QJF42" s="37"/>
      <c r="QJG42" s="37"/>
      <c r="QJH42" s="37"/>
      <c r="QJI42" s="37"/>
      <c r="QJJ42" s="37"/>
      <c r="QJK42" s="37"/>
      <c r="QJL42" s="37"/>
      <c r="QJM42" s="37"/>
      <c r="QJN42" s="37"/>
      <c r="QJO42" s="37"/>
      <c r="QJP42" s="37"/>
      <c r="QJQ42" s="37"/>
      <c r="QJR42" s="37"/>
      <c r="QJS42" s="37"/>
      <c r="QJT42" s="37"/>
      <c r="QJU42" s="37"/>
      <c r="QJV42" s="37"/>
      <c r="QJW42" s="37"/>
      <c r="QJX42" s="37"/>
      <c r="QJY42" s="37"/>
      <c r="QJZ42" s="37"/>
      <c r="QKA42" s="37"/>
      <c r="QKB42" s="37"/>
      <c r="QKC42" s="37"/>
      <c r="QKD42" s="37"/>
      <c r="QKE42" s="37"/>
      <c r="QKF42" s="37"/>
      <c r="QKG42" s="37"/>
      <c r="QKH42" s="37"/>
      <c r="QKI42" s="37"/>
      <c r="QKJ42" s="37"/>
      <c r="QKK42" s="37"/>
      <c r="QKL42" s="37"/>
      <c r="QKM42" s="37"/>
      <c r="QKN42" s="37"/>
      <c r="QKO42" s="37"/>
      <c r="QKP42" s="37"/>
      <c r="QKQ42" s="37"/>
      <c r="QKR42" s="37"/>
      <c r="QKS42" s="37"/>
      <c r="QKT42" s="37"/>
      <c r="QKU42" s="37"/>
      <c r="QKV42" s="37"/>
      <c r="QKW42" s="37"/>
      <c r="QKX42" s="37"/>
      <c r="QKY42" s="37"/>
      <c r="QKZ42" s="37"/>
      <c r="QLA42" s="37"/>
      <c r="QLB42" s="37"/>
      <c r="QLC42" s="37"/>
      <c r="QLD42" s="37"/>
      <c r="QLE42" s="37"/>
      <c r="QLF42" s="37"/>
      <c r="QLG42" s="37"/>
      <c r="QLH42" s="37"/>
      <c r="QLI42" s="37"/>
      <c r="QLJ42" s="37"/>
      <c r="QLK42" s="37"/>
      <c r="QLL42" s="37"/>
      <c r="QLM42" s="37"/>
      <c r="QLN42" s="37"/>
      <c r="QLO42" s="37"/>
      <c r="QLP42" s="37"/>
      <c r="QLQ42" s="37"/>
      <c r="QLR42" s="37"/>
      <c r="QLS42" s="37"/>
      <c r="QLT42" s="37"/>
      <c r="QLU42" s="37"/>
      <c r="QLV42" s="37"/>
      <c r="QLW42" s="37"/>
      <c r="QLX42" s="37"/>
      <c r="QLY42" s="37"/>
      <c r="QLZ42" s="37"/>
      <c r="QMA42" s="37"/>
      <c r="QMB42" s="37"/>
      <c r="QMC42" s="37"/>
      <c r="QMD42" s="37"/>
      <c r="QME42" s="37"/>
      <c r="QMF42" s="37"/>
      <c r="QMG42" s="37"/>
      <c r="QMH42" s="37"/>
      <c r="QMI42" s="37"/>
      <c r="QMJ42" s="37"/>
      <c r="QMK42" s="37"/>
      <c r="QML42" s="37"/>
      <c r="QMM42" s="37"/>
      <c r="QMN42" s="37"/>
      <c r="QMO42" s="37"/>
      <c r="QMP42" s="37"/>
      <c r="QMQ42" s="37"/>
      <c r="QMR42" s="37"/>
      <c r="QMS42" s="37"/>
      <c r="QMT42" s="37"/>
      <c r="QMU42" s="37"/>
      <c r="QMV42" s="37"/>
      <c r="QMW42" s="37"/>
      <c r="QMX42" s="37"/>
      <c r="QMY42" s="37"/>
      <c r="QMZ42" s="37"/>
      <c r="QNA42" s="37"/>
      <c r="QNB42" s="37"/>
      <c r="QNC42" s="37"/>
      <c r="QND42" s="37"/>
      <c r="QNE42" s="37"/>
      <c r="QNF42" s="37"/>
      <c r="QNG42" s="37"/>
      <c r="QNH42" s="37"/>
      <c r="QNI42" s="37"/>
      <c r="QNJ42" s="37"/>
      <c r="QNK42" s="37"/>
      <c r="QNL42" s="37"/>
      <c r="QNM42" s="37"/>
      <c r="QNN42" s="37"/>
      <c r="QNO42" s="37"/>
      <c r="QNP42" s="37"/>
      <c r="QNQ42" s="37"/>
      <c r="QNR42" s="37"/>
      <c r="QNS42" s="37"/>
      <c r="QNT42" s="37"/>
      <c r="QNU42" s="37"/>
      <c r="QNV42" s="37"/>
      <c r="QNW42" s="37"/>
      <c r="QNX42" s="37"/>
      <c r="QNY42" s="37"/>
      <c r="QNZ42" s="37"/>
      <c r="QOA42" s="37"/>
      <c r="QOB42" s="37"/>
      <c r="QOC42" s="37"/>
      <c r="QOD42" s="37"/>
      <c r="QOE42" s="37"/>
      <c r="QOF42" s="37"/>
      <c r="QOG42" s="37"/>
      <c r="QOH42" s="37"/>
      <c r="QOI42" s="37"/>
      <c r="QOJ42" s="37"/>
      <c r="QOK42" s="37"/>
      <c r="QOL42" s="37"/>
      <c r="QOM42" s="37"/>
      <c r="QON42" s="37"/>
      <c r="QOO42" s="37"/>
      <c r="QOP42" s="37"/>
      <c r="QOQ42" s="37"/>
      <c r="QOR42" s="37"/>
      <c r="QOS42" s="37"/>
      <c r="QOT42" s="37"/>
      <c r="QOU42" s="37"/>
      <c r="QOV42" s="37"/>
      <c r="QOW42" s="37"/>
      <c r="QOX42" s="37"/>
      <c r="QOY42" s="37"/>
      <c r="QOZ42" s="37"/>
      <c r="QPA42" s="37"/>
      <c r="QPB42" s="37"/>
      <c r="QPC42" s="37"/>
      <c r="QPD42" s="37"/>
      <c r="QPE42" s="37"/>
      <c r="QPF42" s="37"/>
      <c r="QPG42" s="37"/>
      <c r="QPH42" s="37"/>
      <c r="QPI42" s="37"/>
      <c r="QPJ42" s="37"/>
      <c r="QPK42" s="37"/>
      <c r="QPL42" s="37"/>
      <c r="QPM42" s="37"/>
      <c r="QPN42" s="37"/>
      <c r="QPO42" s="37"/>
      <c r="QPP42" s="37"/>
      <c r="QPQ42" s="37"/>
      <c r="QPR42" s="37"/>
      <c r="QPS42" s="37"/>
      <c r="QPT42" s="37"/>
      <c r="QPU42" s="37"/>
      <c r="QPV42" s="37"/>
      <c r="QPW42" s="37"/>
      <c r="QPX42" s="37"/>
      <c r="QPY42" s="37"/>
      <c r="QPZ42" s="37"/>
      <c r="QQA42" s="37"/>
      <c r="QQB42" s="37"/>
      <c r="QQC42" s="37"/>
      <c r="QQD42" s="37"/>
      <c r="QQE42" s="37"/>
      <c r="QQF42" s="37"/>
      <c r="QQG42" s="37"/>
      <c r="QQH42" s="37"/>
      <c r="QQI42" s="37"/>
      <c r="QQJ42" s="37"/>
      <c r="QQK42" s="37"/>
      <c r="QQL42" s="37"/>
      <c r="QQM42" s="37"/>
      <c r="QQN42" s="37"/>
      <c r="QQO42" s="37"/>
      <c r="QQP42" s="37"/>
      <c r="QQQ42" s="37"/>
      <c r="QQR42" s="37"/>
      <c r="QQS42" s="37"/>
      <c r="QQT42" s="37"/>
      <c r="QQU42" s="37"/>
      <c r="QQV42" s="37"/>
      <c r="QQW42" s="37"/>
      <c r="QQX42" s="37"/>
      <c r="QQY42" s="37"/>
      <c r="QQZ42" s="37"/>
      <c r="QRA42" s="37"/>
      <c r="QRB42" s="37"/>
      <c r="QRC42" s="37"/>
      <c r="QRD42" s="37"/>
      <c r="QRE42" s="37"/>
      <c r="QRF42" s="37"/>
      <c r="QRG42" s="37"/>
      <c r="QRH42" s="37"/>
      <c r="QRI42" s="37"/>
      <c r="QRJ42" s="37"/>
      <c r="QRK42" s="37"/>
      <c r="QRL42" s="37"/>
      <c r="QRM42" s="37"/>
      <c r="QRN42" s="37"/>
      <c r="QRO42" s="37"/>
      <c r="QRP42" s="37"/>
      <c r="QRQ42" s="37"/>
      <c r="QRR42" s="37"/>
      <c r="QRS42" s="37"/>
      <c r="QRT42" s="37"/>
      <c r="QRU42" s="37"/>
      <c r="QRV42" s="37"/>
      <c r="QRW42" s="37"/>
      <c r="QRX42" s="37"/>
      <c r="QRY42" s="37"/>
      <c r="QRZ42" s="37"/>
      <c r="QSA42" s="37"/>
      <c r="QSB42" s="37"/>
      <c r="QSC42" s="37"/>
      <c r="QSD42" s="37"/>
      <c r="QSE42" s="37"/>
      <c r="QSF42" s="37"/>
      <c r="QSG42" s="37"/>
      <c r="QSH42" s="37"/>
      <c r="QSI42" s="37"/>
      <c r="QSJ42" s="37"/>
      <c r="QSK42" s="37"/>
      <c r="QSL42" s="37"/>
      <c r="QSM42" s="37"/>
      <c r="QSN42" s="37"/>
      <c r="QSO42" s="37"/>
      <c r="QSP42" s="37"/>
      <c r="QSQ42" s="37"/>
      <c r="QSR42" s="37"/>
      <c r="QSS42" s="37"/>
      <c r="QST42" s="37"/>
      <c r="QSU42" s="37"/>
      <c r="QSV42" s="37"/>
      <c r="QSW42" s="37"/>
      <c r="QSX42" s="37"/>
      <c r="QSY42" s="37"/>
      <c r="QSZ42" s="37"/>
      <c r="QTA42" s="37"/>
      <c r="QTB42" s="37"/>
      <c r="QTC42" s="37"/>
      <c r="QTD42" s="37"/>
      <c r="QTE42" s="37"/>
      <c r="QTF42" s="37"/>
      <c r="QTG42" s="37"/>
      <c r="QTH42" s="37"/>
      <c r="QTI42" s="37"/>
      <c r="QTJ42" s="37"/>
      <c r="QTK42" s="37"/>
      <c r="QTL42" s="37"/>
      <c r="QTM42" s="37"/>
      <c r="QTN42" s="37"/>
      <c r="QTO42" s="37"/>
      <c r="QTP42" s="37"/>
      <c r="QTQ42" s="37"/>
      <c r="QTR42" s="37"/>
      <c r="QTS42" s="37"/>
      <c r="QTT42" s="37"/>
      <c r="QTU42" s="37"/>
      <c r="QTV42" s="37"/>
      <c r="QTW42" s="37"/>
      <c r="QTX42" s="37"/>
      <c r="QTY42" s="37"/>
      <c r="QTZ42" s="37"/>
      <c r="QUA42" s="37"/>
      <c r="QUB42" s="37"/>
      <c r="QUC42" s="37"/>
      <c r="QUD42" s="37"/>
      <c r="QUE42" s="37"/>
      <c r="QUF42" s="37"/>
      <c r="QUG42" s="37"/>
      <c r="QUH42" s="37"/>
      <c r="QUI42" s="37"/>
      <c r="QUJ42" s="37"/>
      <c r="QUK42" s="37"/>
      <c r="QUL42" s="37"/>
      <c r="QUM42" s="37"/>
      <c r="QUN42" s="37"/>
      <c r="QUO42" s="37"/>
      <c r="QUP42" s="37"/>
      <c r="QUQ42" s="37"/>
      <c r="QUR42" s="37"/>
      <c r="QUS42" s="37"/>
      <c r="QUT42" s="37"/>
      <c r="QUU42" s="37"/>
      <c r="QUV42" s="37"/>
      <c r="QUW42" s="37"/>
      <c r="QUX42" s="37"/>
      <c r="QUY42" s="37"/>
      <c r="QUZ42" s="37"/>
      <c r="QVA42" s="37"/>
      <c r="QVB42" s="37"/>
      <c r="QVC42" s="37"/>
      <c r="QVD42" s="37"/>
      <c r="QVE42" s="37"/>
      <c r="QVF42" s="37"/>
      <c r="QVG42" s="37"/>
      <c r="QVH42" s="37"/>
      <c r="QVI42" s="37"/>
      <c r="QVJ42" s="37"/>
      <c r="QVK42" s="37"/>
      <c r="QVL42" s="37"/>
      <c r="QVM42" s="37"/>
      <c r="QVN42" s="37"/>
      <c r="QVO42" s="37"/>
      <c r="QVP42" s="37"/>
      <c r="QVQ42" s="37"/>
      <c r="QVR42" s="37"/>
      <c r="QVS42" s="37"/>
      <c r="QVT42" s="37"/>
      <c r="QVU42" s="37"/>
      <c r="QVV42" s="37"/>
      <c r="QVW42" s="37"/>
      <c r="QVX42" s="37"/>
      <c r="QVY42" s="37"/>
      <c r="QVZ42" s="37"/>
      <c r="QWA42" s="37"/>
      <c r="QWB42" s="37"/>
      <c r="QWC42" s="37"/>
      <c r="QWD42" s="37"/>
      <c r="QWE42" s="37"/>
      <c r="QWF42" s="37"/>
      <c r="QWG42" s="37"/>
      <c r="QWH42" s="37"/>
      <c r="QWI42" s="37"/>
      <c r="QWJ42" s="37"/>
      <c r="QWK42" s="37"/>
      <c r="QWL42" s="37"/>
      <c r="QWM42" s="37"/>
      <c r="QWN42" s="37"/>
      <c r="QWO42" s="37"/>
      <c r="QWP42" s="37"/>
      <c r="QWQ42" s="37"/>
      <c r="QWR42" s="37"/>
      <c r="QWS42" s="37"/>
      <c r="QWT42" s="37"/>
      <c r="QWU42" s="37"/>
      <c r="QWV42" s="37"/>
      <c r="QWW42" s="37"/>
      <c r="QWX42" s="37"/>
      <c r="QWY42" s="37"/>
      <c r="QWZ42" s="37"/>
      <c r="QXA42" s="37"/>
      <c r="QXB42" s="37"/>
      <c r="QXC42" s="37"/>
      <c r="QXD42" s="37"/>
      <c r="QXE42" s="37"/>
      <c r="QXF42" s="37"/>
      <c r="QXG42" s="37"/>
      <c r="QXH42" s="37"/>
      <c r="QXI42" s="37"/>
      <c r="QXJ42" s="37"/>
      <c r="QXK42" s="37"/>
      <c r="QXL42" s="37"/>
      <c r="QXM42" s="37"/>
      <c r="QXN42" s="37"/>
      <c r="QXO42" s="37"/>
      <c r="QXP42" s="37"/>
      <c r="QXQ42" s="37"/>
      <c r="QXR42" s="37"/>
      <c r="QXS42" s="37"/>
      <c r="QXT42" s="37"/>
      <c r="QXU42" s="37"/>
      <c r="QXV42" s="37"/>
      <c r="QXW42" s="37"/>
      <c r="QXX42" s="37"/>
      <c r="QXY42" s="37"/>
      <c r="QXZ42" s="37"/>
      <c r="QYA42" s="37"/>
      <c r="QYB42" s="37"/>
      <c r="QYC42" s="37"/>
      <c r="QYD42" s="37"/>
      <c r="QYE42" s="37"/>
      <c r="QYF42" s="37"/>
      <c r="QYG42" s="37"/>
      <c r="QYH42" s="37"/>
      <c r="QYI42" s="37"/>
      <c r="QYJ42" s="37"/>
      <c r="QYK42" s="37"/>
      <c r="QYL42" s="37"/>
      <c r="QYM42" s="37"/>
      <c r="QYN42" s="37"/>
      <c r="QYO42" s="37"/>
      <c r="QYP42" s="37"/>
      <c r="QYQ42" s="37"/>
      <c r="QYR42" s="37"/>
      <c r="QYS42" s="37"/>
      <c r="QYT42" s="37"/>
      <c r="QYU42" s="37"/>
      <c r="QYV42" s="37"/>
      <c r="QYW42" s="37"/>
      <c r="QYX42" s="37"/>
      <c r="QYY42" s="37"/>
      <c r="QYZ42" s="37"/>
      <c r="QZA42" s="37"/>
      <c r="QZB42" s="37"/>
      <c r="QZC42" s="37"/>
      <c r="QZD42" s="37"/>
      <c r="QZE42" s="37"/>
      <c r="QZF42" s="37"/>
      <c r="QZG42" s="37"/>
      <c r="QZH42" s="37"/>
      <c r="QZI42" s="37"/>
      <c r="QZJ42" s="37"/>
      <c r="QZK42" s="37"/>
      <c r="QZL42" s="37"/>
      <c r="QZM42" s="37"/>
      <c r="QZN42" s="37"/>
      <c r="QZO42" s="37"/>
      <c r="QZP42" s="37"/>
      <c r="QZQ42" s="37"/>
      <c r="QZR42" s="37"/>
      <c r="QZS42" s="37"/>
      <c r="QZT42" s="37"/>
      <c r="QZU42" s="37"/>
      <c r="QZV42" s="37"/>
      <c r="QZW42" s="37"/>
      <c r="QZX42" s="37"/>
      <c r="QZY42" s="37"/>
      <c r="QZZ42" s="37"/>
      <c r="RAA42" s="37"/>
      <c r="RAB42" s="37"/>
      <c r="RAC42" s="37"/>
      <c r="RAD42" s="37"/>
      <c r="RAE42" s="37"/>
      <c r="RAF42" s="37"/>
      <c r="RAG42" s="37"/>
      <c r="RAH42" s="37"/>
      <c r="RAI42" s="37"/>
      <c r="RAJ42" s="37"/>
      <c r="RAK42" s="37"/>
      <c r="RAL42" s="37"/>
      <c r="RAM42" s="37"/>
      <c r="RAN42" s="37"/>
      <c r="RAO42" s="37"/>
      <c r="RAP42" s="37"/>
      <c r="RAQ42" s="37"/>
      <c r="RAR42" s="37"/>
      <c r="RAS42" s="37"/>
      <c r="RAT42" s="37"/>
      <c r="RAU42" s="37"/>
      <c r="RAV42" s="37"/>
      <c r="RAW42" s="37"/>
      <c r="RAX42" s="37"/>
      <c r="RAY42" s="37"/>
      <c r="RAZ42" s="37"/>
      <c r="RBA42" s="37"/>
      <c r="RBB42" s="37"/>
      <c r="RBC42" s="37"/>
      <c r="RBD42" s="37"/>
      <c r="RBE42" s="37"/>
      <c r="RBF42" s="37"/>
      <c r="RBG42" s="37"/>
      <c r="RBH42" s="37"/>
      <c r="RBI42" s="37"/>
      <c r="RBJ42" s="37"/>
      <c r="RBK42" s="37"/>
      <c r="RBL42" s="37"/>
      <c r="RBM42" s="37"/>
      <c r="RBN42" s="37"/>
      <c r="RBO42" s="37"/>
      <c r="RBP42" s="37"/>
      <c r="RBQ42" s="37"/>
      <c r="RBR42" s="37"/>
      <c r="RBS42" s="37"/>
      <c r="RBT42" s="37"/>
      <c r="RBU42" s="37"/>
      <c r="RBV42" s="37"/>
      <c r="RBW42" s="37"/>
      <c r="RBX42" s="37"/>
      <c r="RBY42" s="37"/>
      <c r="RBZ42" s="37"/>
      <c r="RCA42" s="37"/>
      <c r="RCB42" s="37"/>
      <c r="RCC42" s="37"/>
      <c r="RCD42" s="37"/>
      <c r="RCE42" s="37"/>
      <c r="RCF42" s="37"/>
      <c r="RCG42" s="37"/>
      <c r="RCH42" s="37"/>
      <c r="RCI42" s="37"/>
      <c r="RCJ42" s="37"/>
      <c r="RCK42" s="37"/>
      <c r="RCL42" s="37"/>
      <c r="RCM42" s="37"/>
      <c r="RCN42" s="37"/>
      <c r="RCO42" s="37"/>
      <c r="RCP42" s="37"/>
      <c r="RCQ42" s="37"/>
      <c r="RCR42" s="37"/>
      <c r="RCS42" s="37"/>
      <c r="RCT42" s="37"/>
      <c r="RCU42" s="37"/>
      <c r="RCV42" s="37"/>
      <c r="RCW42" s="37"/>
      <c r="RCX42" s="37"/>
      <c r="RCY42" s="37"/>
      <c r="RCZ42" s="37"/>
      <c r="RDA42" s="37"/>
      <c r="RDB42" s="37"/>
      <c r="RDC42" s="37"/>
      <c r="RDD42" s="37"/>
      <c r="RDE42" s="37"/>
      <c r="RDF42" s="37"/>
      <c r="RDG42" s="37"/>
      <c r="RDH42" s="37"/>
      <c r="RDI42" s="37"/>
      <c r="RDJ42" s="37"/>
      <c r="RDK42" s="37"/>
      <c r="RDL42" s="37"/>
      <c r="RDM42" s="37"/>
      <c r="RDN42" s="37"/>
      <c r="RDO42" s="37"/>
      <c r="RDP42" s="37"/>
      <c r="RDQ42" s="37"/>
      <c r="RDR42" s="37"/>
      <c r="RDS42" s="37"/>
      <c r="RDT42" s="37"/>
      <c r="RDU42" s="37"/>
      <c r="RDV42" s="37"/>
      <c r="RDW42" s="37"/>
      <c r="RDX42" s="37"/>
      <c r="RDY42" s="37"/>
      <c r="RDZ42" s="37"/>
      <c r="REA42" s="37"/>
      <c r="REB42" s="37"/>
      <c r="REC42" s="37"/>
      <c r="RED42" s="37"/>
      <c r="REE42" s="37"/>
      <c r="REF42" s="37"/>
      <c r="REG42" s="37"/>
      <c r="REH42" s="37"/>
      <c r="REI42" s="37"/>
      <c r="REJ42" s="37"/>
      <c r="REK42" s="37"/>
      <c r="REL42" s="37"/>
      <c r="REM42" s="37"/>
      <c r="REN42" s="37"/>
      <c r="REO42" s="37"/>
      <c r="REP42" s="37"/>
      <c r="REQ42" s="37"/>
      <c r="RER42" s="37"/>
      <c r="RES42" s="37"/>
      <c r="RET42" s="37"/>
      <c r="REU42" s="37"/>
      <c r="REV42" s="37"/>
      <c r="REW42" s="37"/>
      <c r="REX42" s="37"/>
      <c r="REY42" s="37"/>
      <c r="REZ42" s="37"/>
      <c r="RFA42" s="37"/>
      <c r="RFB42" s="37"/>
      <c r="RFC42" s="37"/>
      <c r="RFD42" s="37"/>
      <c r="RFE42" s="37"/>
      <c r="RFF42" s="37"/>
      <c r="RFG42" s="37"/>
      <c r="RFH42" s="37"/>
      <c r="RFI42" s="37"/>
      <c r="RFJ42" s="37"/>
      <c r="RFK42" s="37"/>
      <c r="RFL42" s="37"/>
      <c r="RFM42" s="37"/>
      <c r="RFN42" s="37"/>
      <c r="RFO42" s="37"/>
      <c r="RFP42" s="37"/>
      <c r="RFQ42" s="37"/>
      <c r="RFR42" s="37"/>
      <c r="RFS42" s="37"/>
      <c r="RFT42" s="37"/>
      <c r="RFU42" s="37"/>
      <c r="RFV42" s="37"/>
      <c r="RFW42" s="37"/>
      <c r="RFX42" s="37"/>
      <c r="RFY42" s="37"/>
      <c r="RFZ42" s="37"/>
      <c r="RGA42" s="37"/>
      <c r="RGB42" s="37"/>
      <c r="RGC42" s="37"/>
      <c r="RGD42" s="37"/>
      <c r="RGE42" s="37"/>
      <c r="RGF42" s="37"/>
      <c r="RGG42" s="37"/>
      <c r="RGH42" s="37"/>
      <c r="RGI42" s="37"/>
      <c r="RGJ42" s="37"/>
      <c r="RGK42" s="37"/>
      <c r="RGL42" s="37"/>
      <c r="RGM42" s="37"/>
      <c r="RGN42" s="37"/>
      <c r="RGO42" s="37"/>
      <c r="RGP42" s="37"/>
      <c r="RGQ42" s="37"/>
      <c r="RGR42" s="37"/>
      <c r="RGS42" s="37"/>
      <c r="RGT42" s="37"/>
      <c r="RGU42" s="37"/>
      <c r="RGV42" s="37"/>
      <c r="RGW42" s="37"/>
      <c r="RGX42" s="37"/>
      <c r="RGY42" s="37"/>
      <c r="RGZ42" s="37"/>
      <c r="RHA42" s="37"/>
      <c r="RHB42" s="37"/>
      <c r="RHC42" s="37"/>
      <c r="RHD42" s="37"/>
      <c r="RHE42" s="37"/>
      <c r="RHF42" s="37"/>
      <c r="RHG42" s="37"/>
      <c r="RHH42" s="37"/>
      <c r="RHI42" s="37"/>
      <c r="RHJ42" s="37"/>
      <c r="RHK42" s="37"/>
      <c r="RHL42" s="37"/>
      <c r="RHM42" s="37"/>
      <c r="RHN42" s="37"/>
      <c r="RHO42" s="37"/>
      <c r="RHP42" s="37"/>
      <c r="RHQ42" s="37"/>
      <c r="RHR42" s="37"/>
      <c r="RHS42" s="37"/>
      <c r="RHT42" s="37"/>
      <c r="RHU42" s="37"/>
      <c r="RHV42" s="37"/>
      <c r="RHW42" s="37"/>
      <c r="RHX42" s="37"/>
      <c r="RHY42" s="37"/>
      <c r="RHZ42" s="37"/>
      <c r="RIA42" s="37"/>
      <c r="RIB42" s="37"/>
      <c r="RIC42" s="37"/>
      <c r="RID42" s="37"/>
      <c r="RIE42" s="37"/>
      <c r="RIF42" s="37"/>
      <c r="RIG42" s="37"/>
      <c r="RIH42" s="37"/>
      <c r="RII42" s="37"/>
      <c r="RIJ42" s="37"/>
      <c r="RIK42" s="37"/>
      <c r="RIL42" s="37"/>
      <c r="RIM42" s="37"/>
      <c r="RIN42" s="37"/>
      <c r="RIO42" s="37"/>
      <c r="RIP42" s="37"/>
      <c r="RIQ42" s="37"/>
      <c r="RIR42" s="37"/>
      <c r="RIS42" s="37"/>
      <c r="RIT42" s="37"/>
      <c r="RIU42" s="37"/>
      <c r="RIV42" s="37"/>
      <c r="RIW42" s="37"/>
      <c r="RIX42" s="37"/>
      <c r="RIY42" s="37"/>
      <c r="RIZ42" s="37"/>
      <c r="RJA42" s="37"/>
      <c r="RJB42" s="37"/>
      <c r="RJC42" s="37"/>
      <c r="RJD42" s="37"/>
      <c r="RJE42" s="37"/>
      <c r="RJF42" s="37"/>
      <c r="RJG42" s="37"/>
      <c r="RJH42" s="37"/>
      <c r="RJI42" s="37"/>
      <c r="RJJ42" s="37"/>
      <c r="RJK42" s="37"/>
      <c r="RJL42" s="37"/>
      <c r="RJM42" s="37"/>
      <c r="RJN42" s="37"/>
      <c r="RJO42" s="37"/>
      <c r="RJP42" s="37"/>
      <c r="RJQ42" s="37"/>
      <c r="RJR42" s="37"/>
      <c r="RJS42" s="37"/>
      <c r="RJT42" s="37"/>
      <c r="RJU42" s="37"/>
      <c r="RJV42" s="37"/>
      <c r="RJW42" s="37"/>
      <c r="RJX42" s="37"/>
      <c r="RJY42" s="37"/>
      <c r="RJZ42" s="37"/>
      <c r="RKA42" s="37"/>
      <c r="RKB42" s="37"/>
      <c r="RKC42" s="37"/>
      <c r="RKD42" s="37"/>
      <c r="RKE42" s="37"/>
      <c r="RKF42" s="37"/>
      <c r="RKG42" s="37"/>
      <c r="RKH42" s="37"/>
      <c r="RKI42" s="37"/>
      <c r="RKJ42" s="37"/>
      <c r="RKK42" s="37"/>
      <c r="RKL42" s="37"/>
      <c r="RKM42" s="37"/>
      <c r="RKN42" s="37"/>
      <c r="RKO42" s="37"/>
      <c r="RKP42" s="37"/>
      <c r="RKQ42" s="37"/>
      <c r="RKR42" s="37"/>
      <c r="RKS42" s="37"/>
      <c r="RKT42" s="37"/>
      <c r="RKU42" s="37"/>
      <c r="RKV42" s="37"/>
      <c r="RKW42" s="37"/>
      <c r="RKX42" s="37"/>
      <c r="RKY42" s="37"/>
      <c r="RKZ42" s="37"/>
      <c r="RLA42" s="37"/>
      <c r="RLB42" s="37"/>
      <c r="RLC42" s="37"/>
      <c r="RLD42" s="37"/>
      <c r="RLE42" s="37"/>
      <c r="RLF42" s="37"/>
      <c r="RLG42" s="37"/>
      <c r="RLH42" s="37"/>
      <c r="RLI42" s="37"/>
      <c r="RLJ42" s="37"/>
      <c r="RLK42" s="37"/>
      <c r="RLL42" s="37"/>
      <c r="RLM42" s="37"/>
      <c r="RLN42" s="37"/>
      <c r="RLO42" s="37"/>
      <c r="RLP42" s="37"/>
      <c r="RLQ42" s="37"/>
      <c r="RLR42" s="37"/>
      <c r="RLS42" s="37"/>
      <c r="RLT42" s="37"/>
      <c r="RLU42" s="37"/>
      <c r="RLV42" s="37"/>
      <c r="RLW42" s="37"/>
      <c r="RLX42" s="37"/>
      <c r="RLY42" s="37"/>
      <c r="RLZ42" s="37"/>
      <c r="RMA42" s="37"/>
      <c r="RMB42" s="37"/>
      <c r="RMC42" s="37"/>
      <c r="RMD42" s="37"/>
      <c r="RME42" s="37"/>
      <c r="RMF42" s="37"/>
      <c r="RMG42" s="37"/>
      <c r="RMH42" s="37"/>
      <c r="RMI42" s="37"/>
      <c r="RMJ42" s="37"/>
      <c r="RMK42" s="37"/>
      <c r="RML42" s="37"/>
      <c r="RMM42" s="37"/>
      <c r="RMN42" s="37"/>
      <c r="RMO42" s="37"/>
      <c r="RMP42" s="37"/>
      <c r="RMQ42" s="37"/>
      <c r="RMR42" s="37"/>
      <c r="RMS42" s="37"/>
      <c r="RMT42" s="37"/>
      <c r="RMU42" s="37"/>
      <c r="RMV42" s="37"/>
      <c r="RMW42" s="37"/>
      <c r="RMX42" s="37"/>
      <c r="RMY42" s="37"/>
      <c r="RMZ42" s="37"/>
      <c r="RNA42" s="37"/>
      <c r="RNB42" s="37"/>
      <c r="RNC42" s="37"/>
      <c r="RND42" s="37"/>
      <c r="RNE42" s="37"/>
      <c r="RNF42" s="37"/>
      <c r="RNG42" s="37"/>
      <c r="RNH42" s="37"/>
      <c r="RNI42" s="37"/>
      <c r="RNJ42" s="37"/>
      <c r="RNK42" s="37"/>
      <c r="RNL42" s="37"/>
      <c r="RNM42" s="37"/>
      <c r="RNN42" s="37"/>
      <c r="RNO42" s="37"/>
      <c r="RNP42" s="37"/>
      <c r="RNQ42" s="37"/>
      <c r="RNR42" s="37"/>
      <c r="RNS42" s="37"/>
      <c r="RNT42" s="37"/>
      <c r="RNU42" s="37"/>
      <c r="RNV42" s="37"/>
      <c r="RNW42" s="37"/>
      <c r="RNX42" s="37"/>
      <c r="RNY42" s="37"/>
      <c r="RNZ42" s="37"/>
      <c r="ROA42" s="37"/>
      <c r="ROB42" s="37"/>
      <c r="ROC42" s="37"/>
      <c r="ROD42" s="37"/>
      <c r="ROE42" s="37"/>
      <c r="ROF42" s="37"/>
      <c r="ROG42" s="37"/>
      <c r="ROH42" s="37"/>
      <c r="ROI42" s="37"/>
      <c r="ROJ42" s="37"/>
      <c r="ROK42" s="37"/>
      <c r="ROL42" s="37"/>
      <c r="ROM42" s="37"/>
      <c r="RON42" s="37"/>
      <c r="ROO42" s="37"/>
      <c r="ROP42" s="37"/>
      <c r="ROQ42" s="37"/>
      <c r="ROR42" s="37"/>
      <c r="ROS42" s="37"/>
      <c r="ROT42" s="37"/>
      <c r="ROU42" s="37"/>
      <c r="ROV42" s="37"/>
      <c r="ROW42" s="37"/>
      <c r="ROX42" s="37"/>
      <c r="ROY42" s="37"/>
      <c r="ROZ42" s="37"/>
      <c r="RPA42" s="37"/>
      <c r="RPB42" s="37"/>
      <c r="RPC42" s="37"/>
      <c r="RPD42" s="37"/>
      <c r="RPE42" s="37"/>
      <c r="RPF42" s="37"/>
      <c r="RPG42" s="37"/>
      <c r="RPH42" s="37"/>
      <c r="RPI42" s="37"/>
      <c r="RPJ42" s="37"/>
      <c r="RPK42" s="37"/>
      <c r="RPL42" s="37"/>
      <c r="RPM42" s="37"/>
      <c r="RPN42" s="37"/>
      <c r="RPO42" s="37"/>
      <c r="RPP42" s="37"/>
      <c r="RPQ42" s="37"/>
      <c r="RPR42" s="37"/>
      <c r="RPS42" s="37"/>
      <c r="RPT42" s="37"/>
      <c r="RPU42" s="37"/>
      <c r="RPV42" s="37"/>
      <c r="RPW42" s="37"/>
      <c r="RPX42" s="37"/>
      <c r="RPY42" s="37"/>
      <c r="RPZ42" s="37"/>
      <c r="RQA42" s="37"/>
      <c r="RQB42" s="37"/>
      <c r="RQC42" s="37"/>
      <c r="RQD42" s="37"/>
      <c r="RQE42" s="37"/>
      <c r="RQF42" s="37"/>
      <c r="RQG42" s="37"/>
      <c r="RQH42" s="37"/>
      <c r="RQI42" s="37"/>
      <c r="RQJ42" s="37"/>
      <c r="RQK42" s="37"/>
      <c r="RQL42" s="37"/>
      <c r="RQM42" s="37"/>
      <c r="RQN42" s="37"/>
      <c r="RQO42" s="37"/>
      <c r="RQP42" s="37"/>
      <c r="RQQ42" s="37"/>
      <c r="RQR42" s="37"/>
      <c r="RQS42" s="37"/>
      <c r="RQT42" s="37"/>
      <c r="RQU42" s="37"/>
      <c r="RQV42" s="37"/>
      <c r="RQW42" s="37"/>
      <c r="RQX42" s="37"/>
      <c r="RQY42" s="37"/>
      <c r="RQZ42" s="37"/>
      <c r="RRA42" s="37"/>
      <c r="RRB42" s="37"/>
      <c r="RRC42" s="37"/>
      <c r="RRD42" s="37"/>
      <c r="RRE42" s="37"/>
      <c r="RRF42" s="37"/>
      <c r="RRG42" s="37"/>
      <c r="RRH42" s="37"/>
      <c r="RRI42" s="37"/>
      <c r="RRJ42" s="37"/>
      <c r="RRK42" s="37"/>
      <c r="RRL42" s="37"/>
      <c r="RRM42" s="37"/>
      <c r="RRN42" s="37"/>
      <c r="RRO42" s="37"/>
      <c r="RRP42" s="37"/>
      <c r="RRQ42" s="37"/>
      <c r="RRR42" s="37"/>
      <c r="RRS42" s="37"/>
      <c r="RRT42" s="37"/>
      <c r="RRU42" s="37"/>
      <c r="RRV42" s="37"/>
      <c r="RRW42" s="37"/>
      <c r="RRX42" s="37"/>
      <c r="RRY42" s="37"/>
      <c r="RRZ42" s="37"/>
      <c r="RSA42" s="37"/>
      <c r="RSB42" s="37"/>
      <c r="RSC42" s="37"/>
      <c r="RSD42" s="37"/>
      <c r="RSE42" s="37"/>
      <c r="RSF42" s="37"/>
      <c r="RSG42" s="37"/>
      <c r="RSH42" s="37"/>
      <c r="RSI42" s="37"/>
      <c r="RSJ42" s="37"/>
      <c r="RSK42" s="37"/>
      <c r="RSL42" s="37"/>
      <c r="RSM42" s="37"/>
      <c r="RSN42" s="37"/>
      <c r="RSO42" s="37"/>
      <c r="RSP42" s="37"/>
      <c r="RSQ42" s="37"/>
      <c r="RSR42" s="37"/>
      <c r="RSS42" s="37"/>
      <c r="RST42" s="37"/>
      <c r="RSU42" s="37"/>
      <c r="RSV42" s="37"/>
      <c r="RSW42" s="37"/>
      <c r="RSX42" s="37"/>
      <c r="RSY42" s="37"/>
      <c r="RSZ42" s="37"/>
      <c r="RTA42" s="37"/>
      <c r="RTB42" s="37"/>
      <c r="RTC42" s="37"/>
      <c r="RTD42" s="37"/>
      <c r="RTE42" s="37"/>
      <c r="RTF42" s="37"/>
      <c r="RTG42" s="37"/>
      <c r="RTH42" s="37"/>
      <c r="RTI42" s="37"/>
      <c r="RTJ42" s="37"/>
      <c r="RTK42" s="37"/>
      <c r="RTL42" s="37"/>
      <c r="RTM42" s="37"/>
      <c r="RTN42" s="37"/>
      <c r="RTO42" s="37"/>
      <c r="RTP42" s="37"/>
      <c r="RTQ42" s="37"/>
      <c r="RTR42" s="37"/>
      <c r="RTS42" s="37"/>
      <c r="RTT42" s="37"/>
      <c r="RTU42" s="37"/>
      <c r="RTV42" s="37"/>
      <c r="RTW42" s="37"/>
      <c r="RTX42" s="37"/>
      <c r="RTY42" s="37"/>
      <c r="RTZ42" s="37"/>
      <c r="RUA42" s="37"/>
      <c r="RUB42" s="37"/>
      <c r="RUC42" s="37"/>
      <c r="RUD42" s="37"/>
      <c r="RUE42" s="37"/>
      <c r="RUF42" s="37"/>
      <c r="RUG42" s="37"/>
      <c r="RUH42" s="37"/>
      <c r="RUI42" s="37"/>
      <c r="RUJ42" s="37"/>
      <c r="RUK42" s="37"/>
      <c r="RUL42" s="37"/>
      <c r="RUM42" s="37"/>
      <c r="RUN42" s="37"/>
      <c r="RUO42" s="37"/>
      <c r="RUP42" s="37"/>
      <c r="RUQ42" s="37"/>
      <c r="RUR42" s="37"/>
      <c r="RUS42" s="37"/>
      <c r="RUT42" s="37"/>
      <c r="RUU42" s="37"/>
      <c r="RUV42" s="37"/>
      <c r="RUW42" s="37"/>
      <c r="RUX42" s="37"/>
      <c r="RUY42" s="37"/>
      <c r="RUZ42" s="37"/>
      <c r="RVA42" s="37"/>
      <c r="RVB42" s="37"/>
      <c r="RVC42" s="37"/>
      <c r="RVD42" s="37"/>
      <c r="RVE42" s="37"/>
      <c r="RVF42" s="37"/>
      <c r="RVG42" s="37"/>
      <c r="RVH42" s="37"/>
      <c r="RVI42" s="37"/>
      <c r="RVJ42" s="37"/>
      <c r="RVK42" s="37"/>
      <c r="RVL42" s="37"/>
      <c r="RVM42" s="37"/>
      <c r="RVN42" s="37"/>
      <c r="RVO42" s="37"/>
      <c r="RVP42" s="37"/>
      <c r="RVQ42" s="37"/>
      <c r="RVR42" s="37"/>
      <c r="RVS42" s="37"/>
      <c r="RVT42" s="37"/>
      <c r="RVU42" s="37"/>
      <c r="RVV42" s="37"/>
      <c r="RVW42" s="37"/>
      <c r="RVX42" s="37"/>
      <c r="RVY42" s="37"/>
      <c r="RVZ42" s="37"/>
      <c r="RWA42" s="37"/>
      <c r="RWB42" s="37"/>
      <c r="RWC42" s="37"/>
      <c r="RWD42" s="37"/>
      <c r="RWE42" s="37"/>
      <c r="RWF42" s="37"/>
      <c r="RWG42" s="37"/>
      <c r="RWH42" s="37"/>
      <c r="RWI42" s="37"/>
      <c r="RWJ42" s="37"/>
      <c r="RWK42" s="37"/>
      <c r="RWL42" s="37"/>
      <c r="RWM42" s="37"/>
      <c r="RWN42" s="37"/>
      <c r="RWO42" s="37"/>
      <c r="RWP42" s="37"/>
      <c r="RWQ42" s="37"/>
      <c r="RWR42" s="37"/>
      <c r="RWS42" s="37"/>
      <c r="RWT42" s="37"/>
      <c r="RWU42" s="37"/>
      <c r="RWV42" s="37"/>
      <c r="RWW42" s="37"/>
      <c r="RWX42" s="37"/>
      <c r="RWY42" s="37"/>
      <c r="RWZ42" s="37"/>
      <c r="RXA42" s="37"/>
      <c r="RXB42" s="37"/>
      <c r="RXC42" s="37"/>
      <c r="RXD42" s="37"/>
      <c r="RXE42" s="37"/>
      <c r="RXF42" s="37"/>
      <c r="RXG42" s="37"/>
      <c r="RXH42" s="37"/>
      <c r="RXI42" s="37"/>
      <c r="RXJ42" s="37"/>
      <c r="RXK42" s="37"/>
      <c r="RXL42" s="37"/>
      <c r="RXM42" s="37"/>
      <c r="RXN42" s="37"/>
      <c r="RXO42" s="37"/>
      <c r="RXP42" s="37"/>
      <c r="RXQ42" s="37"/>
      <c r="RXR42" s="37"/>
      <c r="RXS42" s="37"/>
      <c r="RXT42" s="37"/>
      <c r="RXU42" s="37"/>
      <c r="RXV42" s="37"/>
      <c r="RXW42" s="37"/>
      <c r="RXX42" s="37"/>
      <c r="RXY42" s="37"/>
      <c r="RXZ42" s="37"/>
      <c r="RYA42" s="37"/>
      <c r="RYB42" s="37"/>
      <c r="RYC42" s="37"/>
      <c r="RYD42" s="37"/>
      <c r="RYE42" s="37"/>
      <c r="RYF42" s="37"/>
      <c r="RYG42" s="37"/>
      <c r="RYH42" s="37"/>
      <c r="RYI42" s="37"/>
      <c r="RYJ42" s="37"/>
      <c r="RYK42" s="37"/>
      <c r="RYL42" s="37"/>
      <c r="RYM42" s="37"/>
      <c r="RYN42" s="37"/>
      <c r="RYO42" s="37"/>
      <c r="RYP42" s="37"/>
      <c r="RYQ42" s="37"/>
      <c r="RYR42" s="37"/>
      <c r="RYS42" s="37"/>
      <c r="RYT42" s="37"/>
      <c r="RYU42" s="37"/>
      <c r="RYV42" s="37"/>
      <c r="RYW42" s="37"/>
      <c r="RYX42" s="37"/>
      <c r="RYY42" s="37"/>
      <c r="RYZ42" s="37"/>
      <c r="RZA42" s="37"/>
      <c r="RZB42" s="37"/>
      <c r="RZC42" s="37"/>
      <c r="RZD42" s="37"/>
      <c r="RZE42" s="37"/>
      <c r="RZF42" s="37"/>
      <c r="RZG42" s="37"/>
      <c r="RZH42" s="37"/>
      <c r="RZI42" s="37"/>
      <c r="RZJ42" s="37"/>
      <c r="RZK42" s="37"/>
      <c r="RZL42" s="37"/>
      <c r="RZM42" s="37"/>
      <c r="RZN42" s="37"/>
      <c r="RZO42" s="37"/>
      <c r="RZP42" s="37"/>
      <c r="RZQ42" s="37"/>
      <c r="RZR42" s="37"/>
      <c r="RZS42" s="37"/>
      <c r="RZT42" s="37"/>
      <c r="RZU42" s="37"/>
      <c r="RZV42" s="37"/>
      <c r="RZW42" s="37"/>
      <c r="RZX42" s="37"/>
      <c r="RZY42" s="37"/>
      <c r="RZZ42" s="37"/>
      <c r="SAA42" s="37"/>
      <c r="SAB42" s="37"/>
      <c r="SAC42" s="37"/>
      <c r="SAD42" s="37"/>
      <c r="SAE42" s="37"/>
      <c r="SAF42" s="37"/>
      <c r="SAG42" s="37"/>
      <c r="SAH42" s="37"/>
      <c r="SAI42" s="37"/>
      <c r="SAJ42" s="37"/>
      <c r="SAK42" s="37"/>
      <c r="SAL42" s="37"/>
      <c r="SAM42" s="37"/>
      <c r="SAN42" s="37"/>
      <c r="SAO42" s="37"/>
      <c r="SAP42" s="37"/>
      <c r="SAQ42" s="37"/>
      <c r="SAR42" s="37"/>
      <c r="SAS42" s="37"/>
      <c r="SAT42" s="37"/>
      <c r="SAU42" s="37"/>
      <c r="SAV42" s="37"/>
      <c r="SAW42" s="37"/>
      <c r="SAX42" s="37"/>
      <c r="SAY42" s="37"/>
      <c r="SAZ42" s="37"/>
      <c r="SBA42" s="37"/>
      <c r="SBB42" s="37"/>
      <c r="SBC42" s="37"/>
      <c r="SBD42" s="37"/>
      <c r="SBE42" s="37"/>
      <c r="SBF42" s="37"/>
      <c r="SBG42" s="37"/>
      <c r="SBH42" s="37"/>
      <c r="SBI42" s="37"/>
      <c r="SBJ42" s="37"/>
      <c r="SBK42" s="37"/>
      <c r="SBL42" s="37"/>
      <c r="SBM42" s="37"/>
      <c r="SBN42" s="37"/>
      <c r="SBO42" s="37"/>
      <c r="SBP42" s="37"/>
      <c r="SBQ42" s="37"/>
      <c r="SBR42" s="37"/>
      <c r="SBS42" s="37"/>
      <c r="SBT42" s="37"/>
      <c r="SBU42" s="37"/>
      <c r="SBV42" s="37"/>
      <c r="SBW42" s="37"/>
      <c r="SBX42" s="37"/>
      <c r="SBY42" s="37"/>
      <c r="SBZ42" s="37"/>
      <c r="SCA42" s="37"/>
      <c r="SCB42" s="37"/>
      <c r="SCC42" s="37"/>
      <c r="SCD42" s="37"/>
      <c r="SCE42" s="37"/>
      <c r="SCF42" s="37"/>
      <c r="SCG42" s="37"/>
      <c r="SCH42" s="37"/>
      <c r="SCI42" s="37"/>
      <c r="SCJ42" s="37"/>
      <c r="SCK42" s="37"/>
      <c r="SCL42" s="37"/>
      <c r="SCM42" s="37"/>
      <c r="SCN42" s="37"/>
      <c r="SCO42" s="37"/>
      <c r="SCP42" s="37"/>
      <c r="SCQ42" s="37"/>
      <c r="SCR42" s="37"/>
      <c r="SCS42" s="37"/>
      <c r="SCT42" s="37"/>
      <c r="SCU42" s="37"/>
      <c r="SCV42" s="37"/>
      <c r="SCW42" s="37"/>
      <c r="SCX42" s="37"/>
      <c r="SCY42" s="37"/>
      <c r="SCZ42" s="37"/>
      <c r="SDA42" s="37"/>
      <c r="SDB42" s="37"/>
      <c r="SDC42" s="37"/>
      <c r="SDD42" s="37"/>
      <c r="SDE42" s="37"/>
      <c r="SDF42" s="37"/>
      <c r="SDG42" s="37"/>
      <c r="SDH42" s="37"/>
      <c r="SDI42" s="37"/>
      <c r="SDJ42" s="37"/>
      <c r="SDK42" s="37"/>
      <c r="SDL42" s="37"/>
      <c r="SDM42" s="37"/>
      <c r="SDN42" s="37"/>
      <c r="SDO42" s="37"/>
      <c r="SDP42" s="37"/>
      <c r="SDQ42" s="37"/>
      <c r="SDR42" s="37"/>
      <c r="SDS42" s="37"/>
      <c r="SDT42" s="37"/>
      <c r="SDU42" s="37"/>
      <c r="SDV42" s="37"/>
      <c r="SDW42" s="37"/>
      <c r="SDX42" s="37"/>
      <c r="SDY42" s="37"/>
      <c r="SDZ42" s="37"/>
      <c r="SEA42" s="37"/>
      <c r="SEB42" s="37"/>
      <c r="SEC42" s="37"/>
      <c r="SED42" s="37"/>
      <c r="SEE42" s="37"/>
      <c r="SEF42" s="37"/>
      <c r="SEG42" s="37"/>
      <c r="SEH42" s="37"/>
      <c r="SEI42" s="37"/>
      <c r="SEJ42" s="37"/>
      <c r="SEK42" s="37"/>
      <c r="SEL42" s="37"/>
      <c r="SEM42" s="37"/>
      <c r="SEN42" s="37"/>
      <c r="SEO42" s="37"/>
      <c r="SEP42" s="37"/>
      <c r="SEQ42" s="37"/>
      <c r="SER42" s="37"/>
      <c r="SES42" s="37"/>
      <c r="SET42" s="37"/>
      <c r="SEU42" s="37"/>
      <c r="SEV42" s="37"/>
      <c r="SEW42" s="37"/>
      <c r="SEX42" s="37"/>
      <c r="SEY42" s="37"/>
      <c r="SEZ42" s="37"/>
      <c r="SFA42" s="37"/>
      <c r="SFB42" s="37"/>
      <c r="SFC42" s="37"/>
      <c r="SFD42" s="37"/>
      <c r="SFE42" s="37"/>
      <c r="SFF42" s="37"/>
      <c r="SFG42" s="37"/>
      <c r="SFH42" s="37"/>
      <c r="SFI42" s="37"/>
      <c r="SFJ42" s="37"/>
      <c r="SFK42" s="37"/>
      <c r="SFL42" s="37"/>
      <c r="SFM42" s="37"/>
      <c r="SFN42" s="37"/>
      <c r="SFO42" s="37"/>
      <c r="SFP42" s="37"/>
      <c r="SFQ42" s="37"/>
      <c r="SFR42" s="37"/>
      <c r="SFS42" s="37"/>
      <c r="SFT42" s="37"/>
      <c r="SFU42" s="37"/>
      <c r="SFV42" s="37"/>
      <c r="SFW42" s="37"/>
      <c r="SFX42" s="37"/>
      <c r="SFY42" s="37"/>
      <c r="SFZ42" s="37"/>
      <c r="SGA42" s="37"/>
      <c r="SGB42" s="37"/>
      <c r="SGC42" s="37"/>
      <c r="SGD42" s="37"/>
      <c r="SGE42" s="37"/>
      <c r="SGF42" s="37"/>
      <c r="SGG42" s="37"/>
      <c r="SGH42" s="37"/>
      <c r="SGI42" s="37"/>
      <c r="SGJ42" s="37"/>
      <c r="SGK42" s="37"/>
      <c r="SGL42" s="37"/>
      <c r="SGM42" s="37"/>
      <c r="SGN42" s="37"/>
      <c r="SGO42" s="37"/>
      <c r="SGP42" s="37"/>
      <c r="SGQ42" s="37"/>
      <c r="SGR42" s="37"/>
      <c r="SGS42" s="37"/>
      <c r="SGT42" s="37"/>
      <c r="SGU42" s="37"/>
      <c r="SGV42" s="37"/>
      <c r="SGW42" s="37"/>
      <c r="SGX42" s="37"/>
      <c r="SGY42" s="37"/>
      <c r="SGZ42" s="37"/>
      <c r="SHA42" s="37"/>
      <c r="SHB42" s="37"/>
      <c r="SHC42" s="37"/>
      <c r="SHD42" s="37"/>
      <c r="SHE42" s="37"/>
      <c r="SHF42" s="37"/>
      <c r="SHG42" s="37"/>
      <c r="SHH42" s="37"/>
      <c r="SHI42" s="37"/>
      <c r="SHJ42" s="37"/>
      <c r="SHK42" s="37"/>
      <c r="SHL42" s="37"/>
      <c r="SHM42" s="37"/>
      <c r="SHN42" s="37"/>
      <c r="SHO42" s="37"/>
      <c r="SHP42" s="37"/>
      <c r="SHQ42" s="37"/>
      <c r="SHR42" s="37"/>
      <c r="SHS42" s="37"/>
      <c r="SHT42" s="37"/>
      <c r="SHU42" s="37"/>
      <c r="SHV42" s="37"/>
      <c r="SHW42" s="37"/>
      <c r="SHX42" s="37"/>
      <c r="SHY42" s="37"/>
      <c r="SHZ42" s="37"/>
      <c r="SIA42" s="37"/>
      <c r="SIB42" s="37"/>
      <c r="SIC42" s="37"/>
      <c r="SID42" s="37"/>
      <c r="SIE42" s="37"/>
      <c r="SIF42" s="37"/>
      <c r="SIG42" s="37"/>
      <c r="SIH42" s="37"/>
      <c r="SII42" s="37"/>
      <c r="SIJ42" s="37"/>
      <c r="SIK42" s="37"/>
      <c r="SIL42" s="37"/>
      <c r="SIM42" s="37"/>
      <c r="SIN42" s="37"/>
      <c r="SIO42" s="37"/>
      <c r="SIP42" s="37"/>
      <c r="SIQ42" s="37"/>
      <c r="SIR42" s="37"/>
      <c r="SIS42" s="37"/>
      <c r="SIT42" s="37"/>
      <c r="SIU42" s="37"/>
      <c r="SIV42" s="37"/>
      <c r="SIW42" s="37"/>
      <c r="SIX42" s="37"/>
      <c r="SIY42" s="37"/>
      <c r="SIZ42" s="37"/>
      <c r="SJA42" s="37"/>
      <c r="SJB42" s="37"/>
      <c r="SJC42" s="37"/>
      <c r="SJD42" s="37"/>
      <c r="SJE42" s="37"/>
      <c r="SJF42" s="37"/>
      <c r="SJG42" s="37"/>
      <c r="SJH42" s="37"/>
      <c r="SJI42" s="37"/>
      <c r="SJJ42" s="37"/>
      <c r="SJK42" s="37"/>
      <c r="SJL42" s="37"/>
      <c r="SJM42" s="37"/>
      <c r="SJN42" s="37"/>
      <c r="SJO42" s="37"/>
      <c r="SJP42" s="37"/>
      <c r="SJQ42" s="37"/>
      <c r="SJR42" s="37"/>
      <c r="SJS42" s="37"/>
      <c r="SJT42" s="37"/>
      <c r="SJU42" s="37"/>
      <c r="SJV42" s="37"/>
      <c r="SJW42" s="37"/>
      <c r="SJX42" s="37"/>
      <c r="SJY42" s="37"/>
      <c r="SJZ42" s="37"/>
      <c r="SKA42" s="37"/>
      <c r="SKB42" s="37"/>
      <c r="SKC42" s="37"/>
      <c r="SKD42" s="37"/>
      <c r="SKE42" s="37"/>
      <c r="SKF42" s="37"/>
      <c r="SKG42" s="37"/>
      <c r="SKH42" s="37"/>
      <c r="SKI42" s="37"/>
      <c r="SKJ42" s="37"/>
      <c r="SKK42" s="37"/>
      <c r="SKL42" s="37"/>
      <c r="SKM42" s="37"/>
      <c r="SKN42" s="37"/>
      <c r="SKO42" s="37"/>
      <c r="SKP42" s="37"/>
      <c r="SKQ42" s="37"/>
      <c r="SKR42" s="37"/>
      <c r="SKS42" s="37"/>
      <c r="SKT42" s="37"/>
      <c r="SKU42" s="37"/>
      <c r="SKV42" s="37"/>
      <c r="SKW42" s="37"/>
      <c r="SKX42" s="37"/>
      <c r="SKY42" s="37"/>
      <c r="SKZ42" s="37"/>
      <c r="SLA42" s="37"/>
      <c r="SLB42" s="37"/>
      <c r="SLC42" s="37"/>
      <c r="SLD42" s="37"/>
      <c r="SLE42" s="37"/>
      <c r="SLF42" s="37"/>
      <c r="SLG42" s="37"/>
      <c r="SLH42" s="37"/>
      <c r="SLI42" s="37"/>
      <c r="SLJ42" s="37"/>
      <c r="SLK42" s="37"/>
      <c r="SLL42" s="37"/>
      <c r="SLM42" s="37"/>
      <c r="SLN42" s="37"/>
      <c r="SLO42" s="37"/>
      <c r="SLP42" s="37"/>
      <c r="SLQ42" s="37"/>
      <c r="SLR42" s="37"/>
      <c r="SLS42" s="37"/>
      <c r="SLT42" s="37"/>
      <c r="SLU42" s="37"/>
      <c r="SLV42" s="37"/>
      <c r="SLW42" s="37"/>
      <c r="SLX42" s="37"/>
      <c r="SLY42" s="37"/>
      <c r="SLZ42" s="37"/>
      <c r="SMA42" s="37"/>
      <c r="SMB42" s="37"/>
      <c r="SMC42" s="37"/>
      <c r="SMD42" s="37"/>
      <c r="SME42" s="37"/>
      <c r="SMF42" s="37"/>
      <c r="SMG42" s="37"/>
      <c r="SMH42" s="37"/>
      <c r="SMI42" s="37"/>
      <c r="SMJ42" s="37"/>
      <c r="SMK42" s="37"/>
      <c r="SML42" s="37"/>
      <c r="SMM42" s="37"/>
      <c r="SMN42" s="37"/>
      <c r="SMO42" s="37"/>
      <c r="SMP42" s="37"/>
      <c r="SMQ42" s="37"/>
      <c r="SMR42" s="37"/>
      <c r="SMS42" s="37"/>
      <c r="SMT42" s="37"/>
      <c r="SMU42" s="37"/>
      <c r="SMV42" s="37"/>
      <c r="SMW42" s="37"/>
      <c r="SMX42" s="37"/>
      <c r="SMY42" s="37"/>
      <c r="SMZ42" s="37"/>
      <c r="SNA42" s="37"/>
      <c r="SNB42" s="37"/>
      <c r="SNC42" s="37"/>
      <c r="SND42" s="37"/>
      <c r="SNE42" s="37"/>
      <c r="SNF42" s="37"/>
      <c r="SNG42" s="37"/>
      <c r="SNH42" s="37"/>
      <c r="SNI42" s="37"/>
      <c r="SNJ42" s="37"/>
      <c r="SNK42" s="37"/>
      <c r="SNL42" s="37"/>
      <c r="SNM42" s="37"/>
      <c r="SNN42" s="37"/>
      <c r="SNO42" s="37"/>
      <c r="SNP42" s="37"/>
      <c r="SNQ42" s="37"/>
      <c r="SNR42" s="37"/>
      <c r="SNS42" s="37"/>
      <c r="SNT42" s="37"/>
      <c r="SNU42" s="37"/>
      <c r="SNV42" s="37"/>
      <c r="SNW42" s="37"/>
      <c r="SNX42" s="37"/>
      <c r="SNY42" s="37"/>
      <c r="SNZ42" s="37"/>
      <c r="SOA42" s="37"/>
      <c r="SOB42" s="37"/>
      <c r="SOC42" s="37"/>
      <c r="SOD42" s="37"/>
      <c r="SOE42" s="37"/>
      <c r="SOF42" s="37"/>
      <c r="SOG42" s="37"/>
      <c r="SOH42" s="37"/>
      <c r="SOI42" s="37"/>
      <c r="SOJ42" s="37"/>
      <c r="SOK42" s="37"/>
      <c r="SOL42" s="37"/>
      <c r="SOM42" s="37"/>
      <c r="SON42" s="37"/>
      <c r="SOO42" s="37"/>
      <c r="SOP42" s="37"/>
      <c r="SOQ42" s="37"/>
      <c r="SOR42" s="37"/>
      <c r="SOS42" s="37"/>
      <c r="SOT42" s="37"/>
      <c r="SOU42" s="37"/>
      <c r="SOV42" s="37"/>
      <c r="SOW42" s="37"/>
      <c r="SOX42" s="37"/>
      <c r="SOY42" s="37"/>
      <c r="SOZ42" s="37"/>
      <c r="SPA42" s="37"/>
      <c r="SPB42" s="37"/>
      <c r="SPC42" s="37"/>
      <c r="SPD42" s="37"/>
      <c r="SPE42" s="37"/>
      <c r="SPF42" s="37"/>
      <c r="SPG42" s="37"/>
      <c r="SPH42" s="37"/>
      <c r="SPI42" s="37"/>
      <c r="SPJ42" s="37"/>
      <c r="SPK42" s="37"/>
      <c r="SPL42" s="37"/>
      <c r="SPM42" s="37"/>
      <c r="SPN42" s="37"/>
      <c r="SPO42" s="37"/>
      <c r="SPP42" s="37"/>
      <c r="SPQ42" s="37"/>
      <c r="SPR42" s="37"/>
      <c r="SPS42" s="37"/>
      <c r="SPT42" s="37"/>
      <c r="SPU42" s="37"/>
      <c r="SPV42" s="37"/>
      <c r="SPW42" s="37"/>
      <c r="SPX42" s="37"/>
      <c r="SPY42" s="37"/>
      <c r="SPZ42" s="37"/>
      <c r="SQA42" s="37"/>
      <c r="SQB42" s="37"/>
      <c r="SQC42" s="37"/>
      <c r="SQD42" s="37"/>
      <c r="SQE42" s="37"/>
      <c r="SQF42" s="37"/>
      <c r="SQG42" s="37"/>
      <c r="SQH42" s="37"/>
      <c r="SQI42" s="37"/>
      <c r="SQJ42" s="37"/>
      <c r="SQK42" s="37"/>
      <c r="SQL42" s="37"/>
      <c r="SQM42" s="37"/>
      <c r="SQN42" s="37"/>
      <c r="SQO42" s="37"/>
      <c r="SQP42" s="37"/>
      <c r="SQQ42" s="37"/>
      <c r="SQR42" s="37"/>
      <c r="SQS42" s="37"/>
      <c r="SQT42" s="37"/>
      <c r="SQU42" s="37"/>
      <c r="SQV42" s="37"/>
      <c r="SQW42" s="37"/>
      <c r="SQX42" s="37"/>
      <c r="SQY42" s="37"/>
      <c r="SQZ42" s="37"/>
      <c r="SRA42" s="37"/>
      <c r="SRB42" s="37"/>
      <c r="SRC42" s="37"/>
      <c r="SRD42" s="37"/>
      <c r="SRE42" s="37"/>
      <c r="SRF42" s="37"/>
      <c r="SRG42" s="37"/>
      <c r="SRH42" s="37"/>
      <c r="SRI42" s="37"/>
      <c r="SRJ42" s="37"/>
      <c r="SRK42" s="37"/>
      <c r="SRL42" s="37"/>
      <c r="SRM42" s="37"/>
      <c r="SRN42" s="37"/>
      <c r="SRO42" s="37"/>
      <c r="SRP42" s="37"/>
      <c r="SRQ42" s="37"/>
      <c r="SRR42" s="37"/>
      <c r="SRS42" s="37"/>
      <c r="SRT42" s="37"/>
      <c r="SRU42" s="37"/>
      <c r="SRV42" s="37"/>
      <c r="SRW42" s="37"/>
      <c r="SRX42" s="37"/>
      <c r="SRY42" s="37"/>
      <c r="SRZ42" s="37"/>
      <c r="SSA42" s="37"/>
      <c r="SSB42" s="37"/>
      <c r="SSC42" s="37"/>
      <c r="SSD42" s="37"/>
      <c r="SSE42" s="37"/>
      <c r="SSF42" s="37"/>
      <c r="SSG42" s="37"/>
      <c r="SSH42" s="37"/>
      <c r="SSI42" s="37"/>
      <c r="SSJ42" s="37"/>
      <c r="SSK42" s="37"/>
      <c r="SSL42" s="37"/>
      <c r="SSM42" s="37"/>
      <c r="SSN42" s="37"/>
      <c r="SSO42" s="37"/>
      <c r="SSP42" s="37"/>
      <c r="SSQ42" s="37"/>
      <c r="SSR42" s="37"/>
      <c r="SSS42" s="37"/>
      <c r="SST42" s="37"/>
      <c r="SSU42" s="37"/>
      <c r="SSV42" s="37"/>
      <c r="SSW42" s="37"/>
      <c r="SSX42" s="37"/>
      <c r="SSY42" s="37"/>
      <c r="SSZ42" s="37"/>
      <c r="STA42" s="37"/>
      <c r="STB42" s="37"/>
      <c r="STC42" s="37"/>
      <c r="STD42" s="37"/>
      <c r="STE42" s="37"/>
      <c r="STF42" s="37"/>
      <c r="STG42" s="37"/>
      <c r="STH42" s="37"/>
      <c r="STI42" s="37"/>
      <c r="STJ42" s="37"/>
      <c r="STK42" s="37"/>
      <c r="STL42" s="37"/>
      <c r="STM42" s="37"/>
      <c r="STN42" s="37"/>
      <c r="STO42" s="37"/>
      <c r="STP42" s="37"/>
      <c r="STQ42" s="37"/>
      <c r="STR42" s="37"/>
      <c r="STS42" s="37"/>
      <c r="STT42" s="37"/>
      <c r="STU42" s="37"/>
      <c r="STV42" s="37"/>
      <c r="STW42" s="37"/>
      <c r="STX42" s="37"/>
      <c r="STY42" s="37"/>
      <c r="STZ42" s="37"/>
      <c r="SUA42" s="37"/>
      <c r="SUB42" s="37"/>
      <c r="SUC42" s="37"/>
      <c r="SUD42" s="37"/>
      <c r="SUE42" s="37"/>
      <c r="SUF42" s="37"/>
      <c r="SUG42" s="37"/>
      <c r="SUH42" s="37"/>
      <c r="SUI42" s="37"/>
      <c r="SUJ42" s="37"/>
      <c r="SUK42" s="37"/>
      <c r="SUL42" s="37"/>
      <c r="SUM42" s="37"/>
      <c r="SUN42" s="37"/>
      <c r="SUO42" s="37"/>
      <c r="SUP42" s="37"/>
      <c r="SUQ42" s="37"/>
      <c r="SUR42" s="37"/>
      <c r="SUS42" s="37"/>
      <c r="SUT42" s="37"/>
      <c r="SUU42" s="37"/>
      <c r="SUV42" s="37"/>
      <c r="SUW42" s="37"/>
      <c r="SUX42" s="37"/>
      <c r="SUY42" s="37"/>
      <c r="SUZ42" s="37"/>
      <c r="SVA42" s="37"/>
      <c r="SVB42" s="37"/>
      <c r="SVC42" s="37"/>
      <c r="SVD42" s="37"/>
      <c r="SVE42" s="37"/>
      <c r="SVF42" s="37"/>
      <c r="SVG42" s="37"/>
      <c r="SVH42" s="37"/>
      <c r="SVI42" s="37"/>
      <c r="SVJ42" s="37"/>
      <c r="SVK42" s="37"/>
      <c r="SVL42" s="37"/>
      <c r="SVM42" s="37"/>
      <c r="SVN42" s="37"/>
      <c r="SVO42" s="37"/>
      <c r="SVP42" s="37"/>
      <c r="SVQ42" s="37"/>
      <c r="SVR42" s="37"/>
      <c r="SVS42" s="37"/>
      <c r="SVT42" s="37"/>
      <c r="SVU42" s="37"/>
      <c r="SVV42" s="37"/>
      <c r="SVW42" s="37"/>
      <c r="SVX42" s="37"/>
      <c r="SVY42" s="37"/>
      <c r="SVZ42" s="37"/>
      <c r="SWA42" s="37"/>
      <c r="SWB42" s="37"/>
      <c r="SWC42" s="37"/>
      <c r="SWD42" s="37"/>
      <c r="SWE42" s="37"/>
      <c r="SWF42" s="37"/>
      <c r="SWG42" s="37"/>
      <c r="SWH42" s="37"/>
      <c r="SWI42" s="37"/>
      <c r="SWJ42" s="37"/>
      <c r="SWK42" s="37"/>
      <c r="SWL42" s="37"/>
      <c r="SWM42" s="37"/>
      <c r="SWN42" s="37"/>
      <c r="SWO42" s="37"/>
      <c r="SWP42" s="37"/>
      <c r="SWQ42" s="37"/>
      <c r="SWR42" s="37"/>
      <c r="SWS42" s="37"/>
      <c r="SWT42" s="37"/>
      <c r="SWU42" s="37"/>
      <c r="SWV42" s="37"/>
      <c r="SWW42" s="37"/>
      <c r="SWX42" s="37"/>
      <c r="SWY42" s="37"/>
      <c r="SWZ42" s="37"/>
      <c r="SXA42" s="37"/>
      <c r="SXB42" s="37"/>
      <c r="SXC42" s="37"/>
      <c r="SXD42" s="37"/>
      <c r="SXE42" s="37"/>
      <c r="SXF42" s="37"/>
      <c r="SXG42" s="37"/>
      <c r="SXH42" s="37"/>
      <c r="SXI42" s="37"/>
      <c r="SXJ42" s="37"/>
      <c r="SXK42" s="37"/>
      <c r="SXL42" s="37"/>
      <c r="SXM42" s="37"/>
      <c r="SXN42" s="37"/>
      <c r="SXO42" s="37"/>
      <c r="SXP42" s="37"/>
      <c r="SXQ42" s="37"/>
      <c r="SXR42" s="37"/>
      <c r="SXS42" s="37"/>
      <c r="SXT42" s="37"/>
      <c r="SXU42" s="37"/>
      <c r="SXV42" s="37"/>
      <c r="SXW42" s="37"/>
      <c r="SXX42" s="37"/>
      <c r="SXY42" s="37"/>
      <c r="SXZ42" s="37"/>
      <c r="SYA42" s="37"/>
      <c r="SYB42" s="37"/>
      <c r="SYC42" s="37"/>
      <c r="SYD42" s="37"/>
      <c r="SYE42" s="37"/>
      <c r="SYF42" s="37"/>
      <c r="SYG42" s="37"/>
      <c r="SYH42" s="37"/>
      <c r="SYI42" s="37"/>
      <c r="SYJ42" s="37"/>
      <c r="SYK42" s="37"/>
      <c r="SYL42" s="37"/>
      <c r="SYM42" s="37"/>
      <c r="SYN42" s="37"/>
      <c r="SYO42" s="37"/>
      <c r="SYP42" s="37"/>
      <c r="SYQ42" s="37"/>
      <c r="SYR42" s="37"/>
      <c r="SYS42" s="37"/>
      <c r="SYT42" s="37"/>
      <c r="SYU42" s="37"/>
      <c r="SYV42" s="37"/>
      <c r="SYW42" s="37"/>
      <c r="SYX42" s="37"/>
      <c r="SYY42" s="37"/>
      <c r="SYZ42" s="37"/>
      <c r="SZA42" s="37"/>
      <c r="SZB42" s="37"/>
      <c r="SZC42" s="37"/>
      <c r="SZD42" s="37"/>
      <c r="SZE42" s="37"/>
      <c r="SZF42" s="37"/>
      <c r="SZG42" s="37"/>
      <c r="SZH42" s="37"/>
      <c r="SZI42" s="37"/>
      <c r="SZJ42" s="37"/>
      <c r="SZK42" s="37"/>
      <c r="SZL42" s="37"/>
      <c r="SZM42" s="37"/>
      <c r="SZN42" s="37"/>
      <c r="SZO42" s="37"/>
      <c r="SZP42" s="37"/>
      <c r="SZQ42" s="37"/>
      <c r="SZR42" s="37"/>
      <c r="SZS42" s="37"/>
      <c r="SZT42" s="37"/>
      <c r="SZU42" s="37"/>
      <c r="SZV42" s="37"/>
      <c r="SZW42" s="37"/>
      <c r="SZX42" s="37"/>
      <c r="SZY42" s="37"/>
      <c r="SZZ42" s="37"/>
      <c r="TAA42" s="37"/>
      <c r="TAB42" s="37"/>
      <c r="TAC42" s="37"/>
      <c r="TAD42" s="37"/>
      <c r="TAE42" s="37"/>
      <c r="TAF42" s="37"/>
      <c r="TAG42" s="37"/>
      <c r="TAH42" s="37"/>
      <c r="TAI42" s="37"/>
      <c r="TAJ42" s="37"/>
      <c r="TAK42" s="37"/>
      <c r="TAL42" s="37"/>
      <c r="TAM42" s="37"/>
      <c r="TAN42" s="37"/>
      <c r="TAO42" s="37"/>
      <c r="TAP42" s="37"/>
      <c r="TAQ42" s="37"/>
      <c r="TAR42" s="37"/>
      <c r="TAS42" s="37"/>
      <c r="TAT42" s="37"/>
      <c r="TAU42" s="37"/>
      <c r="TAV42" s="37"/>
      <c r="TAW42" s="37"/>
      <c r="TAX42" s="37"/>
      <c r="TAY42" s="37"/>
      <c r="TAZ42" s="37"/>
      <c r="TBA42" s="37"/>
      <c r="TBB42" s="37"/>
      <c r="TBC42" s="37"/>
      <c r="TBD42" s="37"/>
      <c r="TBE42" s="37"/>
      <c r="TBF42" s="37"/>
      <c r="TBG42" s="37"/>
      <c r="TBH42" s="37"/>
      <c r="TBI42" s="37"/>
      <c r="TBJ42" s="37"/>
      <c r="TBK42" s="37"/>
      <c r="TBL42" s="37"/>
      <c r="TBM42" s="37"/>
      <c r="TBN42" s="37"/>
      <c r="TBO42" s="37"/>
      <c r="TBP42" s="37"/>
      <c r="TBQ42" s="37"/>
      <c r="TBR42" s="37"/>
      <c r="TBS42" s="37"/>
      <c r="TBT42" s="37"/>
      <c r="TBU42" s="37"/>
      <c r="TBV42" s="37"/>
      <c r="TBW42" s="37"/>
      <c r="TBX42" s="37"/>
      <c r="TBY42" s="37"/>
      <c r="TBZ42" s="37"/>
      <c r="TCA42" s="37"/>
      <c r="TCB42" s="37"/>
      <c r="TCC42" s="37"/>
      <c r="TCD42" s="37"/>
      <c r="TCE42" s="37"/>
      <c r="TCF42" s="37"/>
      <c r="TCG42" s="37"/>
      <c r="TCH42" s="37"/>
      <c r="TCI42" s="37"/>
      <c r="TCJ42" s="37"/>
      <c r="TCK42" s="37"/>
      <c r="TCL42" s="37"/>
      <c r="TCM42" s="37"/>
      <c r="TCN42" s="37"/>
      <c r="TCO42" s="37"/>
      <c r="TCP42" s="37"/>
      <c r="TCQ42" s="37"/>
      <c r="TCR42" s="37"/>
      <c r="TCS42" s="37"/>
      <c r="TCT42" s="37"/>
      <c r="TCU42" s="37"/>
      <c r="TCV42" s="37"/>
      <c r="TCW42" s="37"/>
      <c r="TCX42" s="37"/>
      <c r="TCY42" s="37"/>
      <c r="TCZ42" s="37"/>
      <c r="TDA42" s="37"/>
      <c r="TDB42" s="37"/>
      <c r="TDC42" s="37"/>
      <c r="TDD42" s="37"/>
      <c r="TDE42" s="37"/>
      <c r="TDF42" s="37"/>
      <c r="TDG42" s="37"/>
      <c r="TDH42" s="37"/>
      <c r="TDI42" s="37"/>
      <c r="TDJ42" s="37"/>
      <c r="TDK42" s="37"/>
      <c r="TDL42" s="37"/>
      <c r="TDM42" s="37"/>
      <c r="TDN42" s="37"/>
      <c r="TDO42" s="37"/>
      <c r="TDP42" s="37"/>
      <c r="TDQ42" s="37"/>
      <c r="TDR42" s="37"/>
      <c r="TDS42" s="37"/>
      <c r="TDT42" s="37"/>
      <c r="TDU42" s="37"/>
      <c r="TDV42" s="37"/>
      <c r="TDW42" s="37"/>
      <c r="TDX42" s="37"/>
      <c r="TDY42" s="37"/>
      <c r="TDZ42" s="37"/>
      <c r="TEA42" s="37"/>
      <c r="TEB42" s="37"/>
      <c r="TEC42" s="37"/>
      <c r="TED42" s="37"/>
      <c r="TEE42" s="37"/>
      <c r="TEF42" s="37"/>
      <c r="TEG42" s="37"/>
      <c r="TEH42" s="37"/>
      <c r="TEI42" s="37"/>
      <c r="TEJ42" s="37"/>
      <c r="TEK42" s="37"/>
      <c r="TEL42" s="37"/>
      <c r="TEM42" s="37"/>
      <c r="TEN42" s="37"/>
      <c r="TEO42" s="37"/>
      <c r="TEP42" s="37"/>
      <c r="TEQ42" s="37"/>
      <c r="TER42" s="37"/>
      <c r="TES42" s="37"/>
      <c r="TET42" s="37"/>
      <c r="TEU42" s="37"/>
      <c r="TEV42" s="37"/>
      <c r="TEW42" s="37"/>
      <c r="TEX42" s="37"/>
      <c r="TEY42" s="37"/>
      <c r="TEZ42" s="37"/>
      <c r="TFA42" s="37"/>
      <c r="TFB42" s="37"/>
      <c r="TFC42" s="37"/>
      <c r="TFD42" s="37"/>
      <c r="TFE42" s="37"/>
      <c r="TFF42" s="37"/>
      <c r="TFG42" s="37"/>
      <c r="TFH42" s="37"/>
      <c r="TFI42" s="37"/>
      <c r="TFJ42" s="37"/>
      <c r="TFK42" s="37"/>
      <c r="TFL42" s="37"/>
      <c r="TFM42" s="37"/>
      <c r="TFN42" s="37"/>
      <c r="TFO42" s="37"/>
      <c r="TFP42" s="37"/>
      <c r="TFQ42" s="37"/>
      <c r="TFR42" s="37"/>
      <c r="TFS42" s="37"/>
      <c r="TFT42" s="37"/>
      <c r="TFU42" s="37"/>
      <c r="TFV42" s="37"/>
      <c r="TFW42" s="37"/>
      <c r="TFX42" s="37"/>
      <c r="TFY42" s="37"/>
      <c r="TFZ42" s="37"/>
      <c r="TGA42" s="37"/>
      <c r="TGB42" s="37"/>
      <c r="TGC42" s="37"/>
      <c r="TGD42" s="37"/>
      <c r="TGE42" s="37"/>
      <c r="TGF42" s="37"/>
      <c r="TGG42" s="37"/>
      <c r="TGH42" s="37"/>
      <c r="TGI42" s="37"/>
      <c r="TGJ42" s="37"/>
      <c r="TGK42" s="37"/>
      <c r="TGL42" s="37"/>
      <c r="TGM42" s="37"/>
      <c r="TGN42" s="37"/>
      <c r="TGO42" s="37"/>
      <c r="TGP42" s="37"/>
      <c r="TGQ42" s="37"/>
      <c r="TGR42" s="37"/>
      <c r="TGS42" s="37"/>
      <c r="TGT42" s="37"/>
      <c r="TGU42" s="37"/>
      <c r="TGV42" s="37"/>
      <c r="TGW42" s="37"/>
      <c r="TGX42" s="37"/>
      <c r="TGY42" s="37"/>
      <c r="TGZ42" s="37"/>
      <c r="THA42" s="37"/>
      <c r="THB42" s="37"/>
      <c r="THC42" s="37"/>
      <c r="THD42" s="37"/>
      <c r="THE42" s="37"/>
      <c r="THF42" s="37"/>
      <c r="THG42" s="37"/>
      <c r="THH42" s="37"/>
      <c r="THI42" s="37"/>
      <c r="THJ42" s="37"/>
      <c r="THK42" s="37"/>
      <c r="THL42" s="37"/>
      <c r="THM42" s="37"/>
      <c r="THN42" s="37"/>
      <c r="THO42" s="37"/>
      <c r="THP42" s="37"/>
      <c r="THQ42" s="37"/>
      <c r="THR42" s="37"/>
      <c r="THS42" s="37"/>
      <c r="THT42" s="37"/>
      <c r="THU42" s="37"/>
      <c r="THV42" s="37"/>
      <c r="THW42" s="37"/>
      <c r="THX42" s="37"/>
      <c r="THY42" s="37"/>
      <c r="THZ42" s="37"/>
      <c r="TIA42" s="37"/>
      <c r="TIB42" s="37"/>
      <c r="TIC42" s="37"/>
      <c r="TID42" s="37"/>
      <c r="TIE42" s="37"/>
      <c r="TIF42" s="37"/>
      <c r="TIG42" s="37"/>
      <c r="TIH42" s="37"/>
      <c r="TII42" s="37"/>
      <c r="TIJ42" s="37"/>
      <c r="TIK42" s="37"/>
      <c r="TIL42" s="37"/>
      <c r="TIM42" s="37"/>
      <c r="TIN42" s="37"/>
      <c r="TIO42" s="37"/>
      <c r="TIP42" s="37"/>
      <c r="TIQ42" s="37"/>
      <c r="TIR42" s="37"/>
      <c r="TIS42" s="37"/>
      <c r="TIT42" s="37"/>
      <c r="TIU42" s="37"/>
      <c r="TIV42" s="37"/>
      <c r="TIW42" s="37"/>
      <c r="TIX42" s="37"/>
      <c r="TIY42" s="37"/>
      <c r="TIZ42" s="37"/>
      <c r="TJA42" s="37"/>
      <c r="TJB42" s="37"/>
      <c r="TJC42" s="37"/>
      <c r="TJD42" s="37"/>
      <c r="TJE42" s="37"/>
      <c r="TJF42" s="37"/>
      <c r="TJG42" s="37"/>
      <c r="TJH42" s="37"/>
      <c r="TJI42" s="37"/>
      <c r="TJJ42" s="37"/>
      <c r="TJK42" s="37"/>
      <c r="TJL42" s="37"/>
      <c r="TJM42" s="37"/>
      <c r="TJN42" s="37"/>
      <c r="TJO42" s="37"/>
      <c r="TJP42" s="37"/>
      <c r="TJQ42" s="37"/>
      <c r="TJR42" s="37"/>
      <c r="TJS42" s="37"/>
      <c r="TJT42" s="37"/>
      <c r="TJU42" s="37"/>
      <c r="TJV42" s="37"/>
      <c r="TJW42" s="37"/>
      <c r="TJX42" s="37"/>
      <c r="TJY42" s="37"/>
      <c r="TJZ42" s="37"/>
      <c r="TKA42" s="37"/>
      <c r="TKB42" s="37"/>
      <c r="TKC42" s="37"/>
      <c r="TKD42" s="37"/>
      <c r="TKE42" s="37"/>
      <c r="TKF42" s="37"/>
      <c r="TKG42" s="37"/>
      <c r="TKH42" s="37"/>
      <c r="TKI42" s="37"/>
      <c r="TKJ42" s="37"/>
      <c r="TKK42" s="37"/>
      <c r="TKL42" s="37"/>
      <c r="TKM42" s="37"/>
      <c r="TKN42" s="37"/>
      <c r="TKO42" s="37"/>
      <c r="TKP42" s="37"/>
      <c r="TKQ42" s="37"/>
      <c r="TKR42" s="37"/>
      <c r="TKS42" s="37"/>
      <c r="TKT42" s="37"/>
      <c r="TKU42" s="37"/>
      <c r="TKV42" s="37"/>
      <c r="TKW42" s="37"/>
      <c r="TKX42" s="37"/>
      <c r="TKY42" s="37"/>
      <c r="TKZ42" s="37"/>
      <c r="TLA42" s="37"/>
      <c r="TLB42" s="37"/>
      <c r="TLC42" s="37"/>
      <c r="TLD42" s="37"/>
      <c r="TLE42" s="37"/>
      <c r="TLF42" s="37"/>
      <c r="TLG42" s="37"/>
      <c r="TLH42" s="37"/>
      <c r="TLI42" s="37"/>
      <c r="TLJ42" s="37"/>
      <c r="TLK42" s="37"/>
      <c r="TLL42" s="37"/>
      <c r="TLM42" s="37"/>
      <c r="TLN42" s="37"/>
      <c r="TLO42" s="37"/>
      <c r="TLP42" s="37"/>
      <c r="TLQ42" s="37"/>
      <c r="TLR42" s="37"/>
      <c r="TLS42" s="37"/>
      <c r="TLT42" s="37"/>
      <c r="TLU42" s="37"/>
      <c r="TLV42" s="37"/>
      <c r="TLW42" s="37"/>
      <c r="TLX42" s="37"/>
      <c r="TLY42" s="37"/>
      <c r="TLZ42" s="37"/>
      <c r="TMA42" s="37"/>
      <c r="TMB42" s="37"/>
      <c r="TMC42" s="37"/>
      <c r="TMD42" s="37"/>
      <c r="TME42" s="37"/>
      <c r="TMF42" s="37"/>
      <c r="TMG42" s="37"/>
      <c r="TMH42" s="37"/>
      <c r="TMI42" s="37"/>
      <c r="TMJ42" s="37"/>
      <c r="TMK42" s="37"/>
      <c r="TML42" s="37"/>
      <c r="TMM42" s="37"/>
      <c r="TMN42" s="37"/>
      <c r="TMO42" s="37"/>
      <c r="TMP42" s="37"/>
      <c r="TMQ42" s="37"/>
      <c r="TMR42" s="37"/>
      <c r="TMS42" s="37"/>
      <c r="TMT42" s="37"/>
      <c r="TMU42" s="37"/>
      <c r="TMV42" s="37"/>
      <c r="TMW42" s="37"/>
      <c r="TMX42" s="37"/>
      <c r="TMY42" s="37"/>
      <c r="TMZ42" s="37"/>
      <c r="TNA42" s="37"/>
      <c r="TNB42" s="37"/>
      <c r="TNC42" s="37"/>
      <c r="TND42" s="37"/>
      <c r="TNE42" s="37"/>
      <c r="TNF42" s="37"/>
      <c r="TNG42" s="37"/>
      <c r="TNH42" s="37"/>
      <c r="TNI42" s="37"/>
      <c r="TNJ42" s="37"/>
      <c r="TNK42" s="37"/>
      <c r="TNL42" s="37"/>
      <c r="TNM42" s="37"/>
      <c r="TNN42" s="37"/>
      <c r="TNO42" s="37"/>
      <c r="TNP42" s="37"/>
      <c r="TNQ42" s="37"/>
      <c r="TNR42" s="37"/>
      <c r="TNS42" s="37"/>
      <c r="TNT42" s="37"/>
      <c r="TNU42" s="37"/>
      <c r="TNV42" s="37"/>
      <c r="TNW42" s="37"/>
      <c r="TNX42" s="37"/>
      <c r="TNY42" s="37"/>
      <c r="TNZ42" s="37"/>
      <c r="TOA42" s="37"/>
      <c r="TOB42" s="37"/>
      <c r="TOC42" s="37"/>
      <c r="TOD42" s="37"/>
      <c r="TOE42" s="37"/>
      <c r="TOF42" s="37"/>
      <c r="TOG42" s="37"/>
      <c r="TOH42" s="37"/>
      <c r="TOI42" s="37"/>
      <c r="TOJ42" s="37"/>
      <c r="TOK42" s="37"/>
      <c r="TOL42" s="37"/>
      <c r="TOM42" s="37"/>
      <c r="TON42" s="37"/>
      <c r="TOO42" s="37"/>
      <c r="TOP42" s="37"/>
      <c r="TOQ42" s="37"/>
      <c r="TOR42" s="37"/>
      <c r="TOS42" s="37"/>
      <c r="TOT42" s="37"/>
      <c r="TOU42" s="37"/>
      <c r="TOV42" s="37"/>
      <c r="TOW42" s="37"/>
      <c r="TOX42" s="37"/>
      <c r="TOY42" s="37"/>
      <c r="TOZ42" s="37"/>
      <c r="TPA42" s="37"/>
      <c r="TPB42" s="37"/>
      <c r="TPC42" s="37"/>
      <c r="TPD42" s="37"/>
      <c r="TPE42" s="37"/>
      <c r="TPF42" s="37"/>
      <c r="TPG42" s="37"/>
      <c r="TPH42" s="37"/>
      <c r="TPI42" s="37"/>
      <c r="TPJ42" s="37"/>
      <c r="TPK42" s="37"/>
      <c r="TPL42" s="37"/>
      <c r="TPM42" s="37"/>
      <c r="TPN42" s="37"/>
      <c r="TPO42" s="37"/>
      <c r="TPP42" s="37"/>
      <c r="TPQ42" s="37"/>
      <c r="TPR42" s="37"/>
      <c r="TPS42" s="37"/>
      <c r="TPT42" s="37"/>
      <c r="TPU42" s="37"/>
      <c r="TPV42" s="37"/>
      <c r="TPW42" s="37"/>
      <c r="TPX42" s="37"/>
      <c r="TPY42" s="37"/>
      <c r="TPZ42" s="37"/>
      <c r="TQA42" s="37"/>
      <c r="TQB42" s="37"/>
      <c r="TQC42" s="37"/>
      <c r="TQD42" s="37"/>
      <c r="TQE42" s="37"/>
      <c r="TQF42" s="37"/>
      <c r="TQG42" s="37"/>
      <c r="TQH42" s="37"/>
      <c r="TQI42" s="37"/>
      <c r="TQJ42" s="37"/>
      <c r="TQK42" s="37"/>
      <c r="TQL42" s="37"/>
      <c r="TQM42" s="37"/>
      <c r="TQN42" s="37"/>
      <c r="TQO42" s="37"/>
      <c r="TQP42" s="37"/>
      <c r="TQQ42" s="37"/>
      <c r="TQR42" s="37"/>
      <c r="TQS42" s="37"/>
      <c r="TQT42" s="37"/>
      <c r="TQU42" s="37"/>
      <c r="TQV42" s="37"/>
      <c r="TQW42" s="37"/>
      <c r="TQX42" s="37"/>
      <c r="TQY42" s="37"/>
      <c r="TQZ42" s="37"/>
      <c r="TRA42" s="37"/>
      <c r="TRB42" s="37"/>
      <c r="TRC42" s="37"/>
      <c r="TRD42" s="37"/>
      <c r="TRE42" s="37"/>
      <c r="TRF42" s="37"/>
      <c r="TRG42" s="37"/>
      <c r="TRH42" s="37"/>
      <c r="TRI42" s="37"/>
      <c r="TRJ42" s="37"/>
      <c r="TRK42" s="37"/>
      <c r="TRL42" s="37"/>
      <c r="TRM42" s="37"/>
      <c r="TRN42" s="37"/>
      <c r="TRO42" s="37"/>
      <c r="TRP42" s="37"/>
      <c r="TRQ42" s="37"/>
      <c r="TRR42" s="37"/>
      <c r="TRS42" s="37"/>
      <c r="TRT42" s="37"/>
      <c r="TRU42" s="37"/>
      <c r="TRV42" s="37"/>
      <c r="TRW42" s="37"/>
      <c r="TRX42" s="37"/>
      <c r="TRY42" s="37"/>
      <c r="TRZ42" s="37"/>
      <c r="TSA42" s="37"/>
      <c r="TSB42" s="37"/>
      <c r="TSC42" s="37"/>
      <c r="TSD42" s="37"/>
      <c r="TSE42" s="37"/>
      <c r="TSF42" s="37"/>
      <c r="TSG42" s="37"/>
      <c r="TSH42" s="37"/>
      <c r="TSI42" s="37"/>
      <c r="TSJ42" s="37"/>
      <c r="TSK42" s="37"/>
      <c r="TSL42" s="37"/>
      <c r="TSM42" s="37"/>
      <c r="TSN42" s="37"/>
      <c r="TSO42" s="37"/>
      <c r="TSP42" s="37"/>
      <c r="TSQ42" s="37"/>
      <c r="TSR42" s="37"/>
      <c r="TSS42" s="37"/>
      <c r="TST42" s="37"/>
      <c r="TSU42" s="37"/>
      <c r="TSV42" s="37"/>
      <c r="TSW42" s="37"/>
      <c r="TSX42" s="37"/>
      <c r="TSY42" s="37"/>
      <c r="TSZ42" s="37"/>
      <c r="TTA42" s="37"/>
      <c r="TTB42" s="37"/>
      <c r="TTC42" s="37"/>
      <c r="TTD42" s="37"/>
      <c r="TTE42" s="37"/>
      <c r="TTF42" s="37"/>
      <c r="TTG42" s="37"/>
      <c r="TTH42" s="37"/>
      <c r="TTI42" s="37"/>
      <c r="TTJ42" s="37"/>
      <c r="TTK42" s="37"/>
      <c r="TTL42" s="37"/>
      <c r="TTM42" s="37"/>
      <c r="TTN42" s="37"/>
      <c r="TTO42" s="37"/>
      <c r="TTP42" s="37"/>
      <c r="TTQ42" s="37"/>
      <c r="TTR42" s="37"/>
      <c r="TTS42" s="37"/>
      <c r="TTT42" s="37"/>
      <c r="TTU42" s="37"/>
      <c r="TTV42" s="37"/>
      <c r="TTW42" s="37"/>
      <c r="TTX42" s="37"/>
      <c r="TTY42" s="37"/>
      <c r="TTZ42" s="37"/>
      <c r="TUA42" s="37"/>
      <c r="TUB42" s="37"/>
      <c r="TUC42" s="37"/>
      <c r="TUD42" s="37"/>
      <c r="TUE42" s="37"/>
      <c r="TUF42" s="37"/>
      <c r="TUG42" s="37"/>
      <c r="TUH42" s="37"/>
      <c r="TUI42" s="37"/>
      <c r="TUJ42" s="37"/>
      <c r="TUK42" s="37"/>
      <c r="TUL42" s="37"/>
      <c r="TUM42" s="37"/>
      <c r="TUN42" s="37"/>
      <c r="TUO42" s="37"/>
      <c r="TUP42" s="37"/>
      <c r="TUQ42" s="37"/>
      <c r="TUR42" s="37"/>
      <c r="TUS42" s="37"/>
      <c r="TUT42" s="37"/>
      <c r="TUU42" s="37"/>
      <c r="TUV42" s="37"/>
      <c r="TUW42" s="37"/>
      <c r="TUX42" s="37"/>
      <c r="TUY42" s="37"/>
      <c r="TUZ42" s="37"/>
      <c r="TVA42" s="37"/>
      <c r="TVB42" s="37"/>
      <c r="TVC42" s="37"/>
      <c r="TVD42" s="37"/>
      <c r="TVE42" s="37"/>
      <c r="TVF42" s="37"/>
      <c r="TVG42" s="37"/>
      <c r="TVH42" s="37"/>
      <c r="TVI42" s="37"/>
      <c r="TVJ42" s="37"/>
      <c r="TVK42" s="37"/>
      <c r="TVL42" s="37"/>
      <c r="TVM42" s="37"/>
      <c r="TVN42" s="37"/>
      <c r="TVO42" s="37"/>
      <c r="TVP42" s="37"/>
      <c r="TVQ42" s="37"/>
      <c r="TVR42" s="37"/>
      <c r="TVS42" s="37"/>
      <c r="TVT42" s="37"/>
      <c r="TVU42" s="37"/>
      <c r="TVV42" s="37"/>
      <c r="TVW42" s="37"/>
      <c r="TVX42" s="37"/>
      <c r="TVY42" s="37"/>
      <c r="TVZ42" s="37"/>
      <c r="TWA42" s="37"/>
      <c r="TWB42" s="37"/>
      <c r="TWC42" s="37"/>
      <c r="TWD42" s="37"/>
      <c r="TWE42" s="37"/>
      <c r="TWF42" s="37"/>
      <c r="TWG42" s="37"/>
      <c r="TWH42" s="37"/>
      <c r="TWI42" s="37"/>
      <c r="TWJ42" s="37"/>
      <c r="TWK42" s="37"/>
      <c r="TWL42" s="37"/>
      <c r="TWM42" s="37"/>
      <c r="TWN42" s="37"/>
      <c r="TWO42" s="37"/>
      <c r="TWP42" s="37"/>
      <c r="TWQ42" s="37"/>
      <c r="TWR42" s="37"/>
      <c r="TWS42" s="37"/>
      <c r="TWT42" s="37"/>
      <c r="TWU42" s="37"/>
      <c r="TWV42" s="37"/>
      <c r="TWW42" s="37"/>
      <c r="TWX42" s="37"/>
      <c r="TWY42" s="37"/>
      <c r="TWZ42" s="37"/>
      <c r="TXA42" s="37"/>
      <c r="TXB42" s="37"/>
      <c r="TXC42" s="37"/>
      <c r="TXD42" s="37"/>
      <c r="TXE42" s="37"/>
      <c r="TXF42" s="37"/>
      <c r="TXG42" s="37"/>
      <c r="TXH42" s="37"/>
      <c r="TXI42" s="37"/>
      <c r="TXJ42" s="37"/>
      <c r="TXK42" s="37"/>
      <c r="TXL42" s="37"/>
      <c r="TXM42" s="37"/>
      <c r="TXN42" s="37"/>
      <c r="TXO42" s="37"/>
      <c r="TXP42" s="37"/>
      <c r="TXQ42" s="37"/>
      <c r="TXR42" s="37"/>
      <c r="TXS42" s="37"/>
      <c r="TXT42" s="37"/>
      <c r="TXU42" s="37"/>
      <c r="TXV42" s="37"/>
      <c r="TXW42" s="37"/>
      <c r="TXX42" s="37"/>
      <c r="TXY42" s="37"/>
      <c r="TXZ42" s="37"/>
      <c r="TYA42" s="37"/>
      <c r="TYB42" s="37"/>
      <c r="TYC42" s="37"/>
      <c r="TYD42" s="37"/>
      <c r="TYE42" s="37"/>
      <c r="TYF42" s="37"/>
      <c r="TYG42" s="37"/>
      <c r="TYH42" s="37"/>
      <c r="TYI42" s="37"/>
      <c r="TYJ42" s="37"/>
      <c r="TYK42" s="37"/>
      <c r="TYL42" s="37"/>
      <c r="TYM42" s="37"/>
      <c r="TYN42" s="37"/>
      <c r="TYO42" s="37"/>
      <c r="TYP42" s="37"/>
      <c r="TYQ42" s="37"/>
      <c r="TYR42" s="37"/>
      <c r="TYS42" s="37"/>
      <c r="TYT42" s="37"/>
      <c r="TYU42" s="37"/>
      <c r="TYV42" s="37"/>
      <c r="TYW42" s="37"/>
      <c r="TYX42" s="37"/>
      <c r="TYY42" s="37"/>
      <c r="TYZ42" s="37"/>
      <c r="TZA42" s="37"/>
      <c r="TZB42" s="37"/>
      <c r="TZC42" s="37"/>
      <c r="TZD42" s="37"/>
      <c r="TZE42" s="37"/>
      <c r="TZF42" s="37"/>
      <c r="TZG42" s="37"/>
      <c r="TZH42" s="37"/>
      <c r="TZI42" s="37"/>
      <c r="TZJ42" s="37"/>
      <c r="TZK42" s="37"/>
      <c r="TZL42" s="37"/>
      <c r="TZM42" s="37"/>
      <c r="TZN42" s="37"/>
      <c r="TZO42" s="37"/>
      <c r="TZP42" s="37"/>
      <c r="TZQ42" s="37"/>
      <c r="TZR42" s="37"/>
      <c r="TZS42" s="37"/>
      <c r="TZT42" s="37"/>
      <c r="TZU42" s="37"/>
      <c r="TZV42" s="37"/>
      <c r="TZW42" s="37"/>
      <c r="TZX42" s="37"/>
      <c r="TZY42" s="37"/>
      <c r="TZZ42" s="37"/>
      <c r="UAA42" s="37"/>
      <c r="UAB42" s="37"/>
      <c r="UAC42" s="37"/>
      <c r="UAD42" s="37"/>
      <c r="UAE42" s="37"/>
      <c r="UAF42" s="37"/>
      <c r="UAG42" s="37"/>
      <c r="UAH42" s="37"/>
      <c r="UAI42" s="37"/>
      <c r="UAJ42" s="37"/>
      <c r="UAK42" s="37"/>
      <c r="UAL42" s="37"/>
      <c r="UAM42" s="37"/>
      <c r="UAN42" s="37"/>
      <c r="UAO42" s="37"/>
      <c r="UAP42" s="37"/>
      <c r="UAQ42" s="37"/>
      <c r="UAR42" s="37"/>
      <c r="UAS42" s="37"/>
      <c r="UAT42" s="37"/>
      <c r="UAU42" s="37"/>
      <c r="UAV42" s="37"/>
      <c r="UAW42" s="37"/>
      <c r="UAX42" s="37"/>
      <c r="UAY42" s="37"/>
      <c r="UAZ42" s="37"/>
      <c r="UBA42" s="37"/>
      <c r="UBB42" s="37"/>
      <c r="UBC42" s="37"/>
      <c r="UBD42" s="37"/>
      <c r="UBE42" s="37"/>
      <c r="UBF42" s="37"/>
      <c r="UBG42" s="37"/>
      <c r="UBH42" s="37"/>
      <c r="UBI42" s="37"/>
      <c r="UBJ42" s="37"/>
      <c r="UBK42" s="37"/>
      <c r="UBL42" s="37"/>
      <c r="UBM42" s="37"/>
      <c r="UBN42" s="37"/>
      <c r="UBO42" s="37"/>
      <c r="UBP42" s="37"/>
      <c r="UBQ42" s="37"/>
      <c r="UBR42" s="37"/>
      <c r="UBS42" s="37"/>
      <c r="UBT42" s="37"/>
      <c r="UBU42" s="37"/>
      <c r="UBV42" s="37"/>
      <c r="UBW42" s="37"/>
      <c r="UBX42" s="37"/>
      <c r="UBY42" s="37"/>
      <c r="UBZ42" s="37"/>
      <c r="UCA42" s="37"/>
      <c r="UCB42" s="37"/>
      <c r="UCC42" s="37"/>
      <c r="UCD42" s="37"/>
      <c r="UCE42" s="37"/>
      <c r="UCF42" s="37"/>
      <c r="UCG42" s="37"/>
      <c r="UCH42" s="37"/>
      <c r="UCI42" s="37"/>
      <c r="UCJ42" s="37"/>
      <c r="UCK42" s="37"/>
      <c r="UCL42" s="37"/>
      <c r="UCM42" s="37"/>
      <c r="UCN42" s="37"/>
      <c r="UCO42" s="37"/>
      <c r="UCP42" s="37"/>
      <c r="UCQ42" s="37"/>
      <c r="UCR42" s="37"/>
      <c r="UCS42" s="37"/>
      <c r="UCT42" s="37"/>
      <c r="UCU42" s="37"/>
      <c r="UCV42" s="37"/>
      <c r="UCW42" s="37"/>
      <c r="UCX42" s="37"/>
      <c r="UCY42" s="37"/>
      <c r="UCZ42" s="37"/>
      <c r="UDA42" s="37"/>
      <c r="UDB42" s="37"/>
      <c r="UDC42" s="37"/>
      <c r="UDD42" s="37"/>
      <c r="UDE42" s="37"/>
      <c r="UDF42" s="37"/>
      <c r="UDG42" s="37"/>
      <c r="UDH42" s="37"/>
      <c r="UDI42" s="37"/>
      <c r="UDJ42" s="37"/>
      <c r="UDK42" s="37"/>
      <c r="UDL42" s="37"/>
      <c r="UDM42" s="37"/>
      <c r="UDN42" s="37"/>
      <c r="UDO42" s="37"/>
      <c r="UDP42" s="37"/>
      <c r="UDQ42" s="37"/>
      <c r="UDR42" s="37"/>
      <c r="UDS42" s="37"/>
      <c r="UDT42" s="37"/>
      <c r="UDU42" s="37"/>
      <c r="UDV42" s="37"/>
      <c r="UDW42" s="37"/>
      <c r="UDX42" s="37"/>
      <c r="UDY42" s="37"/>
      <c r="UDZ42" s="37"/>
      <c r="UEA42" s="37"/>
      <c r="UEB42" s="37"/>
      <c r="UEC42" s="37"/>
      <c r="UED42" s="37"/>
      <c r="UEE42" s="37"/>
      <c r="UEF42" s="37"/>
      <c r="UEG42" s="37"/>
      <c r="UEH42" s="37"/>
      <c r="UEI42" s="37"/>
      <c r="UEJ42" s="37"/>
      <c r="UEK42" s="37"/>
      <c r="UEL42" s="37"/>
      <c r="UEM42" s="37"/>
      <c r="UEN42" s="37"/>
      <c r="UEO42" s="37"/>
      <c r="UEP42" s="37"/>
      <c r="UEQ42" s="37"/>
      <c r="UER42" s="37"/>
      <c r="UES42" s="37"/>
      <c r="UET42" s="37"/>
      <c r="UEU42" s="37"/>
      <c r="UEV42" s="37"/>
      <c r="UEW42" s="37"/>
      <c r="UEX42" s="37"/>
      <c r="UEY42" s="37"/>
      <c r="UEZ42" s="37"/>
      <c r="UFA42" s="37"/>
      <c r="UFB42" s="37"/>
      <c r="UFC42" s="37"/>
      <c r="UFD42" s="37"/>
      <c r="UFE42" s="37"/>
      <c r="UFF42" s="37"/>
      <c r="UFG42" s="37"/>
      <c r="UFH42" s="37"/>
      <c r="UFI42" s="37"/>
      <c r="UFJ42" s="37"/>
      <c r="UFK42" s="37"/>
      <c r="UFL42" s="37"/>
      <c r="UFM42" s="37"/>
      <c r="UFN42" s="37"/>
      <c r="UFO42" s="37"/>
      <c r="UFP42" s="37"/>
      <c r="UFQ42" s="37"/>
      <c r="UFR42" s="37"/>
      <c r="UFS42" s="37"/>
      <c r="UFT42" s="37"/>
      <c r="UFU42" s="37"/>
      <c r="UFV42" s="37"/>
      <c r="UFW42" s="37"/>
      <c r="UFX42" s="37"/>
      <c r="UFY42" s="37"/>
      <c r="UFZ42" s="37"/>
      <c r="UGA42" s="37"/>
      <c r="UGB42" s="37"/>
      <c r="UGC42" s="37"/>
      <c r="UGD42" s="37"/>
      <c r="UGE42" s="37"/>
      <c r="UGF42" s="37"/>
      <c r="UGG42" s="37"/>
      <c r="UGH42" s="37"/>
      <c r="UGI42" s="37"/>
      <c r="UGJ42" s="37"/>
      <c r="UGK42" s="37"/>
      <c r="UGL42" s="37"/>
      <c r="UGM42" s="37"/>
      <c r="UGN42" s="37"/>
      <c r="UGO42" s="37"/>
      <c r="UGP42" s="37"/>
      <c r="UGQ42" s="37"/>
      <c r="UGR42" s="37"/>
      <c r="UGS42" s="37"/>
      <c r="UGT42" s="37"/>
      <c r="UGU42" s="37"/>
      <c r="UGV42" s="37"/>
      <c r="UGW42" s="37"/>
      <c r="UGX42" s="37"/>
      <c r="UGY42" s="37"/>
      <c r="UGZ42" s="37"/>
      <c r="UHA42" s="37"/>
      <c r="UHB42" s="37"/>
      <c r="UHC42" s="37"/>
      <c r="UHD42" s="37"/>
      <c r="UHE42" s="37"/>
      <c r="UHF42" s="37"/>
      <c r="UHG42" s="37"/>
      <c r="UHH42" s="37"/>
      <c r="UHI42" s="37"/>
      <c r="UHJ42" s="37"/>
      <c r="UHK42" s="37"/>
      <c r="UHL42" s="37"/>
      <c r="UHM42" s="37"/>
      <c r="UHN42" s="37"/>
      <c r="UHO42" s="37"/>
      <c r="UHP42" s="37"/>
      <c r="UHQ42" s="37"/>
      <c r="UHR42" s="37"/>
      <c r="UHS42" s="37"/>
      <c r="UHT42" s="37"/>
      <c r="UHU42" s="37"/>
      <c r="UHV42" s="37"/>
      <c r="UHW42" s="37"/>
      <c r="UHX42" s="37"/>
      <c r="UHY42" s="37"/>
      <c r="UHZ42" s="37"/>
      <c r="UIA42" s="37"/>
      <c r="UIB42" s="37"/>
      <c r="UIC42" s="37"/>
      <c r="UID42" s="37"/>
      <c r="UIE42" s="37"/>
      <c r="UIF42" s="37"/>
      <c r="UIG42" s="37"/>
      <c r="UIH42" s="37"/>
      <c r="UII42" s="37"/>
      <c r="UIJ42" s="37"/>
      <c r="UIK42" s="37"/>
      <c r="UIL42" s="37"/>
      <c r="UIM42" s="37"/>
      <c r="UIN42" s="37"/>
      <c r="UIO42" s="37"/>
      <c r="UIP42" s="37"/>
      <c r="UIQ42" s="37"/>
      <c r="UIR42" s="37"/>
      <c r="UIS42" s="37"/>
      <c r="UIT42" s="37"/>
      <c r="UIU42" s="37"/>
      <c r="UIV42" s="37"/>
      <c r="UIW42" s="37"/>
      <c r="UIX42" s="37"/>
      <c r="UIY42" s="37"/>
      <c r="UIZ42" s="37"/>
      <c r="UJA42" s="37"/>
      <c r="UJB42" s="37"/>
      <c r="UJC42" s="37"/>
      <c r="UJD42" s="37"/>
      <c r="UJE42" s="37"/>
      <c r="UJF42" s="37"/>
      <c r="UJG42" s="37"/>
      <c r="UJH42" s="37"/>
      <c r="UJI42" s="37"/>
      <c r="UJJ42" s="37"/>
      <c r="UJK42" s="37"/>
      <c r="UJL42" s="37"/>
      <c r="UJM42" s="37"/>
      <c r="UJN42" s="37"/>
      <c r="UJO42" s="37"/>
      <c r="UJP42" s="37"/>
      <c r="UJQ42" s="37"/>
      <c r="UJR42" s="37"/>
      <c r="UJS42" s="37"/>
      <c r="UJT42" s="37"/>
      <c r="UJU42" s="37"/>
      <c r="UJV42" s="37"/>
      <c r="UJW42" s="37"/>
      <c r="UJX42" s="37"/>
      <c r="UJY42" s="37"/>
      <c r="UJZ42" s="37"/>
      <c r="UKA42" s="37"/>
      <c r="UKB42" s="37"/>
      <c r="UKC42" s="37"/>
      <c r="UKD42" s="37"/>
      <c r="UKE42" s="37"/>
      <c r="UKF42" s="37"/>
      <c r="UKG42" s="37"/>
      <c r="UKH42" s="37"/>
      <c r="UKI42" s="37"/>
      <c r="UKJ42" s="37"/>
      <c r="UKK42" s="37"/>
      <c r="UKL42" s="37"/>
      <c r="UKM42" s="37"/>
      <c r="UKN42" s="37"/>
      <c r="UKO42" s="37"/>
      <c r="UKP42" s="37"/>
      <c r="UKQ42" s="37"/>
      <c r="UKR42" s="37"/>
      <c r="UKS42" s="37"/>
      <c r="UKT42" s="37"/>
      <c r="UKU42" s="37"/>
      <c r="UKV42" s="37"/>
      <c r="UKW42" s="37"/>
      <c r="UKX42" s="37"/>
      <c r="UKY42" s="37"/>
      <c r="UKZ42" s="37"/>
      <c r="ULA42" s="37"/>
      <c r="ULB42" s="37"/>
      <c r="ULC42" s="37"/>
      <c r="ULD42" s="37"/>
      <c r="ULE42" s="37"/>
      <c r="ULF42" s="37"/>
      <c r="ULG42" s="37"/>
      <c r="ULH42" s="37"/>
      <c r="ULI42" s="37"/>
      <c r="ULJ42" s="37"/>
      <c r="ULK42" s="37"/>
      <c r="ULL42" s="37"/>
      <c r="ULM42" s="37"/>
      <c r="ULN42" s="37"/>
      <c r="ULO42" s="37"/>
      <c r="ULP42" s="37"/>
      <c r="ULQ42" s="37"/>
      <c r="ULR42" s="37"/>
      <c r="ULS42" s="37"/>
      <c r="ULT42" s="37"/>
      <c r="ULU42" s="37"/>
      <c r="ULV42" s="37"/>
      <c r="ULW42" s="37"/>
      <c r="ULX42" s="37"/>
      <c r="ULY42" s="37"/>
      <c r="ULZ42" s="37"/>
      <c r="UMA42" s="37"/>
      <c r="UMB42" s="37"/>
      <c r="UMC42" s="37"/>
      <c r="UMD42" s="37"/>
      <c r="UME42" s="37"/>
      <c r="UMF42" s="37"/>
      <c r="UMG42" s="37"/>
      <c r="UMH42" s="37"/>
      <c r="UMI42" s="37"/>
      <c r="UMJ42" s="37"/>
      <c r="UMK42" s="37"/>
      <c r="UML42" s="37"/>
      <c r="UMM42" s="37"/>
      <c r="UMN42" s="37"/>
      <c r="UMO42" s="37"/>
      <c r="UMP42" s="37"/>
      <c r="UMQ42" s="37"/>
      <c r="UMR42" s="37"/>
      <c r="UMS42" s="37"/>
      <c r="UMT42" s="37"/>
      <c r="UMU42" s="37"/>
      <c r="UMV42" s="37"/>
      <c r="UMW42" s="37"/>
      <c r="UMX42" s="37"/>
      <c r="UMY42" s="37"/>
      <c r="UMZ42" s="37"/>
      <c r="UNA42" s="37"/>
      <c r="UNB42" s="37"/>
      <c r="UNC42" s="37"/>
      <c r="UND42" s="37"/>
      <c r="UNE42" s="37"/>
      <c r="UNF42" s="37"/>
      <c r="UNG42" s="37"/>
      <c r="UNH42" s="37"/>
      <c r="UNI42" s="37"/>
      <c r="UNJ42" s="37"/>
      <c r="UNK42" s="37"/>
      <c r="UNL42" s="37"/>
      <c r="UNM42" s="37"/>
      <c r="UNN42" s="37"/>
      <c r="UNO42" s="37"/>
      <c r="UNP42" s="37"/>
      <c r="UNQ42" s="37"/>
      <c r="UNR42" s="37"/>
      <c r="UNS42" s="37"/>
      <c r="UNT42" s="37"/>
      <c r="UNU42" s="37"/>
      <c r="UNV42" s="37"/>
      <c r="UNW42" s="37"/>
      <c r="UNX42" s="37"/>
      <c r="UNY42" s="37"/>
      <c r="UNZ42" s="37"/>
      <c r="UOA42" s="37"/>
      <c r="UOB42" s="37"/>
      <c r="UOC42" s="37"/>
      <c r="UOD42" s="37"/>
      <c r="UOE42" s="37"/>
      <c r="UOF42" s="37"/>
      <c r="UOG42" s="37"/>
      <c r="UOH42" s="37"/>
      <c r="UOI42" s="37"/>
      <c r="UOJ42" s="37"/>
      <c r="UOK42" s="37"/>
      <c r="UOL42" s="37"/>
      <c r="UOM42" s="37"/>
      <c r="UON42" s="37"/>
      <c r="UOO42" s="37"/>
      <c r="UOP42" s="37"/>
      <c r="UOQ42" s="37"/>
      <c r="UOR42" s="37"/>
      <c r="UOS42" s="37"/>
      <c r="UOT42" s="37"/>
      <c r="UOU42" s="37"/>
      <c r="UOV42" s="37"/>
      <c r="UOW42" s="37"/>
      <c r="UOX42" s="37"/>
      <c r="UOY42" s="37"/>
      <c r="UOZ42" s="37"/>
      <c r="UPA42" s="37"/>
      <c r="UPB42" s="37"/>
      <c r="UPC42" s="37"/>
      <c r="UPD42" s="37"/>
      <c r="UPE42" s="37"/>
      <c r="UPF42" s="37"/>
      <c r="UPG42" s="37"/>
      <c r="UPH42" s="37"/>
      <c r="UPI42" s="37"/>
      <c r="UPJ42" s="37"/>
      <c r="UPK42" s="37"/>
      <c r="UPL42" s="37"/>
      <c r="UPM42" s="37"/>
      <c r="UPN42" s="37"/>
      <c r="UPO42" s="37"/>
      <c r="UPP42" s="37"/>
      <c r="UPQ42" s="37"/>
      <c r="UPR42" s="37"/>
      <c r="UPS42" s="37"/>
      <c r="UPT42" s="37"/>
      <c r="UPU42" s="37"/>
      <c r="UPV42" s="37"/>
      <c r="UPW42" s="37"/>
      <c r="UPX42" s="37"/>
      <c r="UPY42" s="37"/>
      <c r="UPZ42" s="37"/>
      <c r="UQA42" s="37"/>
      <c r="UQB42" s="37"/>
      <c r="UQC42" s="37"/>
      <c r="UQD42" s="37"/>
      <c r="UQE42" s="37"/>
      <c r="UQF42" s="37"/>
      <c r="UQG42" s="37"/>
      <c r="UQH42" s="37"/>
      <c r="UQI42" s="37"/>
      <c r="UQJ42" s="37"/>
      <c r="UQK42" s="37"/>
      <c r="UQL42" s="37"/>
      <c r="UQM42" s="37"/>
      <c r="UQN42" s="37"/>
      <c r="UQO42" s="37"/>
      <c r="UQP42" s="37"/>
      <c r="UQQ42" s="37"/>
      <c r="UQR42" s="37"/>
      <c r="UQS42" s="37"/>
      <c r="UQT42" s="37"/>
      <c r="UQU42" s="37"/>
      <c r="UQV42" s="37"/>
      <c r="UQW42" s="37"/>
      <c r="UQX42" s="37"/>
      <c r="UQY42" s="37"/>
      <c r="UQZ42" s="37"/>
      <c r="URA42" s="37"/>
      <c r="URB42" s="37"/>
      <c r="URC42" s="37"/>
      <c r="URD42" s="37"/>
      <c r="URE42" s="37"/>
      <c r="URF42" s="37"/>
      <c r="URG42" s="37"/>
      <c r="URH42" s="37"/>
      <c r="URI42" s="37"/>
      <c r="URJ42" s="37"/>
      <c r="URK42" s="37"/>
      <c r="URL42" s="37"/>
      <c r="URM42" s="37"/>
      <c r="URN42" s="37"/>
      <c r="URO42" s="37"/>
      <c r="URP42" s="37"/>
      <c r="URQ42" s="37"/>
      <c r="URR42" s="37"/>
      <c r="URS42" s="37"/>
      <c r="URT42" s="37"/>
      <c r="URU42" s="37"/>
      <c r="URV42" s="37"/>
      <c r="URW42" s="37"/>
      <c r="URX42" s="37"/>
      <c r="URY42" s="37"/>
      <c r="URZ42" s="37"/>
      <c r="USA42" s="37"/>
      <c r="USB42" s="37"/>
      <c r="USC42" s="37"/>
      <c r="USD42" s="37"/>
      <c r="USE42" s="37"/>
      <c r="USF42" s="37"/>
      <c r="USG42" s="37"/>
      <c r="USH42" s="37"/>
      <c r="USI42" s="37"/>
      <c r="USJ42" s="37"/>
      <c r="USK42" s="37"/>
      <c r="USL42" s="37"/>
      <c r="USM42" s="37"/>
      <c r="USN42" s="37"/>
      <c r="USO42" s="37"/>
      <c r="USP42" s="37"/>
      <c r="USQ42" s="37"/>
      <c r="USR42" s="37"/>
      <c r="USS42" s="37"/>
      <c r="UST42" s="37"/>
      <c r="USU42" s="37"/>
      <c r="USV42" s="37"/>
      <c r="USW42" s="37"/>
      <c r="USX42" s="37"/>
      <c r="USY42" s="37"/>
      <c r="USZ42" s="37"/>
      <c r="UTA42" s="37"/>
      <c r="UTB42" s="37"/>
      <c r="UTC42" s="37"/>
      <c r="UTD42" s="37"/>
      <c r="UTE42" s="37"/>
      <c r="UTF42" s="37"/>
      <c r="UTG42" s="37"/>
      <c r="UTH42" s="37"/>
      <c r="UTI42" s="37"/>
      <c r="UTJ42" s="37"/>
      <c r="UTK42" s="37"/>
      <c r="UTL42" s="37"/>
      <c r="UTM42" s="37"/>
      <c r="UTN42" s="37"/>
      <c r="UTO42" s="37"/>
      <c r="UTP42" s="37"/>
      <c r="UTQ42" s="37"/>
      <c r="UTR42" s="37"/>
      <c r="UTS42" s="37"/>
      <c r="UTT42" s="37"/>
      <c r="UTU42" s="37"/>
      <c r="UTV42" s="37"/>
      <c r="UTW42" s="37"/>
      <c r="UTX42" s="37"/>
      <c r="UTY42" s="37"/>
      <c r="UTZ42" s="37"/>
      <c r="UUA42" s="37"/>
      <c r="UUB42" s="37"/>
      <c r="UUC42" s="37"/>
      <c r="UUD42" s="37"/>
      <c r="UUE42" s="37"/>
      <c r="UUF42" s="37"/>
      <c r="UUG42" s="37"/>
      <c r="UUH42" s="37"/>
      <c r="UUI42" s="37"/>
      <c r="UUJ42" s="37"/>
      <c r="UUK42" s="37"/>
      <c r="UUL42" s="37"/>
      <c r="UUM42" s="37"/>
      <c r="UUN42" s="37"/>
      <c r="UUO42" s="37"/>
      <c r="UUP42" s="37"/>
      <c r="UUQ42" s="37"/>
      <c r="UUR42" s="37"/>
      <c r="UUS42" s="37"/>
      <c r="UUT42" s="37"/>
      <c r="UUU42" s="37"/>
      <c r="UUV42" s="37"/>
      <c r="UUW42" s="37"/>
      <c r="UUX42" s="37"/>
      <c r="UUY42" s="37"/>
      <c r="UUZ42" s="37"/>
      <c r="UVA42" s="37"/>
      <c r="UVB42" s="37"/>
      <c r="UVC42" s="37"/>
      <c r="UVD42" s="37"/>
      <c r="UVE42" s="37"/>
      <c r="UVF42" s="37"/>
      <c r="UVG42" s="37"/>
      <c r="UVH42" s="37"/>
      <c r="UVI42" s="37"/>
      <c r="UVJ42" s="37"/>
      <c r="UVK42" s="37"/>
      <c r="UVL42" s="37"/>
      <c r="UVM42" s="37"/>
      <c r="UVN42" s="37"/>
      <c r="UVO42" s="37"/>
      <c r="UVP42" s="37"/>
      <c r="UVQ42" s="37"/>
      <c r="UVR42" s="37"/>
      <c r="UVS42" s="37"/>
      <c r="UVT42" s="37"/>
      <c r="UVU42" s="37"/>
      <c r="UVV42" s="37"/>
      <c r="UVW42" s="37"/>
      <c r="UVX42" s="37"/>
      <c r="UVY42" s="37"/>
      <c r="UVZ42" s="37"/>
      <c r="UWA42" s="37"/>
      <c r="UWB42" s="37"/>
      <c r="UWC42" s="37"/>
      <c r="UWD42" s="37"/>
      <c r="UWE42" s="37"/>
      <c r="UWF42" s="37"/>
      <c r="UWG42" s="37"/>
      <c r="UWH42" s="37"/>
      <c r="UWI42" s="37"/>
      <c r="UWJ42" s="37"/>
      <c r="UWK42" s="37"/>
      <c r="UWL42" s="37"/>
      <c r="UWM42" s="37"/>
      <c r="UWN42" s="37"/>
      <c r="UWO42" s="37"/>
      <c r="UWP42" s="37"/>
      <c r="UWQ42" s="37"/>
      <c r="UWR42" s="37"/>
      <c r="UWS42" s="37"/>
      <c r="UWT42" s="37"/>
      <c r="UWU42" s="37"/>
      <c r="UWV42" s="37"/>
      <c r="UWW42" s="37"/>
      <c r="UWX42" s="37"/>
      <c r="UWY42" s="37"/>
      <c r="UWZ42" s="37"/>
      <c r="UXA42" s="37"/>
      <c r="UXB42" s="37"/>
      <c r="UXC42" s="37"/>
      <c r="UXD42" s="37"/>
      <c r="UXE42" s="37"/>
      <c r="UXF42" s="37"/>
      <c r="UXG42" s="37"/>
      <c r="UXH42" s="37"/>
      <c r="UXI42" s="37"/>
      <c r="UXJ42" s="37"/>
      <c r="UXK42" s="37"/>
      <c r="UXL42" s="37"/>
      <c r="UXM42" s="37"/>
      <c r="UXN42" s="37"/>
      <c r="UXO42" s="37"/>
      <c r="UXP42" s="37"/>
      <c r="UXQ42" s="37"/>
      <c r="UXR42" s="37"/>
      <c r="UXS42" s="37"/>
      <c r="UXT42" s="37"/>
      <c r="UXU42" s="37"/>
      <c r="UXV42" s="37"/>
      <c r="UXW42" s="37"/>
      <c r="UXX42" s="37"/>
      <c r="UXY42" s="37"/>
      <c r="UXZ42" s="37"/>
      <c r="UYA42" s="37"/>
      <c r="UYB42" s="37"/>
      <c r="UYC42" s="37"/>
      <c r="UYD42" s="37"/>
      <c r="UYE42" s="37"/>
      <c r="UYF42" s="37"/>
      <c r="UYG42" s="37"/>
      <c r="UYH42" s="37"/>
      <c r="UYI42" s="37"/>
      <c r="UYJ42" s="37"/>
      <c r="UYK42" s="37"/>
      <c r="UYL42" s="37"/>
      <c r="UYM42" s="37"/>
      <c r="UYN42" s="37"/>
      <c r="UYO42" s="37"/>
      <c r="UYP42" s="37"/>
      <c r="UYQ42" s="37"/>
      <c r="UYR42" s="37"/>
      <c r="UYS42" s="37"/>
      <c r="UYT42" s="37"/>
      <c r="UYU42" s="37"/>
      <c r="UYV42" s="37"/>
      <c r="UYW42" s="37"/>
      <c r="UYX42" s="37"/>
      <c r="UYY42" s="37"/>
      <c r="UYZ42" s="37"/>
      <c r="UZA42" s="37"/>
      <c r="UZB42" s="37"/>
      <c r="UZC42" s="37"/>
      <c r="UZD42" s="37"/>
      <c r="UZE42" s="37"/>
      <c r="UZF42" s="37"/>
      <c r="UZG42" s="37"/>
      <c r="UZH42" s="37"/>
      <c r="UZI42" s="37"/>
      <c r="UZJ42" s="37"/>
      <c r="UZK42" s="37"/>
      <c r="UZL42" s="37"/>
      <c r="UZM42" s="37"/>
      <c r="UZN42" s="37"/>
      <c r="UZO42" s="37"/>
      <c r="UZP42" s="37"/>
      <c r="UZQ42" s="37"/>
      <c r="UZR42" s="37"/>
      <c r="UZS42" s="37"/>
      <c r="UZT42" s="37"/>
      <c r="UZU42" s="37"/>
      <c r="UZV42" s="37"/>
      <c r="UZW42" s="37"/>
      <c r="UZX42" s="37"/>
      <c r="UZY42" s="37"/>
      <c r="UZZ42" s="37"/>
      <c r="VAA42" s="37"/>
      <c r="VAB42" s="37"/>
      <c r="VAC42" s="37"/>
      <c r="VAD42" s="37"/>
      <c r="VAE42" s="37"/>
      <c r="VAF42" s="37"/>
      <c r="VAG42" s="37"/>
      <c r="VAH42" s="37"/>
      <c r="VAI42" s="37"/>
      <c r="VAJ42" s="37"/>
      <c r="VAK42" s="37"/>
      <c r="VAL42" s="37"/>
      <c r="VAM42" s="37"/>
      <c r="VAN42" s="37"/>
      <c r="VAO42" s="37"/>
      <c r="VAP42" s="37"/>
      <c r="VAQ42" s="37"/>
      <c r="VAR42" s="37"/>
      <c r="VAS42" s="37"/>
      <c r="VAT42" s="37"/>
      <c r="VAU42" s="37"/>
      <c r="VAV42" s="37"/>
      <c r="VAW42" s="37"/>
      <c r="VAX42" s="37"/>
      <c r="VAY42" s="37"/>
      <c r="VAZ42" s="37"/>
      <c r="VBA42" s="37"/>
      <c r="VBB42" s="37"/>
      <c r="VBC42" s="37"/>
      <c r="VBD42" s="37"/>
      <c r="VBE42" s="37"/>
      <c r="VBF42" s="37"/>
      <c r="VBG42" s="37"/>
      <c r="VBH42" s="37"/>
      <c r="VBI42" s="37"/>
      <c r="VBJ42" s="37"/>
      <c r="VBK42" s="37"/>
      <c r="VBL42" s="37"/>
      <c r="VBM42" s="37"/>
      <c r="VBN42" s="37"/>
      <c r="VBO42" s="37"/>
      <c r="VBP42" s="37"/>
      <c r="VBQ42" s="37"/>
      <c r="VBR42" s="37"/>
      <c r="VBS42" s="37"/>
      <c r="VBT42" s="37"/>
      <c r="VBU42" s="37"/>
      <c r="VBV42" s="37"/>
      <c r="VBW42" s="37"/>
      <c r="VBX42" s="37"/>
      <c r="VBY42" s="37"/>
      <c r="VBZ42" s="37"/>
      <c r="VCA42" s="37"/>
      <c r="VCB42" s="37"/>
      <c r="VCC42" s="37"/>
      <c r="VCD42" s="37"/>
      <c r="VCE42" s="37"/>
      <c r="VCF42" s="37"/>
      <c r="VCG42" s="37"/>
      <c r="VCH42" s="37"/>
      <c r="VCI42" s="37"/>
      <c r="VCJ42" s="37"/>
      <c r="VCK42" s="37"/>
      <c r="VCL42" s="37"/>
      <c r="VCM42" s="37"/>
      <c r="VCN42" s="37"/>
      <c r="VCO42" s="37"/>
      <c r="VCP42" s="37"/>
      <c r="VCQ42" s="37"/>
      <c r="VCR42" s="37"/>
      <c r="VCS42" s="37"/>
      <c r="VCT42" s="37"/>
      <c r="VCU42" s="37"/>
      <c r="VCV42" s="37"/>
      <c r="VCW42" s="37"/>
      <c r="VCX42" s="37"/>
      <c r="VCY42" s="37"/>
      <c r="VCZ42" s="37"/>
      <c r="VDA42" s="37"/>
      <c r="VDB42" s="37"/>
      <c r="VDC42" s="37"/>
      <c r="VDD42" s="37"/>
      <c r="VDE42" s="37"/>
      <c r="VDF42" s="37"/>
      <c r="VDG42" s="37"/>
      <c r="VDH42" s="37"/>
      <c r="VDI42" s="37"/>
      <c r="VDJ42" s="37"/>
      <c r="VDK42" s="37"/>
      <c r="VDL42" s="37"/>
      <c r="VDM42" s="37"/>
      <c r="VDN42" s="37"/>
      <c r="VDO42" s="37"/>
      <c r="VDP42" s="37"/>
      <c r="VDQ42" s="37"/>
      <c r="VDR42" s="37"/>
      <c r="VDS42" s="37"/>
      <c r="VDT42" s="37"/>
      <c r="VDU42" s="37"/>
      <c r="VDV42" s="37"/>
      <c r="VDW42" s="37"/>
      <c r="VDX42" s="37"/>
      <c r="VDY42" s="37"/>
      <c r="VDZ42" s="37"/>
      <c r="VEA42" s="37"/>
      <c r="VEB42" s="37"/>
      <c r="VEC42" s="37"/>
      <c r="VED42" s="37"/>
      <c r="VEE42" s="37"/>
      <c r="VEF42" s="37"/>
      <c r="VEG42" s="37"/>
      <c r="VEH42" s="37"/>
      <c r="VEI42" s="37"/>
      <c r="VEJ42" s="37"/>
      <c r="VEK42" s="37"/>
      <c r="VEL42" s="37"/>
      <c r="VEM42" s="37"/>
      <c r="VEN42" s="37"/>
      <c r="VEO42" s="37"/>
      <c r="VEP42" s="37"/>
      <c r="VEQ42" s="37"/>
      <c r="VER42" s="37"/>
      <c r="VES42" s="37"/>
      <c r="VET42" s="37"/>
      <c r="VEU42" s="37"/>
      <c r="VEV42" s="37"/>
      <c r="VEW42" s="37"/>
      <c r="VEX42" s="37"/>
      <c r="VEY42" s="37"/>
      <c r="VEZ42" s="37"/>
      <c r="VFA42" s="37"/>
      <c r="VFB42" s="37"/>
      <c r="VFC42" s="37"/>
      <c r="VFD42" s="37"/>
      <c r="VFE42" s="37"/>
      <c r="VFF42" s="37"/>
      <c r="VFG42" s="37"/>
      <c r="VFH42" s="37"/>
      <c r="VFI42" s="37"/>
      <c r="VFJ42" s="37"/>
      <c r="VFK42" s="37"/>
      <c r="VFL42" s="37"/>
      <c r="VFM42" s="37"/>
      <c r="VFN42" s="37"/>
      <c r="VFO42" s="37"/>
      <c r="VFP42" s="37"/>
      <c r="VFQ42" s="37"/>
      <c r="VFR42" s="37"/>
      <c r="VFS42" s="37"/>
      <c r="VFT42" s="37"/>
      <c r="VFU42" s="37"/>
      <c r="VFV42" s="37"/>
      <c r="VFW42" s="37"/>
      <c r="VFX42" s="37"/>
      <c r="VFY42" s="37"/>
      <c r="VFZ42" s="37"/>
      <c r="VGA42" s="37"/>
      <c r="VGB42" s="37"/>
      <c r="VGC42" s="37"/>
      <c r="VGD42" s="37"/>
      <c r="VGE42" s="37"/>
      <c r="VGF42" s="37"/>
      <c r="VGG42" s="37"/>
      <c r="VGH42" s="37"/>
      <c r="VGI42" s="37"/>
      <c r="VGJ42" s="37"/>
      <c r="VGK42" s="37"/>
      <c r="VGL42" s="37"/>
      <c r="VGM42" s="37"/>
      <c r="VGN42" s="37"/>
      <c r="VGO42" s="37"/>
      <c r="VGP42" s="37"/>
      <c r="VGQ42" s="37"/>
      <c r="VGR42" s="37"/>
      <c r="VGS42" s="37"/>
      <c r="VGT42" s="37"/>
      <c r="VGU42" s="37"/>
      <c r="VGV42" s="37"/>
      <c r="VGW42" s="37"/>
      <c r="VGX42" s="37"/>
      <c r="VGY42" s="37"/>
      <c r="VGZ42" s="37"/>
      <c r="VHA42" s="37"/>
      <c r="VHB42" s="37"/>
      <c r="VHC42" s="37"/>
      <c r="VHD42" s="37"/>
      <c r="VHE42" s="37"/>
      <c r="VHF42" s="37"/>
      <c r="VHG42" s="37"/>
      <c r="VHH42" s="37"/>
      <c r="VHI42" s="37"/>
      <c r="VHJ42" s="37"/>
      <c r="VHK42" s="37"/>
      <c r="VHL42" s="37"/>
      <c r="VHM42" s="37"/>
      <c r="VHN42" s="37"/>
      <c r="VHO42" s="37"/>
      <c r="VHP42" s="37"/>
      <c r="VHQ42" s="37"/>
      <c r="VHR42" s="37"/>
      <c r="VHS42" s="37"/>
      <c r="VHT42" s="37"/>
      <c r="VHU42" s="37"/>
      <c r="VHV42" s="37"/>
      <c r="VHW42" s="37"/>
      <c r="VHX42" s="37"/>
      <c r="VHY42" s="37"/>
      <c r="VHZ42" s="37"/>
      <c r="VIA42" s="37"/>
      <c r="VIB42" s="37"/>
      <c r="VIC42" s="37"/>
      <c r="VID42" s="37"/>
      <c r="VIE42" s="37"/>
      <c r="VIF42" s="37"/>
      <c r="VIG42" s="37"/>
      <c r="VIH42" s="37"/>
      <c r="VII42" s="37"/>
      <c r="VIJ42" s="37"/>
      <c r="VIK42" s="37"/>
      <c r="VIL42" s="37"/>
      <c r="VIM42" s="37"/>
      <c r="VIN42" s="37"/>
      <c r="VIO42" s="37"/>
      <c r="VIP42" s="37"/>
      <c r="VIQ42" s="37"/>
      <c r="VIR42" s="37"/>
      <c r="VIS42" s="37"/>
      <c r="VIT42" s="37"/>
      <c r="VIU42" s="37"/>
      <c r="VIV42" s="37"/>
      <c r="VIW42" s="37"/>
      <c r="VIX42" s="37"/>
      <c r="VIY42" s="37"/>
      <c r="VIZ42" s="37"/>
      <c r="VJA42" s="37"/>
      <c r="VJB42" s="37"/>
      <c r="VJC42" s="37"/>
      <c r="VJD42" s="37"/>
      <c r="VJE42" s="37"/>
      <c r="VJF42" s="37"/>
      <c r="VJG42" s="37"/>
      <c r="VJH42" s="37"/>
      <c r="VJI42" s="37"/>
      <c r="VJJ42" s="37"/>
      <c r="VJK42" s="37"/>
      <c r="VJL42" s="37"/>
      <c r="VJM42" s="37"/>
      <c r="VJN42" s="37"/>
      <c r="VJO42" s="37"/>
      <c r="VJP42" s="37"/>
      <c r="VJQ42" s="37"/>
      <c r="VJR42" s="37"/>
      <c r="VJS42" s="37"/>
      <c r="VJT42" s="37"/>
      <c r="VJU42" s="37"/>
      <c r="VJV42" s="37"/>
      <c r="VJW42" s="37"/>
      <c r="VJX42" s="37"/>
      <c r="VJY42" s="37"/>
      <c r="VJZ42" s="37"/>
      <c r="VKA42" s="37"/>
      <c r="VKB42" s="37"/>
      <c r="VKC42" s="37"/>
      <c r="VKD42" s="37"/>
      <c r="VKE42" s="37"/>
      <c r="VKF42" s="37"/>
      <c r="VKG42" s="37"/>
      <c r="VKH42" s="37"/>
      <c r="VKI42" s="37"/>
      <c r="VKJ42" s="37"/>
      <c r="VKK42" s="37"/>
      <c r="VKL42" s="37"/>
      <c r="VKM42" s="37"/>
      <c r="VKN42" s="37"/>
      <c r="VKO42" s="37"/>
      <c r="VKP42" s="37"/>
      <c r="VKQ42" s="37"/>
      <c r="VKR42" s="37"/>
      <c r="VKS42" s="37"/>
      <c r="VKT42" s="37"/>
      <c r="VKU42" s="37"/>
      <c r="VKV42" s="37"/>
      <c r="VKW42" s="37"/>
      <c r="VKX42" s="37"/>
      <c r="VKY42" s="37"/>
      <c r="VKZ42" s="37"/>
      <c r="VLA42" s="37"/>
      <c r="VLB42" s="37"/>
      <c r="VLC42" s="37"/>
      <c r="VLD42" s="37"/>
      <c r="VLE42" s="37"/>
      <c r="VLF42" s="37"/>
      <c r="VLG42" s="37"/>
      <c r="VLH42" s="37"/>
      <c r="VLI42" s="37"/>
      <c r="VLJ42" s="37"/>
      <c r="VLK42" s="37"/>
      <c r="VLL42" s="37"/>
      <c r="VLM42" s="37"/>
      <c r="VLN42" s="37"/>
      <c r="VLO42" s="37"/>
      <c r="VLP42" s="37"/>
      <c r="VLQ42" s="37"/>
      <c r="VLR42" s="37"/>
      <c r="VLS42" s="37"/>
      <c r="VLT42" s="37"/>
      <c r="VLU42" s="37"/>
      <c r="VLV42" s="37"/>
      <c r="VLW42" s="37"/>
      <c r="VLX42" s="37"/>
      <c r="VLY42" s="37"/>
      <c r="VLZ42" s="37"/>
      <c r="VMA42" s="37"/>
      <c r="VMB42" s="37"/>
      <c r="VMC42" s="37"/>
      <c r="VMD42" s="37"/>
      <c r="VME42" s="37"/>
      <c r="VMF42" s="37"/>
      <c r="VMG42" s="37"/>
      <c r="VMH42" s="37"/>
      <c r="VMI42" s="37"/>
      <c r="VMJ42" s="37"/>
      <c r="VMK42" s="37"/>
      <c r="VML42" s="37"/>
      <c r="VMM42" s="37"/>
      <c r="VMN42" s="37"/>
      <c r="VMO42" s="37"/>
      <c r="VMP42" s="37"/>
      <c r="VMQ42" s="37"/>
      <c r="VMR42" s="37"/>
      <c r="VMS42" s="37"/>
      <c r="VMT42" s="37"/>
      <c r="VMU42" s="37"/>
      <c r="VMV42" s="37"/>
      <c r="VMW42" s="37"/>
      <c r="VMX42" s="37"/>
      <c r="VMY42" s="37"/>
      <c r="VMZ42" s="37"/>
      <c r="VNA42" s="37"/>
      <c r="VNB42" s="37"/>
      <c r="VNC42" s="37"/>
      <c r="VND42" s="37"/>
      <c r="VNE42" s="37"/>
      <c r="VNF42" s="37"/>
      <c r="VNG42" s="37"/>
      <c r="VNH42" s="37"/>
      <c r="VNI42" s="37"/>
      <c r="VNJ42" s="37"/>
      <c r="VNK42" s="37"/>
      <c r="VNL42" s="37"/>
      <c r="VNM42" s="37"/>
      <c r="VNN42" s="37"/>
      <c r="VNO42" s="37"/>
      <c r="VNP42" s="37"/>
      <c r="VNQ42" s="37"/>
      <c r="VNR42" s="37"/>
      <c r="VNS42" s="37"/>
      <c r="VNT42" s="37"/>
      <c r="VNU42" s="37"/>
      <c r="VNV42" s="37"/>
      <c r="VNW42" s="37"/>
      <c r="VNX42" s="37"/>
      <c r="VNY42" s="37"/>
      <c r="VNZ42" s="37"/>
      <c r="VOA42" s="37"/>
      <c r="VOB42" s="37"/>
      <c r="VOC42" s="37"/>
      <c r="VOD42" s="37"/>
      <c r="VOE42" s="37"/>
      <c r="VOF42" s="37"/>
      <c r="VOG42" s="37"/>
      <c r="VOH42" s="37"/>
      <c r="VOI42" s="37"/>
      <c r="VOJ42" s="37"/>
      <c r="VOK42" s="37"/>
      <c r="VOL42" s="37"/>
      <c r="VOM42" s="37"/>
      <c r="VON42" s="37"/>
      <c r="VOO42" s="37"/>
      <c r="VOP42" s="37"/>
      <c r="VOQ42" s="37"/>
      <c r="VOR42" s="37"/>
      <c r="VOS42" s="37"/>
      <c r="VOT42" s="37"/>
      <c r="VOU42" s="37"/>
      <c r="VOV42" s="37"/>
      <c r="VOW42" s="37"/>
      <c r="VOX42" s="37"/>
      <c r="VOY42" s="37"/>
      <c r="VOZ42" s="37"/>
      <c r="VPA42" s="37"/>
      <c r="VPB42" s="37"/>
      <c r="VPC42" s="37"/>
      <c r="VPD42" s="37"/>
      <c r="VPE42" s="37"/>
      <c r="VPF42" s="37"/>
      <c r="VPG42" s="37"/>
      <c r="VPH42" s="37"/>
      <c r="VPI42" s="37"/>
      <c r="VPJ42" s="37"/>
      <c r="VPK42" s="37"/>
      <c r="VPL42" s="37"/>
      <c r="VPM42" s="37"/>
      <c r="VPN42" s="37"/>
      <c r="VPO42" s="37"/>
      <c r="VPP42" s="37"/>
      <c r="VPQ42" s="37"/>
      <c r="VPR42" s="37"/>
      <c r="VPS42" s="37"/>
      <c r="VPT42" s="37"/>
      <c r="VPU42" s="37"/>
      <c r="VPV42" s="37"/>
      <c r="VPW42" s="37"/>
      <c r="VPX42" s="37"/>
      <c r="VPY42" s="37"/>
      <c r="VPZ42" s="37"/>
      <c r="VQA42" s="37"/>
      <c r="VQB42" s="37"/>
      <c r="VQC42" s="37"/>
      <c r="VQD42" s="37"/>
      <c r="VQE42" s="37"/>
      <c r="VQF42" s="37"/>
      <c r="VQG42" s="37"/>
      <c r="VQH42" s="37"/>
      <c r="VQI42" s="37"/>
      <c r="VQJ42" s="37"/>
      <c r="VQK42" s="37"/>
      <c r="VQL42" s="37"/>
      <c r="VQM42" s="37"/>
      <c r="VQN42" s="37"/>
      <c r="VQO42" s="37"/>
      <c r="VQP42" s="37"/>
      <c r="VQQ42" s="37"/>
      <c r="VQR42" s="37"/>
      <c r="VQS42" s="37"/>
      <c r="VQT42" s="37"/>
      <c r="VQU42" s="37"/>
      <c r="VQV42" s="37"/>
      <c r="VQW42" s="37"/>
      <c r="VQX42" s="37"/>
      <c r="VQY42" s="37"/>
      <c r="VQZ42" s="37"/>
      <c r="VRA42" s="37"/>
      <c r="VRB42" s="37"/>
      <c r="VRC42" s="37"/>
      <c r="VRD42" s="37"/>
      <c r="VRE42" s="37"/>
      <c r="VRF42" s="37"/>
      <c r="VRG42" s="37"/>
      <c r="VRH42" s="37"/>
      <c r="VRI42" s="37"/>
      <c r="VRJ42" s="37"/>
      <c r="VRK42" s="37"/>
      <c r="VRL42" s="37"/>
      <c r="VRM42" s="37"/>
      <c r="VRN42" s="37"/>
      <c r="VRO42" s="37"/>
      <c r="VRP42" s="37"/>
      <c r="VRQ42" s="37"/>
      <c r="VRR42" s="37"/>
      <c r="VRS42" s="37"/>
      <c r="VRT42" s="37"/>
      <c r="VRU42" s="37"/>
      <c r="VRV42" s="37"/>
      <c r="VRW42" s="37"/>
      <c r="VRX42" s="37"/>
      <c r="VRY42" s="37"/>
      <c r="VRZ42" s="37"/>
      <c r="VSA42" s="37"/>
      <c r="VSB42" s="37"/>
      <c r="VSC42" s="37"/>
      <c r="VSD42" s="37"/>
      <c r="VSE42" s="37"/>
      <c r="VSF42" s="37"/>
      <c r="VSG42" s="37"/>
      <c r="VSH42" s="37"/>
      <c r="VSI42" s="37"/>
      <c r="VSJ42" s="37"/>
      <c r="VSK42" s="37"/>
      <c r="VSL42" s="37"/>
      <c r="VSM42" s="37"/>
      <c r="VSN42" s="37"/>
      <c r="VSO42" s="37"/>
      <c r="VSP42" s="37"/>
      <c r="VSQ42" s="37"/>
      <c r="VSR42" s="37"/>
      <c r="VSS42" s="37"/>
      <c r="VST42" s="37"/>
      <c r="VSU42" s="37"/>
      <c r="VSV42" s="37"/>
      <c r="VSW42" s="37"/>
      <c r="VSX42" s="37"/>
      <c r="VSY42" s="37"/>
      <c r="VSZ42" s="37"/>
      <c r="VTA42" s="37"/>
      <c r="VTB42" s="37"/>
      <c r="VTC42" s="37"/>
      <c r="VTD42" s="37"/>
      <c r="VTE42" s="37"/>
      <c r="VTF42" s="37"/>
      <c r="VTG42" s="37"/>
      <c r="VTH42" s="37"/>
      <c r="VTI42" s="37"/>
      <c r="VTJ42" s="37"/>
      <c r="VTK42" s="37"/>
      <c r="VTL42" s="37"/>
      <c r="VTM42" s="37"/>
      <c r="VTN42" s="37"/>
      <c r="VTO42" s="37"/>
      <c r="VTP42" s="37"/>
      <c r="VTQ42" s="37"/>
      <c r="VTR42" s="37"/>
      <c r="VTS42" s="37"/>
      <c r="VTT42" s="37"/>
      <c r="VTU42" s="37"/>
      <c r="VTV42" s="37"/>
      <c r="VTW42" s="37"/>
      <c r="VTX42" s="37"/>
      <c r="VTY42" s="37"/>
      <c r="VTZ42" s="37"/>
      <c r="VUA42" s="37"/>
      <c r="VUB42" s="37"/>
      <c r="VUC42" s="37"/>
      <c r="VUD42" s="37"/>
      <c r="VUE42" s="37"/>
      <c r="VUF42" s="37"/>
      <c r="VUG42" s="37"/>
      <c r="VUH42" s="37"/>
      <c r="VUI42" s="37"/>
      <c r="VUJ42" s="37"/>
      <c r="VUK42" s="37"/>
      <c r="VUL42" s="37"/>
      <c r="VUM42" s="37"/>
      <c r="VUN42" s="37"/>
      <c r="VUO42" s="37"/>
      <c r="VUP42" s="37"/>
      <c r="VUQ42" s="37"/>
      <c r="VUR42" s="37"/>
      <c r="VUS42" s="37"/>
      <c r="VUT42" s="37"/>
      <c r="VUU42" s="37"/>
      <c r="VUV42" s="37"/>
      <c r="VUW42" s="37"/>
      <c r="VUX42" s="37"/>
      <c r="VUY42" s="37"/>
      <c r="VUZ42" s="37"/>
      <c r="VVA42" s="37"/>
      <c r="VVB42" s="37"/>
      <c r="VVC42" s="37"/>
      <c r="VVD42" s="37"/>
      <c r="VVE42" s="37"/>
      <c r="VVF42" s="37"/>
      <c r="VVG42" s="37"/>
      <c r="VVH42" s="37"/>
      <c r="VVI42" s="37"/>
      <c r="VVJ42" s="37"/>
      <c r="VVK42" s="37"/>
      <c r="VVL42" s="37"/>
      <c r="VVM42" s="37"/>
      <c r="VVN42" s="37"/>
      <c r="VVO42" s="37"/>
      <c r="VVP42" s="37"/>
      <c r="VVQ42" s="37"/>
      <c r="VVR42" s="37"/>
      <c r="VVS42" s="37"/>
      <c r="VVT42" s="37"/>
      <c r="VVU42" s="37"/>
      <c r="VVV42" s="37"/>
      <c r="VVW42" s="37"/>
      <c r="VVX42" s="37"/>
      <c r="VVY42" s="37"/>
      <c r="VVZ42" s="37"/>
      <c r="VWA42" s="37"/>
      <c r="VWB42" s="37"/>
      <c r="VWC42" s="37"/>
      <c r="VWD42" s="37"/>
      <c r="VWE42" s="37"/>
      <c r="VWF42" s="37"/>
      <c r="VWG42" s="37"/>
      <c r="VWH42" s="37"/>
      <c r="VWI42" s="37"/>
      <c r="VWJ42" s="37"/>
      <c r="VWK42" s="37"/>
      <c r="VWL42" s="37"/>
      <c r="VWM42" s="37"/>
      <c r="VWN42" s="37"/>
      <c r="VWO42" s="37"/>
      <c r="VWP42" s="37"/>
      <c r="VWQ42" s="37"/>
      <c r="VWR42" s="37"/>
      <c r="VWS42" s="37"/>
      <c r="VWT42" s="37"/>
      <c r="VWU42" s="37"/>
      <c r="VWV42" s="37"/>
      <c r="VWW42" s="37"/>
      <c r="VWX42" s="37"/>
      <c r="VWY42" s="37"/>
      <c r="VWZ42" s="37"/>
      <c r="VXA42" s="37"/>
      <c r="VXB42" s="37"/>
      <c r="VXC42" s="37"/>
      <c r="VXD42" s="37"/>
      <c r="VXE42" s="37"/>
      <c r="VXF42" s="37"/>
      <c r="VXG42" s="37"/>
      <c r="VXH42" s="37"/>
      <c r="VXI42" s="37"/>
      <c r="VXJ42" s="37"/>
      <c r="VXK42" s="37"/>
      <c r="VXL42" s="37"/>
      <c r="VXM42" s="37"/>
      <c r="VXN42" s="37"/>
      <c r="VXO42" s="37"/>
      <c r="VXP42" s="37"/>
      <c r="VXQ42" s="37"/>
      <c r="VXR42" s="37"/>
      <c r="VXS42" s="37"/>
      <c r="VXT42" s="37"/>
      <c r="VXU42" s="37"/>
      <c r="VXV42" s="37"/>
      <c r="VXW42" s="37"/>
      <c r="VXX42" s="37"/>
      <c r="VXY42" s="37"/>
      <c r="VXZ42" s="37"/>
      <c r="VYA42" s="37"/>
      <c r="VYB42" s="37"/>
      <c r="VYC42" s="37"/>
      <c r="VYD42" s="37"/>
      <c r="VYE42" s="37"/>
      <c r="VYF42" s="37"/>
      <c r="VYG42" s="37"/>
      <c r="VYH42" s="37"/>
      <c r="VYI42" s="37"/>
      <c r="VYJ42" s="37"/>
      <c r="VYK42" s="37"/>
      <c r="VYL42" s="37"/>
      <c r="VYM42" s="37"/>
      <c r="VYN42" s="37"/>
      <c r="VYO42" s="37"/>
      <c r="VYP42" s="37"/>
      <c r="VYQ42" s="37"/>
      <c r="VYR42" s="37"/>
      <c r="VYS42" s="37"/>
      <c r="VYT42" s="37"/>
      <c r="VYU42" s="37"/>
      <c r="VYV42" s="37"/>
      <c r="VYW42" s="37"/>
      <c r="VYX42" s="37"/>
      <c r="VYY42" s="37"/>
      <c r="VYZ42" s="37"/>
      <c r="VZA42" s="37"/>
      <c r="VZB42" s="37"/>
      <c r="VZC42" s="37"/>
      <c r="VZD42" s="37"/>
      <c r="VZE42" s="37"/>
      <c r="VZF42" s="37"/>
      <c r="VZG42" s="37"/>
      <c r="VZH42" s="37"/>
      <c r="VZI42" s="37"/>
      <c r="VZJ42" s="37"/>
      <c r="VZK42" s="37"/>
      <c r="VZL42" s="37"/>
      <c r="VZM42" s="37"/>
      <c r="VZN42" s="37"/>
      <c r="VZO42" s="37"/>
      <c r="VZP42" s="37"/>
      <c r="VZQ42" s="37"/>
      <c r="VZR42" s="37"/>
      <c r="VZS42" s="37"/>
      <c r="VZT42" s="37"/>
      <c r="VZU42" s="37"/>
      <c r="VZV42" s="37"/>
      <c r="VZW42" s="37"/>
      <c r="VZX42" s="37"/>
      <c r="VZY42" s="37"/>
      <c r="VZZ42" s="37"/>
      <c r="WAA42" s="37"/>
      <c r="WAB42" s="37"/>
      <c r="WAC42" s="37"/>
      <c r="WAD42" s="37"/>
      <c r="WAE42" s="37"/>
      <c r="WAF42" s="37"/>
      <c r="WAG42" s="37"/>
      <c r="WAH42" s="37"/>
      <c r="WAI42" s="37"/>
      <c r="WAJ42" s="37"/>
      <c r="WAK42" s="37"/>
      <c r="WAL42" s="37"/>
      <c r="WAM42" s="37"/>
      <c r="WAN42" s="37"/>
      <c r="WAO42" s="37"/>
      <c r="WAP42" s="37"/>
      <c r="WAQ42" s="37"/>
      <c r="WAR42" s="37"/>
      <c r="WAS42" s="37"/>
      <c r="WAT42" s="37"/>
      <c r="WAU42" s="37"/>
      <c r="WAV42" s="37"/>
      <c r="WAW42" s="37"/>
      <c r="WAX42" s="37"/>
      <c r="WAY42" s="37"/>
      <c r="WAZ42" s="37"/>
      <c r="WBA42" s="37"/>
      <c r="WBB42" s="37"/>
      <c r="WBC42" s="37"/>
      <c r="WBD42" s="37"/>
      <c r="WBE42" s="37"/>
      <c r="WBF42" s="37"/>
      <c r="WBG42" s="37"/>
      <c r="WBH42" s="37"/>
      <c r="WBI42" s="37"/>
      <c r="WBJ42" s="37"/>
      <c r="WBK42" s="37"/>
      <c r="WBL42" s="37"/>
      <c r="WBM42" s="37"/>
      <c r="WBN42" s="37"/>
      <c r="WBO42" s="37"/>
      <c r="WBP42" s="37"/>
      <c r="WBQ42" s="37"/>
      <c r="WBR42" s="37"/>
      <c r="WBS42" s="37"/>
      <c r="WBT42" s="37"/>
      <c r="WBU42" s="37"/>
      <c r="WBV42" s="37"/>
      <c r="WBW42" s="37"/>
      <c r="WBX42" s="37"/>
      <c r="WBY42" s="37"/>
      <c r="WBZ42" s="37"/>
      <c r="WCA42" s="37"/>
      <c r="WCB42" s="37"/>
      <c r="WCC42" s="37"/>
      <c r="WCD42" s="37"/>
      <c r="WCE42" s="37"/>
      <c r="WCF42" s="37"/>
      <c r="WCG42" s="37"/>
      <c r="WCH42" s="37"/>
      <c r="WCI42" s="37"/>
      <c r="WCJ42" s="37"/>
      <c r="WCK42" s="37"/>
      <c r="WCL42" s="37"/>
      <c r="WCM42" s="37"/>
      <c r="WCN42" s="37"/>
      <c r="WCO42" s="37"/>
      <c r="WCP42" s="37"/>
      <c r="WCQ42" s="37"/>
      <c r="WCR42" s="37"/>
      <c r="WCS42" s="37"/>
      <c r="WCT42" s="37"/>
      <c r="WCU42" s="37"/>
      <c r="WCV42" s="37"/>
      <c r="WCW42" s="37"/>
      <c r="WCX42" s="37"/>
      <c r="WCY42" s="37"/>
      <c r="WCZ42" s="37"/>
      <c r="WDA42" s="37"/>
      <c r="WDB42" s="37"/>
      <c r="WDC42" s="37"/>
      <c r="WDD42" s="37"/>
      <c r="WDE42" s="37"/>
      <c r="WDF42" s="37"/>
      <c r="WDG42" s="37"/>
      <c r="WDH42" s="37"/>
      <c r="WDI42" s="37"/>
      <c r="WDJ42" s="37"/>
      <c r="WDK42" s="37"/>
      <c r="WDL42" s="37"/>
      <c r="WDM42" s="37"/>
      <c r="WDN42" s="37"/>
      <c r="WDO42" s="37"/>
      <c r="WDP42" s="37"/>
      <c r="WDQ42" s="37"/>
      <c r="WDR42" s="37"/>
      <c r="WDS42" s="37"/>
      <c r="WDT42" s="37"/>
      <c r="WDU42" s="37"/>
      <c r="WDV42" s="37"/>
      <c r="WDW42" s="37"/>
      <c r="WDX42" s="37"/>
      <c r="WDY42" s="37"/>
      <c r="WDZ42" s="37"/>
      <c r="WEA42" s="37"/>
      <c r="WEB42" s="37"/>
      <c r="WEC42" s="37"/>
      <c r="WED42" s="37"/>
      <c r="WEE42" s="37"/>
      <c r="WEF42" s="37"/>
      <c r="WEG42" s="37"/>
      <c r="WEH42" s="37"/>
      <c r="WEI42" s="37"/>
      <c r="WEJ42" s="37"/>
      <c r="WEK42" s="37"/>
      <c r="WEL42" s="37"/>
      <c r="WEM42" s="37"/>
      <c r="WEN42" s="37"/>
      <c r="WEO42" s="37"/>
      <c r="WEP42" s="37"/>
      <c r="WEQ42" s="37"/>
      <c r="WER42" s="37"/>
      <c r="WES42" s="37"/>
      <c r="WET42" s="37"/>
      <c r="WEU42" s="37"/>
      <c r="WEV42" s="37"/>
      <c r="WEW42" s="37"/>
      <c r="WEX42" s="37"/>
      <c r="WEY42" s="37"/>
      <c r="WEZ42" s="37"/>
      <c r="WFA42" s="37"/>
      <c r="WFB42" s="37"/>
      <c r="WFC42" s="37"/>
      <c r="WFD42" s="37"/>
      <c r="WFE42" s="37"/>
      <c r="WFF42" s="37"/>
      <c r="WFG42" s="37"/>
      <c r="WFH42" s="37"/>
      <c r="WFI42" s="37"/>
      <c r="WFJ42" s="37"/>
      <c r="WFK42" s="37"/>
      <c r="WFL42" s="37"/>
      <c r="WFM42" s="37"/>
      <c r="WFN42" s="37"/>
      <c r="WFO42" s="37"/>
      <c r="WFP42" s="37"/>
      <c r="WFQ42" s="37"/>
      <c r="WFR42" s="37"/>
      <c r="WFS42" s="37"/>
      <c r="WFT42" s="37"/>
      <c r="WFU42" s="37"/>
      <c r="WFV42" s="37"/>
      <c r="WFW42" s="37"/>
      <c r="WFX42" s="37"/>
      <c r="WFY42" s="37"/>
      <c r="WFZ42" s="37"/>
      <c r="WGA42" s="37"/>
      <c r="WGB42" s="37"/>
      <c r="WGC42" s="37"/>
      <c r="WGD42" s="37"/>
      <c r="WGE42" s="37"/>
      <c r="WGF42" s="37"/>
      <c r="WGG42" s="37"/>
      <c r="WGH42" s="37"/>
      <c r="WGI42" s="37"/>
      <c r="WGJ42" s="37"/>
      <c r="WGK42" s="37"/>
      <c r="WGL42" s="37"/>
      <c r="WGM42" s="37"/>
      <c r="WGN42" s="37"/>
      <c r="WGO42" s="37"/>
      <c r="WGP42" s="37"/>
      <c r="WGQ42" s="37"/>
      <c r="WGR42" s="37"/>
      <c r="WGS42" s="37"/>
      <c r="WGT42" s="37"/>
      <c r="WGU42" s="37"/>
      <c r="WGV42" s="37"/>
      <c r="WGW42" s="37"/>
      <c r="WGX42" s="37"/>
      <c r="WGY42" s="37"/>
      <c r="WGZ42" s="37"/>
      <c r="WHA42" s="37"/>
      <c r="WHB42" s="37"/>
      <c r="WHC42" s="37"/>
      <c r="WHD42" s="37"/>
      <c r="WHE42" s="37"/>
      <c r="WHF42" s="37"/>
      <c r="WHG42" s="37"/>
      <c r="WHH42" s="37"/>
      <c r="WHI42" s="37"/>
      <c r="WHJ42" s="37"/>
      <c r="WHK42" s="37"/>
      <c r="WHL42" s="37"/>
      <c r="WHM42" s="37"/>
      <c r="WHN42" s="37"/>
      <c r="WHO42" s="37"/>
      <c r="WHP42" s="37"/>
      <c r="WHQ42" s="37"/>
      <c r="WHR42" s="37"/>
      <c r="WHS42" s="37"/>
      <c r="WHT42" s="37"/>
      <c r="WHU42" s="37"/>
      <c r="WHV42" s="37"/>
      <c r="WHW42" s="37"/>
      <c r="WHX42" s="37"/>
      <c r="WHY42" s="37"/>
      <c r="WHZ42" s="37"/>
      <c r="WIA42" s="37"/>
      <c r="WIB42" s="37"/>
      <c r="WIC42" s="37"/>
      <c r="WID42" s="37"/>
      <c r="WIE42" s="37"/>
      <c r="WIF42" s="37"/>
      <c r="WIG42" s="37"/>
      <c r="WIH42" s="37"/>
      <c r="WII42" s="37"/>
      <c r="WIJ42" s="37"/>
      <c r="WIK42" s="37"/>
      <c r="WIL42" s="37"/>
      <c r="WIM42" s="37"/>
      <c r="WIN42" s="37"/>
      <c r="WIO42" s="37"/>
      <c r="WIP42" s="37"/>
      <c r="WIQ42" s="37"/>
      <c r="WIR42" s="37"/>
      <c r="WIS42" s="37"/>
      <c r="WIT42" s="37"/>
      <c r="WIU42" s="37"/>
      <c r="WIV42" s="37"/>
      <c r="WIW42" s="37"/>
      <c r="WIX42" s="37"/>
      <c r="WIY42" s="37"/>
      <c r="WIZ42" s="37"/>
      <c r="WJA42" s="37"/>
      <c r="WJB42" s="37"/>
      <c r="WJC42" s="37"/>
      <c r="WJD42" s="37"/>
      <c r="WJE42" s="37"/>
      <c r="WJF42" s="37"/>
      <c r="WJG42" s="37"/>
      <c r="WJH42" s="37"/>
      <c r="WJI42" s="37"/>
      <c r="WJJ42" s="37"/>
      <c r="WJK42" s="37"/>
      <c r="WJL42" s="37"/>
      <c r="WJM42" s="37"/>
      <c r="WJN42" s="37"/>
      <c r="WJO42" s="37"/>
      <c r="WJP42" s="37"/>
      <c r="WJQ42" s="37"/>
      <c r="WJR42" s="37"/>
      <c r="WJS42" s="37"/>
      <c r="WJT42" s="37"/>
      <c r="WJU42" s="37"/>
      <c r="WJV42" s="37"/>
      <c r="WJW42" s="37"/>
      <c r="WJX42" s="37"/>
      <c r="WJY42" s="37"/>
      <c r="WJZ42" s="37"/>
      <c r="WKA42" s="37"/>
      <c r="WKB42" s="37"/>
      <c r="WKC42" s="37"/>
      <c r="WKD42" s="37"/>
      <c r="WKE42" s="37"/>
      <c r="WKF42" s="37"/>
      <c r="WKG42" s="37"/>
      <c r="WKH42" s="37"/>
      <c r="WKI42" s="37"/>
      <c r="WKJ42" s="37"/>
      <c r="WKK42" s="37"/>
      <c r="WKL42" s="37"/>
      <c r="WKM42" s="37"/>
      <c r="WKN42" s="37"/>
      <c r="WKO42" s="37"/>
      <c r="WKP42" s="37"/>
      <c r="WKQ42" s="37"/>
      <c r="WKR42" s="37"/>
      <c r="WKS42" s="37"/>
      <c r="WKT42" s="37"/>
      <c r="WKU42" s="37"/>
      <c r="WKV42" s="37"/>
      <c r="WKW42" s="37"/>
      <c r="WKX42" s="37"/>
      <c r="WKY42" s="37"/>
      <c r="WKZ42" s="37"/>
      <c r="WLA42" s="37"/>
      <c r="WLB42" s="37"/>
      <c r="WLC42" s="37"/>
      <c r="WLD42" s="37"/>
      <c r="WLE42" s="37"/>
      <c r="WLF42" s="37"/>
      <c r="WLG42" s="37"/>
      <c r="WLH42" s="37"/>
      <c r="WLI42" s="37"/>
      <c r="WLJ42" s="37"/>
      <c r="WLK42" s="37"/>
      <c r="WLL42" s="37"/>
      <c r="WLM42" s="37"/>
      <c r="WLN42" s="37"/>
      <c r="WLO42" s="37"/>
      <c r="WLP42" s="37"/>
      <c r="WLQ42" s="37"/>
      <c r="WLR42" s="37"/>
      <c r="WLS42" s="37"/>
      <c r="WLT42" s="37"/>
      <c r="WLU42" s="37"/>
      <c r="WLV42" s="37"/>
      <c r="WLW42" s="37"/>
      <c r="WLX42" s="37"/>
      <c r="WLY42" s="37"/>
      <c r="WLZ42" s="37"/>
      <c r="WMA42" s="37"/>
      <c r="WMB42" s="37"/>
      <c r="WMC42" s="37"/>
      <c r="WMD42" s="37"/>
      <c r="WME42" s="37"/>
      <c r="WMF42" s="37"/>
      <c r="WMG42" s="37"/>
      <c r="WMH42" s="37"/>
      <c r="WMI42" s="37"/>
      <c r="WMJ42" s="37"/>
      <c r="WMK42" s="37"/>
      <c r="WML42" s="37"/>
      <c r="WMM42" s="37"/>
      <c r="WMN42" s="37"/>
      <c r="WMO42" s="37"/>
      <c r="WMP42" s="37"/>
      <c r="WMQ42" s="37"/>
      <c r="WMR42" s="37"/>
      <c r="WMS42" s="37"/>
      <c r="WMT42" s="37"/>
      <c r="WMU42" s="37"/>
      <c r="WMV42" s="37"/>
      <c r="WMW42" s="37"/>
      <c r="WMX42" s="37"/>
      <c r="WMY42" s="37"/>
      <c r="WMZ42" s="37"/>
      <c r="WNA42" s="37"/>
      <c r="WNB42" s="37"/>
      <c r="WNC42" s="37"/>
      <c r="WND42" s="37"/>
      <c r="WNE42" s="37"/>
      <c r="WNF42" s="37"/>
      <c r="WNG42" s="37"/>
      <c r="WNH42" s="37"/>
      <c r="WNI42" s="37"/>
      <c r="WNJ42" s="37"/>
      <c r="WNK42" s="37"/>
      <c r="WNL42" s="37"/>
      <c r="WNM42" s="37"/>
      <c r="WNN42" s="37"/>
      <c r="WNO42" s="37"/>
      <c r="WNP42" s="37"/>
      <c r="WNQ42" s="37"/>
      <c r="WNR42" s="37"/>
      <c r="WNS42" s="37"/>
      <c r="WNT42" s="37"/>
      <c r="WNU42" s="37"/>
      <c r="WNV42" s="37"/>
      <c r="WNW42" s="37"/>
      <c r="WNX42" s="37"/>
      <c r="WNY42" s="37"/>
      <c r="WNZ42" s="37"/>
      <c r="WOA42" s="37"/>
      <c r="WOB42" s="37"/>
      <c r="WOC42" s="37"/>
      <c r="WOD42" s="37"/>
      <c r="WOE42" s="37"/>
      <c r="WOF42" s="37"/>
      <c r="WOG42" s="37"/>
      <c r="WOH42" s="37"/>
      <c r="WOI42" s="37"/>
      <c r="WOJ42" s="37"/>
      <c r="WOK42" s="37"/>
      <c r="WOL42" s="37"/>
      <c r="WOM42" s="37"/>
      <c r="WON42" s="37"/>
      <c r="WOO42" s="37"/>
      <c r="WOP42" s="37"/>
      <c r="WOQ42" s="37"/>
      <c r="WOR42" s="37"/>
      <c r="WOS42" s="37"/>
      <c r="WOT42" s="37"/>
      <c r="WOU42" s="37"/>
      <c r="WOV42" s="37"/>
      <c r="WOW42" s="37"/>
      <c r="WOX42" s="37"/>
      <c r="WOY42" s="37"/>
      <c r="WOZ42" s="37"/>
      <c r="WPA42" s="37"/>
      <c r="WPB42" s="37"/>
      <c r="WPC42" s="37"/>
      <c r="WPD42" s="37"/>
      <c r="WPE42" s="37"/>
      <c r="WPF42" s="37"/>
      <c r="WPG42" s="37"/>
      <c r="WPH42" s="37"/>
      <c r="WPI42" s="37"/>
      <c r="WPJ42" s="37"/>
      <c r="WPK42" s="37"/>
      <c r="WPL42" s="37"/>
      <c r="WPM42" s="37"/>
      <c r="WPN42" s="37"/>
      <c r="WPO42" s="37"/>
      <c r="WPP42" s="37"/>
      <c r="WPQ42" s="37"/>
      <c r="WPR42" s="37"/>
      <c r="WPS42" s="37"/>
      <c r="WPT42" s="37"/>
      <c r="WPU42" s="37"/>
      <c r="WPV42" s="37"/>
      <c r="WPW42" s="37"/>
      <c r="WPX42" s="37"/>
      <c r="WPY42" s="37"/>
      <c r="WPZ42" s="37"/>
      <c r="WQA42" s="37"/>
      <c r="WQB42" s="37"/>
      <c r="WQC42" s="37"/>
      <c r="WQD42" s="37"/>
      <c r="WQE42" s="37"/>
      <c r="WQF42" s="37"/>
      <c r="WQG42" s="37"/>
      <c r="WQH42" s="37"/>
      <c r="WQI42" s="37"/>
      <c r="WQJ42" s="37"/>
      <c r="WQK42" s="37"/>
      <c r="WQL42" s="37"/>
      <c r="WQM42" s="37"/>
      <c r="WQN42" s="37"/>
      <c r="WQO42" s="37"/>
      <c r="WQP42" s="37"/>
      <c r="WQQ42" s="37"/>
      <c r="WQR42" s="37"/>
      <c r="WQS42" s="37"/>
      <c r="WQT42" s="37"/>
      <c r="WQU42" s="37"/>
      <c r="WQV42" s="37"/>
      <c r="WQW42" s="37"/>
      <c r="WQX42" s="37"/>
      <c r="WQY42" s="37"/>
      <c r="WQZ42" s="37"/>
      <c r="WRA42" s="37"/>
      <c r="WRB42" s="37"/>
      <c r="WRC42" s="37"/>
      <c r="WRD42" s="37"/>
      <c r="WRE42" s="37"/>
      <c r="WRF42" s="37"/>
      <c r="WRG42" s="37"/>
      <c r="WRH42" s="37"/>
      <c r="WRI42" s="37"/>
      <c r="WRJ42" s="37"/>
      <c r="WRK42" s="37"/>
      <c r="WRL42" s="37"/>
      <c r="WRM42" s="37"/>
      <c r="WRN42" s="37"/>
      <c r="WRO42" s="37"/>
      <c r="WRP42" s="37"/>
      <c r="WRQ42" s="37"/>
      <c r="WRR42" s="37"/>
      <c r="WRS42" s="37"/>
      <c r="WRT42" s="37"/>
      <c r="WRU42" s="37"/>
      <c r="WRV42" s="37"/>
      <c r="WRW42" s="37"/>
      <c r="WRX42" s="37"/>
      <c r="WRY42" s="37"/>
      <c r="WRZ42" s="37"/>
      <c r="WSA42" s="37"/>
      <c r="WSB42" s="37"/>
      <c r="WSC42" s="37"/>
      <c r="WSD42" s="37"/>
      <c r="WSE42" s="37"/>
      <c r="WSF42" s="37"/>
      <c r="WSG42" s="37"/>
      <c r="WSH42" s="37"/>
      <c r="WSI42" s="37"/>
      <c r="WSJ42" s="37"/>
      <c r="WSK42" s="37"/>
      <c r="WSL42" s="37"/>
      <c r="WSM42" s="37"/>
      <c r="WSN42" s="37"/>
      <c r="WSO42" s="37"/>
      <c r="WSP42" s="37"/>
      <c r="WSQ42" s="37"/>
      <c r="WSR42" s="37"/>
      <c r="WSS42" s="37"/>
      <c r="WST42" s="37"/>
      <c r="WSU42" s="37"/>
      <c r="WSV42" s="37"/>
      <c r="WSW42" s="37"/>
      <c r="WSX42" s="37"/>
      <c r="WSY42" s="37"/>
      <c r="WSZ42" s="37"/>
      <c r="WTA42" s="37"/>
      <c r="WTB42" s="37"/>
      <c r="WTC42" s="37"/>
      <c r="WTD42" s="37"/>
      <c r="WTE42" s="37"/>
      <c r="WTF42" s="37"/>
      <c r="WTG42" s="37"/>
      <c r="WTH42" s="37"/>
      <c r="WTI42" s="37"/>
      <c r="WTJ42" s="37"/>
      <c r="WTK42" s="37"/>
      <c r="WTL42" s="37"/>
      <c r="WTM42" s="37"/>
      <c r="WTN42" s="37"/>
      <c r="WTO42" s="37"/>
      <c r="WTP42" s="37"/>
      <c r="WTQ42" s="37"/>
      <c r="WTR42" s="37"/>
      <c r="WTS42" s="37"/>
      <c r="WTT42" s="37"/>
      <c r="WTU42" s="37"/>
      <c r="WTV42" s="37"/>
      <c r="WTW42" s="37"/>
      <c r="WTX42" s="37"/>
      <c r="WTY42" s="37"/>
      <c r="WTZ42" s="37"/>
      <c r="WUA42" s="37"/>
      <c r="WUB42" s="37"/>
      <c r="WUC42" s="37"/>
      <c r="WUD42" s="37"/>
      <c r="WUE42" s="37"/>
      <c r="WUF42" s="37"/>
      <c r="WUG42" s="37"/>
      <c r="WUH42" s="37"/>
      <c r="WUI42" s="37"/>
      <c r="WUJ42" s="37"/>
      <c r="WUK42" s="37"/>
      <c r="WUL42" s="37"/>
      <c r="WUM42" s="37"/>
      <c r="WUN42" s="37"/>
      <c r="WUO42" s="37"/>
      <c r="WUP42" s="37"/>
      <c r="WUQ42" s="37"/>
      <c r="WUR42" s="37"/>
      <c r="WUS42" s="37"/>
      <c r="WUT42" s="37"/>
      <c r="WUU42" s="37"/>
      <c r="WUV42" s="37"/>
      <c r="WUW42" s="37"/>
      <c r="WUX42" s="37"/>
      <c r="WUY42" s="37"/>
      <c r="WUZ42" s="37"/>
      <c r="WVA42" s="37"/>
      <c r="WVB42" s="37"/>
      <c r="WVC42" s="37"/>
      <c r="WVD42" s="37"/>
      <c r="WVE42" s="37"/>
      <c r="WVF42" s="37"/>
      <c r="WVG42" s="37"/>
      <c r="WVH42" s="37"/>
      <c r="WVI42" s="37"/>
      <c r="WVJ42" s="37"/>
      <c r="WVK42" s="37"/>
      <c r="WVL42" s="37"/>
      <c r="WVM42" s="37"/>
      <c r="WVN42" s="37"/>
      <c r="WVO42" s="37"/>
      <c r="WVP42" s="37"/>
      <c r="WVQ42" s="37"/>
      <c r="WVR42" s="37"/>
      <c r="WVS42" s="37"/>
      <c r="WVT42" s="37"/>
      <c r="WVU42" s="37"/>
      <c r="WVV42" s="37"/>
      <c r="WVW42" s="37"/>
      <c r="WVX42" s="37"/>
      <c r="WVY42" s="37"/>
      <c r="WVZ42" s="37"/>
      <c r="WWA42" s="37"/>
      <c r="WWB42" s="37"/>
      <c r="WWC42" s="37"/>
      <c r="WWD42" s="37"/>
      <c r="WWE42" s="37"/>
      <c r="WWF42" s="37"/>
      <c r="WWG42" s="37"/>
      <c r="WWH42" s="37"/>
      <c r="WWI42" s="37"/>
      <c r="WWJ42" s="37"/>
      <c r="WWK42" s="37"/>
      <c r="WWL42" s="37"/>
      <c r="WWM42" s="37"/>
      <c r="WWN42" s="37"/>
      <c r="WWO42" s="37"/>
      <c r="WWP42" s="37"/>
      <c r="WWQ42" s="37"/>
      <c r="WWR42" s="37"/>
      <c r="WWS42" s="37"/>
      <c r="WWT42" s="37"/>
      <c r="WWU42" s="37"/>
      <c r="WWV42" s="37"/>
      <c r="WWW42" s="37"/>
      <c r="WWX42" s="37"/>
      <c r="WWY42" s="37"/>
      <c r="WWZ42" s="37"/>
      <c r="WXA42" s="37"/>
      <c r="WXB42" s="37"/>
      <c r="WXC42" s="37"/>
      <c r="WXD42" s="37"/>
      <c r="WXE42" s="37"/>
      <c r="WXF42" s="37"/>
      <c r="WXG42" s="37"/>
      <c r="WXH42" s="37"/>
      <c r="WXI42" s="37"/>
      <c r="WXJ42" s="37"/>
      <c r="WXK42" s="37"/>
      <c r="WXL42" s="37"/>
      <c r="WXM42" s="37"/>
      <c r="WXN42" s="37"/>
      <c r="WXO42" s="37"/>
      <c r="WXP42" s="37"/>
      <c r="WXQ42" s="37"/>
      <c r="WXR42" s="37"/>
      <c r="WXS42" s="37"/>
      <c r="WXT42" s="37"/>
      <c r="WXU42" s="37"/>
      <c r="WXV42" s="37"/>
      <c r="WXW42" s="37"/>
      <c r="WXX42" s="37"/>
      <c r="WXY42" s="37"/>
      <c r="WXZ42" s="37"/>
      <c r="WYA42" s="37"/>
      <c r="WYB42" s="37"/>
      <c r="WYC42" s="37"/>
      <c r="WYD42" s="37"/>
      <c r="WYE42" s="37"/>
      <c r="WYF42" s="37"/>
      <c r="WYG42" s="37"/>
      <c r="WYH42" s="37"/>
      <c r="WYI42" s="37"/>
      <c r="WYJ42" s="37"/>
      <c r="WYK42" s="37"/>
      <c r="WYL42" s="37"/>
      <c r="WYM42" s="37"/>
      <c r="WYN42" s="37"/>
      <c r="WYO42" s="37"/>
      <c r="WYP42" s="37"/>
      <c r="WYQ42" s="37"/>
      <c r="WYR42" s="37"/>
      <c r="WYS42" s="37"/>
      <c r="WYT42" s="37"/>
      <c r="WYU42" s="37"/>
      <c r="WYV42" s="37"/>
      <c r="WYW42" s="37"/>
      <c r="WYX42" s="37"/>
      <c r="WYY42" s="37"/>
      <c r="WYZ42" s="37"/>
      <c r="WZA42" s="37"/>
      <c r="WZB42" s="37"/>
      <c r="WZC42" s="37"/>
      <c r="WZD42" s="37"/>
      <c r="WZE42" s="37"/>
      <c r="WZF42" s="37"/>
      <c r="WZG42" s="37"/>
      <c r="WZH42" s="37"/>
      <c r="WZI42" s="37"/>
      <c r="WZJ42" s="37"/>
      <c r="WZK42" s="37"/>
      <c r="WZL42" s="37"/>
      <c r="WZM42" s="37"/>
      <c r="WZN42" s="37"/>
      <c r="WZO42" s="37"/>
      <c r="WZP42" s="37"/>
      <c r="WZQ42" s="37"/>
      <c r="WZR42" s="37"/>
      <c r="WZS42" s="37"/>
      <c r="WZT42" s="37"/>
      <c r="WZU42" s="37"/>
      <c r="WZV42" s="37"/>
      <c r="WZW42" s="37"/>
      <c r="WZX42" s="37"/>
      <c r="WZY42" s="37"/>
      <c r="WZZ42" s="37"/>
      <c r="XAA42" s="37"/>
      <c r="XAB42" s="37"/>
      <c r="XAC42" s="37"/>
      <c r="XAD42" s="37"/>
      <c r="XAE42" s="37"/>
      <c r="XAF42" s="37"/>
      <c r="XAG42" s="37"/>
      <c r="XAH42" s="37"/>
      <c r="XAI42" s="37"/>
      <c r="XAJ42" s="37"/>
      <c r="XAK42" s="37"/>
      <c r="XAL42" s="37"/>
      <c r="XAM42" s="37"/>
      <c r="XAN42" s="37"/>
      <c r="XAO42" s="37"/>
      <c r="XAP42" s="37"/>
      <c r="XAQ42" s="37"/>
      <c r="XAR42" s="37"/>
      <c r="XAS42" s="37"/>
      <c r="XAT42" s="37"/>
      <c r="XAU42" s="37"/>
      <c r="XAV42" s="37"/>
      <c r="XAW42" s="37"/>
      <c r="XAX42" s="37"/>
      <c r="XAY42" s="37"/>
      <c r="XAZ42" s="37"/>
      <c r="XBA42" s="37"/>
      <c r="XBB42" s="37"/>
      <c r="XBC42" s="37"/>
      <c r="XBD42" s="37"/>
      <c r="XBE42" s="37"/>
      <c r="XBF42" s="37"/>
      <c r="XBG42" s="37"/>
      <c r="XBH42" s="37"/>
      <c r="XBI42" s="37"/>
      <c r="XBJ42" s="37"/>
      <c r="XBK42" s="37"/>
      <c r="XBL42" s="37"/>
      <c r="XBM42" s="37"/>
      <c r="XBN42" s="37"/>
      <c r="XBO42" s="37"/>
      <c r="XBP42" s="37"/>
      <c r="XBQ42" s="37"/>
      <c r="XBR42" s="37"/>
      <c r="XBS42" s="37"/>
      <c r="XBT42" s="37"/>
      <c r="XBU42" s="37"/>
      <c r="XBV42" s="37"/>
      <c r="XBW42" s="37"/>
      <c r="XBX42" s="37"/>
      <c r="XBY42" s="37"/>
      <c r="XBZ42" s="37"/>
      <c r="XCA42" s="37"/>
      <c r="XCB42" s="37"/>
      <c r="XCC42" s="37"/>
      <c r="XCD42" s="37"/>
      <c r="XCE42" s="37"/>
      <c r="XCF42" s="37"/>
      <c r="XCG42" s="37"/>
      <c r="XCH42" s="37"/>
      <c r="XCI42" s="37"/>
      <c r="XCJ42" s="37"/>
      <c r="XCK42" s="37"/>
      <c r="XCL42" s="37"/>
      <c r="XCM42" s="37"/>
      <c r="XCN42" s="37"/>
      <c r="XCO42" s="37"/>
      <c r="XCP42" s="37"/>
      <c r="XCQ42" s="37"/>
      <c r="XCR42" s="37"/>
      <c r="XCS42" s="37"/>
      <c r="XCT42" s="37"/>
      <c r="XCU42" s="37"/>
      <c r="XCV42" s="37"/>
      <c r="XCW42" s="37"/>
      <c r="XCX42" s="37"/>
      <c r="XCY42" s="37"/>
      <c r="XCZ42" s="37"/>
      <c r="XDA42" s="37"/>
      <c r="XDB42" s="37"/>
      <c r="XDC42" s="37"/>
      <c r="XDD42" s="37"/>
      <c r="XDE42" s="37"/>
      <c r="XDF42" s="37"/>
      <c r="XDG42" s="37"/>
      <c r="XDH42" s="37"/>
      <c r="XDI42" s="37"/>
      <c r="XDJ42" s="37"/>
      <c r="XDK42" s="37"/>
      <c r="XDL42" s="37"/>
      <c r="XDM42" s="37"/>
      <c r="XDN42" s="37"/>
      <c r="XDO42" s="37"/>
      <c r="XDP42" s="37"/>
      <c r="XDQ42" s="37"/>
      <c r="XDR42" s="37"/>
      <c r="XDS42" s="37"/>
      <c r="XDT42" s="37"/>
      <c r="XDU42" s="37"/>
      <c r="XDV42" s="37"/>
      <c r="XDW42" s="37"/>
      <c r="XDX42" s="37"/>
      <c r="XDY42" s="37"/>
      <c r="XDZ42" s="37"/>
      <c r="XEA42" s="37"/>
      <c r="XEB42" s="37"/>
      <c r="XEC42" s="37"/>
      <c r="XED42" s="37"/>
      <c r="XEE42" s="37"/>
      <c r="XEF42" s="37"/>
      <c r="XEG42" s="37"/>
      <c r="XEH42" s="37"/>
      <c r="XEI42" s="37"/>
      <c r="XEJ42" s="37"/>
      <c r="XEK42" s="37"/>
      <c r="XEL42" s="37"/>
      <c r="XEM42" s="37"/>
      <c r="XEN42" s="37"/>
      <c r="XEO42" s="37"/>
      <c r="XEP42" s="37"/>
      <c r="XEQ42" s="37"/>
      <c r="XER42" s="37"/>
      <c r="XES42" s="37"/>
      <c r="XET42" s="37"/>
      <c r="XEU42" s="37"/>
      <c r="XEV42" s="37"/>
      <c r="XEW42" s="37"/>
      <c r="XEX42" s="37"/>
      <c r="XEY42" s="37"/>
      <c r="XEZ42" s="37"/>
      <c r="XFA42" s="37"/>
      <c r="XFB42" s="37"/>
      <c r="XFC42" s="37"/>
      <c r="XFD42" s="37"/>
    </row>
    <row r="43" spans="1:16384" x14ac:dyDescent="0.3">
      <c r="A43" s="1" t="s">
        <v>372</v>
      </c>
      <c r="B43" s="27" t="s">
        <v>373</v>
      </c>
      <c r="C43" s="9" t="s">
        <v>374</v>
      </c>
      <c r="D43" s="1" t="s">
        <v>305</v>
      </c>
      <c r="E43" s="1"/>
      <c r="F43" s="1" t="s">
        <v>118</v>
      </c>
      <c r="G43" s="1" t="s">
        <v>106</v>
      </c>
      <c r="H43" s="1" t="s">
        <v>108</v>
      </c>
      <c r="I43" s="21">
        <v>2410</v>
      </c>
      <c r="J43" s="24">
        <v>12</v>
      </c>
      <c r="K43" s="1">
        <f t="shared" si="12"/>
        <v>2</v>
      </c>
      <c r="L43" s="1">
        <f t="shared" si="13"/>
        <v>8</v>
      </c>
      <c r="M43" s="25">
        <f t="shared" ca="1" si="14"/>
        <v>10.292999999999999</v>
      </c>
      <c r="N43" s="26">
        <f t="shared" ca="1" si="15"/>
        <v>9.2976476561275057</v>
      </c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  <c r="AMK43" s="37"/>
      <c r="AML43" s="37"/>
      <c r="AMM43" s="37"/>
      <c r="AMN43" s="37"/>
      <c r="AMO43" s="37"/>
      <c r="AMP43" s="37"/>
      <c r="AMQ43" s="37"/>
      <c r="AMR43" s="37"/>
      <c r="AMS43" s="37"/>
      <c r="AMT43" s="37"/>
      <c r="AMU43" s="37"/>
      <c r="AMV43" s="37"/>
      <c r="AMW43" s="37"/>
      <c r="AMX43" s="37"/>
      <c r="AMY43" s="37"/>
      <c r="AMZ43" s="37"/>
      <c r="ANA43" s="37"/>
      <c r="ANB43" s="37"/>
      <c r="ANC43" s="37"/>
      <c r="AND43" s="37"/>
      <c r="ANE43" s="37"/>
      <c r="ANF43" s="37"/>
      <c r="ANG43" s="37"/>
      <c r="ANH43" s="37"/>
      <c r="ANI43" s="37"/>
      <c r="ANJ43" s="37"/>
      <c r="ANK43" s="37"/>
      <c r="ANL43" s="37"/>
      <c r="ANM43" s="37"/>
      <c r="ANN43" s="37"/>
      <c r="ANO43" s="37"/>
      <c r="ANP43" s="37"/>
      <c r="ANQ43" s="37"/>
      <c r="ANR43" s="37"/>
      <c r="ANS43" s="37"/>
      <c r="ANT43" s="37"/>
      <c r="ANU43" s="37"/>
      <c r="ANV43" s="37"/>
      <c r="ANW43" s="37"/>
      <c r="ANX43" s="37"/>
      <c r="ANY43" s="37"/>
      <c r="ANZ43" s="37"/>
      <c r="AOA43" s="37"/>
      <c r="AOB43" s="37"/>
      <c r="AOC43" s="37"/>
      <c r="AOD43" s="37"/>
      <c r="AOE43" s="37"/>
      <c r="AOF43" s="37"/>
      <c r="AOG43" s="37"/>
      <c r="AOH43" s="37"/>
      <c r="AOI43" s="37"/>
      <c r="AOJ43" s="37"/>
      <c r="AOK43" s="37"/>
      <c r="AOL43" s="37"/>
      <c r="AOM43" s="37"/>
      <c r="AON43" s="37"/>
      <c r="AOO43" s="37"/>
      <c r="AOP43" s="37"/>
      <c r="AOQ43" s="37"/>
      <c r="AOR43" s="37"/>
      <c r="AOS43" s="37"/>
      <c r="AOT43" s="37"/>
      <c r="AOU43" s="37"/>
      <c r="AOV43" s="37"/>
      <c r="AOW43" s="37"/>
      <c r="AOX43" s="37"/>
      <c r="AOY43" s="37"/>
      <c r="AOZ43" s="37"/>
      <c r="APA43" s="37"/>
      <c r="APB43" s="37"/>
      <c r="APC43" s="37"/>
      <c r="APD43" s="37"/>
      <c r="APE43" s="37"/>
      <c r="APF43" s="37"/>
      <c r="APG43" s="37"/>
      <c r="APH43" s="37"/>
      <c r="API43" s="37"/>
      <c r="APJ43" s="37"/>
      <c r="APK43" s="37"/>
      <c r="APL43" s="37"/>
      <c r="APM43" s="37"/>
      <c r="APN43" s="37"/>
      <c r="APO43" s="37"/>
      <c r="APP43" s="37"/>
      <c r="APQ43" s="37"/>
      <c r="APR43" s="37"/>
      <c r="APS43" s="37"/>
      <c r="APT43" s="37"/>
      <c r="APU43" s="37"/>
      <c r="APV43" s="37"/>
      <c r="APW43" s="37"/>
      <c r="APX43" s="37"/>
      <c r="APY43" s="37"/>
      <c r="APZ43" s="37"/>
      <c r="AQA43" s="37"/>
      <c r="AQB43" s="37"/>
      <c r="AQC43" s="37"/>
      <c r="AQD43" s="37"/>
      <c r="AQE43" s="37"/>
      <c r="AQF43" s="37"/>
      <c r="AQG43" s="37"/>
      <c r="AQH43" s="37"/>
      <c r="AQI43" s="37"/>
      <c r="AQJ43" s="37"/>
      <c r="AQK43" s="37"/>
      <c r="AQL43" s="37"/>
      <c r="AQM43" s="37"/>
      <c r="AQN43" s="37"/>
      <c r="AQO43" s="37"/>
      <c r="AQP43" s="37"/>
      <c r="AQQ43" s="37"/>
      <c r="AQR43" s="37"/>
      <c r="AQS43" s="37"/>
      <c r="AQT43" s="37"/>
      <c r="AQU43" s="37"/>
      <c r="AQV43" s="37"/>
      <c r="AQW43" s="37"/>
      <c r="AQX43" s="37"/>
      <c r="AQY43" s="37"/>
      <c r="AQZ43" s="37"/>
      <c r="ARA43" s="37"/>
      <c r="ARB43" s="37"/>
      <c r="ARC43" s="37"/>
      <c r="ARD43" s="37"/>
      <c r="ARE43" s="37"/>
      <c r="ARF43" s="37"/>
      <c r="ARG43" s="37"/>
      <c r="ARH43" s="37"/>
      <c r="ARI43" s="37"/>
      <c r="ARJ43" s="37"/>
      <c r="ARK43" s="37"/>
      <c r="ARL43" s="37"/>
      <c r="ARM43" s="37"/>
      <c r="ARN43" s="37"/>
      <c r="ARO43" s="37"/>
      <c r="ARP43" s="37"/>
      <c r="ARQ43" s="37"/>
      <c r="ARR43" s="37"/>
      <c r="ARS43" s="37"/>
      <c r="ART43" s="37"/>
      <c r="ARU43" s="37"/>
      <c r="ARV43" s="37"/>
      <c r="ARW43" s="37"/>
      <c r="ARX43" s="37"/>
      <c r="ARY43" s="37"/>
      <c r="ARZ43" s="37"/>
      <c r="ASA43" s="37"/>
      <c r="ASB43" s="37"/>
      <c r="ASC43" s="37"/>
      <c r="ASD43" s="37"/>
      <c r="ASE43" s="37"/>
      <c r="ASF43" s="37"/>
      <c r="ASG43" s="37"/>
      <c r="ASH43" s="37"/>
      <c r="ASI43" s="37"/>
      <c r="ASJ43" s="37"/>
      <c r="ASK43" s="37"/>
      <c r="ASL43" s="37"/>
      <c r="ASM43" s="37"/>
      <c r="ASN43" s="37"/>
      <c r="ASO43" s="37"/>
      <c r="ASP43" s="37"/>
      <c r="ASQ43" s="37"/>
      <c r="ASR43" s="37"/>
      <c r="ASS43" s="37"/>
      <c r="AST43" s="37"/>
      <c r="ASU43" s="37"/>
      <c r="ASV43" s="37"/>
      <c r="ASW43" s="37"/>
      <c r="ASX43" s="37"/>
      <c r="ASY43" s="37"/>
      <c r="ASZ43" s="37"/>
      <c r="ATA43" s="37"/>
      <c r="ATB43" s="37"/>
      <c r="ATC43" s="37"/>
      <c r="ATD43" s="37"/>
      <c r="ATE43" s="37"/>
      <c r="ATF43" s="37"/>
      <c r="ATG43" s="37"/>
      <c r="ATH43" s="37"/>
      <c r="ATI43" s="37"/>
      <c r="ATJ43" s="37"/>
      <c r="ATK43" s="37"/>
      <c r="ATL43" s="37"/>
      <c r="ATM43" s="37"/>
      <c r="ATN43" s="37"/>
      <c r="ATO43" s="37"/>
      <c r="ATP43" s="37"/>
      <c r="ATQ43" s="37"/>
      <c r="ATR43" s="37"/>
      <c r="ATS43" s="37"/>
      <c r="ATT43" s="37"/>
      <c r="ATU43" s="37"/>
      <c r="ATV43" s="37"/>
      <c r="ATW43" s="37"/>
      <c r="ATX43" s="37"/>
      <c r="ATY43" s="37"/>
      <c r="ATZ43" s="37"/>
      <c r="AUA43" s="37"/>
      <c r="AUB43" s="37"/>
      <c r="AUC43" s="37"/>
      <c r="AUD43" s="37"/>
      <c r="AUE43" s="37"/>
      <c r="AUF43" s="37"/>
      <c r="AUG43" s="37"/>
      <c r="AUH43" s="37"/>
      <c r="AUI43" s="37"/>
      <c r="AUJ43" s="37"/>
      <c r="AUK43" s="37"/>
      <c r="AUL43" s="37"/>
      <c r="AUM43" s="37"/>
      <c r="AUN43" s="37"/>
      <c r="AUO43" s="37"/>
      <c r="AUP43" s="37"/>
      <c r="AUQ43" s="37"/>
      <c r="AUR43" s="37"/>
      <c r="AUS43" s="37"/>
      <c r="AUT43" s="37"/>
      <c r="AUU43" s="37"/>
      <c r="AUV43" s="37"/>
      <c r="AUW43" s="37"/>
      <c r="AUX43" s="37"/>
      <c r="AUY43" s="37"/>
      <c r="AUZ43" s="37"/>
      <c r="AVA43" s="37"/>
      <c r="AVB43" s="37"/>
      <c r="AVC43" s="37"/>
      <c r="AVD43" s="37"/>
      <c r="AVE43" s="37"/>
      <c r="AVF43" s="37"/>
      <c r="AVG43" s="37"/>
      <c r="AVH43" s="37"/>
      <c r="AVI43" s="37"/>
      <c r="AVJ43" s="37"/>
      <c r="AVK43" s="37"/>
      <c r="AVL43" s="37"/>
      <c r="AVM43" s="37"/>
      <c r="AVN43" s="37"/>
      <c r="AVO43" s="37"/>
      <c r="AVP43" s="37"/>
      <c r="AVQ43" s="37"/>
      <c r="AVR43" s="37"/>
      <c r="AVS43" s="37"/>
      <c r="AVT43" s="37"/>
      <c r="AVU43" s="37"/>
      <c r="AVV43" s="37"/>
      <c r="AVW43" s="37"/>
      <c r="AVX43" s="37"/>
      <c r="AVY43" s="37"/>
      <c r="AVZ43" s="37"/>
      <c r="AWA43" s="37"/>
      <c r="AWB43" s="37"/>
      <c r="AWC43" s="37"/>
      <c r="AWD43" s="37"/>
      <c r="AWE43" s="37"/>
      <c r="AWF43" s="37"/>
      <c r="AWG43" s="37"/>
      <c r="AWH43" s="37"/>
      <c r="AWI43" s="37"/>
      <c r="AWJ43" s="37"/>
      <c r="AWK43" s="37"/>
      <c r="AWL43" s="37"/>
      <c r="AWM43" s="37"/>
      <c r="AWN43" s="37"/>
      <c r="AWO43" s="37"/>
      <c r="AWP43" s="37"/>
      <c r="AWQ43" s="37"/>
      <c r="AWR43" s="37"/>
      <c r="AWS43" s="37"/>
      <c r="AWT43" s="37"/>
      <c r="AWU43" s="37"/>
      <c r="AWV43" s="37"/>
      <c r="AWW43" s="37"/>
      <c r="AWX43" s="37"/>
      <c r="AWY43" s="37"/>
      <c r="AWZ43" s="37"/>
      <c r="AXA43" s="37"/>
      <c r="AXB43" s="37"/>
      <c r="AXC43" s="37"/>
      <c r="AXD43" s="37"/>
      <c r="AXE43" s="37"/>
      <c r="AXF43" s="37"/>
      <c r="AXG43" s="37"/>
      <c r="AXH43" s="37"/>
      <c r="AXI43" s="37"/>
      <c r="AXJ43" s="37"/>
      <c r="AXK43" s="37"/>
      <c r="AXL43" s="37"/>
      <c r="AXM43" s="37"/>
      <c r="AXN43" s="37"/>
      <c r="AXO43" s="37"/>
      <c r="AXP43" s="37"/>
      <c r="AXQ43" s="37"/>
      <c r="AXR43" s="37"/>
      <c r="AXS43" s="37"/>
      <c r="AXT43" s="37"/>
      <c r="AXU43" s="37"/>
      <c r="AXV43" s="37"/>
      <c r="AXW43" s="37"/>
      <c r="AXX43" s="37"/>
      <c r="AXY43" s="37"/>
      <c r="AXZ43" s="37"/>
      <c r="AYA43" s="37"/>
      <c r="AYB43" s="37"/>
      <c r="AYC43" s="37"/>
      <c r="AYD43" s="37"/>
      <c r="AYE43" s="37"/>
      <c r="AYF43" s="37"/>
      <c r="AYG43" s="37"/>
      <c r="AYH43" s="37"/>
      <c r="AYI43" s="37"/>
      <c r="AYJ43" s="37"/>
      <c r="AYK43" s="37"/>
      <c r="AYL43" s="37"/>
      <c r="AYM43" s="37"/>
      <c r="AYN43" s="37"/>
      <c r="AYO43" s="37"/>
      <c r="AYP43" s="37"/>
      <c r="AYQ43" s="37"/>
      <c r="AYR43" s="37"/>
      <c r="AYS43" s="37"/>
      <c r="AYT43" s="37"/>
      <c r="AYU43" s="37"/>
      <c r="AYV43" s="37"/>
      <c r="AYW43" s="37"/>
      <c r="AYX43" s="37"/>
      <c r="AYY43" s="37"/>
      <c r="AYZ43" s="37"/>
      <c r="AZA43" s="37"/>
      <c r="AZB43" s="37"/>
      <c r="AZC43" s="37"/>
      <c r="AZD43" s="37"/>
      <c r="AZE43" s="37"/>
      <c r="AZF43" s="37"/>
      <c r="AZG43" s="37"/>
      <c r="AZH43" s="37"/>
      <c r="AZI43" s="37"/>
      <c r="AZJ43" s="37"/>
      <c r="AZK43" s="37"/>
      <c r="AZL43" s="37"/>
      <c r="AZM43" s="37"/>
      <c r="AZN43" s="37"/>
      <c r="AZO43" s="37"/>
      <c r="AZP43" s="37"/>
      <c r="AZQ43" s="37"/>
      <c r="AZR43" s="37"/>
      <c r="AZS43" s="37"/>
      <c r="AZT43" s="37"/>
      <c r="AZU43" s="37"/>
      <c r="AZV43" s="37"/>
      <c r="AZW43" s="37"/>
      <c r="AZX43" s="37"/>
      <c r="AZY43" s="37"/>
      <c r="AZZ43" s="37"/>
      <c r="BAA43" s="37"/>
      <c r="BAB43" s="37"/>
      <c r="BAC43" s="37"/>
      <c r="BAD43" s="37"/>
      <c r="BAE43" s="37"/>
      <c r="BAF43" s="37"/>
      <c r="BAG43" s="37"/>
      <c r="BAH43" s="37"/>
      <c r="BAI43" s="37"/>
      <c r="BAJ43" s="37"/>
      <c r="BAK43" s="37"/>
      <c r="BAL43" s="37"/>
      <c r="BAM43" s="37"/>
      <c r="BAN43" s="37"/>
      <c r="BAO43" s="37"/>
      <c r="BAP43" s="37"/>
      <c r="BAQ43" s="37"/>
      <c r="BAR43" s="37"/>
      <c r="BAS43" s="37"/>
      <c r="BAT43" s="37"/>
      <c r="BAU43" s="37"/>
      <c r="BAV43" s="37"/>
      <c r="BAW43" s="37"/>
      <c r="BAX43" s="37"/>
      <c r="BAY43" s="37"/>
      <c r="BAZ43" s="37"/>
      <c r="BBA43" s="37"/>
      <c r="BBB43" s="37"/>
      <c r="BBC43" s="37"/>
      <c r="BBD43" s="37"/>
      <c r="BBE43" s="37"/>
      <c r="BBF43" s="37"/>
      <c r="BBG43" s="37"/>
      <c r="BBH43" s="37"/>
      <c r="BBI43" s="37"/>
      <c r="BBJ43" s="37"/>
      <c r="BBK43" s="37"/>
      <c r="BBL43" s="37"/>
      <c r="BBM43" s="37"/>
      <c r="BBN43" s="37"/>
      <c r="BBO43" s="37"/>
      <c r="BBP43" s="37"/>
      <c r="BBQ43" s="37"/>
      <c r="BBR43" s="37"/>
      <c r="BBS43" s="37"/>
      <c r="BBT43" s="37"/>
      <c r="BBU43" s="37"/>
      <c r="BBV43" s="37"/>
      <c r="BBW43" s="37"/>
      <c r="BBX43" s="37"/>
      <c r="BBY43" s="37"/>
      <c r="BBZ43" s="37"/>
      <c r="BCA43" s="37"/>
      <c r="BCB43" s="37"/>
      <c r="BCC43" s="37"/>
      <c r="BCD43" s="37"/>
      <c r="BCE43" s="37"/>
      <c r="BCF43" s="37"/>
      <c r="BCG43" s="37"/>
      <c r="BCH43" s="37"/>
      <c r="BCI43" s="37"/>
      <c r="BCJ43" s="37"/>
      <c r="BCK43" s="37"/>
      <c r="BCL43" s="37"/>
      <c r="BCM43" s="37"/>
      <c r="BCN43" s="37"/>
      <c r="BCO43" s="37"/>
      <c r="BCP43" s="37"/>
      <c r="BCQ43" s="37"/>
      <c r="BCR43" s="37"/>
      <c r="BCS43" s="37"/>
      <c r="BCT43" s="37"/>
      <c r="BCU43" s="37"/>
      <c r="BCV43" s="37"/>
      <c r="BCW43" s="37"/>
      <c r="BCX43" s="37"/>
      <c r="BCY43" s="37"/>
      <c r="BCZ43" s="37"/>
      <c r="BDA43" s="37"/>
      <c r="BDB43" s="37"/>
      <c r="BDC43" s="37"/>
      <c r="BDD43" s="37"/>
      <c r="BDE43" s="37"/>
      <c r="BDF43" s="37"/>
      <c r="BDG43" s="37"/>
      <c r="BDH43" s="37"/>
      <c r="BDI43" s="37"/>
      <c r="BDJ43" s="37"/>
      <c r="BDK43" s="37"/>
      <c r="BDL43" s="37"/>
      <c r="BDM43" s="37"/>
      <c r="BDN43" s="37"/>
      <c r="BDO43" s="37"/>
      <c r="BDP43" s="37"/>
      <c r="BDQ43" s="37"/>
      <c r="BDR43" s="37"/>
      <c r="BDS43" s="37"/>
      <c r="BDT43" s="37"/>
      <c r="BDU43" s="37"/>
      <c r="BDV43" s="37"/>
      <c r="BDW43" s="37"/>
      <c r="BDX43" s="37"/>
      <c r="BDY43" s="37"/>
      <c r="BDZ43" s="37"/>
      <c r="BEA43" s="37"/>
      <c r="BEB43" s="37"/>
      <c r="BEC43" s="37"/>
      <c r="BED43" s="37"/>
      <c r="BEE43" s="37"/>
      <c r="BEF43" s="37"/>
      <c r="BEG43" s="37"/>
      <c r="BEH43" s="37"/>
      <c r="BEI43" s="37"/>
      <c r="BEJ43" s="37"/>
      <c r="BEK43" s="37"/>
      <c r="BEL43" s="37"/>
      <c r="BEM43" s="37"/>
      <c r="BEN43" s="37"/>
      <c r="BEO43" s="37"/>
      <c r="BEP43" s="37"/>
      <c r="BEQ43" s="37"/>
      <c r="BER43" s="37"/>
      <c r="BES43" s="37"/>
      <c r="BET43" s="37"/>
      <c r="BEU43" s="37"/>
      <c r="BEV43" s="37"/>
      <c r="BEW43" s="37"/>
      <c r="BEX43" s="37"/>
      <c r="BEY43" s="37"/>
      <c r="BEZ43" s="37"/>
      <c r="BFA43" s="37"/>
      <c r="BFB43" s="37"/>
      <c r="BFC43" s="37"/>
      <c r="BFD43" s="37"/>
      <c r="BFE43" s="37"/>
      <c r="BFF43" s="37"/>
      <c r="BFG43" s="37"/>
      <c r="BFH43" s="37"/>
      <c r="BFI43" s="37"/>
      <c r="BFJ43" s="37"/>
      <c r="BFK43" s="37"/>
      <c r="BFL43" s="37"/>
      <c r="BFM43" s="37"/>
      <c r="BFN43" s="37"/>
      <c r="BFO43" s="37"/>
      <c r="BFP43" s="37"/>
      <c r="BFQ43" s="37"/>
      <c r="BFR43" s="37"/>
      <c r="BFS43" s="37"/>
      <c r="BFT43" s="37"/>
      <c r="BFU43" s="37"/>
      <c r="BFV43" s="37"/>
      <c r="BFW43" s="37"/>
      <c r="BFX43" s="37"/>
      <c r="BFY43" s="37"/>
      <c r="BFZ43" s="37"/>
      <c r="BGA43" s="37"/>
      <c r="BGB43" s="37"/>
      <c r="BGC43" s="37"/>
      <c r="BGD43" s="37"/>
      <c r="BGE43" s="37"/>
      <c r="BGF43" s="37"/>
      <c r="BGG43" s="37"/>
      <c r="BGH43" s="37"/>
      <c r="BGI43" s="37"/>
      <c r="BGJ43" s="37"/>
      <c r="BGK43" s="37"/>
      <c r="BGL43" s="37"/>
      <c r="BGM43" s="37"/>
      <c r="BGN43" s="37"/>
      <c r="BGO43" s="37"/>
      <c r="BGP43" s="37"/>
      <c r="BGQ43" s="37"/>
      <c r="BGR43" s="37"/>
      <c r="BGS43" s="37"/>
      <c r="BGT43" s="37"/>
      <c r="BGU43" s="37"/>
      <c r="BGV43" s="37"/>
      <c r="BGW43" s="37"/>
      <c r="BGX43" s="37"/>
      <c r="BGY43" s="37"/>
      <c r="BGZ43" s="37"/>
      <c r="BHA43" s="37"/>
      <c r="BHB43" s="37"/>
      <c r="BHC43" s="37"/>
      <c r="BHD43" s="37"/>
      <c r="BHE43" s="37"/>
      <c r="BHF43" s="37"/>
      <c r="BHG43" s="37"/>
      <c r="BHH43" s="37"/>
      <c r="BHI43" s="37"/>
      <c r="BHJ43" s="37"/>
      <c r="BHK43" s="37"/>
      <c r="BHL43" s="37"/>
      <c r="BHM43" s="37"/>
      <c r="BHN43" s="37"/>
      <c r="BHO43" s="37"/>
      <c r="BHP43" s="37"/>
      <c r="BHQ43" s="37"/>
      <c r="BHR43" s="37"/>
      <c r="BHS43" s="37"/>
      <c r="BHT43" s="37"/>
      <c r="BHU43" s="37"/>
      <c r="BHV43" s="37"/>
      <c r="BHW43" s="37"/>
      <c r="BHX43" s="37"/>
      <c r="BHY43" s="37"/>
      <c r="BHZ43" s="37"/>
      <c r="BIA43" s="37"/>
      <c r="BIB43" s="37"/>
      <c r="BIC43" s="37"/>
      <c r="BID43" s="37"/>
      <c r="BIE43" s="37"/>
      <c r="BIF43" s="37"/>
      <c r="BIG43" s="37"/>
      <c r="BIH43" s="37"/>
      <c r="BII43" s="37"/>
      <c r="BIJ43" s="37"/>
      <c r="BIK43" s="37"/>
      <c r="BIL43" s="37"/>
      <c r="BIM43" s="37"/>
      <c r="BIN43" s="37"/>
      <c r="BIO43" s="37"/>
      <c r="BIP43" s="37"/>
      <c r="BIQ43" s="37"/>
      <c r="BIR43" s="37"/>
      <c r="BIS43" s="37"/>
      <c r="BIT43" s="37"/>
      <c r="BIU43" s="37"/>
      <c r="BIV43" s="37"/>
      <c r="BIW43" s="37"/>
      <c r="BIX43" s="37"/>
      <c r="BIY43" s="37"/>
      <c r="BIZ43" s="37"/>
      <c r="BJA43" s="37"/>
      <c r="BJB43" s="37"/>
      <c r="BJC43" s="37"/>
      <c r="BJD43" s="37"/>
      <c r="BJE43" s="37"/>
      <c r="BJF43" s="37"/>
      <c r="BJG43" s="37"/>
      <c r="BJH43" s="37"/>
      <c r="BJI43" s="37"/>
      <c r="BJJ43" s="37"/>
      <c r="BJK43" s="37"/>
      <c r="BJL43" s="37"/>
      <c r="BJM43" s="37"/>
      <c r="BJN43" s="37"/>
      <c r="BJO43" s="37"/>
      <c r="BJP43" s="37"/>
      <c r="BJQ43" s="37"/>
      <c r="BJR43" s="37"/>
      <c r="BJS43" s="37"/>
      <c r="BJT43" s="37"/>
      <c r="BJU43" s="37"/>
      <c r="BJV43" s="37"/>
      <c r="BJW43" s="37"/>
      <c r="BJX43" s="37"/>
      <c r="BJY43" s="37"/>
      <c r="BJZ43" s="37"/>
      <c r="BKA43" s="37"/>
      <c r="BKB43" s="37"/>
      <c r="BKC43" s="37"/>
      <c r="BKD43" s="37"/>
      <c r="BKE43" s="37"/>
      <c r="BKF43" s="37"/>
      <c r="BKG43" s="37"/>
      <c r="BKH43" s="37"/>
      <c r="BKI43" s="37"/>
      <c r="BKJ43" s="37"/>
      <c r="BKK43" s="37"/>
      <c r="BKL43" s="37"/>
      <c r="BKM43" s="37"/>
      <c r="BKN43" s="37"/>
      <c r="BKO43" s="37"/>
      <c r="BKP43" s="37"/>
      <c r="BKQ43" s="37"/>
      <c r="BKR43" s="37"/>
      <c r="BKS43" s="37"/>
      <c r="BKT43" s="37"/>
      <c r="BKU43" s="37"/>
      <c r="BKV43" s="37"/>
      <c r="BKW43" s="37"/>
      <c r="BKX43" s="37"/>
      <c r="BKY43" s="37"/>
      <c r="BKZ43" s="37"/>
      <c r="BLA43" s="37"/>
      <c r="BLB43" s="37"/>
      <c r="BLC43" s="37"/>
      <c r="BLD43" s="37"/>
      <c r="BLE43" s="37"/>
      <c r="BLF43" s="37"/>
      <c r="BLG43" s="37"/>
      <c r="BLH43" s="37"/>
      <c r="BLI43" s="37"/>
      <c r="BLJ43" s="37"/>
      <c r="BLK43" s="37"/>
      <c r="BLL43" s="37"/>
      <c r="BLM43" s="37"/>
      <c r="BLN43" s="37"/>
      <c r="BLO43" s="37"/>
      <c r="BLP43" s="37"/>
      <c r="BLQ43" s="37"/>
      <c r="BLR43" s="37"/>
      <c r="BLS43" s="37"/>
      <c r="BLT43" s="37"/>
      <c r="BLU43" s="37"/>
      <c r="BLV43" s="37"/>
      <c r="BLW43" s="37"/>
      <c r="BLX43" s="37"/>
      <c r="BLY43" s="37"/>
      <c r="BLZ43" s="37"/>
      <c r="BMA43" s="37"/>
      <c r="BMB43" s="37"/>
      <c r="BMC43" s="37"/>
      <c r="BMD43" s="37"/>
      <c r="BME43" s="37"/>
      <c r="BMF43" s="37"/>
      <c r="BMG43" s="37"/>
      <c r="BMH43" s="37"/>
      <c r="BMI43" s="37"/>
      <c r="BMJ43" s="37"/>
      <c r="BMK43" s="37"/>
      <c r="BML43" s="37"/>
      <c r="BMM43" s="37"/>
      <c r="BMN43" s="37"/>
      <c r="BMO43" s="37"/>
      <c r="BMP43" s="37"/>
      <c r="BMQ43" s="37"/>
      <c r="BMR43" s="37"/>
      <c r="BMS43" s="37"/>
      <c r="BMT43" s="37"/>
      <c r="BMU43" s="37"/>
      <c r="BMV43" s="37"/>
      <c r="BMW43" s="37"/>
      <c r="BMX43" s="37"/>
      <c r="BMY43" s="37"/>
      <c r="BMZ43" s="37"/>
      <c r="BNA43" s="37"/>
      <c r="BNB43" s="37"/>
      <c r="BNC43" s="37"/>
      <c r="BND43" s="37"/>
      <c r="BNE43" s="37"/>
      <c r="BNF43" s="37"/>
      <c r="BNG43" s="37"/>
      <c r="BNH43" s="37"/>
      <c r="BNI43" s="37"/>
      <c r="BNJ43" s="37"/>
      <c r="BNK43" s="37"/>
      <c r="BNL43" s="37"/>
      <c r="BNM43" s="37"/>
      <c r="BNN43" s="37"/>
      <c r="BNO43" s="37"/>
      <c r="BNP43" s="37"/>
      <c r="BNQ43" s="37"/>
      <c r="BNR43" s="37"/>
      <c r="BNS43" s="37"/>
      <c r="BNT43" s="37"/>
      <c r="BNU43" s="37"/>
      <c r="BNV43" s="37"/>
      <c r="BNW43" s="37"/>
      <c r="BNX43" s="37"/>
      <c r="BNY43" s="37"/>
      <c r="BNZ43" s="37"/>
      <c r="BOA43" s="37"/>
      <c r="BOB43" s="37"/>
      <c r="BOC43" s="37"/>
      <c r="BOD43" s="37"/>
      <c r="BOE43" s="37"/>
      <c r="BOF43" s="37"/>
      <c r="BOG43" s="37"/>
      <c r="BOH43" s="37"/>
      <c r="BOI43" s="37"/>
      <c r="BOJ43" s="37"/>
      <c r="BOK43" s="37"/>
      <c r="BOL43" s="37"/>
      <c r="BOM43" s="37"/>
      <c r="BON43" s="37"/>
      <c r="BOO43" s="37"/>
      <c r="BOP43" s="37"/>
      <c r="BOQ43" s="37"/>
      <c r="BOR43" s="37"/>
      <c r="BOS43" s="37"/>
      <c r="BOT43" s="37"/>
      <c r="BOU43" s="37"/>
      <c r="BOV43" s="37"/>
      <c r="BOW43" s="37"/>
      <c r="BOX43" s="37"/>
      <c r="BOY43" s="37"/>
      <c r="BOZ43" s="37"/>
      <c r="BPA43" s="37"/>
      <c r="BPB43" s="37"/>
      <c r="BPC43" s="37"/>
      <c r="BPD43" s="37"/>
      <c r="BPE43" s="37"/>
      <c r="BPF43" s="37"/>
      <c r="BPG43" s="37"/>
      <c r="BPH43" s="37"/>
      <c r="BPI43" s="37"/>
      <c r="BPJ43" s="37"/>
      <c r="BPK43" s="37"/>
      <c r="BPL43" s="37"/>
      <c r="BPM43" s="37"/>
      <c r="BPN43" s="37"/>
      <c r="BPO43" s="37"/>
      <c r="BPP43" s="37"/>
      <c r="BPQ43" s="37"/>
      <c r="BPR43" s="37"/>
      <c r="BPS43" s="37"/>
      <c r="BPT43" s="37"/>
      <c r="BPU43" s="37"/>
      <c r="BPV43" s="37"/>
      <c r="BPW43" s="37"/>
      <c r="BPX43" s="37"/>
      <c r="BPY43" s="37"/>
      <c r="BPZ43" s="37"/>
      <c r="BQA43" s="37"/>
      <c r="BQB43" s="37"/>
      <c r="BQC43" s="37"/>
      <c r="BQD43" s="37"/>
      <c r="BQE43" s="37"/>
      <c r="BQF43" s="37"/>
      <c r="BQG43" s="37"/>
      <c r="BQH43" s="37"/>
      <c r="BQI43" s="37"/>
      <c r="BQJ43" s="37"/>
      <c r="BQK43" s="37"/>
      <c r="BQL43" s="37"/>
      <c r="BQM43" s="37"/>
      <c r="BQN43" s="37"/>
      <c r="BQO43" s="37"/>
      <c r="BQP43" s="37"/>
      <c r="BQQ43" s="37"/>
      <c r="BQR43" s="37"/>
      <c r="BQS43" s="37"/>
      <c r="BQT43" s="37"/>
      <c r="BQU43" s="37"/>
      <c r="BQV43" s="37"/>
      <c r="BQW43" s="37"/>
      <c r="BQX43" s="37"/>
      <c r="BQY43" s="37"/>
      <c r="BQZ43" s="37"/>
      <c r="BRA43" s="37"/>
      <c r="BRB43" s="37"/>
      <c r="BRC43" s="37"/>
      <c r="BRD43" s="37"/>
      <c r="BRE43" s="37"/>
      <c r="BRF43" s="37"/>
      <c r="BRG43" s="37"/>
      <c r="BRH43" s="37"/>
      <c r="BRI43" s="37"/>
      <c r="BRJ43" s="37"/>
      <c r="BRK43" s="37"/>
      <c r="BRL43" s="37"/>
      <c r="BRM43" s="37"/>
      <c r="BRN43" s="37"/>
      <c r="BRO43" s="37"/>
      <c r="BRP43" s="37"/>
      <c r="BRQ43" s="37"/>
      <c r="BRR43" s="37"/>
      <c r="BRS43" s="37"/>
      <c r="BRT43" s="37"/>
      <c r="BRU43" s="37"/>
      <c r="BRV43" s="37"/>
      <c r="BRW43" s="37"/>
      <c r="BRX43" s="37"/>
      <c r="BRY43" s="37"/>
      <c r="BRZ43" s="37"/>
      <c r="BSA43" s="37"/>
      <c r="BSB43" s="37"/>
      <c r="BSC43" s="37"/>
      <c r="BSD43" s="37"/>
      <c r="BSE43" s="37"/>
      <c r="BSF43" s="37"/>
      <c r="BSG43" s="37"/>
      <c r="BSH43" s="37"/>
      <c r="BSI43" s="37"/>
      <c r="BSJ43" s="37"/>
      <c r="BSK43" s="37"/>
      <c r="BSL43" s="37"/>
      <c r="BSM43" s="37"/>
      <c r="BSN43" s="37"/>
      <c r="BSO43" s="37"/>
      <c r="BSP43" s="37"/>
      <c r="BSQ43" s="37"/>
      <c r="BSR43" s="37"/>
      <c r="BSS43" s="37"/>
      <c r="BST43" s="37"/>
      <c r="BSU43" s="37"/>
      <c r="BSV43" s="37"/>
      <c r="BSW43" s="37"/>
      <c r="BSX43" s="37"/>
      <c r="BSY43" s="37"/>
      <c r="BSZ43" s="37"/>
      <c r="BTA43" s="37"/>
      <c r="BTB43" s="37"/>
      <c r="BTC43" s="37"/>
      <c r="BTD43" s="37"/>
      <c r="BTE43" s="37"/>
      <c r="BTF43" s="37"/>
      <c r="BTG43" s="37"/>
      <c r="BTH43" s="37"/>
      <c r="BTI43" s="37"/>
      <c r="BTJ43" s="37"/>
      <c r="BTK43" s="37"/>
      <c r="BTL43" s="37"/>
      <c r="BTM43" s="37"/>
      <c r="BTN43" s="37"/>
      <c r="BTO43" s="37"/>
      <c r="BTP43" s="37"/>
      <c r="BTQ43" s="37"/>
      <c r="BTR43" s="37"/>
      <c r="BTS43" s="37"/>
      <c r="BTT43" s="37"/>
      <c r="BTU43" s="37"/>
      <c r="BTV43" s="37"/>
      <c r="BTW43" s="37"/>
      <c r="BTX43" s="37"/>
      <c r="BTY43" s="37"/>
      <c r="BTZ43" s="37"/>
      <c r="BUA43" s="37"/>
      <c r="BUB43" s="37"/>
      <c r="BUC43" s="37"/>
      <c r="BUD43" s="37"/>
      <c r="BUE43" s="37"/>
      <c r="BUF43" s="37"/>
      <c r="BUG43" s="37"/>
      <c r="BUH43" s="37"/>
      <c r="BUI43" s="37"/>
      <c r="BUJ43" s="37"/>
      <c r="BUK43" s="37"/>
      <c r="BUL43" s="37"/>
      <c r="BUM43" s="37"/>
      <c r="BUN43" s="37"/>
      <c r="BUO43" s="37"/>
      <c r="BUP43" s="37"/>
      <c r="BUQ43" s="37"/>
      <c r="BUR43" s="37"/>
      <c r="BUS43" s="37"/>
      <c r="BUT43" s="37"/>
      <c r="BUU43" s="37"/>
      <c r="BUV43" s="37"/>
      <c r="BUW43" s="37"/>
      <c r="BUX43" s="37"/>
      <c r="BUY43" s="37"/>
      <c r="BUZ43" s="37"/>
      <c r="BVA43" s="37"/>
      <c r="BVB43" s="37"/>
      <c r="BVC43" s="37"/>
      <c r="BVD43" s="37"/>
      <c r="BVE43" s="37"/>
      <c r="BVF43" s="37"/>
      <c r="BVG43" s="37"/>
      <c r="BVH43" s="37"/>
      <c r="BVI43" s="37"/>
      <c r="BVJ43" s="37"/>
      <c r="BVK43" s="37"/>
      <c r="BVL43" s="37"/>
      <c r="BVM43" s="37"/>
      <c r="BVN43" s="37"/>
      <c r="BVO43" s="37"/>
      <c r="BVP43" s="37"/>
      <c r="BVQ43" s="37"/>
      <c r="BVR43" s="37"/>
      <c r="BVS43" s="37"/>
      <c r="BVT43" s="37"/>
      <c r="BVU43" s="37"/>
      <c r="BVV43" s="37"/>
      <c r="BVW43" s="37"/>
      <c r="BVX43" s="37"/>
      <c r="BVY43" s="37"/>
      <c r="BVZ43" s="37"/>
      <c r="BWA43" s="37"/>
      <c r="BWB43" s="37"/>
      <c r="BWC43" s="37"/>
      <c r="BWD43" s="37"/>
      <c r="BWE43" s="37"/>
      <c r="BWF43" s="37"/>
      <c r="BWG43" s="37"/>
      <c r="BWH43" s="37"/>
      <c r="BWI43" s="37"/>
      <c r="BWJ43" s="37"/>
      <c r="BWK43" s="37"/>
      <c r="BWL43" s="37"/>
      <c r="BWM43" s="37"/>
      <c r="BWN43" s="37"/>
      <c r="BWO43" s="37"/>
      <c r="BWP43" s="37"/>
      <c r="BWQ43" s="37"/>
      <c r="BWR43" s="37"/>
      <c r="BWS43" s="37"/>
      <c r="BWT43" s="37"/>
      <c r="BWU43" s="37"/>
      <c r="BWV43" s="37"/>
      <c r="BWW43" s="37"/>
      <c r="BWX43" s="37"/>
      <c r="BWY43" s="37"/>
      <c r="BWZ43" s="37"/>
      <c r="BXA43" s="37"/>
      <c r="BXB43" s="37"/>
      <c r="BXC43" s="37"/>
      <c r="BXD43" s="37"/>
      <c r="BXE43" s="37"/>
      <c r="BXF43" s="37"/>
      <c r="BXG43" s="37"/>
      <c r="BXH43" s="37"/>
      <c r="BXI43" s="37"/>
      <c r="BXJ43" s="37"/>
      <c r="BXK43" s="37"/>
      <c r="BXL43" s="37"/>
      <c r="BXM43" s="37"/>
      <c r="BXN43" s="37"/>
      <c r="BXO43" s="37"/>
      <c r="BXP43" s="37"/>
      <c r="BXQ43" s="37"/>
      <c r="BXR43" s="37"/>
      <c r="BXS43" s="37"/>
      <c r="BXT43" s="37"/>
      <c r="BXU43" s="37"/>
      <c r="BXV43" s="37"/>
      <c r="BXW43" s="37"/>
      <c r="BXX43" s="37"/>
      <c r="BXY43" s="37"/>
      <c r="BXZ43" s="37"/>
      <c r="BYA43" s="37"/>
      <c r="BYB43" s="37"/>
      <c r="BYC43" s="37"/>
      <c r="BYD43" s="37"/>
      <c r="BYE43" s="37"/>
      <c r="BYF43" s="37"/>
      <c r="BYG43" s="37"/>
      <c r="BYH43" s="37"/>
      <c r="BYI43" s="37"/>
      <c r="BYJ43" s="37"/>
      <c r="BYK43" s="37"/>
      <c r="BYL43" s="37"/>
      <c r="BYM43" s="37"/>
      <c r="BYN43" s="37"/>
      <c r="BYO43" s="37"/>
      <c r="BYP43" s="37"/>
      <c r="BYQ43" s="37"/>
      <c r="BYR43" s="37"/>
      <c r="BYS43" s="37"/>
      <c r="BYT43" s="37"/>
      <c r="BYU43" s="37"/>
      <c r="BYV43" s="37"/>
      <c r="BYW43" s="37"/>
      <c r="BYX43" s="37"/>
      <c r="BYY43" s="37"/>
      <c r="BYZ43" s="37"/>
      <c r="BZA43" s="37"/>
      <c r="BZB43" s="37"/>
      <c r="BZC43" s="37"/>
      <c r="BZD43" s="37"/>
      <c r="BZE43" s="37"/>
      <c r="BZF43" s="37"/>
      <c r="BZG43" s="37"/>
      <c r="BZH43" s="37"/>
      <c r="BZI43" s="37"/>
      <c r="BZJ43" s="37"/>
      <c r="BZK43" s="37"/>
      <c r="BZL43" s="37"/>
      <c r="BZM43" s="37"/>
      <c r="BZN43" s="37"/>
      <c r="BZO43" s="37"/>
      <c r="BZP43" s="37"/>
      <c r="BZQ43" s="37"/>
      <c r="BZR43" s="37"/>
      <c r="BZS43" s="37"/>
      <c r="BZT43" s="37"/>
      <c r="BZU43" s="37"/>
      <c r="BZV43" s="37"/>
      <c r="BZW43" s="37"/>
      <c r="BZX43" s="37"/>
      <c r="BZY43" s="37"/>
      <c r="BZZ43" s="37"/>
      <c r="CAA43" s="37"/>
      <c r="CAB43" s="37"/>
      <c r="CAC43" s="37"/>
      <c r="CAD43" s="37"/>
      <c r="CAE43" s="37"/>
      <c r="CAF43" s="37"/>
      <c r="CAG43" s="37"/>
      <c r="CAH43" s="37"/>
      <c r="CAI43" s="37"/>
      <c r="CAJ43" s="37"/>
      <c r="CAK43" s="37"/>
      <c r="CAL43" s="37"/>
      <c r="CAM43" s="37"/>
      <c r="CAN43" s="37"/>
      <c r="CAO43" s="37"/>
      <c r="CAP43" s="37"/>
      <c r="CAQ43" s="37"/>
      <c r="CAR43" s="37"/>
      <c r="CAS43" s="37"/>
      <c r="CAT43" s="37"/>
      <c r="CAU43" s="37"/>
      <c r="CAV43" s="37"/>
      <c r="CAW43" s="37"/>
      <c r="CAX43" s="37"/>
      <c r="CAY43" s="37"/>
      <c r="CAZ43" s="37"/>
      <c r="CBA43" s="37"/>
      <c r="CBB43" s="37"/>
      <c r="CBC43" s="37"/>
      <c r="CBD43" s="37"/>
      <c r="CBE43" s="37"/>
      <c r="CBF43" s="37"/>
      <c r="CBG43" s="37"/>
      <c r="CBH43" s="37"/>
      <c r="CBI43" s="37"/>
      <c r="CBJ43" s="37"/>
      <c r="CBK43" s="37"/>
      <c r="CBL43" s="37"/>
      <c r="CBM43" s="37"/>
      <c r="CBN43" s="37"/>
      <c r="CBO43" s="37"/>
      <c r="CBP43" s="37"/>
      <c r="CBQ43" s="37"/>
      <c r="CBR43" s="37"/>
      <c r="CBS43" s="37"/>
      <c r="CBT43" s="37"/>
      <c r="CBU43" s="37"/>
      <c r="CBV43" s="37"/>
      <c r="CBW43" s="37"/>
      <c r="CBX43" s="37"/>
      <c r="CBY43" s="37"/>
      <c r="CBZ43" s="37"/>
      <c r="CCA43" s="37"/>
      <c r="CCB43" s="37"/>
      <c r="CCC43" s="37"/>
      <c r="CCD43" s="37"/>
      <c r="CCE43" s="37"/>
      <c r="CCF43" s="37"/>
      <c r="CCG43" s="37"/>
      <c r="CCH43" s="37"/>
      <c r="CCI43" s="37"/>
      <c r="CCJ43" s="37"/>
      <c r="CCK43" s="37"/>
      <c r="CCL43" s="37"/>
      <c r="CCM43" s="37"/>
      <c r="CCN43" s="37"/>
      <c r="CCO43" s="37"/>
      <c r="CCP43" s="37"/>
      <c r="CCQ43" s="37"/>
      <c r="CCR43" s="37"/>
      <c r="CCS43" s="37"/>
      <c r="CCT43" s="37"/>
      <c r="CCU43" s="37"/>
      <c r="CCV43" s="37"/>
      <c r="CCW43" s="37"/>
      <c r="CCX43" s="37"/>
      <c r="CCY43" s="37"/>
      <c r="CCZ43" s="37"/>
      <c r="CDA43" s="37"/>
      <c r="CDB43" s="37"/>
      <c r="CDC43" s="37"/>
      <c r="CDD43" s="37"/>
      <c r="CDE43" s="37"/>
      <c r="CDF43" s="37"/>
      <c r="CDG43" s="37"/>
      <c r="CDH43" s="37"/>
      <c r="CDI43" s="37"/>
      <c r="CDJ43" s="37"/>
      <c r="CDK43" s="37"/>
      <c r="CDL43" s="37"/>
      <c r="CDM43" s="37"/>
      <c r="CDN43" s="37"/>
      <c r="CDO43" s="37"/>
      <c r="CDP43" s="37"/>
      <c r="CDQ43" s="37"/>
      <c r="CDR43" s="37"/>
      <c r="CDS43" s="37"/>
      <c r="CDT43" s="37"/>
      <c r="CDU43" s="37"/>
      <c r="CDV43" s="37"/>
      <c r="CDW43" s="37"/>
      <c r="CDX43" s="37"/>
      <c r="CDY43" s="37"/>
      <c r="CDZ43" s="37"/>
      <c r="CEA43" s="37"/>
      <c r="CEB43" s="37"/>
      <c r="CEC43" s="37"/>
      <c r="CED43" s="37"/>
      <c r="CEE43" s="37"/>
      <c r="CEF43" s="37"/>
      <c r="CEG43" s="37"/>
      <c r="CEH43" s="37"/>
      <c r="CEI43" s="37"/>
      <c r="CEJ43" s="37"/>
      <c r="CEK43" s="37"/>
      <c r="CEL43" s="37"/>
      <c r="CEM43" s="37"/>
      <c r="CEN43" s="37"/>
      <c r="CEO43" s="37"/>
      <c r="CEP43" s="37"/>
      <c r="CEQ43" s="37"/>
      <c r="CER43" s="37"/>
      <c r="CES43" s="37"/>
      <c r="CET43" s="37"/>
      <c r="CEU43" s="37"/>
      <c r="CEV43" s="37"/>
      <c r="CEW43" s="37"/>
      <c r="CEX43" s="37"/>
      <c r="CEY43" s="37"/>
      <c r="CEZ43" s="37"/>
      <c r="CFA43" s="37"/>
      <c r="CFB43" s="37"/>
      <c r="CFC43" s="37"/>
      <c r="CFD43" s="37"/>
      <c r="CFE43" s="37"/>
      <c r="CFF43" s="37"/>
      <c r="CFG43" s="37"/>
      <c r="CFH43" s="37"/>
      <c r="CFI43" s="37"/>
      <c r="CFJ43" s="37"/>
      <c r="CFK43" s="37"/>
      <c r="CFL43" s="37"/>
      <c r="CFM43" s="37"/>
      <c r="CFN43" s="37"/>
      <c r="CFO43" s="37"/>
      <c r="CFP43" s="37"/>
      <c r="CFQ43" s="37"/>
      <c r="CFR43" s="37"/>
      <c r="CFS43" s="37"/>
      <c r="CFT43" s="37"/>
      <c r="CFU43" s="37"/>
      <c r="CFV43" s="37"/>
      <c r="CFW43" s="37"/>
      <c r="CFX43" s="37"/>
      <c r="CFY43" s="37"/>
      <c r="CFZ43" s="37"/>
      <c r="CGA43" s="37"/>
      <c r="CGB43" s="37"/>
      <c r="CGC43" s="37"/>
      <c r="CGD43" s="37"/>
      <c r="CGE43" s="37"/>
      <c r="CGF43" s="37"/>
      <c r="CGG43" s="37"/>
      <c r="CGH43" s="37"/>
      <c r="CGI43" s="37"/>
      <c r="CGJ43" s="37"/>
      <c r="CGK43" s="37"/>
      <c r="CGL43" s="37"/>
      <c r="CGM43" s="37"/>
      <c r="CGN43" s="37"/>
      <c r="CGO43" s="37"/>
      <c r="CGP43" s="37"/>
      <c r="CGQ43" s="37"/>
      <c r="CGR43" s="37"/>
      <c r="CGS43" s="37"/>
      <c r="CGT43" s="37"/>
      <c r="CGU43" s="37"/>
      <c r="CGV43" s="37"/>
      <c r="CGW43" s="37"/>
      <c r="CGX43" s="37"/>
      <c r="CGY43" s="37"/>
      <c r="CGZ43" s="37"/>
      <c r="CHA43" s="37"/>
      <c r="CHB43" s="37"/>
      <c r="CHC43" s="37"/>
      <c r="CHD43" s="37"/>
      <c r="CHE43" s="37"/>
      <c r="CHF43" s="37"/>
      <c r="CHG43" s="37"/>
      <c r="CHH43" s="37"/>
      <c r="CHI43" s="37"/>
      <c r="CHJ43" s="37"/>
      <c r="CHK43" s="37"/>
      <c r="CHL43" s="37"/>
      <c r="CHM43" s="37"/>
      <c r="CHN43" s="37"/>
      <c r="CHO43" s="37"/>
      <c r="CHP43" s="37"/>
      <c r="CHQ43" s="37"/>
      <c r="CHR43" s="37"/>
      <c r="CHS43" s="37"/>
      <c r="CHT43" s="37"/>
      <c r="CHU43" s="37"/>
      <c r="CHV43" s="37"/>
      <c r="CHW43" s="37"/>
      <c r="CHX43" s="37"/>
      <c r="CHY43" s="37"/>
      <c r="CHZ43" s="37"/>
      <c r="CIA43" s="37"/>
      <c r="CIB43" s="37"/>
      <c r="CIC43" s="37"/>
      <c r="CID43" s="37"/>
      <c r="CIE43" s="37"/>
      <c r="CIF43" s="37"/>
      <c r="CIG43" s="37"/>
      <c r="CIH43" s="37"/>
      <c r="CII43" s="37"/>
      <c r="CIJ43" s="37"/>
      <c r="CIK43" s="37"/>
      <c r="CIL43" s="37"/>
      <c r="CIM43" s="37"/>
      <c r="CIN43" s="37"/>
      <c r="CIO43" s="37"/>
      <c r="CIP43" s="37"/>
      <c r="CIQ43" s="37"/>
      <c r="CIR43" s="37"/>
      <c r="CIS43" s="37"/>
      <c r="CIT43" s="37"/>
      <c r="CIU43" s="37"/>
      <c r="CIV43" s="37"/>
      <c r="CIW43" s="37"/>
      <c r="CIX43" s="37"/>
      <c r="CIY43" s="37"/>
      <c r="CIZ43" s="37"/>
      <c r="CJA43" s="37"/>
      <c r="CJB43" s="37"/>
      <c r="CJC43" s="37"/>
      <c r="CJD43" s="37"/>
      <c r="CJE43" s="37"/>
      <c r="CJF43" s="37"/>
      <c r="CJG43" s="37"/>
      <c r="CJH43" s="37"/>
      <c r="CJI43" s="37"/>
      <c r="CJJ43" s="37"/>
      <c r="CJK43" s="37"/>
      <c r="CJL43" s="37"/>
      <c r="CJM43" s="37"/>
      <c r="CJN43" s="37"/>
      <c r="CJO43" s="37"/>
      <c r="CJP43" s="37"/>
      <c r="CJQ43" s="37"/>
      <c r="CJR43" s="37"/>
      <c r="CJS43" s="37"/>
      <c r="CJT43" s="37"/>
      <c r="CJU43" s="37"/>
      <c r="CJV43" s="37"/>
      <c r="CJW43" s="37"/>
      <c r="CJX43" s="37"/>
      <c r="CJY43" s="37"/>
      <c r="CJZ43" s="37"/>
      <c r="CKA43" s="37"/>
      <c r="CKB43" s="37"/>
      <c r="CKC43" s="37"/>
      <c r="CKD43" s="37"/>
      <c r="CKE43" s="37"/>
      <c r="CKF43" s="37"/>
      <c r="CKG43" s="37"/>
      <c r="CKH43" s="37"/>
      <c r="CKI43" s="37"/>
      <c r="CKJ43" s="37"/>
      <c r="CKK43" s="37"/>
      <c r="CKL43" s="37"/>
      <c r="CKM43" s="37"/>
      <c r="CKN43" s="37"/>
      <c r="CKO43" s="37"/>
      <c r="CKP43" s="37"/>
      <c r="CKQ43" s="37"/>
      <c r="CKR43" s="37"/>
      <c r="CKS43" s="37"/>
      <c r="CKT43" s="37"/>
      <c r="CKU43" s="37"/>
      <c r="CKV43" s="37"/>
      <c r="CKW43" s="37"/>
      <c r="CKX43" s="37"/>
      <c r="CKY43" s="37"/>
      <c r="CKZ43" s="37"/>
      <c r="CLA43" s="37"/>
      <c r="CLB43" s="37"/>
      <c r="CLC43" s="37"/>
      <c r="CLD43" s="37"/>
      <c r="CLE43" s="37"/>
      <c r="CLF43" s="37"/>
      <c r="CLG43" s="37"/>
      <c r="CLH43" s="37"/>
      <c r="CLI43" s="37"/>
      <c r="CLJ43" s="37"/>
      <c r="CLK43" s="37"/>
      <c r="CLL43" s="37"/>
      <c r="CLM43" s="37"/>
      <c r="CLN43" s="37"/>
      <c r="CLO43" s="37"/>
      <c r="CLP43" s="37"/>
      <c r="CLQ43" s="37"/>
      <c r="CLR43" s="37"/>
      <c r="CLS43" s="37"/>
      <c r="CLT43" s="37"/>
      <c r="CLU43" s="37"/>
      <c r="CLV43" s="37"/>
      <c r="CLW43" s="37"/>
      <c r="CLX43" s="37"/>
      <c r="CLY43" s="37"/>
      <c r="CLZ43" s="37"/>
      <c r="CMA43" s="37"/>
      <c r="CMB43" s="37"/>
      <c r="CMC43" s="37"/>
      <c r="CMD43" s="37"/>
      <c r="CME43" s="37"/>
      <c r="CMF43" s="37"/>
      <c r="CMG43" s="37"/>
      <c r="CMH43" s="37"/>
      <c r="CMI43" s="37"/>
      <c r="CMJ43" s="37"/>
      <c r="CMK43" s="37"/>
      <c r="CML43" s="37"/>
      <c r="CMM43" s="37"/>
      <c r="CMN43" s="37"/>
      <c r="CMO43" s="37"/>
      <c r="CMP43" s="37"/>
      <c r="CMQ43" s="37"/>
      <c r="CMR43" s="37"/>
      <c r="CMS43" s="37"/>
      <c r="CMT43" s="37"/>
      <c r="CMU43" s="37"/>
      <c r="CMV43" s="37"/>
      <c r="CMW43" s="37"/>
      <c r="CMX43" s="37"/>
      <c r="CMY43" s="37"/>
      <c r="CMZ43" s="37"/>
      <c r="CNA43" s="37"/>
      <c r="CNB43" s="37"/>
      <c r="CNC43" s="37"/>
      <c r="CND43" s="37"/>
      <c r="CNE43" s="37"/>
      <c r="CNF43" s="37"/>
      <c r="CNG43" s="37"/>
      <c r="CNH43" s="37"/>
      <c r="CNI43" s="37"/>
      <c r="CNJ43" s="37"/>
      <c r="CNK43" s="37"/>
      <c r="CNL43" s="37"/>
      <c r="CNM43" s="37"/>
      <c r="CNN43" s="37"/>
      <c r="CNO43" s="37"/>
      <c r="CNP43" s="37"/>
      <c r="CNQ43" s="37"/>
      <c r="CNR43" s="37"/>
      <c r="CNS43" s="37"/>
      <c r="CNT43" s="37"/>
      <c r="CNU43" s="37"/>
      <c r="CNV43" s="37"/>
      <c r="CNW43" s="37"/>
      <c r="CNX43" s="37"/>
      <c r="CNY43" s="37"/>
      <c r="CNZ43" s="37"/>
      <c r="COA43" s="37"/>
      <c r="COB43" s="37"/>
      <c r="COC43" s="37"/>
      <c r="COD43" s="37"/>
      <c r="COE43" s="37"/>
      <c r="COF43" s="37"/>
      <c r="COG43" s="37"/>
      <c r="COH43" s="37"/>
      <c r="COI43" s="37"/>
      <c r="COJ43" s="37"/>
      <c r="COK43" s="37"/>
      <c r="COL43" s="37"/>
      <c r="COM43" s="37"/>
      <c r="CON43" s="37"/>
      <c r="COO43" s="37"/>
      <c r="COP43" s="37"/>
      <c r="COQ43" s="37"/>
      <c r="COR43" s="37"/>
      <c r="COS43" s="37"/>
      <c r="COT43" s="37"/>
      <c r="COU43" s="37"/>
      <c r="COV43" s="37"/>
      <c r="COW43" s="37"/>
      <c r="COX43" s="37"/>
      <c r="COY43" s="37"/>
      <c r="COZ43" s="37"/>
      <c r="CPA43" s="37"/>
      <c r="CPB43" s="37"/>
      <c r="CPC43" s="37"/>
      <c r="CPD43" s="37"/>
      <c r="CPE43" s="37"/>
      <c r="CPF43" s="37"/>
      <c r="CPG43" s="37"/>
      <c r="CPH43" s="37"/>
      <c r="CPI43" s="37"/>
      <c r="CPJ43" s="37"/>
      <c r="CPK43" s="37"/>
      <c r="CPL43" s="37"/>
      <c r="CPM43" s="37"/>
      <c r="CPN43" s="37"/>
      <c r="CPO43" s="37"/>
      <c r="CPP43" s="37"/>
      <c r="CPQ43" s="37"/>
      <c r="CPR43" s="37"/>
      <c r="CPS43" s="37"/>
      <c r="CPT43" s="37"/>
      <c r="CPU43" s="37"/>
      <c r="CPV43" s="37"/>
      <c r="CPW43" s="37"/>
      <c r="CPX43" s="37"/>
      <c r="CPY43" s="37"/>
      <c r="CPZ43" s="37"/>
      <c r="CQA43" s="37"/>
      <c r="CQB43" s="37"/>
      <c r="CQC43" s="37"/>
      <c r="CQD43" s="37"/>
      <c r="CQE43" s="37"/>
      <c r="CQF43" s="37"/>
      <c r="CQG43" s="37"/>
      <c r="CQH43" s="37"/>
      <c r="CQI43" s="37"/>
      <c r="CQJ43" s="37"/>
      <c r="CQK43" s="37"/>
      <c r="CQL43" s="37"/>
      <c r="CQM43" s="37"/>
      <c r="CQN43" s="37"/>
      <c r="CQO43" s="37"/>
      <c r="CQP43" s="37"/>
      <c r="CQQ43" s="37"/>
      <c r="CQR43" s="37"/>
      <c r="CQS43" s="37"/>
      <c r="CQT43" s="37"/>
      <c r="CQU43" s="37"/>
      <c r="CQV43" s="37"/>
      <c r="CQW43" s="37"/>
      <c r="CQX43" s="37"/>
      <c r="CQY43" s="37"/>
      <c r="CQZ43" s="37"/>
      <c r="CRA43" s="37"/>
      <c r="CRB43" s="37"/>
      <c r="CRC43" s="37"/>
      <c r="CRD43" s="37"/>
      <c r="CRE43" s="37"/>
      <c r="CRF43" s="37"/>
      <c r="CRG43" s="37"/>
      <c r="CRH43" s="37"/>
      <c r="CRI43" s="37"/>
      <c r="CRJ43" s="37"/>
      <c r="CRK43" s="37"/>
      <c r="CRL43" s="37"/>
      <c r="CRM43" s="37"/>
      <c r="CRN43" s="37"/>
      <c r="CRO43" s="37"/>
      <c r="CRP43" s="37"/>
      <c r="CRQ43" s="37"/>
      <c r="CRR43" s="37"/>
      <c r="CRS43" s="37"/>
      <c r="CRT43" s="37"/>
      <c r="CRU43" s="37"/>
      <c r="CRV43" s="37"/>
      <c r="CRW43" s="37"/>
      <c r="CRX43" s="37"/>
      <c r="CRY43" s="37"/>
      <c r="CRZ43" s="37"/>
      <c r="CSA43" s="37"/>
      <c r="CSB43" s="37"/>
      <c r="CSC43" s="37"/>
      <c r="CSD43" s="37"/>
      <c r="CSE43" s="37"/>
      <c r="CSF43" s="37"/>
      <c r="CSG43" s="37"/>
      <c r="CSH43" s="37"/>
      <c r="CSI43" s="37"/>
      <c r="CSJ43" s="37"/>
      <c r="CSK43" s="37"/>
      <c r="CSL43" s="37"/>
      <c r="CSM43" s="37"/>
      <c r="CSN43" s="37"/>
      <c r="CSO43" s="37"/>
      <c r="CSP43" s="37"/>
      <c r="CSQ43" s="37"/>
      <c r="CSR43" s="37"/>
      <c r="CSS43" s="37"/>
      <c r="CST43" s="37"/>
      <c r="CSU43" s="37"/>
      <c r="CSV43" s="37"/>
      <c r="CSW43" s="37"/>
      <c r="CSX43" s="37"/>
      <c r="CSY43" s="37"/>
      <c r="CSZ43" s="37"/>
      <c r="CTA43" s="37"/>
      <c r="CTB43" s="37"/>
      <c r="CTC43" s="37"/>
      <c r="CTD43" s="37"/>
      <c r="CTE43" s="37"/>
      <c r="CTF43" s="37"/>
      <c r="CTG43" s="37"/>
      <c r="CTH43" s="37"/>
      <c r="CTI43" s="37"/>
      <c r="CTJ43" s="37"/>
      <c r="CTK43" s="37"/>
      <c r="CTL43" s="37"/>
      <c r="CTM43" s="37"/>
      <c r="CTN43" s="37"/>
      <c r="CTO43" s="37"/>
      <c r="CTP43" s="37"/>
      <c r="CTQ43" s="37"/>
      <c r="CTR43" s="37"/>
      <c r="CTS43" s="37"/>
      <c r="CTT43" s="37"/>
      <c r="CTU43" s="37"/>
      <c r="CTV43" s="37"/>
      <c r="CTW43" s="37"/>
      <c r="CTX43" s="37"/>
      <c r="CTY43" s="37"/>
      <c r="CTZ43" s="37"/>
      <c r="CUA43" s="37"/>
      <c r="CUB43" s="37"/>
      <c r="CUC43" s="37"/>
      <c r="CUD43" s="37"/>
      <c r="CUE43" s="37"/>
      <c r="CUF43" s="37"/>
      <c r="CUG43" s="37"/>
      <c r="CUH43" s="37"/>
      <c r="CUI43" s="37"/>
      <c r="CUJ43" s="37"/>
      <c r="CUK43" s="37"/>
      <c r="CUL43" s="37"/>
      <c r="CUM43" s="37"/>
      <c r="CUN43" s="37"/>
      <c r="CUO43" s="37"/>
      <c r="CUP43" s="37"/>
      <c r="CUQ43" s="37"/>
      <c r="CUR43" s="37"/>
      <c r="CUS43" s="37"/>
      <c r="CUT43" s="37"/>
      <c r="CUU43" s="37"/>
      <c r="CUV43" s="37"/>
      <c r="CUW43" s="37"/>
      <c r="CUX43" s="37"/>
      <c r="CUY43" s="37"/>
      <c r="CUZ43" s="37"/>
      <c r="CVA43" s="37"/>
      <c r="CVB43" s="37"/>
      <c r="CVC43" s="37"/>
      <c r="CVD43" s="37"/>
      <c r="CVE43" s="37"/>
      <c r="CVF43" s="37"/>
      <c r="CVG43" s="37"/>
      <c r="CVH43" s="37"/>
      <c r="CVI43" s="37"/>
      <c r="CVJ43" s="37"/>
      <c r="CVK43" s="37"/>
      <c r="CVL43" s="37"/>
      <c r="CVM43" s="37"/>
      <c r="CVN43" s="37"/>
      <c r="CVO43" s="37"/>
      <c r="CVP43" s="37"/>
      <c r="CVQ43" s="37"/>
      <c r="CVR43" s="37"/>
      <c r="CVS43" s="37"/>
      <c r="CVT43" s="37"/>
      <c r="CVU43" s="37"/>
      <c r="CVV43" s="37"/>
      <c r="CVW43" s="37"/>
      <c r="CVX43" s="37"/>
      <c r="CVY43" s="37"/>
      <c r="CVZ43" s="37"/>
      <c r="CWA43" s="37"/>
      <c r="CWB43" s="37"/>
      <c r="CWC43" s="37"/>
      <c r="CWD43" s="37"/>
      <c r="CWE43" s="37"/>
      <c r="CWF43" s="37"/>
      <c r="CWG43" s="37"/>
      <c r="CWH43" s="37"/>
      <c r="CWI43" s="37"/>
      <c r="CWJ43" s="37"/>
      <c r="CWK43" s="37"/>
      <c r="CWL43" s="37"/>
      <c r="CWM43" s="37"/>
      <c r="CWN43" s="37"/>
      <c r="CWO43" s="37"/>
      <c r="CWP43" s="37"/>
      <c r="CWQ43" s="37"/>
      <c r="CWR43" s="37"/>
      <c r="CWS43" s="37"/>
      <c r="CWT43" s="37"/>
      <c r="CWU43" s="37"/>
      <c r="CWV43" s="37"/>
      <c r="CWW43" s="37"/>
      <c r="CWX43" s="37"/>
      <c r="CWY43" s="37"/>
      <c r="CWZ43" s="37"/>
      <c r="CXA43" s="37"/>
      <c r="CXB43" s="37"/>
      <c r="CXC43" s="37"/>
      <c r="CXD43" s="37"/>
      <c r="CXE43" s="37"/>
      <c r="CXF43" s="37"/>
      <c r="CXG43" s="37"/>
      <c r="CXH43" s="37"/>
      <c r="CXI43" s="37"/>
      <c r="CXJ43" s="37"/>
      <c r="CXK43" s="37"/>
      <c r="CXL43" s="37"/>
      <c r="CXM43" s="37"/>
      <c r="CXN43" s="37"/>
      <c r="CXO43" s="37"/>
      <c r="CXP43" s="37"/>
      <c r="CXQ43" s="37"/>
      <c r="CXR43" s="37"/>
      <c r="CXS43" s="37"/>
      <c r="CXT43" s="37"/>
      <c r="CXU43" s="37"/>
      <c r="CXV43" s="37"/>
      <c r="CXW43" s="37"/>
      <c r="CXX43" s="37"/>
      <c r="CXY43" s="37"/>
      <c r="CXZ43" s="37"/>
      <c r="CYA43" s="37"/>
      <c r="CYB43" s="37"/>
      <c r="CYC43" s="37"/>
      <c r="CYD43" s="37"/>
      <c r="CYE43" s="37"/>
      <c r="CYF43" s="37"/>
      <c r="CYG43" s="37"/>
      <c r="CYH43" s="37"/>
      <c r="CYI43" s="37"/>
      <c r="CYJ43" s="37"/>
      <c r="CYK43" s="37"/>
      <c r="CYL43" s="37"/>
      <c r="CYM43" s="37"/>
      <c r="CYN43" s="37"/>
      <c r="CYO43" s="37"/>
      <c r="CYP43" s="37"/>
      <c r="CYQ43" s="37"/>
      <c r="CYR43" s="37"/>
      <c r="CYS43" s="37"/>
      <c r="CYT43" s="37"/>
      <c r="CYU43" s="37"/>
      <c r="CYV43" s="37"/>
      <c r="CYW43" s="37"/>
      <c r="CYX43" s="37"/>
      <c r="CYY43" s="37"/>
      <c r="CYZ43" s="37"/>
      <c r="CZA43" s="37"/>
      <c r="CZB43" s="37"/>
      <c r="CZC43" s="37"/>
      <c r="CZD43" s="37"/>
      <c r="CZE43" s="37"/>
      <c r="CZF43" s="37"/>
      <c r="CZG43" s="37"/>
      <c r="CZH43" s="37"/>
      <c r="CZI43" s="37"/>
      <c r="CZJ43" s="37"/>
      <c r="CZK43" s="37"/>
      <c r="CZL43" s="37"/>
      <c r="CZM43" s="37"/>
      <c r="CZN43" s="37"/>
      <c r="CZO43" s="37"/>
      <c r="CZP43" s="37"/>
      <c r="CZQ43" s="37"/>
      <c r="CZR43" s="37"/>
      <c r="CZS43" s="37"/>
      <c r="CZT43" s="37"/>
      <c r="CZU43" s="37"/>
      <c r="CZV43" s="37"/>
      <c r="CZW43" s="37"/>
      <c r="CZX43" s="37"/>
      <c r="CZY43" s="37"/>
      <c r="CZZ43" s="37"/>
      <c r="DAA43" s="37"/>
      <c r="DAB43" s="37"/>
      <c r="DAC43" s="37"/>
      <c r="DAD43" s="37"/>
      <c r="DAE43" s="37"/>
      <c r="DAF43" s="37"/>
      <c r="DAG43" s="37"/>
      <c r="DAH43" s="37"/>
      <c r="DAI43" s="37"/>
      <c r="DAJ43" s="37"/>
      <c r="DAK43" s="37"/>
      <c r="DAL43" s="37"/>
      <c r="DAM43" s="37"/>
      <c r="DAN43" s="37"/>
      <c r="DAO43" s="37"/>
      <c r="DAP43" s="37"/>
      <c r="DAQ43" s="37"/>
      <c r="DAR43" s="37"/>
      <c r="DAS43" s="37"/>
      <c r="DAT43" s="37"/>
      <c r="DAU43" s="37"/>
      <c r="DAV43" s="37"/>
      <c r="DAW43" s="37"/>
      <c r="DAX43" s="37"/>
      <c r="DAY43" s="37"/>
      <c r="DAZ43" s="37"/>
      <c r="DBA43" s="37"/>
      <c r="DBB43" s="37"/>
      <c r="DBC43" s="37"/>
      <c r="DBD43" s="37"/>
      <c r="DBE43" s="37"/>
      <c r="DBF43" s="37"/>
      <c r="DBG43" s="37"/>
      <c r="DBH43" s="37"/>
      <c r="DBI43" s="37"/>
      <c r="DBJ43" s="37"/>
      <c r="DBK43" s="37"/>
      <c r="DBL43" s="37"/>
      <c r="DBM43" s="37"/>
      <c r="DBN43" s="37"/>
      <c r="DBO43" s="37"/>
      <c r="DBP43" s="37"/>
      <c r="DBQ43" s="37"/>
      <c r="DBR43" s="37"/>
      <c r="DBS43" s="37"/>
      <c r="DBT43" s="37"/>
      <c r="DBU43" s="37"/>
      <c r="DBV43" s="37"/>
      <c r="DBW43" s="37"/>
      <c r="DBX43" s="37"/>
      <c r="DBY43" s="37"/>
      <c r="DBZ43" s="37"/>
      <c r="DCA43" s="37"/>
      <c r="DCB43" s="37"/>
      <c r="DCC43" s="37"/>
      <c r="DCD43" s="37"/>
      <c r="DCE43" s="37"/>
      <c r="DCF43" s="37"/>
      <c r="DCG43" s="37"/>
      <c r="DCH43" s="37"/>
      <c r="DCI43" s="37"/>
      <c r="DCJ43" s="37"/>
      <c r="DCK43" s="37"/>
      <c r="DCL43" s="37"/>
      <c r="DCM43" s="37"/>
      <c r="DCN43" s="37"/>
      <c r="DCO43" s="37"/>
      <c r="DCP43" s="37"/>
      <c r="DCQ43" s="37"/>
      <c r="DCR43" s="37"/>
      <c r="DCS43" s="37"/>
      <c r="DCT43" s="37"/>
      <c r="DCU43" s="37"/>
      <c r="DCV43" s="37"/>
      <c r="DCW43" s="37"/>
      <c r="DCX43" s="37"/>
      <c r="DCY43" s="37"/>
      <c r="DCZ43" s="37"/>
      <c r="DDA43" s="37"/>
      <c r="DDB43" s="37"/>
      <c r="DDC43" s="37"/>
      <c r="DDD43" s="37"/>
      <c r="DDE43" s="37"/>
      <c r="DDF43" s="37"/>
      <c r="DDG43" s="37"/>
      <c r="DDH43" s="37"/>
      <c r="DDI43" s="37"/>
      <c r="DDJ43" s="37"/>
      <c r="DDK43" s="37"/>
      <c r="DDL43" s="37"/>
      <c r="DDM43" s="37"/>
      <c r="DDN43" s="37"/>
      <c r="DDO43" s="37"/>
      <c r="DDP43" s="37"/>
      <c r="DDQ43" s="37"/>
      <c r="DDR43" s="37"/>
      <c r="DDS43" s="37"/>
      <c r="DDT43" s="37"/>
      <c r="DDU43" s="37"/>
      <c r="DDV43" s="37"/>
      <c r="DDW43" s="37"/>
      <c r="DDX43" s="37"/>
      <c r="DDY43" s="37"/>
      <c r="DDZ43" s="37"/>
      <c r="DEA43" s="37"/>
      <c r="DEB43" s="37"/>
      <c r="DEC43" s="37"/>
      <c r="DED43" s="37"/>
      <c r="DEE43" s="37"/>
      <c r="DEF43" s="37"/>
      <c r="DEG43" s="37"/>
      <c r="DEH43" s="37"/>
      <c r="DEI43" s="37"/>
      <c r="DEJ43" s="37"/>
      <c r="DEK43" s="37"/>
      <c r="DEL43" s="37"/>
      <c r="DEM43" s="37"/>
      <c r="DEN43" s="37"/>
      <c r="DEO43" s="37"/>
      <c r="DEP43" s="37"/>
      <c r="DEQ43" s="37"/>
      <c r="DER43" s="37"/>
      <c r="DES43" s="37"/>
      <c r="DET43" s="37"/>
      <c r="DEU43" s="37"/>
      <c r="DEV43" s="37"/>
      <c r="DEW43" s="37"/>
      <c r="DEX43" s="37"/>
      <c r="DEY43" s="37"/>
      <c r="DEZ43" s="37"/>
      <c r="DFA43" s="37"/>
      <c r="DFB43" s="37"/>
      <c r="DFC43" s="37"/>
      <c r="DFD43" s="37"/>
      <c r="DFE43" s="37"/>
      <c r="DFF43" s="37"/>
      <c r="DFG43" s="37"/>
      <c r="DFH43" s="37"/>
      <c r="DFI43" s="37"/>
      <c r="DFJ43" s="37"/>
      <c r="DFK43" s="37"/>
      <c r="DFL43" s="37"/>
      <c r="DFM43" s="37"/>
      <c r="DFN43" s="37"/>
      <c r="DFO43" s="37"/>
      <c r="DFP43" s="37"/>
      <c r="DFQ43" s="37"/>
      <c r="DFR43" s="37"/>
      <c r="DFS43" s="37"/>
      <c r="DFT43" s="37"/>
      <c r="DFU43" s="37"/>
      <c r="DFV43" s="37"/>
      <c r="DFW43" s="37"/>
      <c r="DFX43" s="37"/>
      <c r="DFY43" s="37"/>
      <c r="DFZ43" s="37"/>
      <c r="DGA43" s="37"/>
      <c r="DGB43" s="37"/>
      <c r="DGC43" s="37"/>
      <c r="DGD43" s="37"/>
      <c r="DGE43" s="37"/>
      <c r="DGF43" s="37"/>
      <c r="DGG43" s="37"/>
      <c r="DGH43" s="37"/>
      <c r="DGI43" s="37"/>
      <c r="DGJ43" s="37"/>
      <c r="DGK43" s="37"/>
      <c r="DGL43" s="37"/>
      <c r="DGM43" s="37"/>
      <c r="DGN43" s="37"/>
      <c r="DGO43" s="37"/>
      <c r="DGP43" s="37"/>
      <c r="DGQ43" s="37"/>
      <c r="DGR43" s="37"/>
      <c r="DGS43" s="37"/>
      <c r="DGT43" s="37"/>
      <c r="DGU43" s="37"/>
      <c r="DGV43" s="37"/>
      <c r="DGW43" s="37"/>
      <c r="DGX43" s="37"/>
      <c r="DGY43" s="37"/>
      <c r="DGZ43" s="37"/>
      <c r="DHA43" s="37"/>
      <c r="DHB43" s="37"/>
      <c r="DHC43" s="37"/>
      <c r="DHD43" s="37"/>
      <c r="DHE43" s="37"/>
      <c r="DHF43" s="37"/>
      <c r="DHG43" s="37"/>
      <c r="DHH43" s="37"/>
      <c r="DHI43" s="37"/>
      <c r="DHJ43" s="37"/>
      <c r="DHK43" s="37"/>
      <c r="DHL43" s="37"/>
      <c r="DHM43" s="37"/>
      <c r="DHN43" s="37"/>
      <c r="DHO43" s="37"/>
      <c r="DHP43" s="37"/>
      <c r="DHQ43" s="37"/>
      <c r="DHR43" s="37"/>
      <c r="DHS43" s="37"/>
      <c r="DHT43" s="37"/>
      <c r="DHU43" s="37"/>
      <c r="DHV43" s="37"/>
      <c r="DHW43" s="37"/>
      <c r="DHX43" s="37"/>
      <c r="DHY43" s="37"/>
      <c r="DHZ43" s="37"/>
      <c r="DIA43" s="37"/>
      <c r="DIB43" s="37"/>
      <c r="DIC43" s="37"/>
      <c r="DID43" s="37"/>
      <c r="DIE43" s="37"/>
      <c r="DIF43" s="37"/>
      <c r="DIG43" s="37"/>
      <c r="DIH43" s="37"/>
      <c r="DII43" s="37"/>
      <c r="DIJ43" s="37"/>
      <c r="DIK43" s="37"/>
      <c r="DIL43" s="37"/>
      <c r="DIM43" s="37"/>
      <c r="DIN43" s="37"/>
      <c r="DIO43" s="37"/>
      <c r="DIP43" s="37"/>
      <c r="DIQ43" s="37"/>
      <c r="DIR43" s="37"/>
      <c r="DIS43" s="37"/>
      <c r="DIT43" s="37"/>
      <c r="DIU43" s="37"/>
      <c r="DIV43" s="37"/>
      <c r="DIW43" s="37"/>
      <c r="DIX43" s="37"/>
      <c r="DIY43" s="37"/>
      <c r="DIZ43" s="37"/>
      <c r="DJA43" s="37"/>
      <c r="DJB43" s="37"/>
      <c r="DJC43" s="37"/>
      <c r="DJD43" s="37"/>
      <c r="DJE43" s="37"/>
      <c r="DJF43" s="37"/>
      <c r="DJG43" s="37"/>
      <c r="DJH43" s="37"/>
      <c r="DJI43" s="37"/>
      <c r="DJJ43" s="37"/>
      <c r="DJK43" s="37"/>
      <c r="DJL43" s="37"/>
      <c r="DJM43" s="37"/>
      <c r="DJN43" s="37"/>
      <c r="DJO43" s="37"/>
      <c r="DJP43" s="37"/>
      <c r="DJQ43" s="37"/>
      <c r="DJR43" s="37"/>
      <c r="DJS43" s="37"/>
      <c r="DJT43" s="37"/>
      <c r="DJU43" s="37"/>
      <c r="DJV43" s="37"/>
      <c r="DJW43" s="37"/>
      <c r="DJX43" s="37"/>
      <c r="DJY43" s="37"/>
      <c r="DJZ43" s="37"/>
      <c r="DKA43" s="37"/>
      <c r="DKB43" s="37"/>
      <c r="DKC43" s="37"/>
      <c r="DKD43" s="37"/>
      <c r="DKE43" s="37"/>
      <c r="DKF43" s="37"/>
      <c r="DKG43" s="37"/>
      <c r="DKH43" s="37"/>
      <c r="DKI43" s="37"/>
      <c r="DKJ43" s="37"/>
      <c r="DKK43" s="37"/>
      <c r="DKL43" s="37"/>
      <c r="DKM43" s="37"/>
      <c r="DKN43" s="37"/>
      <c r="DKO43" s="37"/>
      <c r="DKP43" s="37"/>
      <c r="DKQ43" s="37"/>
      <c r="DKR43" s="37"/>
      <c r="DKS43" s="37"/>
      <c r="DKT43" s="37"/>
      <c r="DKU43" s="37"/>
      <c r="DKV43" s="37"/>
      <c r="DKW43" s="37"/>
      <c r="DKX43" s="37"/>
      <c r="DKY43" s="37"/>
      <c r="DKZ43" s="37"/>
      <c r="DLA43" s="37"/>
      <c r="DLB43" s="37"/>
      <c r="DLC43" s="37"/>
      <c r="DLD43" s="37"/>
      <c r="DLE43" s="37"/>
      <c r="DLF43" s="37"/>
      <c r="DLG43" s="37"/>
      <c r="DLH43" s="37"/>
      <c r="DLI43" s="37"/>
      <c r="DLJ43" s="37"/>
      <c r="DLK43" s="37"/>
      <c r="DLL43" s="37"/>
      <c r="DLM43" s="37"/>
      <c r="DLN43" s="37"/>
      <c r="DLO43" s="37"/>
      <c r="DLP43" s="37"/>
      <c r="DLQ43" s="37"/>
      <c r="DLR43" s="37"/>
      <c r="DLS43" s="37"/>
      <c r="DLT43" s="37"/>
      <c r="DLU43" s="37"/>
      <c r="DLV43" s="37"/>
      <c r="DLW43" s="37"/>
      <c r="DLX43" s="37"/>
      <c r="DLY43" s="37"/>
      <c r="DLZ43" s="37"/>
      <c r="DMA43" s="37"/>
      <c r="DMB43" s="37"/>
      <c r="DMC43" s="37"/>
      <c r="DMD43" s="37"/>
      <c r="DME43" s="37"/>
      <c r="DMF43" s="37"/>
      <c r="DMG43" s="37"/>
      <c r="DMH43" s="37"/>
      <c r="DMI43" s="37"/>
      <c r="DMJ43" s="37"/>
      <c r="DMK43" s="37"/>
      <c r="DML43" s="37"/>
      <c r="DMM43" s="37"/>
      <c r="DMN43" s="37"/>
      <c r="DMO43" s="37"/>
      <c r="DMP43" s="37"/>
      <c r="DMQ43" s="37"/>
      <c r="DMR43" s="37"/>
      <c r="DMS43" s="37"/>
      <c r="DMT43" s="37"/>
      <c r="DMU43" s="37"/>
      <c r="DMV43" s="37"/>
      <c r="DMW43" s="37"/>
      <c r="DMX43" s="37"/>
      <c r="DMY43" s="37"/>
      <c r="DMZ43" s="37"/>
      <c r="DNA43" s="37"/>
      <c r="DNB43" s="37"/>
      <c r="DNC43" s="37"/>
      <c r="DND43" s="37"/>
      <c r="DNE43" s="37"/>
      <c r="DNF43" s="37"/>
      <c r="DNG43" s="37"/>
      <c r="DNH43" s="37"/>
      <c r="DNI43" s="37"/>
      <c r="DNJ43" s="37"/>
      <c r="DNK43" s="37"/>
      <c r="DNL43" s="37"/>
      <c r="DNM43" s="37"/>
      <c r="DNN43" s="37"/>
      <c r="DNO43" s="37"/>
      <c r="DNP43" s="37"/>
      <c r="DNQ43" s="37"/>
      <c r="DNR43" s="37"/>
      <c r="DNS43" s="37"/>
      <c r="DNT43" s="37"/>
      <c r="DNU43" s="37"/>
      <c r="DNV43" s="37"/>
      <c r="DNW43" s="37"/>
      <c r="DNX43" s="37"/>
      <c r="DNY43" s="37"/>
      <c r="DNZ43" s="37"/>
      <c r="DOA43" s="37"/>
      <c r="DOB43" s="37"/>
      <c r="DOC43" s="37"/>
      <c r="DOD43" s="37"/>
      <c r="DOE43" s="37"/>
      <c r="DOF43" s="37"/>
      <c r="DOG43" s="37"/>
      <c r="DOH43" s="37"/>
      <c r="DOI43" s="37"/>
      <c r="DOJ43" s="37"/>
      <c r="DOK43" s="37"/>
      <c r="DOL43" s="37"/>
      <c r="DOM43" s="37"/>
      <c r="DON43" s="37"/>
      <c r="DOO43" s="37"/>
      <c r="DOP43" s="37"/>
      <c r="DOQ43" s="37"/>
      <c r="DOR43" s="37"/>
      <c r="DOS43" s="37"/>
      <c r="DOT43" s="37"/>
      <c r="DOU43" s="37"/>
      <c r="DOV43" s="37"/>
      <c r="DOW43" s="37"/>
      <c r="DOX43" s="37"/>
      <c r="DOY43" s="37"/>
      <c r="DOZ43" s="37"/>
      <c r="DPA43" s="37"/>
      <c r="DPB43" s="37"/>
      <c r="DPC43" s="37"/>
      <c r="DPD43" s="37"/>
      <c r="DPE43" s="37"/>
      <c r="DPF43" s="37"/>
      <c r="DPG43" s="37"/>
      <c r="DPH43" s="37"/>
      <c r="DPI43" s="37"/>
      <c r="DPJ43" s="37"/>
      <c r="DPK43" s="37"/>
      <c r="DPL43" s="37"/>
      <c r="DPM43" s="37"/>
      <c r="DPN43" s="37"/>
      <c r="DPO43" s="37"/>
      <c r="DPP43" s="37"/>
      <c r="DPQ43" s="37"/>
      <c r="DPR43" s="37"/>
      <c r="DPS43" s="37"/>
      <c r="DPT43" s="37"/>
      <c r="DPU43" s="37"/>
      <c r="DPV43" s="37"/>
      <c r="DPW43" s="37"/>
      <c r="DPX43" s="37"/>
      <c r="DPY43" s="37"/>
      <c r="DPZ43" s="37"/>
      <c r="DQA43" s="37"/>
      <c r="DQB43" s="37"/>
      <c r="DQC43" s="37"/>
      <c r="DQD43" s="37"/>
      <c r="DQE43" s="37"/>
      <c r="DQF43" s="37"/>
      <c r="DQG43" s="37"/>
      <c r="DQH43" s="37"/>
      <c r="DQI43" s="37"/>
      <c r="DQJ43" s="37"/>
      <c r="DQK43" s="37"/>
      <c r="DQL43" s="37"/>
      <c r="DQM43" s="37"/>
      <c r="DQN43" s="37"/>
      <c r="DQO43" s="37"/>
      <c r="DQP43" s="37"/>
      <c r="DQQ43" s="37"/>
      <c r="DQR43" s="37"/>
      <c r="DQS43" s="37"/>
      <c r="DQT43" s="37"/>
      <c r="DQU43" s="37"/>
      <c r="DQV43" s="37"/>
      <c r="DQW43" s="37"/>
      <c r="DQX43" s="37"/>
      <c r="DQY43" s="37"/>
      <c r="DQZ43" s="37"/>
      <c r="DRA43" s="37"/>
      <c r="DRB43" s="37"/>
      <c r="DRC43" s="37"/>
      <c r="DRD43" s="37"/>
      <c r="DRE43" s="37"/>
      <c r="DRF43" s="37"/>
      <c r="DRG43" s="37"/>
      <c r="DRH43" s="37"/>
      <c r="DRI43" s="37"/>
      <c r="DRJ43" s="37"/>
      <c r="DRK43" s="37"/>
      <c r="DRL43" s="37"/>
      <c r="DRM43" s="37"/>
      <c r="DRN43" s="37"/>
      <c r="DRO43" s="37"/>
      <c r="DRP43" s="37"/>
      <c r="DRQ43" s="37"/>
      <c r="DRR43" s="37"/>
      <c r="DRS43" s="37"/>
      <c r="DRT43" s="37"/>
      <c r="DRU43" s="37"/>
      <c r="DRV43" s="37"/>
      <c r="DRW43" s="37"/>
      <c r="DRX43" s="37"/>
      <c r="DRY43" s="37"/>
      <c r="DRZ43" s="37"/>
      <c r="DSA43" s="37"/>
      <c r="DSB43" s="37"/>
      <c r="DSC43" s="37"/>
      <c r="DSD43" s="37"/>
      <c r="DSE43" s="37"/>
      <c r="DSF43" s="37"/>
      <c r="DSG43" s="37"/>
      <c r="DSH43" s="37"/>
      <c r="DSI43" s="37"/>
      <c r="DSJ43" s="37"/>
      <c r="DSK43" s="37"/>
      <c r="DSL43" s="37"/>
      <c r="DSM43" s="37"/>
      <c r="DSN43" s="37"/>
      <c r="DSO43" s="37"/>
      <c r="DSP43" s="37"/>
      <c r="DSQ43" s="37"/>
      <c r="DSR43" s="37"/>
      <c r="DSS43" s="37"/>
      <c r="DST43" s="37"/>
      <c r="DSU43" s="37"/>
      <c r="DSV43" s="37"/>
      <c r="DSW43" s="37"/>
      <c r="DSX43" s="37"/>
      <c r="DSY43" s="37"/>
      <c r="DSZ43" s="37"/>
      <c r="DTA43" s="37"/>
      <c r="DTB43" s="37"/>
      <c r="DTC43" s="37"/>
      <c r="DTD43" s="37"/>
      <c r="DTE43" s="37"/>
      <c r="DTF43" s="37"/>
      <c r="DTG43" s="37"/>
      <c r="DTH43" s="37"/>
      <c r="DTI43" s="37"/>
      <c r="DTJ43" s="37"/>
      <c r="DTK43" s="37"/>
      <c r="DTL43" s="37"/>
      <c r="DTM43" s="37"/>
      <c r="DTN43" s="37"/>
      <c r="DTO43" s="37"/>
      <c r="DTP43" s="37"/>
      <c r="DTQ43" s="37"/>
      <c r="DTR43" s="37"/>
      <c r="DTS43" s="37"/>
      <c r="DTT43" s="37"/>
      <c r="DTU43" s="37"/>
      <c r="DTV43" s="37"/>
      <c r="DTW43" s="37"/>
      <c r="DTX43" s="37"/>
      <c r="DTY43" s="37"/>
      <c r="DTZ43" s="37"/>
      <c r="DUA43" s="37"/>
      <c r="DUB43" s="37"/>
      <c r="DUC43" s="37"/>
      <c r="DUD43" s="37"/>
      <c r="DUE43" s="37"/>
      <c r="DUF43" s="37"/>
      <c r="DUG43" s="37"/>
      <c r="DUH43" s="37"/>
      <c r="DUI43" s="37"/>
      <c r="DUJ43" s="37"/>
      <c r="DUK43" s="37"/>
      <c r="DUL43" s="37"/>
      <c r="DUM43" s="37"/>
      <c r="DUN43" s="37"/>
      <c r="DUO43" s="37"/>
      <c r="DUP43" s="37"/>
      <c r="DUQ43" s="37"/>
      <c r="DUR43" s="37"/>
      <c r="DUS43" s="37"/>
      <c r="DUT43" s="37"/>
      <c r="DUU43" s="37"/>
      <c r="DUV43" s="37"/>
      <c r="DUW43" s="37"/>
      <c r="DUX43" s="37"/>
      <c r="DUY43" s="37"/>
      <c r="DUZ43" s="37"/>
      <c r="DVA43" s="37"/>
      <c r="DVB43" s="37"/>
      <c r="DVC43" s="37"/>
      <c r="DVD43" s="37"/>
      <c r="DVE43" s="37"/>
      <c r="DVF43" s="37"/>
      <c r="DVG43" s="37"/>
      <c r="DVH43" s="37"/>
      <c r="DVI43" s="37"/>
      <c r="DVJ43" s="37"/>
      <c r="DVK43" s="37"/>
      <c r="DVL43" s="37"/>
      <c r="DVM43" s="37"/>
      <c r="DVN43" s="37"/>
      <c r="DVO43" s="37"/>
      <c r="DVP43" s="37"/>
      <c r="DVQ43" s="37"/>
      <c r="DVR43" s="37"/>
      <c r="DVS43" s="37"/>
      <c r="DVT43" s="37"/>
      <c r="DVU43" s="37"/>
      <c r="DVV43" s="37"/>
      <c r="DVW43" s="37"/>
      <c r="DVX43" s="37"/>
      <c r="DVY43" s="37"/>
      <c r="DVZ43" s="37"/>
      <c r="DWA43" s="37"/>
      <c r="DWB43" s="37"/>
      <c r="DWC43" s="37"/>
      <c r="DWD43" s="37"/>
      <c r="DWE43" s="37"/>
      <c r="DWF43" s="37"/>
      <c r="DWG43" s="37"/>
      <c r="DWH43" s="37"/>
      <c r="DWI43" s="37"/>
      <c r="DWJ43" s="37"/>
      <c r="DWK43" s="37"/>
      <c r="DWL43" s="37"/>
      <c r="DWM43" s="37"/>
      <c r="DWN43" s="37"/>
      <c r="DWO43" s="37"/>
      <c r="DWP43" s="37"/>
      <c r="DWQ43" s="37"/>
      <c r="DWR43" s="37"/>
      <c r="DWS43" s="37"/>
      <c r="DWT43" s="37"/>
      <c r="DWU43" s="37"/>
      <c r="DWV43" s="37"/>
      <c r="DWW43" s="37"/>
      <c r="DWX43" s="37"/>
      <c r="DWY43" s="37"/>
      <c r="DWZ43" s="37"/>
      <c r="DXA43" s="37"/>
      <c r="DXB43" s="37"/>
      <c r="DXC43" s="37"/>
      <c r="DXD43" s="37"/>
      <c r="DXE43" s="37"/>
      <c r="DXF43" s="37"/>
      <c r="DXG43" s="37"/>
      <c r="DXH43" s="37"/>
      <c r="DXI43" s="37"/>
      <c r="DXJ43" s="37"/>
      <c r="DXK43" s="37"/>
      <c r="DXL43" s="37"/>
      <c r="DXM43" s="37"/>
      <c r="DXN43" s="37"/>
      <c r="DXO43" s="37"/>
      <c r="DXP43" s="37"/>
      <c r="DXQ43" s="37"/>
      <c r="DXR43" s="37"/>
      <c r="DXS43" s="37"/>
      <c r="DXT43" s="37"/>
      <c r="DXU43" s="37"/>
      <c r="DXV43" s="37"/>
      <c r="DXW43" s="37"/>
      <c r="DXX43" s="37"/>
      <c r="DXY43" s="37"/>
      <c r="DXZ43" s="37"/>
      <c r="DYA43" s="37"/>
      <c r="DYB43" s="37"/>
      <c r="DYC43" s="37"/>
      <c r="DYD43" s="37"/>
      <c r="DYE43" s="37"/>
      <c r="DYF43" s="37"/>
      <c r="DYG43" s="37"/>
      <c r="DYH43" s="37"/>
      <c r="DYI43" s="37"/>
      <c r="DYJ43" s="37"/>
      <c r="DYK43" s="37"/>
      <c r="DYL43" s="37"/>
      <c r="DYM43" s="37"/>
      <c r="DYN43" s="37"/>
      <c r="DYO43" s="37"/>
      <c r="DYP43" s="37"/>
      <c r="DYQ43" s="37"/>
      <c r="DYR43" s="37"/>
      <c r="DYS43" s="37"/>
      <c r="DYT43" s="37"/>
      <c r="DYU43" s="37"/>
      <c r="DYV43" s="37"/>
      <c r="DYW43" s="37"/>
      <c r="DYX43" s="37"/>
      <c r="DYY43" s="37"/>
      <c r="DYZ43" s="37"/>
      <c r="DZA43" s="37"/>
      <c r="DZB43" s="37"/>
      <c r="DZC43" s="37"/>
      <c r="DZD43" s="37"/>
      <c r="DZE43" s="37"/>
      <c r="DZF43" s="37"/>
      <c r="DZG43" s="37"/>
      <c r="DZH43" s="37"/>
      <c r="DZI43" s="37"/>
      <c r="DZJ43" s="37"/>
      <c r="DZK43" s="37"/>
      <c r="DZL43" s="37"/>
      <c r="DZM43" s="37"/>
      <c r="DZN43" s="37"/>
      <c r="DZO43" s="37"/>
      <c r="DZP43" s="37"/>
      <c r="DZQ43" s="37"/>
      <c r="DZR43" s="37"/>
      <c r="DZS43" s="37"/>
      <c r="DZT43" s="37"/>
      <c r="DZU43" s="37"/>
      <c r="DZV43" s="37"/>
      <c r="DZW43" s="37"/>
      <c r="DZX43" s="37"/>
      <c r="DZY43" s="37"/>
      <c r="DZZ43" s="37"/>
      <c r="EAA43" s="37"/>
      <c r="EAB43" s="37"/>
      <c r="EAC43" s="37"/>
      <c r="EAD43" s="37"/>
      <c r="EAE43" s="37"/>
      <c r="EAF43" s="37"/>
      <c r="EAG43" s="37"/>
      <c r="EAH43" s="37"/>
      <c r="EAI43" s="37"/>
      <c r="EAJ43" s="37"/>
      <c r="EAK43" s="37"/>
      <c r="EAL43" s="37"/>
      <c r="EAM43" s="37"/>
      <c r="EAN43" s="37"/>
      <c r="EAO43" s="37"/>
      <c r="EAP43" s="37"/>
      <c r="EAQ43" s="37"/>
      <c r="EAR43" s="37"/>
      <c r="EAS43" s="37"/>
      <c r="EAT43" s="37"/>
      <c r="EAU43" s="37"/>
      <c r="EAV43" s="37"/>
      <c r="EAW43" s="37"/>
      <c r="EAX43" s="37"/>
      <c r="EAY43" s="37"/>
      <c r="EAZ43" s="37"/>
      <c r="EBA43" s="37"/>
      <c r="EBB43" s="37"/>
      <c r="EBC43" s="37"/>
      <c r="EBD43" s="37"/>
      <c r="EBE43" s="37"/>
      <c r="EBF43" s="37"/>
      <c r="EBG43" s="37"/>
      <c r="EBH43" s="37"/>
      <c r="EBI43" s="37"/>
      <c r="EBJ43" s="37"/>
      <c r="EBK43" s="37"/>
      <c r="EBL43" s="37"/>
      <c r="EBM43" s="37"/>
      <c r="EBN43" s="37"/>
      <c r="EBO43" s="37"/>
      <c r="EBP43" s="37"/>
      <c r="EBQ43" s="37"/>
      <c r="EBR43" s="37"/>
      <c r="EBS43" s="37"/>
      <c r="EBT43" s="37"/>
      <c r="EBU43" s="37"/>
      <c r="EBV43" s="37"/>
      <c r="EBW43" s="37"/>
      <c r="EBX43" s="37"/>
      <c r="EBY43" s="37"/>
      <c r="EBZ43" s="37"/>
      <c r="ECA43" s="37"/>
      <c r="ECB43" s="37"/>
      <c r="ECC43" s="37"/>
      <c r="ECD43" s="37"/>
      <c r="ECE43" s="37"/>
      <c r="ECF43" s="37"/>
      <c r="ECG43" s="37"/>
      <c r="ECH43" s="37"/>
      <c r="ECI43" s="37"/>
      <c r="ECJ43" s="37"/>
      <c r="ECK43" s="37"/>
      <c r="ECL43" s="37"/>
      <c r="ECM43" s="37"/>
      <c r="ECN43" s="37"/>
      <c r="ECO43" s="37"/>
      <c r="ECP43" s="37"/>
      <c r="ECQ43" s="37"/>
      <c r="ECR43" s="37"/>
      <c r="ECS43" s="37"/>
      <c r="ECT43" s="37"/>
      <c r="ECU43" s="37"/>
      <c r="ECV43" s="37"/>
      <c r="ECW43" s="37"/>
      <c r="ECX43" s="37"/>
      <c r="ECY43" s="37"/>
      <c r="ECZ43" s="37"/>
      <c r="EDA43" s="37"/>
      <c r="EDB43" s="37"/>
      <c r="EDC43" s="37"/>
      <c r="EDD43" s="37"/>
      <c r="EDE43" s="37"/>
      <c r="EDF43" s="37"/>
      <c r="EDG43" s="37"/>
      <c r="EDH43" s="37"/>
      <c r="EDI43" s="37"/>
      <c r="EDJ43" s="37"/>
      <c r="EDK43" s="37"/>
      <c r="EDL43" s="37"/>
      <c r="EDM43" s="37"/>
      <c r="EDN43" s="37"/>
      <c r="EDO43" s="37"/>
      <c r="EDP43" s="37"/>
      <c r="EDQ43" s="37"/>
      <c r="EDR43" s="37"/>
      <c r="EDS43" s="37"/>
      <c r="EDT43" s="37"/>
      <c r="EDU43" s="37"/>
      <c r="EDV43" s="37"/>
      <c r="EDW43" s="37"/>
      <c r="EDX43" s="37"/>
      <c r="EDY43" s="37"/>
      <c r="EDZ43" s="37"/>
      <c r="EEA43" s="37"/>
      <c r="EEB43" s="37"/>
      <c r="EEC43" s="37"/>
      <c r="EED43" s="37"/>
      <c r="EEE43" s="37"/>
      <c r="EEF43" s="37"/>
      <c r="EEG43" s="37"/>
      <c r="EEH43" s="37"/>
      <c r="EEI43" s="37"/>
      <c r="EEJ43" s="37"/>
      <c r="EEK43" s="37"/>
      <c r="EEL43" s="37"/>
      <c r="EEM43" s="37"/>
      <c r="EEN43" s="37"/>
      <c r="EEO43" s="37"/>
      <c r="EEP43" s="37"/>
      <c r="EEQ43" s="37"/>
      <c r="EER43" s="37"/>
      <c r="EES43" s="37"/>
      <c r="EET43" s="37"/>
      <c r="EEU43" s="37"/>
      <c r="EEV43" s="37"/>
      <c r="EEW43" s="37"/>
      <c r="EEX43" s="37"/>
      <c r="EEY43" s="37"/>
      <c r="EEZ43" s="37"/>
      <c r="EFA43" s="37"/>
      <c r="EFB43" s="37"/>
      <c r="EFC43" s="37"/>
      <c r="EFD43" s="37"/>
      <c r="EFE43" s="37"/>
      <c r="EFF43" s="37"/>
      <c r="EFG43" s="37"/>
      <c r="EFH43" s="37"/>
      <c r="EFI43" s="37"/>
      <c r="EFJ43" s="37"/>
      <c r="EFK43" s="37"/>
      <c r="EFL43" s="37"/>
      <c r="EFM43" s="37"/>
      <c r="EFN43" s="37"/>
      <c r="EFO43" s="37"/>
      <c r="EFP43" s="37"/>
      <c r="EFQ43" s="37"/>
      <c r="EFR43" s="37"/>
      <c r="EFS43" s="37"/>
      <c r="EFT43" s="37"/>
      <c r="EFU43" s="37"/>
      <c r="EFV43" s="37"/>
      <c r="EFW43" s="37"/>
      <c r="EFX43" s="37"/>
      <c r="EFY43" s="37"/>
      <c r="EFZ43" s="37"/>
      <c r="EGA43" s="37"/>
      <c r="EGB43" s="37"/>
      <c r="EGC43" s="37"/>
      <c r="EGD43" s="37"/>
      <c r="EGE43" s="37"/>
      <c r="EGF43" s="37"/>
      <c r="EGG43" s="37"/>
      <c r="EGH43" s="37"/>
      <c r="EGI43" s="37"/>
      <c r="EGJ43" s="37"/>
      <c r="EGK43" s="37"/>
      <c r="EGL43" s="37"/>
      <c r="EGM43" s="37"/>
      <c r="EGN43" s="37"/>
      <c r="EGO43" s="37"/>
      <c r="EGP43" s="37"/>
      <c r="EGQ43" s="37"/>
      <c r="EGR43" s="37"/>
      <c r="EGS43" s="37"/>
      <c r="EGT43" s="37"/>
      <c r="EGU43" s="37"/>
      <c r="EGV43" s="37"/>
      <c r="EGW43" s="37"/>
      <c r="EGX43" s="37"/>
      <c r="EGY43" s="37"/>
      <c r="EGZ43" s="37"/>
      <c r="EHA43" s="37"/>
      <c r="EHB43" s="37"/>
      <c r="EHC43" s="37"/>
      <c r="EHD43" s="37"/>
      <c r="EHE43" s="37"/>
      <c r="EHF43" s="37"/>
      <c r="EHG43" s="37"/>
      <c r="EHH43" s="37"/>
      <c r="EHI43" s="37"/>
      <c r="EHJ43" s="37"/>
      <c r="EHK43" s="37"/>
      <c r="EHL43" s="37"/>
      <c r="EHM43" s="37"/>
      <c r="EHN43" s="37"/>
      <c r="EHO43" s="37"/>
      <c r="EHP43" s="37"/>
      <c r="EHQ43" s="37"/>
      <c r="EHR43" s="37"/>
      <c r="EHS43" s="37"/>
      <c r="EHT43" s="37"/>
      <c r="EHU43" s="37"/>
      <c r="EHV43" s="37"/>
      <c r="EHW43" s="37"/>
      <c r="EHX43" s="37"/>
      <c r="EHY43" s="37"/>
      <c r="EHZ43" s="37"/>
      <c r="EIA43" s="37"/>
      <c r="EIB43" s="37"/>
      <c r="EIC43" s="37"/>
      <c r="EID43" s="37"/>
      <c r="EIE43" s="37"/>
      <c r="EIF43" s="37"/>
      <c r="EIG43" s="37"/>
      <c r="EIH43" s="37"/>
      <c r="EII43" s="37"/>
      <c r="EIJ43" s="37"/>
      <c r="EIK43" s="37"/>
      <c r="EIL43" s="37"/>
      <c r="EIM43" s="37"/>
      <c r="EIN43" s="37"/>
      <c r="EIO43" s="37"/>
      <c r="EIP43" s="37"/>
      <c r="EIQ43" s="37"/>
      <c r="EIR43" s="37"/>
      <c r="EIS43" s="37"/>
      <c r="EIT43" s="37"/>
      <c r="EIU43" s="37"/>
      <c r="EIV43" s="37"/>
      <c r="EIW43" s="37"/>
      <c r="EIX43" s="37"/>
      <c r="EIY43" s="37"/>
      <c r="EIZ43" s="37"/>
      <c r="EJA43" s="37"/>
      <c r="EJB43" s="37"/>
      <c r="EJC43" s="37"/>
      <c r="EJD43" s="37"/>
      <c r="EJE43" s="37"/>
      <c r="EJF43" s="37"/>
      <c r="EJG43" s="37"/>
      <c r="EJH43" s="37"/>
      <c r="EJI43" s="37"/>
      <c r="EJJ43" s="37"/>
      <c r="EJK43" s="37"/>
      <c r="EJL43" s="37"/>
      <c r="EJM43" s="37"/>
      <c r="EJN43" s="37"/>
      <c r="EJO43" s="37"/>
      <c r="EJP43" s="37"/>
      <c r="EJQ43" s="37"/>
      <c r="EJR43" s="37"/>
      <c r="EJS43" s="37"/>
      <c r="EJT43" s="37"/>
      <c r="EJU43" s="37"/>
      <c r="EJV43" s="37"/>
      <c r="EJW43" s="37"/>
      <c r="EJX43" s="37"/>
      <c r="EJY43" s="37"/>
      <c r="EJZ43" s="37"/>
      <c r="EKA43" s="37"/>
      <c r="EKB43" s="37"/>
      <c r="EKC43" s="37"/>
      <c r="EKD43" s="37"/>
      <c r="EKE43" s="37"/>
      <c r="EKF43" s="37"/>
      <c r="EKG43" s="37"/>
      <c r="EKH43" s="37"/>
      <c r="EKI43" s="37"/>
      <c r="EKJ43" s="37"/>
      <c r="EKK43" s="37"/>
      <c r="EKL43" s="37"/>
      <c r="EKM43" s="37"/>
      <c r="EKN43" s="37"/>
      <c r="EKO43" s="37"/>
      <c r="EKP43" s="37"/>
      <c r="EKQ43" s="37"/>
      <c r="EKR43" s="37"/>
      <c r="EKS43" s="37"/>
      <c r="EKT43" s="37"/>
      <c r="EKU43" s="37"/>
      <c r="EKV43" s="37"/>
      <c r="EKW43" s="37"/>
      <c r="EKX43" s="37"/>
      <c r="EKY43" s="37"/>
      <c r="EKZ43" s="37"/>
      <c r="ELA43" s="37"/>
      <c r="ELB43" s="37"/>
      <c r="ELC43" s="37"/>
      <c r="ELD43" s="37"/>
      <c r="ELE43" s="37"/>
      <c r="ELF43" s="37"/>
      <c r="ELG43" s="37"/>
      <c r="ELH43" s="37"/>
      <c r="ELI43" s="37"/>
      <c r="ELJ43" s="37"/>
      <c r="ELK43" s="37"/>
      <c r="ELL43" s="37"/>
      <c r="ELM43" s="37"/>
      <c r="ELN43" s="37"/>
      <c r="ELO43" s="37"/>
      <c r="ELP43" s="37"/>
      <c r="ELQ43" s="37"/>
      <c r="ELR43" s="37"/>
      <c r="ELS43" s="37"/>
      <c r="ELT43" s="37"/>
      <c r="ELU43" s="37"/>
      <c r="ELV43" s="37"/>
      <c r="ELW43" s="37"/>
      <c r="ELX43" s="37"/>
      <c r="ELY43" s="37"/>
      <c r="ELZ43" s="37"/>
      <c r="EMA43" s="37"/>
      <c r="EMB43" s="37"/>
      <c r="EMC43" s="37"/>
      <c r="EMD43" s="37"/>
      <c r="EME43" s="37"/>
      <c r="EMF43" s="37"/>
      <c r="EMG43" s="37"/>
      <c r="EMH43" s="37"/>
      <c r="EMI43" s="37"/>
      <c r="EMJ43" s="37"/>
      <c r="EMK43" s="37"/>
      <c r="EML43" s="37"/>
      <c r="EMM43" s="37"/>
      <c r="EMN43" s="37"/>
      <c r="EMO43" s="37"/>
      <c r="EMP43" s="37"/>
      <c r="EMQ43" s="37"/>
      <c r="EMR43" s="37"/>
      <c r="EMS43" s="37"/>
      <c r="EMT43" s="37"/>
      <c r="EMU43" s="37"/>
      <c r="EMV43" s="37"/>
      <c r="EMW43" s="37"/>
      <c r="EMX43" s="37"/>
      <c r="EMY43" s="37"/>
      <c r="EMZ43" s="37"/>
      <c r="ENA43" s="37"/>
      <c r="ENB43" s="37"/>
      <c r="ENC43" s="37"/>
      <c r="END43" s="37"/>
      <c r="ENE43" s="37"/>
      <c r="ENF43" s="37"/>
      <c r="ENG43" s="37"/>
      <c r="ENH43" s="37"/>
      <c r="ENI43" s="37"/>
      <c r="ENJ43" s="37"/>
      <c r="ENK43" s="37"/>
      <c r="ENL43" s="37"/>
      <c r="ENM43" s="37"/>
      <c r="ENN43" s="37"/>
      <c r="ENO43" s="37"/>
      <c r="ENP43" s="37"/>
      <c r="ENQ43" s="37"/>
      <c r="ENR43" s="37"/>
      <c r="ENS43" s="37"/>
      <c r="ENT43" s="37"/>
      <c r="ENU43" s="37"/>
      <c r="ENV43" s="37"/>
      <c r="ENW43" s="37"/>
      <c r="ENX43" s="37"/>
      <c r="ENY43" s="37"/>
      <c r="ENZ43" s="37"/>
      <c r="EOA43" s="37"/>
      <c r="EOB43" s="37"/>
      <c r="EOC43" s="37"/>
      <c r="EOD43" s="37"/>
      <c r="EOE43" s="37"/>
      <c r="EOF43" s="37"/>
      <c r="EOG43" s="37"/>
      <c r="EOH43" s="37"/>
      <c r="EOI43" s="37"/>
      <c r="EOJ43" s="37"/>
      <c r="EOK43" s="37"/>
      <c r="EOL43" s="37"/>
      <c r="EOM43" s="37"/>
      <c r="EON43" s="37"/>
      <c r="EOO43" s="37"/>
      <c r="EOP43" s="37"/>
      <c r="EOQ43" s="37"/>
      <c r="EOR43" s="37"/>
      <c r="EOS43" s="37"/>
      <c r="EOT43" s="37"/>
      <c r="EOU43" s="37"/>
      <c r="EOV43" s="37"/>
      <c r="EOW43" s="37"/>
      <c r="EOX43" s="37"/>
      <c r="EOY43" s="37"/>
      <c r="EOZ43" s="37"/>
      <c r="EPA43" s="37"/>
      <c r="EPB43" s="37"/>
      <c r="EPC43" s="37"/>
      <c r="EPD43" s="37"/>
      <c r="EPE43" s="37"/>
      <c r="EPF43" s="37"/>
      <c r="EPG43" s="37"/>
      <c r="EPH43" s="37"/>
      <c r="EPI43" s="37"/>
      <c r="EPJ43" s="37"/>
      <c r="EPK43" s="37"/>
      <c r="EPL43" s="37"/>
      <c r="EPM43" s="37"/>
      <c r="EPN43" s="37"/>
      <c r="EPO43" s="37"/>
      <c r="EPP43" s="37"/>
      <c r="EPQ43" s="37"/>
      <c r="EPR43" s="37"/>
      <c r="EPS43" s="37"/>
      <c r="EPT43" s="37"/>
      <c r="EPU43" s="37"/>
      <c r="EPV43" s="37"/>
      <c r="EPW43" s="37"/>
      <c r="EPX43" s="37"/>
      <c r="EPY43" s="37"/>
      <c r="EPZ43" s="37"/>
      <c r="EQA43" s="37"/>
      <c r="EQB43" s="37"/>
      <c r="EQC43" s="37"/>
      <c r="EQD43" s="37"/>
      <c r="EQE43" s="37"/>
      <c r="EQF43" s="37"/>
      <c r="EQG43" s="37"/>
      <c r="EQH43" s="37"/>
      <c r="EQI43" s="37"/>
      <c r="EQJ43" s="37"/>
      <c r="EQK43" s="37"/>
      <c r="EQL43" s="37"/>
      <c r="EQM43" s="37"/>
      <c r="EQN43" s="37"/>
      <c r="EQO43" s="37"/>
      <c r="EQP43" s="37"/>
      <c r="EQQ43" s="37"/>
      <c r="EQR43" s="37"/>
      <c r="EQS43" s="37"/>
      <c r="EQT43" s="37"/>
      <c r="EQU43" s="37"/>
      <c r="EQV43" s="37"/>
      <c r="EQW43" s="37"/>
      <c r="EQX43" s="37"/>
      <c r="EQY43" s="37"/>
      <c r="EQZ43" s="37"/>
      <c r="ERA43" s="37"/>
      <c r="ERB43" s="37"/>
      <c r="ERC43" s="37"/>
      <c r="ERD43" s="37"/>
      <c r="ERE43" s="37"/>
      <c r="ERF43" s="37"/>
      <c r="ERG43" s="37"/>
      <c r="ERH43" s="37"/>
      <c r="ERI43" s="37"/>
      <c r="ERJ43" s="37"/>
      <c r="ERK43" s="37"/>
      <c r="ERL43" s="37"/>
      <c r="ERM43" s="37"/>
      <c r="ERN43" s="37"/>
      <c r="ERO43" s="37"/>
      <c r="ERP43" s="37"/>
      <c r="ERQ43" s="37"/>
      <c r="ERR43" s="37"/>
      <c r="ERS43" s="37"/>
      <c r="ERT43" s="37"/>
      <c r="ERU43" s="37"/>
      <c r="ERV43" s="37"/>
      <c r="ERW43" s="37"/>
      <c r="ERX43" s="37"/>
      <c r="ERY43" s="37"/>
      <c r="ERZ43" s="37"/>
      <c r="ESA43" s="37"/>
      <c r="ESB43" s="37"/>
      <c r="ESC43" s="37"/>
      <c r="ESD43" s="37"/>
      <c r="ESE43" s="37"/>
      <c r="ESF43" s="37"/>
      <c r="ESG43" s="37"/>
      <c r="ESH43" s="37"/>
      <c r="ESI43" s="37"/>
      <c r="ESJ43" s="37"/>
      <c r="ESK43" s="37"/>
      <c r="ESL43" s="37"/>
      <c r="ESM43" s="37"/>
      <c r="ESN43" s="37"/>
      <c r="ESO43" s="37"/>
      <c r="ESP43" s="37"/>
      <c r="ESQ43" s="37"/>
      <c r="ESR43" s="37"/>
      <c r="ESS43" s="37"/>
      <c r="EST43" s="37"/>
      <c r="ESU43" s="37"/>
      <c r="ESV43" s="37"/>
      <c r="ESW43" s="37"/>
      <c r="ESX43" s="37"/>
      <c r="ESY43" s="37"/>
      <c r="ESZ43" s="37"/>
      <c r="ETA43" s="37"/>
      <c r="ETB43" s="37"/>
      <c r="ETC43" s="37"/>
      <c r="ETD43" s="37"/>
      <c r="ETE43" s="37"/>
      <c r="ETF43" s="37"/>
      <c r="ETG43" s="37"/>
      <c r="ETH43" s="37"/>
      <c r="ETI43" s="37"/>
      <c r="ETJ43" s="37"/>
      <c r="ETK43" s="37"/>
      <c r="ETL43" s="37"/>
      <c r="ETM43" s="37"/>
      <c r="ETN43" s="37"/>
      <c r="ETO43" s="37"/>
      <c r="ETP43" s="37"/>
      <c r="ETQ43" s="37"/>
      <c r="ETR43" s="37"/>
      <c r="ETS43" s="37"/>
      <c r="ETT43" s="37"/>
      <c r="ETU43" s="37"/>
      <c r="ETV43" s="37"/>
      <c r="ETW43" s="37"/>
      <c r="ETX43" s="37"/>
      <c r="ETY43" s="37"/>
      <c r="ETZ43" s="37"/>
      <c r="EUA43" s="37"/>
      <c r="EUB43" s="37"/>
      <c r="EUC43" s="37"/>
      <c r="EUD43" s="37"/>
      <c r="EUE43" s="37"/>
      <c r="EUF43" s="37"/>
      <c r="EUG43" s="37"/>
      <c r="EUH43" s="37"/>
      <c r="EUI43" s="37"/>
      <c r="EUJ43" s="37"/>
      <c r="EUK43" s="37"/>
      <c r="EUL43" s="37"/>
      <c r="EUM43" s="37"/>
      <c r="EUN43" s="37"/>
      <c r="EUO43" s="37"/>
      <c r="EUP43" s="37"/>
      <c r="EUQ43" s="37"/>
      <c r="EUR43" s="37"/>
      <c r="EUS43" s="37"/>
      <c r="EUT43" s="37"/>
      <c r="EUU43" s="37"/>
      <c r="EUV43" s="37"/>
      <c r="EUW43" s="37"/>
      <c r="EUX43" s="37"/>
      <c r="EUY43" s="37"/>
      <c r="EUZ43" s="37"/>
      <c r="EVA43" s="37"/>
      <c r="EVB43" s="37"/>
      <c r="EVC43" s="37"/>
      <c r="EVD43" s="37"/>
      <c r="EVE43" s="37"/>
      <c r="EVF43" s="37"/>
      <c r="EVG43" s="37"/>
      <c r="EVH43" s="37"/>
      <c r="EVI43" s="37"/>
      <c r="EVJ43" s="37"/>
      <c r="EVK43" s="37"/>
      <c r="EVL43" s="37"/>
      <c r="EVM43" s="37"/>
      <c r="EVN43" s="37"/>
      <c r="EVO43" s="37"/>
      <c r="EVP43" s="37"/>
      <c r="EVQ43" s="37"/>
      <c r="EVR43" s="37"/>
      <c r="EVS43" s="37"/>
      <c r="EVT43" s="37"/>
      <c r="EVU43" s="37"/>
      <c r="EVV43" s="37"/>
      <c r="EVW43" s="37"/>
      <c r="EVX43" s="37"/>
      <c r="EVY43" s="37"/>
      <c r="EVZ43" s="37"/>
      <c r="EWA43" s="37"/>
      <c r="EWB43" s="37"/>
      <c r="EWC43" s="37"/>
      <c r="EWD43" s="37"/>
      <c r="EWE43" s="37"/>
      <c r="EWF43" s="37"/>
      <c r="EWG43" s="37"/>
      <c r="EWH43" s="37"/>
      <c r="EWI43" s="37"/>
      <c r="EWJ43" s="37"/>
      <c r="EWK43" s="37"/>
      <c r="EWL43" s="37"/>
      <c r="EWM43" s="37"/>
      <c r="EWN43" s="37"/>
      <c r="EWO43" s="37"/>
      <c r="EWP43" s="37"/>
      <c r="EWQ43" s="37"/>
      <c r="EWR43" s="37"/>
      <c r="EWS43" s="37"/>
      <c r="EWT43" s="37"/>
      <c r="EWU43" s="37"/>
      <c r="EWV43" s="37"/>
      <c r="EWW43" s="37"/>
      <c r="EWX43" s="37"/>
      <c r="EWY43" s="37"/>
      <c r="EWZ43" s="37"/>
      <c r="EXA43" s="37"/>
      <c r="EXB43" s="37"/>
      <c r="EXC43" s="37"/>
      <c r="EXD43" s="37"/>
      <c r="EXE43" s="37"/>
      <c r="EXF43" s="37"/>
      <c r="EXG43" s="37"/>
      <c r="EXH43" s="37"/>
      <c r="EXI43" s="37"/>
      <c r="EXJ43" s="37"/>
      <c r="EXK43" s="37"/>
      <c r="EXL43" s="37"/>
      <c r="EXM43" s="37"/>
      <c r="EXN43" s="37"/>
      <c r="EXO43" s="37"/>
      <c r="EXP43" s="37"/>
      <c r="EXQ43" s="37"/>
      <c r="EXR43" s="37"/>
      <c r="EXS43" s="37"/>
      <c r="EXT43" s="37"/>
      <c r="EXU43" s="37"/>
      <c r="EXV43" s="37"/>
      <c r="EXW43" s="37"/>
      <c r="EXX43" s="37"/>
      <c r="EXY43" s="37"/>
      <c r="EXZ43" s="37"/>
      <c r="EYA43" s="37"/>
      <c r="EYB43" s="37"/>
      <c r="EYC43" s="37"/>
      <c r="EYD43" s="37"/>
      <c r="EYE43" s="37"/>
      <c r="EYF43" s="37"/>
      <c r="EYG43" s="37"/>
      <c r="EYH43" s="37"/>
      <c r="EYI43" s="37"/>
      <c r="EYJ43" s="37"/>
      <c r="EYK43" s="37"/>
      <c r="EYL43" s="37"/>
      <c r="EYM43" s="37"/>
      <c r="EYN43" s="37"/>
      <c r="EYO43" s="37"/>
      <c r="EYP43" s="37"/>
      <c r="EYQ43" s="37"/>
      <c r="EYR43" s="37"/>
      <c r="EYS43" s="37"/>
      <c r="EYT43" s="37"/>
      <c r="EYU43" s="37"/>
      <c r="EYV43" s="37"/>
      <c r="EYW43" s="37"/>
      <c r="EYX43" s="37"/>
      <c r="EYY43" s="37"/>
      <c r="EYZ43" s="37"/>
      <c r="EZA43" s="37"/>
      <c r="EZB43" s="37"/>
      <c r="EZC43" s="37"/>
      <c r="EZD43" s="37"/>
      <c r="EZE43" s="37"/>
      <c r="EZF43" s="37"/>
      <c r="EZG43" s="37"/>
      <c r="EZH43" s="37"/>
      <c r="EZI43" s="37"/>
      <c r="EZJ43" s="37"/>
      <c r="EZK43" s="37"/>
      <c r="EZL43" s="37"/>
      <c r="EZM43" s="37"/>
      <c r="EZN43" s="37"/>
      <c r="EZO43" s="37"/>
      <c r="EZP43" s="37"/>
      <c r="EZQ43" s="37"/>
      <c r="EZR43" s="37"/>
      <c r="EZS43" s="37"/>
      <c r="EZT43" s="37"/>
      <c r="EZU43" s="37"/>
      <c r="EZV43" s="37"/>
      <c r="EZW43" s="37"/>
      <c r="EZX43" s="37"/>
      <c r="EZY43" s="37"/>
      <c r="EZZ43" s="37"/>
      <c r="FAA43" s="37"/>
      <c r="FAB43" s="37"/>
      <c r="FAC43" s="37"/>
      <c r="FAD43" s="37"/>
      <c r="FAE43" s="37"/>
      <c r="FAF43" s="37"/>
      <c r="FAG43" s="37"/>
      <c r="FAH43" s="37"/>
      <c r="FAI43" s="37"/>
      <c r="FAJ43" s="37"/>
      <c r="FAK43" s="37"/>
      <c r="FAL43" s="37"/>
      <c r="FAM43" s="37"/>
      <c r="FAN43" s="37"/>
      <c r="FAO43" s="37"/>
      <c r="FAP43" s="37"/>
      <c r="FAQ43" s="37"/>
      <c r="FAR43" s="37"/>
      <c r="FAS43" s="37"/>
      <c r="FAT43" s="37"/>
      <c r="FAU43" s="37"/>
      <c r="FAV43" s="37"/>
      <c r="FAW43" s="37"/>
      <c r="FAX43" s="37"/>
      <c r="FAY43" s="37"/>
      <c r="FAZ43" s="37"/>
      <c r="FBA43" s="37"/>
      <c r="FBB43" s="37"/>
      <c r="FBC43" s="37"/>
      <c r="FBD43" s="37"/>
      <c r="FBE43" s="37"/>
      <c r="FBF43" s="37"/>
      <c r="FBG43" s="37"/>
      <c r="FBH43" s="37"/>
      <c r="FBI43" s="37"/>
      <c r="FBJ43" s="37"/>
      <c r="FBK43" s="37"/>
      <c r="FBL43" s="37"/>
      <c r="FBM43" s="37"/>
      <c r="FBN43" s="37"/>
      <c r="FBO43" s="37"/>
      <c r="FBP43" s="37"/>
      <c r="FBQ43" s="37"/>
      <c r="FBR43" s="37"/>
      <c r="FBS43" s="37"/>
      <c r="FBT43" s="37"/>
      <c r="FBU43" s="37"/>
      <c r="FBV43" s="37"/>
      <c r="FBW43" s="37"/>
      <c r="FBX43" s="37"/>
      <c r="FBY43" s="37"/>
      <c r="FBZ43" s="37"/>
      <c r="FCA43" s="37"/>
      <c r="FCB43" s="37"/>
      <c r="FCC43" s="37"/>
      <c r="FCD43" s="37"/>
      <c r="FCE43" s="37"/>
      <c r="FCF43" s="37"/>
      <c r="FCG43" s="37"/>
      <c r="FCH43" s="37"/>
      <c r="FCI43" s="37"/>
      <c r="FCJ43" s="37"/>
      <c r="FCK43" s="37"/>
      <c r="FCL43" s="37"/>
      <c r="FCM43" s="37"/>
      <c r="FCN43" s="37"/>
      <c r="FCO43" s="37"/>
      <c r="FCP43" s="37"/>
      <c r="FCQ43" s="37"/>
      <c r="FCR43" s="37"/>
      <c r="FCS43" s="37"/>
      <c r="FCT43" s="37"/>
      <c r="FCU43" s="37"/>
      <c r="FCV43" s="37"/>
      <c r="FCW43" s="37"/>
      <c r="FCX43" s="37"/>
      <c r="FCY43" s="37"/>
      <c r="FCZ43" s="37"/>
      <c r="FDA43" s="37"/>
      <c r="FDB43" s="37"/>
      <c r="FDC43" s="37"/>
      <c r="FDD43" s="37"/>
      <c r="FDE43" s="37"/>
      <c r="FDF43" s="37"/>
      <c r="FDG43" s="37"/>
      <c r="FDH43" s="37"/>
      <c r="FDI43" s="37"/>
      <c r="FDJ43" s="37"/>
      <c r="FDK43" s="37"/>
      <c r="FDL43" s="37"/>
      <c r="FDM43" s="37"/>
      <c r="FDN43" s="37"/>
      <c r="FDO43" s="37"/>
      <c r="FDP43" s="37"/>
      <c r="FDQ43" s="37"/>
      <c r="FDR43" s="37"/>
      <c r="FDS43" s="37"/>
      <c r="FDT43" s="37"/>
      <c r="FDU43" s="37"/>
      <c r="FDV43" s="37"/>
      <c r="FDW43" s="37"/>
      <c r="FDX43" s="37"/>
      <c r="FDY43" s="37"/>
      <c r="FDZ43" s="37"/>
      <c r="FEA43" s="37"/>
      <c r="FEB43" s="37"/>
      <c r="FEC43" s="37"/>
      <c r="FED43" s="37"/>
      <c r="FEE43" s="37"/>
      <c r="FEF43" s="37"/>
      <c r="FEG43" s="37"/>
      <c r="FEH43" s="37"/>
      <c r="FEI43" s="37"/>
      <c r="FEJ43" s="37"/>
      <c r="FEK43" s="37"/>
      <c r="FEL43" s="37"/>
      <c r="FEM43" s="37"/>
      <c r="FEN43" s="37"/>
      <c r="FEO43" s="37"/>
      <c r="FEP43" s="37"/>
      <c r="FEQ43" s="37"/>
      <c r="FER43" s="37"/>
      <c r="FES43" s="37"/>
      <c r="FET43" s="37"/>
      <c r="FEU43" s="37"/>
      <c r="FEV43" s="37"/>
      <c r="FEW43" s="37"/>
      <c r="FEX43" s="37"/>
      <c r="FEY43" s="37"/>
      <c r="FEZ43" s="37"/>
      <c r="FFA43" s="37"/>
      <c r="FFB43" s="37"/>
      <c r="FFC43" s="37"/>
      <c r="FFD43" s="37"/>
      <c r="FFE43" s="37"/>
      <c r="FFF43" s="37"/>
      <c r="FFG43" s="37"/>
      <c r="FFH43" s="37"/>
      <c r="FFI43" s="37"/>
      <c r="FFJ43" s="37"/>
      <c r="FFK43" s="37"/>
      <c r="FFL43" s="37"/>
      <c r="FFM43" s="37"/>
      <c r="FFN43" s="37"/>
      <c r="FFO43" s="37"/>
      <c r="FFP43" s="37"/>
      <c r="FFQ43" s="37"/>
      <c r="FFR43" s="37"/>
      <c r="FFS43" s="37"/>
      <c r="FFT43" s="37"/>
      <c r="FFU43" s="37"/>
      <c r="FFV43" s="37"/>
      <c r="FFW43" s="37"/>
      <c r="FFX43" s="37"/>
      <c r="FFY43" s="37"/>
      <c r="FFZ43" s="37"/>
      <c r="FGA43" s="37"/>
      <c r="FGB43" s="37"/>
      <c r="FGC43" s="37"/>
      <c r="FGD43" s="37"/>
      <c r="FGE43" s="37"/>
      <c r="FGF43" s="37"/>
      <c r="FGG43" s="37"/>
      <c r="FGH43" s="37"/>
      <c r="FGI43" s="37"/>
      <c r="FGJ43" s="37"/>
      <c r="FGK43" s="37"/>
      <c r="FGL43" s="37"/>
      <c r="FGM43" s="37"/>
      <c r="FGN43" s="37"/>
      <c r="FGO43" s="37"/>
      <c r="FGP43" s="37"/>
      <c r="FGQ43" s="37"/>
      <c r="FGR43" s="37"/>
      <c r="FGS43" s="37"/>
      <c r="FGT43" s="37"/>
      <c r="FGU43" s="37"/>
      <c r="FGV43" s="37"/>
      <c r="FGW43" s="37"/>
      <c r="FGX43" s="37"/>
      <c r="FGY43" s="37"/>
      <c r="FGZ43" s="37"/>
      <c r="FHA43" s="37"/>
      <c r="FHB43" s="37"/>
      <c r="FHC43" s="37"/>
      <c r="FHD43" s="37"/>
      <c r="FHE43" s="37"/>
      <c r="FHF43" s="37"/>
      <c r="FHG43" s="37"/>
      <c r="FHH43" s="37"/>
      <c r="FHI43" s="37"/>
      <c r="FHJ43" s="37"/>
      <c r="FHK43" s="37"/>
      <c r="FHL43" s="37"/>
      <c r="FHM43" s="37"/>
      <c r="FHN43" s="37"/>
      <c r="FHO43" s="37"/>
      <c r="FHP43" s="37"/>
      <c r="FHQ43" s="37"/>
      <c r="FHR43" s="37"/>
      <c r="FHS43" s="37"/>
      <c r="FHT43" s="37"/>
      <c r="FHU43" s="37"/>
      <c r="FHV43" s="37"/>
      <c r="FHW43" s="37"/>
      <c r="FHX43" s="37"/>
      <c r="FHY43" s="37"/>
      <c r="FHZ43" s="37"/>
      <c r="FIA43" s="37"/>
      <c r="FIB43" s="37"/>
      <c r="FIC43" s="37"/>
      <c r="FID43" s="37"/>
      <c r="FIE43" s="37"/>
      <c r="FIF43" s="37"/>
      <c r="FIG43" s="37"/>
      <c r="FIH43" s="37"/>
      <c r="FII43" s="37"/>
      <c r="FIJ43" s="37"/>
      <c r="FIK43" s="37"/>
      <c r="FIL43" s="37"/>
      <c r="FIM43" s="37"/>
      <c r="FIN43" s="37"/>
      <c r="FIO43" s="37"/>
      <c r="FIP43" s="37"/>
      <c r="FIQ43" s="37"/>
      <c r="FIR43" s="37"/>
      <c r="FIS43" s="37"/>
      <c r="FIT43" s="37"/>
      <c r="FIU43" s="37"/>
      <c r="FIV43" s="37"/>
      <c r="FIW43" s="37"/>
      <c r="FIX43" s="37"/>
      <c r="FIY43" s="37"/>
      <c r="FIZ43" s="37"/>
      <c r="FJA43" s="37"/>
      <c r="FJB43" s="37"/>
      <c r="FJC43" s="37"/>
      <c r="FJD43" s="37"/>
      <c r="FJE43" s="37"/>
      <c r="FJF43" s="37"/>
      <c r="FJG43" s="37"/>
      <c r="FJH43" s="37"/>
      <c r="FJI43" s="37"/>
      <c r="FJJ43" s="37"/>
      <c r="FJK43" s="37"/>
      <c r="FJL43" s="37"/>
      <c r="FJM43" s="37"/>
      <c r="FJN43" s="37"/>
      <c r="FJO43" s="37"/>
      <c r="FJP43" s="37"/>
      <c r="FJQ43" s="37"/>
      <c r="FJR43" s="37"/>
      <c r="FJS43" s="37"/>
      <c r="FJT43" s="37"/>
      <c r="FJU43" s="37"/>
      <c r="FJV43" s="37"/>
      <c r="FJW43" s="37"/>
      <c r="FJX43" s="37"/>
      <c r="FJY43" s="37"/>
      <c r="FJZ43" s="37"/>
      <c r="FKA43" s="37"/>
      <c r="FKB43" s="37"/>
      <c r="FKC43" s="37"/>
      <c r="FKD43" s="37"/>
      <c r="FKE43" s="37"/>
      <c r="FKF43" s="37"/>
      <c r="FKG43" s="37"/>
      <c r="FKH43" s="37"/>
      <c r="FKI43" s="37"/>
      <c r="FKJ43" s="37"/>
      <c r="FKK43" s="37"/>
      <c r="FKL43" s="37"/>
      <c r="FKM43" s="37"/>
      <c r="FKN43" s="37"/>
      <c r="FKO43" s="37"/>
      <c r="FKP43" s="37"/>
      <c r="FKQ43" s="37"/>
      <c r="FKR43" s="37"/>
      <c r="FKS43" s="37"/>
      <c r="FKT43" s="37"/>
      <c r="FKU43" s="37"/>
      <c r="FKV43" s="37"/>
      <c r="FKW43" s="37"/>
      <c r="FKX43" s="37"/>
      <c r="FKY43" s="37"/>
      <c r="FKZ43" s="37"/>
      <c r="FLA43" s="37"/>
      <c r="FLB43" s="37"/>
      <c r="FLC43" s="37"/>
      <c r="FLD43" s="37"/>
      <c r="FLE43" s="37"/>
      <c r="FLF43" s="37"/>
      <c r="FLG43" s="37"/>
      <c r="FLH43" s="37"/>
      <c r="FLI43" s="37"/>
      <c r="FLJ43" s="37"/>
      <c r="FLK43" s="37"/>
      <c r="FLL43" s="37"/>
      <c r="FLM43" s="37"/>
      <c r="FLN43" s="37"/>
      <c r="FLO43" s="37"/>
      <c r="FLP43" s="37"/>
      <c r="FLQ43" s="37"/>
      <c r="FLR43" s="37"/>
      <c r="FLS43" s="37"/>
      <c r="FLT43" s="37"/>
      <c r="FLU43" s="37"/>
      <c r="FLV43" s="37"/>
      <c r="FLW43" s="37"/>
      <c r="FLX43" s="37"/>
      <c r="FLY43" s="37"/>
      <c r="FLZ43" s="37"/>
      <c r="FMA43" s="37"/>
      <c r="FMB43" s="37"/>
      <c r="FMC43" s="37"/>
      <c r="FMD43" s="37"/>
      <c r="FME43" s="37"/>
      <c r="FMF43" s="37"/>
      <c r="FMG43" s="37"/>
      <c r="FMH43" s="37"/>
      <c r="FMI43" s="37"/>
      <c r="FMJ43" s="37"/>
      <c r="FMK43" s="37"/>
      <c r="FML43" s="37"/>
      <c r="FMM43" s="37"/>
      <c r="FMN43" s="37"/>
      <c r="FMO43" s="37"/>
      <c r="FMP43" s="37"/>
      <c r="FMQ43" s="37"/>
      <c r="FMR43" s="37"/>
      <c r="FMS43" s="37"/>
      <c r="FMT43" s="37"/>
      <c r="FMU43" s="37"/>
      <c r="FMV43" s="37"/>
      <c r="FMW43" s="37"/>
      <c r="FMX43" s="37"/>
      <c r="FMY43" s="37"/>
      <c r="FMZ43" s="37"/>
      <c r="FNA43" s="37"/>
      <c r="FNB43" s="37"/>
      <c r="FNC43" s="37"/>
      <c r="FND43" s="37"/>
      <c r="FNE43" s="37"/>
      <c r="FNF43" s="37"/>
      <c r="FNG43" s="37"/>
      <c r="FNH43" s="37"/>
      <c r="FNI43" s="37"/>
      <c r="FNJ43" s="37"/>
      <c r="FNK43" s="37"/>
      <c r="FNL43" s="37"/>
      <c r="FNM43" s="37"/>
      <c r="FNN43" s="37"/>
      <c r="FNO43" s="37"/>
      <c r="FNP43" s="37"/>
      <c r="FNQ43" s="37"/>
      <c r="FNR43" s="37"/>
      <c r="FNS43" s="37"/>
      <c r="FNT43" s="37"/>
      <c r="FNU43" s="37"/>
      <c r="FNV43" s="37"/>
      <c r="FNW43" s="37"/>
      <c r="FNX43" s="37"/>
      <c r="FNY43" s="37"/>
      <c r="FNZ43" s="37"/>
      <c r="FOA43" s="37"/>
      <c r="FOB43" s="37"/>
      <c r="FOC43" s="37"/>
      <c r="FOD43" s="37"/>
      <c r="FOE43" s="37"/>
      <c r="FOF43" s="37"/>
      <c r="FOG43" s="37"/>
      <c r="FOH43" s="37"/>
      <c r="FOI43" s="37"/>
      <c r="FOJ43" s="37"/>
      <c r="FOK43" s="37"/>
      <c r="FOL43" s="37"/>
      <c r="FOM43" s="37"/>
      <c r="FON43" s="37"/>
      <c r="FOO43" s="37"/>
      <c r="FOP43" s="37"/>
      <c r="FOQ43" s="37"/>
      <c r="FOR43" s="37"/>
      <c r="FOS43" s="37"/>
      <c r="FOT43" s="37"/>
      <c r="FOU43" s="37"/>
      <c r="FOV43" s="37"/>
      <c r="FOW43" s="37"/>
      <c r="FOX43" s="37"/>
      <c r="FOY43" s="37"/>
      <c r="FOZ43" s="37"/>
      <c r="FPA43" s="37"/>
      <c r="FPB43" s="37"/>
      <c r="FPC43" s="37"/>
      <c r="FPD43" s="37"/>
      <c r="FPE43" s="37"/>
      <c r="FPF43" s="37"/>
      <c r="FPG43" s="37"/>
      <c r="FPH43" s="37"/>
      <c r="FPI43" s="37"/>
      <c r="FPJ43" s="37"/>
      <c r="FPK43" s="37"/>
      <c r="FPL43" s="37"/>
      <c r="FPM43" s="37"/>
      <c r="FPN43" s="37"/>
      <c r="FPO43" s="37"/>
      <c r="FPP43" s="37"/>
      <c r="FPQ43" s="37"/>
      <c r="FPR43" s="37"/>
      <c r="FPS43" s="37"/>
      <c r="FPT43" s="37"/>
      <c r="FPU43" s="37"/>
      <c r="FPV43" s="37"/>
      <c r="FPW43" s="37"/>
      <c r="FPX43" s="37"/>
      <c r="FPY43" s="37"/>
      <c r="FPZ43" s="37"/>
      <c r="FQA43" s="37"/>
      <c r="FQB43" s="37"/>
      <c r="FQC43" s="37"/>
      <c r="FQD43" s="37"/>
      <c r="FQE43" s="37"/>
      <c r="FQF43" s="37"/>
      <c r="FQG43" s="37"/>
      <c r="FQH43" s="37"/>
      <c r="FQI43" s="37"/>
      <c r="FQJ43" s="37"/>
      <c r="FQK43" s="37"/>
      <c r="FQL43" s="37"/>
      <c r="FQM43" s="37"/>
      <c r="FQN43" s="37"/>
      <c r="FQO43" s="37"/>
      <c r="FQP43" s="37"/>
      <c r="FQQ43" s="37"/>
      <c r="FQR43" s="37"/>
      <c r="FQS43" s="37"/>
      <c r="FQT43" s="37"/>
      <c r="FQU43" s="37"/>
      <c r="FQV43" s="37"/>
      <c r="FQW43" s="37"/>
      <c r="FQX43" s="37"/>
      <c r="FQY43" s="37"/>
      <c r="FQZ43" s="37"/>
      <c r="FRA43" s="37"/>
      <c r="FRB43" s="37"/>
      <c r="FRC43" s="37"/>
      <c r="FRD43" s="37"/>
      <c r="FRE43" s="37"/>
      <c r="FRF43" s="37"/>
      <c r="FRG43" s="37"/>
      <c r="FRH43" s="37"/>
      <c r="FRI43" s="37"/>
      <c r="FRJ43" s="37"/>
      <c r="FRK43" s="37"/>
      <c r="FRL43" s="37"/>
      <c r="FRM43" s="37"/>
      <c r="FRN43" s="37"/>
      <c r="FRO43" s="37"/>
      <c r="FRP43" s="37"/>
      <c r="FRQ43" s="37"/>
      <c r="FRR43" s="37"/>
      <c r="FRS43" s="37"/>
      <c r="FRT43" s="37"/>
      <c r="FRU43" s="37"/>
      <c r="FRV43" s="37"/>
      <c r="FRW43" s="37"/>
      <c r="FRX43" s="37"/>
      <c r="FRY43" s="37"/>
      <c r="FRZ43" s="37"/>
      <c r="FSA43" s="37"/>
      <c r="FSB43" s="37"/>
      <c r="FSC43" s="37"/>
      <c r="FSD43" s="37"/>
      <c r="FSE43" s="37"/>
      <c r="FSF43" s="37"/>
      <c r="FSG43" s="37"/>
      <c r="FSH43" s="37"/>
      <c r="FSI43" s="37"/>
      <c r="FSJ43" s="37"/>
      <c r="FSK43" s="37"/>
      <c r="FSL43" s="37"/>
      <c r="FSM43" s="37"/>
      <c r="FSN43" s="37"/>
      <c r="FSO43" s="37"/>
      <c r="FSP43" s="37"/>
      <c r="FSQ43" s="37"/>
      <c r="FSR43" s="37"/>
      <c r="FSS43" s="37"/>
      <c r="FST43" s="37"/>
      <c r="FSU43" s="37"/>
      <c r="FSV43" s="37"/>
      <c r="FSW43" s="37"/>
      <c r="FSX43" s="37"/>
      <c r="FSY43" s="37"/>
      <c r="FSZ43" s="37"/>
      <c r="FTA43" s="37"/>
      <c r="FTB43" s="37"/>
      <c r="FTC43" s="37"/>
      <c r="FTD43" s="37"/>
      <c r="FTE43" s="37"/>
      <c r="FTF43" s="37"/>
      <c r="FTG43" s="37"/>
      <c r="FTH43" s="37"/>
      <c r="FTI43" s="37"/>
      <c r="FTJ43" s="37"/>
      <c r="FTK43" s="37"/>
      <c r="FTL43" s="37"/>
      <c r="FTM43" s="37"/>
      <c r="FTN43" s="37"/>
      <c r="FTO43" s="37"/>
      <c r="FTP43" s="37"/>
      <c r="FTQ43" s="37"/>
      <c r="FTR43" s="37"/>
      <c r="FTS43" s="37"/>
      <c r="FTT43" s="37"/>
      <c r="FTU43" s="37"/>
      <c r="FTV43" s="37"/>
      <c r="FTW43" s="37"/>
      <c r="FTX43" s="37"/>
      <c r="FTY43" s="37"/>
      <c r="FTZ43" s="37"/>
      <c r="FUA43" s="37"/>
      <c r="FUB43" s="37"/>
      <c r="FUC43" s="37"/>
      <c r="FUD43" s="37"/>
      <c r="FUE43" s="37"/>
      <c r="FUF43" s="37"/>
      <c r="FUG43" s="37"/>
      <c r="FUH43" s="37"/>
      <c r="FUI43" s="37"/>
      <c r="FUJ43" s="37"/>
      <c r="FUK43" s="37"/>
      <c r="FUL43" s="37"/>
      <c r="FUM43" s="37"/>
      <c r="FUN43" s="37"/>
      <c r="FUO43" s="37"/>
      <c r="FUP43" s="37"/>
      <c r="FUQ43" s="37"/>
      <c r="FUR43" s="37"/>
      <c r="FUS43" s="37"/>
      <c r="FUT43" s="37"/>
      <c r="FUU43" s="37"/>
      <c r="FUV43" s="37"/>
      <c r="FUW43" s="37"/>
      <c r="FUX43" s="37"/>
      <c r="FUY43" s="37"/>
      <c r="FUZ43" s="37"/>
      <c r="FVA43" s="37"/>
      <c r="FVB43" s="37"/>
      <c r="FVC43" s="37"/>
      <c r="FVD43" s="37"/>
      <c r="FVE43" s="37"/>
      <c r="FVF43" s="37"/>
      <c r="FVG43" s="37"/>
      <c r="FVH43" s="37"/>
      <c r="FVI43" s="37"/>
      <c r="FVJ43" s="37"/>
      <c r="FVK43" s="37"/>
      <c r="FVL43" s="37"/>
      <c r="FVM43" s="37"/>
      <c r="FVN43" s="37"/>
      <c r="FVO43" s="37"/>
      <c r="FVP43" s="37"/>
      <c r="FVQ43" s="37"/>
      <c r="FVR43" s="37"/>
      <c r="FVS43" s="37"/>
      <c r="FVT43" s="37"/>
      <c r="FVU43" s="37"/>
      <c r="FVV43" s="37"/>
      <c r="FVW43" s="37"/>
      <c r="FVX43" s="37"/>
      <c r="FVY43" s="37"/>
      <c r="FVZ43" s="37"/>
      <c r="FWA43" s="37"/>
      <c r="FWB43" s="37"/>
      <c r="FWC43" s="37"/>
      <c r="FWD43" s="37"/>
      <c r="FWE43" s="37"/>
      <c r="FWF43" s="37"/>
      <c r="FWG43" s="37"/>
      <c r="FWH43" s="37"/>
      <c r="FWI43" s="37"/>
      <c r="FWJ43" s="37"/>
      <c r="FWK43" s="37"/>
      <c r="FWL43" s="37"/>
      <c r="FWM43" s="37"/>
      <c r="FWN43" s="37"/>
      <c r="FWO43" s="37"/>
      <c r="FWP43" s="37"/>
      <c r="FWQ43" s="37"/>
      <c r="FWR43" s="37"/>
      <c r="FWS43" s="37"/>
      <c r="FWT43" s="37"/>
      <c r="FWU43" s="37"/>
      <c r="FWV43" s="37"/>
      <c r="FWW43" s="37"/>
      <c r="FWX43" s="37"/>
      <c r="FWY43" s="37"/>
      <c r="FWZ43" s="37"/>
      <c r="FXA43" s="37"/>
      <c r="FXB43" s="37"/>
      <c r="FXC43" s="37"/>
      <c r="FXD43" s="37"/>
      <c r="FXE43" s="37"/>
      <c r="FXF43" s="37"/>
      <c r="FXG43" s="37"/>
      <c r="FXH43" s="37"/>
      <c r="FXI43" s="37"/>
      <c r="FXJ43" s="37"/>
      <c r="FXK43" s="37"/>
      <c r="FXL43" s="37"/>
      <c r="FXM43" s="37"/>
      <c r="FXN43" s="37"/>
      <c r="FXO43" s="37"/>
      <c r="FXP43" s="37"/>
      <c r="FXQ43" s="37"/>
      <c r="FXR43" s="37"/>
      <c r="FXS43" s="37"/>
      <c r="FXT43" s="37"/>
      <c r="FXU43" s="37"/>
      <c r="FXV43" s="37"/>
      <c r="FXW43" s="37"/>
      <c r="FXX43" s="37"/>
      <c r="FXY43" s="37"/>
      <c r="FXZ43" s="37"/>
      <c r="FYA43" s="37"/>
      <c r="FYB43" s="37"/>
      <c r="FYC43" s="37"/>
      <c r="FYD43" s="37"/>
      <c r="FYE43" s="37"/>
      <c r="FYF43" s="37"/>
      <c r="FYG43" s="37"/>
      <c r="FYH43" s="37"/>
      <c r="FYI43" s="37"/>
      <c r="FYJ43" s="37"/>
      <c r="FYK43" s="37"/>
      <c r="FYL43" s="37"/>
      <c r="FYM43" s="37"/>
      <c r="FYN43" s="37"/>
      <c r="FYO43" s="37"/>
      <c r="FYP43" s="37"/>
      <c r="FYQ43" s="37"/>
      <c r="FYR43" s="37"/>
      <c r="FYS43" s="37"/>
      <c r="FYT43" s="37"/>
      <c r="FYU43" s="37"/>
      <c r="FYV43" s="37"/>
      <c r="FYW43" s="37"/>
      <c r="FYX43" s="37"/>
      <c r="FYY43" s="37"/>
      <c r="FYZ43" s="37"/>
      <c r="FZA43" s="37"/>
      <c r="FZB43" s="37"/>
      <c r="FZC43" s="37"/>
      <c r="FZD43" s="37"/>
      <c r="FZE43" s="37"/>
      <c r="FZF43" s="37"/>
      <c r="FZG43" s="37"/>
      <c r="FZH43" s="37"/>
      <c r="FZI43" s="37"/>
      <c r="FZJ43" s="37"/>
      <c r="FZK43" s="37"/>
      <c r="FZL43" s="37"/>
      <c r="FZM43" s="37"/>
      <c r="FZN43" s="37"/>
      <c r="FZO43" s="37"/>
      <c r="FZP43" s="37"/>
      <c r="FZQ43" s="37"/>
      <c r="FZR43" s="37"/>
      <c r="FZS43" s="37"/>
      <c r="FZT43" s="37"/>
      <c r="FZU43" s="37"/>
      <c r="FZV43" s="37"/>
      <c r="FZW43" s="37"/>
      <c r="FZX43" s="37"/>
      <c r="FZY43" s="37"/>
      <c r="FZZ43" s="37"/>
      <c r="GAA43" s="37"/>
      <c r="GAB43" s="37"/>
      <c r="GAC43" s="37"/>
      <c r="GAD43" s="37"/>
      <c r="GAE43" s="37"/>
      <c r="GAF43" s="37"/>
      <c r="GAG43" s="37"/>
      <c r="GAH43" s="37"/>
      <c r="GAI43" s="37"/>
      <c r="GAJ43" s="37"/>
      <c r="GAK43" s="37"/>
      <c r="GAL43" s="37"/>
      <c r="GAM43" s="37"/>
      <c r="GAN43" s="37"/>
      <c r="GAO43" s="37"/>
      <c r="GAP43" s="37"/>
      <c r="GAQ43" s="37"/>
      <c r="GAR43" s="37"/>
      <c r="GAS43" s="37"/>
      <c r="GAT43" s="37"/>
      <c r="GAU43" s="37"/>
      <c r="GAV43" s="37"/>
      <c r="GAW43" s="37"/>
      <c r="GAX43" s="37"/>
      <c r="GAY43" s="37"/>
      <c r="GAZ43" s="37"/>
      <c r="GBA43" s="37"/>
      <c r="GBB43" s="37"/>
      <c r="GBC43" s="37"/>
      <c r="GBD43" s="37"/>
      <c r="GBE43" s="37"/>
      <c r="GBF43" s="37"/>
      <c r="GBG43" s="37"/>
      <c r="GBH43" s="37"/>
      <c r="GBI43" s="37"/>
      <c r="GBJ43" s="37"/>
      <c r="GBK43" s="37"/>
      <c r="GBL43" s="37"/>
      <c r="GBM43" s="37"/>
      <c r="GBN43" s="37"/>
      <c r="GBO43" s="37"/>
      <c r="GBP43" s="37"/>
      <c r="GBQ43" s="37"/>
      <c r="GBR43" s="37"/>
      <c r="GBS43" s="37"/>
      <c r="GBT43" s="37"/>
      <c r="GBU43" s="37"/>
      <c r="GBV43" s="37"/>
      <c r="GBW43" s="37"/>
      <c r="GBX43" s="37"/>
      <c r="GBY43" s="37"/>
      <c r="GBZ43" s="37"/>
      <c r="GCA43" s="37"/>
      <c r="GCB43" s="37"/>
      <c r="GCC43" s="37"/>
      <c r="GCD43" s="37"/>
      <c r="GCE43" s="37"/>
      <c r="GCF43" s="37"/>
      <c r="GCG43" s="37"/>
      <c r="GCH43" s="37"/>
      <c r="GCI43" s="37"/>
      <c r="GCJ43" s="37"/>
      <c r="GCK43" s="37"/>
      <c r="GCL43" s="37"/>
      <c r="GCM43" s="37"/>
      <c r="GCN43" s="37"/>
      <c r="GCO43" s="37"/>
      <c r="GCP43" s="37"/>
      <c r="GCQ43" s="37"/>
      <c r="GCR43" s="37"/>
      <c r="GCS43" s="37"/>
      <c r="GCT43" s="37"/>
      <c r="GCU43" s="37"/>
      <c r="GCV43" s="37"/>
      <c r="GCW43" s="37"/>
      <c r="GCX43" s="37"/>
      <c r="GCY43" s="37"/>
      <c r="GCZ43" s="37"/>
      <c r="GDA43" s="37"/>
      <c r="GDB43" s="37"/>
      <c r="GDC43" s="37"/>
      <c r="GDD43" s="37"/>
      <c r="GDE43" s="37"/>
      <c r="GDF43" s="37"/>
      <c r="GDG43" s="37"/>
      <c r="GDH43" s="37"/>
      <c r="GDI43" s="37"/>
      <c r="GDJ43" s="37"/>
      <c r="GDK43" s="37"/>
      <c r="GDL43" s="37"/>
      <c r="GDM43" s="37"/>
      <c r="GDN43" s="37"/>
      <c r="GDO43" s="37"/>
      <c r="GDP43" s="37"/>
      <c r="GDQ43" s="37"/>
      <c r="GDR43" s="37"/>
      <c r="GDS43" s="37"/>
      <c r="GDT43" s="37"/>
      <c r="GDU43" s="37"/>
      <c r="GDV43" s="37"/>
      <c r="GDW43" s="37"/>
      <c r="GDX43" s="37"/>
      <c r="GDY43" s="37"/>
      <c r="GDZ43" s="37"/>
      <c r="GEA43" s="37"/>
      <c r="GEB43" s="37"/>
      <c r="GEC43" s="37"/>
      <c r="GED43" s="37"/>
      <c r="GEE43" s="37"/>
      <c r="GEF43" s="37"/>
      <c r="GEG43" s="37"/>
      <c r="GEH43" s="37"/>
      <c r="GEI43" s="37"/>
      <c r="GEJ43" s="37"/>
      <c r="GEK43" s="37"/>
      <c r="GEL43" s="37"/>
      <c r="GEM43" s="37"/>
      <c r="GEN43" s="37"/>
      <c r="GEO43" s="37"/>
      <c r="GEP43" s="37"/>
      <c r="GEQ43" s="37"/>
      <c r="GER43" s="37"/>
      <c r="GES43" s="37"/>
      <c r="GET43" s="37"/>
      <c r="GEU43" s="37"/>
      <c r="GEV43" s="37"/>
      <c r="GEW43" s="37"/>
      <c r="GEX43" s="37"/>
      <c r="GEY43" s="37"/>
      <c r="GEZ43" s="37"/>
      <c r="GFA43" s="37"/>
      <c r="GFB43" s="37"/>
      <c r="GFC43" s="37"/>
      <c r="GFD43" s="37"/>
      <c r="GFE43" s="37"/>
      <c r="GFF43" s="37"/>
      <c r="GFG43" s="37"/>
      <c r="GFH43" s="37"/>
      <c r="GFI43" s="37"/>
      <c r="GFJ43" s="37"/>
      <c r="GFK43" s="37"/>
      <c r="GFL43" s="37"/>
      <c r="GFM43" s="37"/>
      <c r="GFN43" s="37"/>
      <c r="GFO43" s="37"/>
      <c r="GFP43" s="37"/>
      <c r="GFQ43" s="37"/>
      <c r="GFR43" s="37"/>
      <c r="GFS43" s="37"/>
      <c r="GFT43" s="37"/>
      <c r="GFU43" s="37"/>
      <c r="GFV43" s="37"/>
      <c r="GFW43" s="37"/>
      <c r="GFX43" s="37"/>
      <c r="GFY43" s="37"/>
      <c r="GFZ43" s="37"/>
      <c r="GGA43" s="37"/>
      <c r="GGB43" s="37"/>
      <c r="GGC43" s="37"/>
      <c r="GGD43" s="37"/>
      <c r="GGE43" s="37"/>
      <c r="GGF43" s="37"/>
      <c r="GGG43" s="37"/>
      <c r="GGH43" s="37"/>
      <c r="GGI43" s="37"/>
      <c r="GGJ43" s="37"/>
      <c r="GGK43" s="37"/>
      <c r="GGL43" s="37"/>
      <c r="GGM43" s="37"/>
      <c r="GGN43" s="37"/>
      <c r="GGO43" s="37"/>
      <c r="GGP43" s="37"/>
      <c r="GGQ43" s="37"/>
      <c r="GGR43" s="37"/>
      <c r="GGS43" s="37"/>
      <c r="GGT43" s="37"/>
      <c r="GGU43" s="37"/>
      <c r="GGV43" s="37"/>
      <c r="GGW43" s="37"/>
      <c r="GGX43" s="37"/>
      <c r="GGY43" s="37"/>
      <c r="GGZ43" s="37"/>
      <c r="GHA43" s="37"/>
      <c r="GHB43" s="37"/>
      <c r="GHC43" s="37"/>
      <c r="GHD43" s="37"/>
      <c r="GHE43" s="37"/>
      <c r="GHF43" s="37"/>
      <c r="GHG43" s="37"/>
      <c r="GHH43" s="37"/>
      <c r="GHI43" s="37"/>
      <c r="GHJ43" s="37"/>
      <c r="GHK43" s="37"/>
      <c r="GHL43" s="37"/>
      <c r="GHM43" s="37"/>
      <c r="GHN43" s="37"/>
      <c r="GHO43" s="37"/>
      <c r="GHP43" s="37"/>
      <c r="GHQ43" s="37"/>
      <c r="GHR43" s="37"/>
      <c r="GHS43" s="37"/>
      <c r="GHT43" s="37"/>
      <c r="GHU43" s="37"/>
      <c r="GHV43" s="37"/>
      <c r="GHW43" s="37"/>
      <c r="GHX43" s="37"/>
      <c r="GHY43" s="37"/>
      <c r="GHZ43" s="37"/>
      <c r="GIA43" s="37"/>
      <c r="GIB43" s="37"/>
      <c r="GIC43" s="37"/>
      <c r="GID43" s="37"/>
      <c r="GIE43" s="37"/>
      <c r="GIF43" s="37"/>
      <c r="GIG43" s="37"/>
      <c r="GIH43" s="37"/>
      <c r="GII43" s="37"/>
      <c r="GIJ43" s="37"/>
      <c r="GIK43" s="37"/>
      <c r="GIL43" s="37"/>
      <c r="GIM43" s="37"/>
      <c r="GIN43" s="37"/>
      <c r="GIO43" s="37"/>
      <c r="GIP43" s="37"/>
      <c r="GIQ43" s="37"/>
      <c r="GIR43" s="37"/>
      <c r="GIS43" s="37"/>
      <c r="GIT43" s="37"/>
      <c r="GIU43" s="37"/>
      <c r="GIV43" s="37"/>
      <c r="GIW43" s="37"/>
      <c r="GIX43" s="37"/>
      <c r="GIY43" s="37"/>
      <c r="GIZ43" s="37"/>
      <c r="GJA43" s="37"/>
      <c r="GJB43" s="37"/>
      <c r="GJC43" s="37"/>
      <c r="GJD43" s="37"/>
      <c r="GJE43" s="37"/>
      <c r="GJF43" s="37"/>
      <c r="GJG43" s="37"/>
      <c r="GJH43" s="37"/>
      <c r="GJI43" s="37"/>
      <c r="GJJ43" s="37"/>
      <c r="GJK43" s="37"/>
      <c r="GJL43" s="37"/>
      <c r="GJM43" s="37"/>
      <c r="GJN43" s="37"/>
      <c r="GJO43" s="37"/>
      <c r="GJP43" s="37"/>
      <c r="GJQ43" s="37"/>
      <c r="GJR43" s="37"/>
      <c r="GJS43" s="37"/>
      <c r="GJT43" s="37"/>
      <c r="GJU43" s="37"/>
      <c r="GJV43" s="37"/>
      <c r="GJW43" s="37"/>
      <c r="GJX43" s="37"/>
      <c r="GJY43" s="37"/>
      <c r="GJZ43" s="37"/>
      <c r="GKA43" s="37"/>
      <c r="GKB43" s="37"/>
      <c r="GKC43" s="37"/>
      <c r="GKD43" s="37"/>
      <c r="GKE43" s="37"/>
      <c r="GKF43" s="37"/>
      <c r="GKG43" s="37"/>
      <c r="GKH43" s="37"/>
      <c r="GKI43" s="37"/>
      <c r="GKJ43" s="37"/>
      <c r="GKK43" s="37"/>
      <c r="GKL43" s="37"/>
      <c r="GKM43" s="37"/>
      <c r="GKN43" s="37"/>
      <c r="GKO43" s="37"/>
      <c r="GKP43" s="37"/>
      <c r="GKQ43" s="37"/>
      <c r="GKR43" s="37"/>
      <c r="GKS43" s="37"/>
      <c r="GKT43" s="37"/>
      <c r="GKU43" s="37"/>
      <c r="GKV43" s="37"/>
      <c r="GKW43" s="37"/>
      <c r="GKX43" s="37"/>
      <c r="GKY43" s="37"/>
      <c r="GKZ43" s="37"/>
      <c r="GLA43" s="37"/>
      <c r="GLB43" s="37"/>
      <c r="GLC43" s="37"/>
      <c r="GLD43" s="37"/>
      <c r="GLE43" s="37"/>
      <c r="GLF43" s="37"/>
      <c r="GLG43" s="37"/>
      <c r="GLH43" s="37"/>
      <c r="GLI43" s="37"/>
      <c r="GLJ43" s="37"/>
      <c r="GLK43" s="37"/>
      <c r="GLL43" s="37"/>
      <c r="GLM43" s="37"/>
      <c r="GLN43" s="37"/>
      <c r="GLO43" s="37"/>
      <c r="GLP43" s="37"/>
      <c r="GLQ43" s="37"/>
      <c r="GLR43" s="37"/>
      <c r="GLS43" s="37"/>
      <c r="GLT43" s="37"/>
      <c r="GLU43" s="37"/>
      <c r="GLV43" s="37"/>
      <c r="GLW43" s="37"/>
      <c r="GLX43" s="37"/>
      <c r="GLY43" s="37"/>
      <c r="GLZ43" s="37"/>
      <c r="GMA43" s="37"/>
      <c r="GMB43" s="37"/>
      <c r="GMC43" s="37"/>
      <c r="GMD43" s="37"/>
      <c r="GME43" s="37"/>
      <c r="GMF43" s="37"/>
      <c r="GMG43" s="37"/>
      <c r="GMH43" s="37"/>
      <c r="GMI43" s="37"/>
      <c r="GMJ43" s="37"/>
      <c r="GMK43" s="37"/>
      <c r="GML43" s="37"/>
      <c r="GMM43" s="37"/>
      <c r="GMN43" s="37"/>
      <c r="GMO43" s="37"/>
      <c r="GMP43" s="37"/>
      <c r="GMQ43" s="37"/>
      <c r="GMR43" s="37"/>
      <c r="GMS43" s="37"/>
      <c r="GMT43" s="37"/>
      <c r="GMU43" s="37"/>
      <c r="GMV43" s="37"/>
      <c r="GMW43" s="37"/>
      <c r="GMX43" s="37"/>
      <c r="GMY43" s="37"/>
      <c r="GMZ43" s="37"/>
      <c r="GNA43" s="37"/>
      <c r="GNB43" s="37"/>
      <c r="GNC43" s="37"/>
      <c r="GND43" s="37"/>
      <c r="GNE43" s="37"/>
      <c r="GNF43" s="37"/>
      <c r="GNG43" s="37"/>
      <c r="GNH43" s="37"/>
      <c r="GNI43" s="37"/>
      <c r="GNJ43" s="37"/>
      <c r="GNK43" s="37"/>
      <c r="GNL43" s="37"/>
      <c r="GNM43" s="37"/>
      <c r="GNN43" s="37"/>
      <c r="GNO43" s="37"/>
      <c r="GNP43" s="37"/>
      <c r="GNQ43" s="37"/>
      <c r="GNR43" s="37"/>
      <c r="GNS43" s="37"/>
      <c r="GNT43" s="37"/>
      <c r="GNU43" s="37"/>
      <c r="GNV43" s="37"/>
      <c r="GNW43" s="37"/>
      <c r="GNX43" s="37"/>
      <c r="GNY43" s="37"/>
      <c r="GNZ43" s="37"/>
      <c r="GOA43" s="37"/>
      <c r="GOB43" s="37"/>
      <c r="GOC43" s="37"/>
      <c r="GOD43" s="37"/>
      <c r="GOE43" s="37"/>
      <c r="GOF43" s="37"/>
      <c r="GOG43" s="37"/>
      <c r="GOH43" s="37"/>
      <c r="GOI43" s="37"/>
      <c r="GOJ43" s="37"/>
      <c r="GOK43" s="37"/>
      <c r="GOL43" s="37"/>
      <c r="GOM43" s="37"/>
      <c r="GON43" s="37"/>
      <c r="GOO43" s="37"/>
      <c r="GOP43" s="37"/>
      <c r="GOQ43" s="37"/>
      <c r="GOR43" s="37"/>
      <c r="GOS43" s="37"/>
      <c r="GOT43" s="37"/>
      <c r="GOU43" s="37"/>
      <c r="GOV43" s="37"/>
      <c r="GOW43" s="37"/>
      <c r="GOX43" s="37"/>
      <c r="GOY43" s="37"/>
      <c r="GOZ43" s="37"/>
      <c r="GPA43" s="37"/>
      <c r="GPB43" s="37"/>
      <c r="GPC43" s="37"/>
      <c r="GPD43" s="37"/>
      <c r="GPE43" s="37"/>
      <c r="GPF43" s="37"/>
      <c r="GPG43" s="37"/>
      <c r="GPH43" s="37"/>
      <c r="GPI43" s="37"/>
      <c r="GPJ43" s="37"/>
      <c r="GPK43" s="37"/>
      <c r="GPL43" s="37"/>
      <c r="GPM43" s="37"/>
      <c r="GPN43" s="37"/>
      <c r="GPO43" s="37"/>
      <c r="GPP43" s="37"/>
      <c r="GPQ43" s="37"/>
      <c r="GPR43" s="37"/>
      <c r="GPS43" s="37"/>
      <c r="GPT43" s="37"/>
      <c r="GPU43" s="37"/>
      <c r="GPV43" s="37"/>
      <c r="GPW43" s="37"/>
      <c r="GPX43" s="37"/>
      <c r="GPY43" s="37"/>
      <c r="GPZ43" s="37"/>
      <c r="GQA43" s="37"/>
      <c r="GQB43" s="37"/>
      <c r="GQC43" s="37"/>
      <c r="GQD43" s="37"/>
      <c r="GQE43" s="37"/>
      <c r="GQF43" s="37"/>
      <c r="GQG43" s="37"/>
      <c r="GQH43" s="37"/>
      <c r="GQI43" s="37"/>
      <c r="GQJ43" s="37"/>
      <c r="GQK43" s="37"/>
      <c r="GQL43" s="37"/>
      <c r="GQM43" s="37"/>
      <c r="GQN43" s="37"/>
      <c r="GQO43" s="37"/>
      <c r="GQP43" s="37"/>
      <c r="GQQ43" s="37"/>
      <c r="GQR43" s="37"/>
      <c r="GQS43" s="37"/>
      <c r="GQT43" s="37"/>
      <c r="GQU43" s="37"/>
      <c r="GQV43" s="37"/>
      <c r="GQW43" s="37"/>
      <c r="GQX43" s="37"/>
      <c r="GQY43" s="37"/>
      <c r="GQZ43" s="37"/>
      <c r="GRA43" s="37"/>
      <c r="GRB43" s="37"/>
      <c r="GRC43" s="37"/>
      <c r="GRD43" s="37"/>
      <c r="GRE43" s="37"/>
      <c r="GRF43" s="37"/>
      <c r="GRG43" s="37"/>
      <c r="GRH43" s="37"/>
      <c r="GRI43" s="37"/>
      <c r="GRJ43" s="37"/>
      <c r="GRK43" s="37"/>
      <c r="GRL43" s="37"/>
      <c r="GRM43" s="37"/>
      <c r="GRN43" s="37"/>
      <c r="GRO43" s="37"/>
      <c r="GRP43" s="37"/>
      <c r="GRQ43" s="37"/>
      <c r="GRR43" s="37"/>
      <c r="GRS43" s="37"/>
      <c r="GRT43" s="37"/>
      <c r="GRU43" s="37"/>
      <c r="GRV43" s="37"/>
      <c r="GRW43" s="37"/>
      <c r="GRX43" s="37"/>
      <c r="GRY43" s="37"/>
      <c r="GRZ43" s="37"/>
      <c r="GSA43" s="37"/>
      <c r="GSB43" s="37"/>
      <c r="GSC43" s="37"/>
      <c r="GSD43" s="37"/>
      <c r="GSE43" s="37"/>
      <c r="GSF43" s="37"/>
      <c r="GSG43" s="37"/>
      <c r="GSH43" s="37"/>
      <c r="GSI43" s="37"/>
      <c r="GSJ43" s="37"/>
      <c r="GSK43" s="37"/>
      <c r="GSL43" s="37"/>
      <c r="GSM43" s="37"/>
      <c r="GSN43" s="37"/>
      <c r="GSO43" s="37"/>
      <c r="GSP43" s="37"/>
      <c r="GSQ43" s="37"/>
      <c r="GSR43" s="37"/>
      <c r="GSS43" s="37"/>
      <c r="GST43" s="37"/>
      <c r="GSU43" s="37"/>
      <c r="GSV43" s="37"/>
      <c r="GSW43" s="37"/>
      <c r="GSX43" s="37"/>
      <c r="GSY43" s="37"/>
      <c r="GSZ43" s="37"/>
      <c r="GTA43" s="37"/>
      <c r="GTB43" s="37"/>
      <c r="GTC43" s="37"/>
      <c r="GTD43" s="37"/>
      <c r="GTE43" s="37"/>
      <c r="GTF43" s="37"/>
      <c r="GTG43" s="37"/>
      <c r="GTH43" s="37"/>
      <c r="GTI43" s="37"/>
      <c r="GTJ43" s="37"/>
      <c r="GTK43" s="37"/>
      <c r="GTL43" s="37"/>
      <c r="GTM43" s="37"/>
      <c r="GTN43" s="37"/>
      <c r="GTO43" s="37"/>
      <c r="GTP43" s="37"/>
      <c r="GTQ43" s="37"/>
      <c r="GTR43" s="37"/>
      <c r="GTS43" s="37"/>
      <c r="GTT43" s="37"/>
      <c r="GTU43" s="37"/>
      <c r="GTV43" s="37"/>
      <c r="GTW43" s="37"/>
      <c r="GTX43" s="37"/>
      <c r="GTY43" s="37"/>
      <c r="GTZ43" s="37"/>
      <c r="GUA43" s="37"/>
      <c r="GUB43" s="37"/>
      <c r="GUC43" s="37"/>
      <c r="GUD43" s="37"/>
      <c r="GUE43" s="37"/>
      <c r="GUF43" s="37"/>
      <c r="GUG43" s="37"/>
      <c r="GUH43" s="37"/>
      <c r="GUI43" s="37"/>
      <c r="GUJ43" s="37"/>
      <c r="GUK43" s="37"/>
      <c r="GUL43" s="37"/>
      <c r="GUM43" s="37"/>
      <c r="GUN43" s="37"/>
      <c r="GUO43" s="37"/>
      <c r="GUP43" s="37"/>
      <c r="GUQ43" s="37"/>
      <c r="GUR43" s="37"/>
      <c r="GUS43" s="37"/>
      <c r="GUT43" s="37"/>
      <c r="GUU43" s="37"/>
      <c r="GUV43" s="37"/>
      <c r="GUW43" s="37"/>
      <c r="GUX43" s="37"/>
      <c r="GUY43" s="37"/>
      <c r="GUZ43" s="37"/>
      <c r="GVA43" s="37"/>
      <c r="GVB43" s="37"/>
      <c r="GVC43" s="37"/>
      <c r="GVD43" s="37"/>
      <c r="GVE43" s="37"/>
      <c r="GVF43" s="37"/>
      <c r="GVG43" s="37"/>
      <c r="GVH43" s="37"/>
      <c r="GVI43" s="37"/>
      <c r="GVJ43" s="37"/>
      <c r="GVK43" s="37"/>
      <c r="GVL43" s="37"/>
      <c r="GVM43" s="37"/>
      <c r="GVN43" s="37"/>
      <c r="GVO43" s="37"/>
      <c r="GVP43" s="37"/>
      <c r="GVQ43" s="37"/>
      <c r="GVR43" s="37"/>
      <c r="GVS43" s="37"/>
      <c r="GVT43" s="37"/>
      <c r="GVU43" s="37"/>
      <c r="GVV43" s="37"/>
      <c r="GVW43" s="37"/>
      <c r="GVX43" s="37"/>
      <c r="GVY43" s="37"/>
      <c r="GVZ43" s="37"/>
      <c r="GWA43" s="37"/>
      <c r="GWB43" s="37"/>
      <c r="GWC43" s="37"/>
      <c r="GWD43" s="37"/>
      <c r="GWE43" s="37"/>
      <c r="GWF43" s="37"/>
      <c r="GWG43" s="37"/>
      <c r="GWH43" s="37"/>
      <c r="GWI43" s="37"/>
      <c r="GWJ43" s="37"/>
      <c r="GWK43" s="37"/>
      <c r="GWL43" s="37"/>
      <c r="GWM43" s="37"/>
      <c r="GWN43" s="37"/>
      <c r="GWO43" s="37"/>
      <c r="GWP43" s="37"/>
      <c r="GWQ43" s="37"/>
      <c r="GWR43" s="37"/>
      <c r="GWS43" s="37"/>
      <c r="GWT43" s="37"/>
      <c r="GWU43" s="37"/>
      <c r="GWV43" s="37"/>
      <c r="GWW43" s="37"/>
      <c r="GWX43" s="37"/>
      <c r="GWY43" s="37"/>
      <c r="GWZ43" s="37"/>
      <c r="GXA43" s="37"/>
      <c r="GXB43" s="37"/>
      <c r="GXC43" s="37"/>
      <c r="GXD43" s="37"/>
      <c r="GXE43" s="37"/>
      <c r="GXF43" s="37"/>
      <c r="GXG43" s="37"/>
      <c r="GXH43" s="37"/>
      <c r="GXI43" s="37"/>
      <c r="GXJ43" s="37"/>
      <c r="GXK43" s="37"/>
      <c r="GXL43" s="37"/>
      <c r="GXM43" s="37"/>
      <c r="GXN43" s="37"/>
      <c r="GXO43" s="37"/>
      <c r="GXP43" s="37"/>
      <c r="GXQ43" s="37"/>
      <c r="GXR43" s="37"/>
      <c r="GXS43" s="37"/>
      <c r="GXT43" s="37"/>
      <c r="GXU43" s="37"/>
      <c r="GXV43" s="37"/>
      <c r="GXW43" s="37"/>
      <c r="GXX43" s="37"/>
      <c r="GXY43" s="37"/>
      <c r="GXZ43" s="37"/>
      <c r="GYA43" s="37"/>
      <c r="GYB43" s="37"/>
      <c r="GYC43" s="37"/>
      <c r="GYD43" s="37"/>
      <c r="GYE43" s="37"/>
      <c r="GYF43" s="37"/>
      <c r="GYG43" s="37"/>
      <c r="GYH43" s="37"/>
      <c r="GYI43" s="37"/>
      <c r="GYJ43" s="37"/>
      <c r="GYK43" s="37"/>
      <c r="GYL43" s="37"/>
      <c r="GYM43" s="37"/>
      <c r="GYN43" s="37"/>
      <c r="GYO43" s="37"/>
      <c r="GYP43" s="37"/>
      <c r="GYQ43" s="37"/>
      <c r="GYR43" s="37"/>
      <c r="GYS43" s="37"/>
      <c r="GYT43" s="37"/>
      <c r="GYU43" s="37"/>
      <c r="GYV43" s="37"/>
      <c r="GYW43" s="37"/>
      <c r="GYX43" s="37"/>
      <c r="GYY43" s="37"/>
      <c r="GYZ43" s="37"/>
      <c r="GZA43" s="37"/>
      <c r="GZB43" s="37"/>
      <c r="GZC43" s="37"/>
      <c r="GZD43" s="37"/>
      <c r="GZE43" s="37"/>
      <c r="GZF43" s="37"/>
      <c r="GZG43" s="37"/>
      <c r="GZH43" s="37"/>
      <c r="GZI43" s="37"/>
      <c r="GZJ43" s="37"/>
      <c r="GZK43" s="37"/>
      <c r="GZL43" s="37"/>
      <c r="GZM43" s="37"/>
      <c r="GZN43" s="37"/>
      <c r="GZO43" s="37"/>
      <c r="GZP43" s="37"/>
      <c r="GZQ43" s="37"/>
      <c r="GZR43" s="37"/>
      <c r="GZS43" s="37"/>
      <c r="GZT43" s="37"/>
      <c r="GZU43" s="37"/>
      <c r="GZV43" s="37"/>
      <c r="GZW43" s="37"/>
      <c r="GZX43" s="37"/>
      <c r="GZY43" s="37"/>
      <c r="GZZ43" s="37"/>
      <c r="HAA43" s="37"/>
      <c r="HAB43" s="37"/>
      <c r="HAC43" s="37"/>
      <c r="HAD43" s="37"/>
      <c r="HAE43" s="37"/>
      <c r="HAF43" s="37"/>
      <c r="HAG43" s="37"/>
      <c r="HAH43" s="37"/>
      <c r="HAI43" s="37"/>
      <c r="HAJ43" s="37"/>
      <c r="HAK43" s="37"/>
      <c r="HAL43" s="37"/>
      <c r="HAM43" s="37"/>
      <c r="HAN43" s="37"/>
      <c r="HAO43" s="37"/>
      <c r="HAP43" s="37"/>
      <c r="HAQ43" s="37"/>
      <c r="HAR43" s="37"/>
      <c r="HAS43" s="37"/>
      <c r="HAT43" s="37"/>
      <c r="HAU43" s="37"/>
      <c r="HAV43" s="37"/>
      <c r="HAW43" s="37"/>
      <c r="HAX43" s="37"/>
      <c r="HAY43" s="37"/>
      <c r="HAZ43" s="37"/>
      <c r="HBA43" s="37"/>
      <c r="HBB43" s="37"/>
      <c r="HBC43" s="37"/>
      <c r="HBD43" s="37"/>
      <c r="HBE43" s="37"/>
      <c r="HBF43" s="37"/>
      <c r="HBG43" s="37"/>
      <c r="HBH43" s="37"/>
      <c r="HBI43" s="37"/>
      <c r="HBJ43" s="37"/>
      <c r="HBK43" s="37"/>
      <c r="HBL43" s="37"/>
      <c r="HBM43" s="37"/>
      <c r="HBN43" s="37"/>
      <c r="HBO43" s="37"/>
      <c r="HBP43" s="37"/>
      <c r="HBQ43" s="37"/>
      <c r="HBR43" s="37"/>
      <c r="HBS43" s="37"/>
      <c r="HBT43" s="37"/>
      <c r="HBU43" s="37"/>
      <c r="HBV43" s="37"/>
      <c r="HBW43" s="37"/>
      <c r="HBX43" s="37"/>
      <c r="HBY43" s="37"/>
      <c r="HBZ43" s="37"/>
      <c r="HCA43" s="37"/>
      <c r="HCB43" s="37"/>
      <c r="HCC43" s="37"/>
      <c r="HCD43" s="37"/>
      <c r="HCE43" s="37"/>
      <c r="HCF43" s="37"/>
      <c r="HCG43" s="37"/>
      <c r="HCH43" s="37"/>
      <c r="HCI43" s="37"/>
      <c r="HCJ43" s="37"/>
      <c r="HCK43" s="37"/>
      <c r="HCL43" s="37"/>
      <c r="HCM43" s="37"/>
      <c r="HCN43" s="37"/>
      <c r="HCO43" s="37"/>
      <c r="HCP43" s="37"/>
      <c r="HCQ43" s="37"/>
      <c r="HCR43" s="37"/>
      <c r="HCS43" s="37"/>
      <c r="HCT43" s="37"/>
      <c r="HCU43" s="37"/>
      <c r="HCV43" s="37"/>
      <c r="HCW43" s="37"/>
      <c r="HCX43" s="37"/>
      <c r="HCY43" s="37"/>
      <c r="HCZ43" s="37"/>
      <c r="HDA43" s="37"/>
      <c r="HDB43" s="37"/>
      <c r="HDC43" s="37"/>
      <c r="HDD43" s="37"/>
      <c r="HDE43" s="37"/>
      <c r="HDF43" s="37"/>
      <c r="HDG43" s="37"/>
      <c r="HDH43" s="37"/>
      <c r="HDI43" s="37"/>
      <c r="HDJ43" s="37"/>
      <c r="HDK43" s="37"/>
      <c r="HDL43" s="37"/>
      <c r="HDM43" s="37"/>
      <c r="HDN43" s="37"/>
      <c r="HDO43" s="37"/>
      <c r="HDP43" s="37"/>
      <c r="HDQ43" s="37"/>
      <c r="HDR43" s="37"/>
      <c r="HDS43" s="37"/>
      <c r="HDT43" s="37"/>
      <c r="HDU43" s="37"/>
      <c r="HDV43" s="37"/>
      <c r="HDW43" s="37"/>
      <c r="HDX43" s="37"/>
      <c r="HDY43" s="37"/>
      <c r="HDZ43" s="37"/>
      <c r="HEA43" s="37"/>
      <c r="HEB43" s="37"/>
      <c r="HEC43" s="37"/>
      <c r="HED43" s="37"/>
      <c r="HEE43" s="37"/>
      <c r="HEF43" s="37"/>
      <c r="HEG43" s="37"/>
      <c r="HEH43" s="37"/>
      <c r="HEI43" s="37"/>
      <c r="HEJ43" s="37"/>
      <c r="HEK43" s="37"/>
      <c r="HEL43" s="37"/>
      <c r="HEM43" s="37"/>
      <c r="HEN43" s="37"/>
      <c r="HEO43" s="37"/>
      <c r="HEP43" s="37"/>
      <c r="HEQ43" s="37"/>
      <c r="HER43" s="37"/>
      <c r="HES43" s="37"/>
      <c r="HET43" s="37"/>
      <c r="HEU43" s="37"/>
      <c r="HEV43" s="37"/>
      <c r="HEW43" s="37"/>
      <c r="HEX43" s="37"/>
      <c r="HEY43" s="37"/>
      <c r="HEZ43" s="37"/>
      <c r="HFA43" s="37"/>
      <c r="HFB43" s="37"/>
      <c r="HFC43" s="37"/>
      <c r="HFD43" s="37"/>
      <c r="HFE43" s="37"/>
      <c r="HFF43" s="37"/>
      <c r="HFG43" s="37"/>
      <c r="HFH43" s="37"/>
      <c r="HFI43" s="37"/>
      <c r="HFJ43" s="37"/>
      <c r="HFK43" s="37"/>
      <c r="HFL43" s="37"/>
      <c r="HFM43" s="37"/>
      <c r="HFN43" s="37"/>
      <c r="HFO43" s="37"/>
      <c r="HFP43" s="37"/>
      <c r="HFQ43" s="37"/>
      <c r="HFR43" s="37"/>
      <c r="HFS43" s="37"/>
      <c r="HFT43" s="37"/>
      <c r="HFU43" s="37"/>
      <c r="HFV43" s="37"/>
      <c r="HFW43" s="37"/>
      <c r="HFX43" s="37"/>
      <c r="HFY43" s="37"/>
      <c r="HFZ43" s="37"/>
      <c r="HGA43" s="37"/>
      <c r="HGB43" s="37"/>
      <c r="HGC43" s="37"/>
      <c r="HGD43" s="37"/>
      <c r="HGE43" s="37"/>
      <c r="HGF43" s="37"/>
      <c r="HGG43" s="37"/>
      <c r="HGH43" s="37"/>
      <c r="HGI43" s="37"/>
      <c r="HGJ43" s="37"/>
      <c r="HGK43" s="37"/>
      <c r="HGL43" s="37"/>
      <c r="HGM43" s="37"/>
      <c r="HGN43" s="37"/>
      <c r="HGO43" s="37"/>
      <c r="HGP43" s="37"/>
      <c r="HGQ43" s="37"/>
      <c r="HGR43" s="37"/>
      <c r="HGS43" s="37"/>
      <c r="HGT43" s="37"/>
      <c r="HGU43" s="37"/>
      <c r="HGV43" s="37"/>
      <c r="HGW43" s="37"/>
      <c r="HGX43" s="37"/>
      <c r="HGY43" s="37"/>
      <c r="HGZ43" s="37"/>
      <c r="HHA43" s="37"/>
      <c r="HHB43" s="37"/>
      <c r="HHC43" s="37"/>
      <c r="HHD43" s="37"/>
      <c r="HHE43" s="37"/>
      <c r="HHF43" s="37"/>
      <c r="HHG43" s="37"/>
      <c r="HHH43" s="37"/>
      <c r="HHI43" s="37"/>
      <c r="HHJ43" s="37"/>
      <c r="HHK43" s="37"/>
      <c r="HHL43" s="37"/>
      <c r="HHM43" s="37"/>
      <c r="HHN43" s="37"/>
      <c r="HHO43" s="37"/>
      <c r="HHP43" s="37"/>
      <c r="HHQ43" s="37"/>
      <c r="HHR43" s="37"/>
      <c r="HHS43" s="37"/>
      <c r="HHT43" s="37"/>
      <c r="HHU43" s="37"/>
      <c r="HHV43" s="37"/>
      <c r="HHW43" s="37"/>
      <c r="HHX43" s="37"/>
      <c r="HHY43" s="37"/>
      <c r="HHZ43" s="37"/>
      <c r="HIA43" s="37"/>
      <c r="HIB43" s="37"/>
      <c r="HIC43" s="37"/>
      <c r="HID43" s="37"/>
      <c r="HIE43" s="37"/>
      <c r="HIF43" s="37"/>
      <c r="HIG43" s="37"/>
      <c r="HIH43" s="37"/>
      <c r="HII43" s="37"/>
      <c r="HIJ43" s="37"/>
      <c r="HIK43" s="37"/>
      <c r="HIL43" s="37"/>
      <c r="HIM43" s="37"/>
      <c r="HIN43" s="37"/>
      <c r="HIO43" s="37"/>
      <c r="HIP43" s="37"/>
      <c r="HIQ43" s="37"/>
      <c r="HIR43" s="37"/>
      <c r="HIS43" s="37"/>
      <c r="HIT43" s="37"/>
      <c r="HIU43" s="37"/>
      <c r="HIV43" s="37"/>
      <c r="HIW43" s="37"/>
      <c r="HIX43" s="37"/>
      <c r="HIY43" s="37"/>
      <c r="HIZ43" s="37"/>
      <c r="HJA43" s="37"/>
      <c r="HJB43" s="37"/>
      <c r="HJC43" s="37"/>
      <c r="HJD43" s="37"/>
      <c r="HJE43" s="37"/>
      <c r="HJF43" s="37"/>
      <c r="HJG43" s="37"/>
      <c r="HJH43" s="37"/>
      <c r="HJI43" s="37"/>
      <c r="HJJ43" s="37"/>
      <c r="HJK43" s="37"/>
      <c r="HJL43" s="37"/>
      <c r="HJM43" s="37"/>
      <c r="HJN43" s="37"/>
      <c r="HJO43" s="37"/>
      <c r="HJP43" s="37"/>
      <c r="HJQ43" s="37"/>
      <c r="HJR43" s="37"/>
      <c r="HJS43" s="37"/>
      <c r="HJT43" s="37"/>
      <c r="HJU43" s="37"/>
      <c r="HJV43" s="37"/>
      <c r="HJW43" s="37"/>
      <c r="HJX43" s="37"/>
      <c r="HJY43" s="37"/>
      <c r="HJZ43" s="37"/>
      <c r="HKA43" s="37"/>
      <c r="HKB43" s="37"/>
      <c r="HKC43" s="37"/>
      <c r="HKD43" s="37"/>
      <c r="HKE43" s="37"/>
      <c r="HKF43" s="37"/>
      <c r="HKG43" s="37"/>
      <c r="HKH43" s="37"/>
      <c r="HKI43" s="37"/>
      <c r="HKJ43" s="37"/>
      <c r="HKK43" s="37"/>
      <c r="HKL43" s="37"/>
      <c r="HKM43" s="37"/>
      <c r="HKN43" s="37"/>
      <c r="HKO43" s="37"/>
      <c r="HKP43" s="37"/>
      <c r="HKQ43" s="37"/>
      <c r="HKR43" s="37"/>
      <c r="HKS43" s="37"/>
      <c r="HKT43" s="37"/>
      <c r="HKU43" s="37"/>
      <c r="HKV43" s="37"/>
      <c r="HKW43" s="37"/>
      <c r="HKX43" s="37"/>
      <c r="HKY43" s="37"/>
      <c r="HKZ43" s="37"/>
      <c r="HLA43" s="37"/>
      <c r="HLB43" s="37"/>
      <c r="HLC43" s="37"/>
      <c r="HLD43" s="37"/>
      <c r="HLE43" s="37"/>
      <c r="HLF43" s="37"/>
      <c r="HLG43" s="37"/>
      <c r="HLH43" s="37"/>
      <c r="HLI43" s="37"/>
      <c r="HLJ43" s="37"/>
      <c r="HLK43" s="37"/>
      <c r="HLL43" s="37"/>
      <c r="HLM43" s="37"/>
      <c r="HLN43" s="37"/>
      <c r="HLO43" s="37"/>
      <c r="HLP43" s="37"/>
      <c r="HLQ43" s="37"/>
      <c r="HLR43" s="37"/>
      <c r="HLS43" s="37"/>
      <c r="HLT43" s="37"/>
      <c r="HLU43" s="37"/>
      <c r="HLV43" s="37"/>
      <c r="HLW43" s="37"/>
      <c r="HLX43" s="37"/>
      <c r="HLY43" s="37"/>
      <c r="HLZ43" s="37"/>
      <c r="HMA43" s="37"/>
      <c r="HMB43" s="37"/>
      <c r="HMC43" s="37"/>
      <c r="HMD43" s="37"/>
      <c r="HME43" s="37"/>
      <c r="HMF43" s="37"/>
      <c r="HMG43" s="37"/>
      <c r="HMH43" s="37"/>
      <c r="HMI43" s="37"/>
      <c r="HMJ43" s="37"/>
      <c r="HMK43" s="37"/>
      <c r="HML43" s="37"/>
      <c r="HMM43" s="37"/>
      <c r="HMN43" s="37"/>
      <c r="HMO43" s="37"/>
      <c r="HMP43" s="37"/>
      <c r="HMQ43" s="37"/>
      <c r="HMR43" s="37"/>
      <c r="HMS43" s="37"/>
      <c r="HMT43" s="37"/>
      <c r="HMU43" s="37"/>
      <c r="HMV43" s="37"/>
      <c r="HMW43" s="37"/>
      <c r="HMX43" s="37"/>
      <c r="HMY43" s="37"/>
      <c r="HMZ43" s="37"/>
      <c r="HNA43" s="37"/>
      <c r="HNB43" s="37"/>
      <c r="HNC43" s="37"/>
      <c r="HND43" s="37"/>
      <c r="HNE43" s="37"/>
      <c r="HNF43" s="37"/>
      <c r="HNG43" s="37"/>
      <c r="HNH43" s="37"/>
      <c r="HNI43" s="37"/>
      <c r="HNJ43" s="37"/>
      <c r="HNK43" s="37"/>
      <c r="HNL43" s="37"/>
      <c r="HNM43" s="37"/>
      <c r="HNN43" s="37"/>
      <c r="HNO43" s="37"/>
      <c r="HNP43" s="37"/>
      <c r="HNQ43" s="37"/>
      <c r="HNR43" s="37"/>
      <c r="HNS43" s="37"/>
      <c r="HNT43" s="37"/>
      <c r="HNU43" s="37"/>
      <c r="HNV43" s="37"/>
      <c r="HNW43" s="37"/>
      <c r="HNX43" s="37"/>
      <c r="HNY43" s="37"/>
      <c r="HNZ43" s="37"/>
      <c r="HOA43" s="37"/>
      <c r="HOB43" s="37"/>
      <c r="HOC43" s="37"/>
      <c r="HOD43" s="37"/>
      <c r="HOE43" s="37"/>
      <c r="HOF43" s="37"/>
      <c r="HOG43" s="37"/>
      <c r="HOH43" s="37"/>
      <c r="HOI43" s="37"/>
      <c r="HOJ43" s="37"/>
      <c r="HOK43" s="37"/>
      <c r="HOL43" s="37"/>
      <c r="HOM43" s="37"/>
      <c r="HON43" s="37"/>
      <c r="HOO43" s="37"/>
      <c r="HOP43" s="37"/>
      <c r="HOQ43" s="37"/>
      <c r="HOR43" s="37"/>
      <c r="HOS43" s="37"/>
      <c r="HOT43" s="37"/>
      <c r="HOU43" s="37"/>
      <c r="HOV43" s="37"/>
      <c r="HOW43" s="37"/>
      <c r="HOX43" s="37"/>
      <c r="HOY43" s="37"/>
      <c r="HOZ43" s="37"/>
      <c r="HPA43" s="37"/>
      <c r="HPB43" s="37"/>
      <c r="HPC43" s="37"/>
      <c r="HPD43" s="37"/>
      <c r="HPE43" s="37"/>
      <c r="HPF43" s="37"/>
      <c r="HPG43" s="37"/>
      <c r="HPH43" s="37"/>
      <c r="HPI43" s="37"/>
      <c r="HPJ43" s="37"/>
      <c r="HPK43" s="37"/>
      <c r="HPL43" s="37"/>
      <c r="HPM43" s="37"/>
      <c r="HPN43" s="37"/>
      <c r="HPO43" s="37"/>
      <c r="HPP43" s="37"/>
      <c r="HPQ43" s="37"/>
      <c r="HPR43" s="37"/>
      <c r="HPS43" s="37"/>
      <c r="HPT43" s="37"/>
      <c r="HPU43" s="37"/>
      <c r="HPV43" s="37"/>
      <c r="HPW43" s="37"/>
      <c r="HPX43" s="37"/>
      <c r="HPY43" s="37"/>
      <c r="HPZ43" s="37"/>
      <c r="HQA43" s="37"/>
      <c r="HQB43" s="37"/>
      <c r="HQC43" s="37"/>
      <c r="HQD43" s="37"/>
      <c r="HQE43" s="37"/>
      <c r="HQF43" s="37"/>
      <c r="HQG43" s="37"/>
      <c r="HQH43" s="37"/>
      <c r="HQI43" s="37"/>
      <c r="HQJ43" s="37"/>
      <c r="HQK43" s="37"/>
      <c r="HQL43" s="37"/>
      <c r="HQM43" s="37"/>
      <c r="HQN43" s="37"/>
      <c r="HQO43" s="37"/>
      <c r="HQP43" s="37"/>
      <c r="HQQ43" s="37"/>
      <c r="HQR43" s="37"/>
      <c r="HQS43" s="37"/>
      <c r="HQT43" s="37"/>
      <c r="HQU43" s="37"/>
      <c r="HQV43" s="37"/>
      <c r="HQW43" s="37"/>
      <c r="HQX43" s="37"/>
      <c r="HQY43" s="37"/>
      <c r="HQZ43" s="37"/>
      <c r="HRA43" s="37"/>
      <c r="HRB43" s="37"/>
      <c r="HRC43" s="37"/>
      <c r="HRD43" s="37"/>
      <c r="HRE43" s="37"/>
      <c r="HRF43" s="37"/>
      <c r="HRG43" s="37"/>
      <c r="HRH43" s="37"/>
      <c r="HRI43" s="37"/>
      <c r="HRJ43" s="37"/>
      <c r="HRK43" s="37"/>
      <c r="HRL43" s="37"/>
      <c r="HRM43" s="37"/>
      <c r="HRN43" s="37"/>
      <c r="HRO43" s="37"/>
      <c r="HRP43" s="37"/>
      <c r="HRQ43" s="37"/>
      <c r="HRR43" s="37"/>
      <c r="HRS43" s="37"/>
      <c r="HRT43" s="37"/>
      <c r="HRU43" s="37"/>
      <c r="HRV43" s="37"/>
      <c r="HRW43" s="37"/>
      <c r="HRX43" s="37"/>
      <c r="HRY43" s="37"/>
      <c r="HRZ43" s="37"/>
      <c r="HSA43" s="37"/>
      <c r="HSB43" s="37"/>
      <c r="HSC43" s="37"/>
      <c r="HSD43" s="37"/>
      <c r="HSE43" s="37"/>
      <c r="HSF43" s="37"/>
      <c r="HSG43" s="37"/>
      <c r="HSH43" s="37"/>
      <c r="HSI43" s="37"/>
      <c r="HSJ43" s="37"/>
      <c r="HSK43" s="37"/>
      <c r="HSL43" s="37"/>
      <c r="HSM43" s="37"/>
      <c r="HSN43" s="37"/>
      <c r="HSO43" s="37"/>
      <c r="HSP43" s="37"/>
      <c r="HSQ43" s="37"/>
      <c r="HSR43" s="37"/>
      <c r="HSS43" s="37"/>
      <c r="HST43" s="37"/>
      <c r="HSU43" s="37"/>
      <c r="HSV43" s="37"/>
      <c r="HSW43" s="37"/>
      <c r="HSX43" s="37"/>
      <c r="HSY43" s="37"/>
      <c r="HSZ43" s="37"/>
      <c r="HTA43" s="37"/>
      <c r="HTB43" s="37"/>
      <c r="HTC43" s="37"/>
      <c r="HTD43" s="37"/>
      <c r="HTE43" s="37"/>
      <c r="HTF43" s="37"/>
      <c r="HTG43" s="37"/>
      <c r="HTH43" s="37"/>
      <c r="HTI43" s="37"/>
      <c r="HTJ43" s="37"/>
      <c r="HTK43" s="37"/>
      <c r="HTL43" s="37"/>
      <c r="HTM43" s="37"/>
      <c r="HTN43" s="37"/>
      <c r="HTO43" s="37"/>
      <c r="HTP43" s="37"/>
      <c r="HTQ43" s="37"/>
      <c r="HTR43" s="37"/>
      <c r="HTS43" s="37"/>
      <c r="HTT43" s="37"/>
      <c r="HTU43" s="37"/>
      <c r="HTV43" s="37"/>
      <c r="HTW43" s="37"/>
      <c r="HTX43" s="37"/>
      <c r="HTY43" s="37"/>
      <c r="HTZ43" s="37"/>
      <c r="HUA43" s="37"/>
      <c r="HUB43" s="37"/>
      <c r="HUC43" s="37"/>
      <c r="HUD43" s="37"/>
      <c r="HUE43" s="37"/>
      <c r="HUF43" s="37"/>
      <c r="HUG43" s="37"/>
      <c r="HUH43" s="37"/>
      <c r="HUI43" s="37"/>
      <c r="HUJ43" s="37"/>
      <c r="HUK43" s="37"/>
      <c r="HUL43" s="37"/>
      <c r="HUM43" s="37"/>
      <c r="HUN43" s="37"/>
      <c r="HUO43" s="37"/>
      <c r="HUP43" s="37"/>
      <c r="HUQ43" s="37"/>
      <c r="HUR43" s="37"/>
      <c r="HUS43" s="37"/>
      <c r="HUT43" s="37"/>
      <c r="HUU43" s="37"/>
      <c r="HUV43" s="37"/>
      <c r="HUW43" s="37"/>
      <c r="HUX43" s="37"/>
      <c r="HUY43" s="37"/>
      <c r="HUZ43" s="37"/>
      <c r="HVA43" s="37"/>
      <c r="HVB43" s="37"/>
      <c r="HVC43" s="37"/>
      <c r="HVD43" s="37"/>
      <c r="HVE43" s="37"/>
      <c r="HVF43" s="37"/>
      <c r="HVG43" s="37"/>
      <c r="HVH43" s="37"/>
      <c r="HVI43" s="37"/>
      <c r="HVJ43" s="37"/>
      <c r="HVK43" s="37"/>
      <c r="HVL43" s="37"/>
      <c r="HVM43" s="37"/>
      <c r="HVN43" s="37"/>
      <c r="HVO43" s="37"/>
      <c r="HVP43" s="37"/>
      <c r="HVQ43" s="37"/>
      <c r="HVR43" s="37"/>
      <c r="HVS43" s="37"/>
      <c r="HVT43" s="37"/>
      <c r="HVU43" s="37"/>
      <c r="HVV43" s="37"/>
      <c r="HVW43" s="37"/>
      <c r="HVX43" s="37"/>
      <c r="HVY43" s="37"/>
      <c r="HVZ43" s="37"/>
      <c r="HWA43" s="37"/>
      <c r="HWB43" s="37"/>
      <c r="HWC43" s="37"/>
      <c r="HWD43" s="37"/>
      <c r="HWE43" s="37"/>
      <c r="HWF43" s="37"/>
      <c r="HWG43" s="37"/>
      <c r="HWH43" s="37"/>
      <c r="HWI43" s="37"/>
      <c r="HWJ43" s="37"/>
      <c r="HWK43" s="37"/>
      <c r="HWL43" s="37"/>
      <c r="HWM43" s="37"/>
      <c r="HWN43" s="37"/>
      <c r="HWO43" s="37"/>
      <c r="HWP43" s="37"/>
      <c r="HWQ43" s="37"/>
      <c r="HWR43" s="37"/>
      <c r="HWS43" s="37"/>
      <c r="HWT43" s="37"/>
      <c r="HWU43" s="37"/>
      <c r="HWV43" s="37"/>
      <c r="HWW43" s="37"/>
      <c r="HWX43" s="37"/>
      <c r="HWY43" s="37"/>
      <c r="HWZ43" s="37"/>
      <c r="HXA43" s="37"/>
      <c r="HXB43" s="37"/>
      <c r="HXC43" s="37"/>
      <c r="HXD43" s="37"/>
      <c r="HXE43" s="37"/>
      <c r="HXF43" s="37"/>
      <c r="HXG43" s="37"/>
      <c r="HXH43" s="37"/>
      <c r="HXI43" s="37"/>
      <c r="HXJ43" s="37"/>
      <c r="HXK43" s="37"/>
      <c r="HXL43" s="37"/>
      <c r="HXM43" s="37"/>
      <c r="HXN43" s="37"/>
      <c r="HXO43" s="37"/>
      <c r="HXP43" s="37"/>
      <c r="HXQ43" s="37"/>
      <c r="HXR43" s="37"/>
      <c r="HXS43" s="37"/>
      <c r="HXT43" s="37"/>
      <c r="HXU43" s="37"/>
      <c r="HXV43" s="37"/>
      <c r="HXW43" s="37"/>
      <c r="HXX43" s="37"/>
      <c r="HXY43" s="37"/>
      <c r="HXZ43" s="37"/>
      <c r="HYA43" s="37"/>
      <c r="HYB43" s="37"/>
      <c r="HYC43" s="37"/>
      <c r="HYD43" s="37"/>
      <c r="HYE43" s="37"/>
      <c r="HYF43" s="37"/>
      <c r="HYG43" s="37"/>
      <c r="HYH43" s="37"/>
      <c r="HYI43" s="37"/>
      <c r="HYJ43" s="37"/>
      <c r="HYK43" s="37"/>
      <c r="HYL43" s="37"/>
      <c r="HYM43" s="37"/>
      <c r="HYN43" s="37"/>
      <c r="HYO43" s="37"/>
      <c r="HYP43" s="37"/>
      <c r="HYQ43" s="37"/>
      <c r="HYR43" s="37"/>
      <c r="HYS43" s="37"/>
      <c r="HYT43" s="37"/>
      <c r="HYU43" s="37"/>
      <c r="HYV43" s="37"/>
      <c r="HYW43" s="37"/>
      <c r="HYX43" s="37"/>
      <c r="HYY43" s="37"/>
      <c r="HYZ43" s="37"/>
      <c r="HZA43" s="37"/>
      <c r="HZB43" s="37"/>
      <c r="HZC43" s="37"/>
      <c r="HZD43" s="37"/>
      <c r="HZE43" s="37"/>
      <c r="HZF43" s="37"/>
      <c r="HZG43" s="37"/>
      <c r="HZH43" s="37"/>
      <c r="HZI43" s="37"/>
      <c r="HZJ43" s="37"/>
      <c r="HZK43" s="37"/>
      <c r="HZL43" s="37"/>
      <c r="HZM43" s="37"/>
      <c r="HZN43" s="37"/>
      <c r="HZO43" s="37"/>
      <c r="HZP43" s="37"/>
      <c r="HZQ43" s="37"/>
      <c r="HZR43" s="37"/>
      <c r="HZS43" s="37"/>
      <c r="HZT43" s="37"/>
      <c r="HZU43" s="37"/>
      <c r="HZV43" s="37"/>
      <c r="HZW43" s="37"/>
      <c r="HZX43" s="37"/>
      <c r="HZY43" s="37"/>
      <c r="HZZ43" s="37"/>
      <c r="IAA43" s="37"/>
      <c r="IAB43" s="37"/>
      <c r="IAC43" s="37"/>
      <c r="IAD43" s="37"/>
      <c r="IAE43" s="37"/>
      <c r="IAF43" s="37"/>
      <c r="IAG43" s="37"/>
      <c r="IAH43" s="37"/>
      <c r="IAI43" s="37"/>
      <c r="IAJ43" s="37"/>
      <c r="IAK43" s="37"/>
      <c r="IAL43" s="37"/>
      <c r="IAM43" s="37"/>
      <c r="IAN43" s="37"/>
      <c r="IAO43" s="37"/>
      <c r="IAP43" s="37"/>
      <c r="IAQ43" s="37"/>
      <c r="IAR43" s="37"/>
      <c r="IAS43" s="37"/>
      <c r="IAT43" s="37"/>
      <c r="IAU43" s="37"/>
      <c r="IAV43" s="37"/>
      <c r="IAW43" s="37"/>
      <c r="IAX43" s="37"/>
      <c r="IAY43" s="37"/>
      <c r="IAZ43" s="37"/>
      <c r="IBA43" s="37"/>
      <c r="IBB43" s="37"/>
      <c r="IBC43" s="37"/>
      <c r="IBD43" s="37"/>
      <c r="IBE43" s="37"/>
      <c r="IBF43" s="37"/>
      <c r="IBG43" s="37"/>
      <c r="IBH43" s="37"/>
      <c r="IBI43" s="37"/>
      <c r="IBJ43" s="37"/>
      <c r="IBK43" s="37"/>
      <c r="IBL43" s="37"/>
      <c r="IBM43" s="37"/>
      <c r="IBN43" s="37"/>
      <c r="IBO43" s="37"/>
      <c r="IBP43" s="37"/>
      <c r="IBQ43" s="37"/>
      <c r="IBR43" s="37"/>
      <c r="IBS43" s="37"/>
      <c r="IBT43" s="37"/>
      <c r="IBU43" s="37"/>
      <c r="IBV43" s="37"/>
      <c r="IBW43" s="37"/>
      <c r="IBX43" s="37"/>
      <c r="IBY43" s="37"/>
      <c r="IBZ43" s="37"/>
      <c r="ICA43" s="37"/>
      <c r="ICB43" s="37"/>
      <c r="ICC43" s="37"/>
      <c r="ICD43" s="37"/>
      <c r="ICE43" s="37"/>
      <c r="ICF43" s="37"/>
      <c r="ICG43" s="37"/>
      <c r="ICH43" s="37"/>
      <c r="ICI43" s="37"/>
      <c r="ICJ43" s="37"/>
      <c r="ICK43" s="37"/>
      <c r="ICL43" s="37"/>
      <c r="ICM43" s="37"/>
      <c r="ICN43" s="37"/>
      <c r="ICO43" s="37"/>
      <c r="ICP43" s="37"/>
      <c r="ICQ43" s="37"/>
      <c r="ICR43" s="37"/>
      <c r="ICS43" s="37"/>
      <c r="ICT43" s="37"/>
      <c r="ICU43" s="37"/>
      <c r="ICV43" s="37"/>
      <c r="ICW43" s="37"/>
      <c r="ICX43" s="37"/>
      <c r="ICY43" s="37"/>
      <c r="ICZ43" s="37"/>
      <c r="IDA43" s="37"/>
      <c r="IDB43" s="37"/>
      <c r="IDC43" s="37"/>
      <c r="IDD43" s="37"/>
      <c r="IDE43" s="37"/>
      <c r="IDF43" s="37"/>
      <c r="IDG43" s="37"/>
      <c r="IDH43" s="37"/>
      <c r="IDI43" s="37"/>
      <c r="IDJ43" s="37"/>
      <c r="IDK43" s="37"/>
      <c r="IDL43" s="37"/>
      <c r="IDM43" s="37"/>
      <c r="IDN43" s="37"/>
      <c r="IDO43" s="37"/>
      <c r="IDP43" s="37"/>
      <c r="IDQ43" s="37"/>
      <c r="IDR43" s="37"/>
      <c r="IDS43" s="37"/>
      <c r="IDT43" s="37"/>
      <c r="IDU43" s="37"/>
      <c r="IDV43" s="37"/>
      <c r="IDW43" s="37"/>
      <c r="IDX43" s="37"/>
      <c r="IDY43" s="37"/>
      <c r="IDZ43" s="37"/>
      <c r="IEA43" s="37"/>
      <c r="IEB43" s="37"/>
      <c r="IEC43" s="37"/>
      <c r="IED43" s="37"/>
      <c r="IEE43" s="37"/>
      <c r="IEF43" s="37"/>
      <c r="IEG43" s="37"/>
      <c r="IEH43" s="37"/>
      <c r="IEI43" s="37"/>
      <c r="IEJ43" s="37"/>
      <c r="IEK43" s="37"/>
      <c r="IEL43" s="37"/>
      <c r="IEM43" s="37"/>
      <c r="IEN43" s="37"/>
      <c r="IEO43" s="37"/>
      <c r="IEP43" s="37"/>
      <c r="IEQ43" s="37"/>
      <c r="IER43" s="37"/>
      <c r="IES43" s="37"/>
      <c r="IET43" s="37"/>
      <c r="IEU43" s="37"/>
      <c r="IEV43" s="37"/>
      <c r="IEW43" s="37"/>
      <c r="IEX43" s="37"/>
      <c r="IEY43" s="37"/>
      <c r="IEZ43" s="37"/>
      <c r="IFA43" s="37"/>
      <c r="IFB43" s="37"/>
      <c r="IFC43" s="37"/>
      <c r="IFD43" s="37"/>
      <c r="IFE43" s="37"/>
      <c r="IFF43" s="37"/>
      <c r="IFG43" s="37"/>
      <c r="IFH43" s="37"/>
      <c r="IFI43" s="37"/>
      <c r="IFJ43" s="37"/>
      <c r="IFK43" s="37"/>
      <c r="IFL43" s="37"/>
      <c r="IFM43" s="37"/>
      <c r="IFN43" s="37"/>
      <c r="IFO43" s="37"/>
      <c r="IFP43" s="37"/>
      <c r="IFQ43" s="37"/>
      <c r="IFR43" s="37"/>
      <c r="IFS43" s="37"/>
      <c r="IFT43" s="37"/>
      <c r="IFU43" s="37"/>
      <c r="IFV43" s="37"/>
      <c r="IFW43" s="37"/>
      <c r="IFX43" s="37"/>
      <c r="IFY43" s="37"/>
      <c r="IFZ43" s="37"/>
      <c r="IGA43" s="37"/>
      <c r="IGB43" s="37"/>
      <c r="IGC43" s="37"/>
      <c r="IGD43" s="37"/>
      <c r="IGE43" s="37"/>
      <c r="IGF43" s="37"/>
      <c r="IGG43" s="37"/>
      <c r="IGH43" s="37"/>
      <c r="IGI43" s="37"/>
      <c r="IGJ43" s="37"/>
      <c r="IGK43" s="37"/>
      <c r="IGL43" s="37"/>
      <c r="IGM43" s="37"/>
      <c r="IGN43" s="37"/>
      <c r="IGO43" s="37"/>
      <c r="IGP43" s="37"/>
      <c r="IGQ43" s="37"/>
      <c r="IGR43" s="37"/>
      <c r="IGS43" s="37"/>
      <c r="IGT43" s="37"/>
      <c r="IGU43" s="37"/>
      <c r="IGV43" s="37"/>
      <c r="IGW43" s="37"/>
      <c r="IGX43" s="37"/>
      <c r="IGY43" s="37"/>
      <c r="IGZ43" s="37"/>
      <c r="IHA43" s="37"/>
      <c r="IHB43" s="37"/>
      <c r="IHC43" s="37"/>
      <c r="IHD43" s="37"/>
      <c r="IHE43" s="37"/>
      <c r="IHF43" s="37"/>
      <c r="IHG43" s="37"/>
      <c r="IHH43" s="37"/>
      <c r="IHI43" s="37"/>
      <c r="IHJ43" s="37"/>
      <c r="IHK43" s="37"/>
      <c r="IHL43" s="37"/>
      <c r="IHM43" s="37"/>
      <c r="IHN43" s="37"/>
      <c r="IHO43" s="37"/>
      <c r="IHP43" s="37"/>
      <c r="IHQ43" s="37"/>
      <c r="IHR43" s="37"/>
      <c r="IHS43" s="37"/>
      <c r="IHT43" s="37"/>
      <c r="IHU43" s="37"/>
      <c r="IHV43" s="37"/>
      <c r="IHW43" s="37"/>
      <c r="IHX43" s="37"/>
      <c r="IHY43" s="37"/>
      <c r="IHZ43" s="37"/>
      <c r="IIA43" s="37"/>
      <c r="IIB43" s="37"/>
      <c r="IIC43" s="37"/>
      <c r="IID43" s="37"/>
      <c r="IIE43" s="37"/>
      <c r="IIF43" s="37"/>
      <c r="IIG43" s="37"/>
      <c r="IIH43" s="37"/>
      <c r="III43" s="37"/>
      <c r="IIJ43" s="37"/>
      <c r="IIK43" s="37"/>
      <c r="IIL43" s="37"/>
      <c r="IIM43" s="37"/>
      <c r="IIN43" s="37"/>
      <c r="IIO43" s="37"/>
      <c r="IIP43" s="37"/>
      <c r="IIQ43" s="37"/>
      <c r="IIR43" s="37"/>
      <c r="IIS43" s="37"/>
      <c r="IIT43" s="37"/>
      <c r="IIU43" s="37"/>
      <c r="IIV43" s="37"/>
      <c r="IIW43" s="37"/>
      <c r="IIX43" s="37"/>
      <c r="IIY43" s="37"/>
      <c r="IIZ43" s="37"/>
      <c r="IJA43" s="37"/>
      <c r="IJB43" s="37"/>
      <c r="IJC43" s="37"/>
      <c r="IJD43" s="37"/>
      <c r="IJE43" s="37"/>
      <c r="IJF43" s="37"/>
      <c r="IJG43" s="37"/>
      <c r="IJH43" s="37"/>
      <c r="IJI43" s="37"/>
      <c r="IJJ43" s="37"/>
      <c r="IJK43" s="37"/>
      <c r="IJL43" s="37"/>
      <c r="IJM43" s="37"/>
      <c r="IJN43" s="37"/>
      <c r="IJO43" s="37"/>
      <c r="IJP43" s="37"/>
      <c r="IJQ43" s="37"/>
      <c r="IJR43" s="37"/>
      <c r="IJS43" s="37"/>
      <c r="IJT43" s="37"/>
      <c r="IJU43" s="37"/>
      <c r="IJV43" s="37"/>
      <c r="IJW43" s="37"/>
      <c r="IJX43" s="37"/>
      <c r="IJY43" s="37"/>
      <c r="IJZ43" s="37"/>
      <c r="IKA43" s="37"/>
      <c r="IKB43" s="37"/>
      <c r="IKC43" s="37"/>
      <c r="IKD43" s="37"/>
      <c r="IKE43" s="37"/>
      <c r="IKF43" s="37"/>
      <c r="IKG43" s="37"/>
      <c r="IKH43" s="37"/>
      <c r="IKI43" s="37"/>
      <c r="IKJ43" s="37"/>
      <c r="IKK43" s="37"/>
      <c r="IKL43" s="37"/>
      <c r="IKM43" s="37"/>
      <c r="IKN43" s="37"/>
      <c r="IKO43" s="37"/>
      <c r="IKP43" s="37"/>
      <c r="IKQ43" s="37"/>
      <c r="IKR43" s="37"/>
      <c r="IKS43" s="37"/>
      <c r="IKT43" s="37"/>
      <c r="IKU43" s="37"/>
      <c r="IKV43" s="37"/>
      <c r="IKW43" s="37"/>
      <c r="IKX43" s="37"/>
      <c r="IKY43" s="37"/>
      <c r="IKZ43" s="37"/>
      <c r="ILA43" s="37"/>
      <c r="ILB43" s="37"/>
      <c r="ILC43" s="37"/>
      <c r="ILD43" s="37"/>
      <c r="ILE43" s="37"/>
      <c r="ILF43" s="37"/>
      <c r="ILG43" s="37"/>
      <c r="ILH43" s="37"/>
      <c r="ILI43" s="37"/>
      <c r="ILJ43" s="37"/>
      <c r="ILK43" s="37"/>
      <c r="ILL43" s="37"/>
      <c r="ILM43" s="37"/>
      <c r="ILN43" s="37"/>
      <c r="ILO43" s="37"/>
      <c r="ILP43" s="37"/>
      <c r="ILQ43" s="37"/>
      <c r="ILR43" s="37"/>
      <c r="ILS43" s="37"/>
      <c r="ILT43" s="37"/>
      <c r="ILU43" s="37"/>
      <c r="ILV43" s="37"/>
      <c r="ILW43" s="37"/>
      <c r="ILX43" s="37"/>
      <c r="ILY43" s="37"/>
      <c r="ILZ43" s="37"/>
      <c r="IMA43" s="37"/>
      <c r="IMB43" s="37"/>
      <c r="IMC43" s="37"/>
      <c r="IMD43" s="37"/>
      <c r="IME43" s="37"/>
      <c r="IMF43" s="37"/>
      <c r="IMG43" s="37"/>
      <c r="IMH43" s="37"/>
      <c r="IMI43" s="37"/>
      <c r="IMJ43" s="37"/>
      <c r="IMK43" s="37"/>
      <c r="IML43" s="37"/>
      <c r="IMM43" s="37"/>
      <c r="IMN43" s="37"/>
      <c r="IMO43" s="37"/>
      <c r="IMP43" s="37"/>
      <c r="IMQ43" s="37"/>
      <c r="IMR43" s="37"/>
      <c r="IMS43" s="37"/>
      <c r="IMT43" s="37"/>
      <c r="IMU43" s="37"/>
      <c r="IMV43" s="37"/>
      <c r="IMW43" s="37"/>
      <c r="IMX43" s="37"/>
      <c r="IMY43" s="37"/>
      <c r="IMZ43" s="37"/>
      <c r="INA43" s="37"/>
      <c r="INB43" s="37"/>
      <c r="INC43" s="37"/>
      <c r="IND43" s="37"/>
      <c r="INE43" s="37"/>
      <c r="INF43" s="37"/>
      <c r="ING43" s="37"/>
      <c r="INH43" s="37"/>
      <c r="INI43" s="37"/>
      <c r="INJ43" s="37"/>
      <c r="INK43" s="37"/>
      <c r="INL43" s="37"/>
      <c r="INM43" s="37"/>
      <c r="INN43" s="37"/>
      <c r="INO43" s="37"/>
      <c r="INP43" s="37"/>
      <c r="INQ43" s="37"/>
      <c r="INR43" s="37"/>
      <c r="INS43" s="37"/>
      <c r="INT43" s="37"/>
      <c r="INU43" s="37"/>
      <c r="INV43" s="37"/>
      <c r="INW43" s="37"/>
      <c r="INX43" s="37"/>
      <c r="INY43" s="37"/>
      <c r="INZ43" s="37"/>
      <c r="IOA43" s="37"/>
      <c r="IOB43" s="37"/>
      <c r="IOC43" s="37"/>
      <c r="IOD43" s="37"/>
      <c r="IOE43" s="37"/>
      <c r="IOF43" s="37"/>
      <c r="IOG43" s="37"/>
      <c r="IOH43" s="37"/>
      <c r="IOI43" s="37"/>
      <c r="IOJ43" s="37"/>
      <c r="IOK43" s="37"/>
      <c r="IOL43" s="37"/>
      <c r="IOM43" s="37"/>
      <c r="ION43" s="37"/>
      <c r="IOO43" s="37"/>
      <c r="IOP43" s="37"/>
      <c r="IOQ43" s="37"/>
      <c r="IOR43" s="37"/>
      <c r="IOS43" s="37"/>
      <c r="IOT43" s="37"/>
      <c r="IOU43" s="37"/>
      <c r="IOV43" s="37"/>
      <c r="IOW43" s="37"/>
      <c r="IOX43" s="37"/>
      <c r="IOY43" s="37"/>
      <c r="IOZ43" s="37"/>
      <c r="IPA43" s="37"/>
      <c r="IPB43" s="37"/>
      <c r="IPC43" s="37"/>
      <c r="IPD43" s="37"/>
      <c r="IPE43" s="37"/>
      <c r="IPF43" s="37"/>
      <c r="IPG43" s="37"/>
      <c r="IPH43" s="37"/>
      <c r="IPI43" s="37"/>
      <c r="IPJ43" s="37"/>
      <c r="IPK43" s="37"/>
      <c r="IPL43" s="37"/>
      <c r="IPM43" s="37"/>
      <c r="IPN43" s="37"/>
      <c r="IPO43" s="37"/>
      <c r="IPP43" s="37"/>
      <c r="IPQ43" s="37"/>
      <c r="IPR43" s="37"/>
      <c r="IPS43" s="37"/>
      <c r="IPT43" s="37"/>
      <c r="IPU43" s="37"/>
      <c r="IPV43" s="37"/>
      <c r="IPW43" s="37"/>
      <c r="IPX43" s="37"/>
      <c r="IPY43" s="37"/>
      <c r="IPZ43" s="37"/>
      <c r="IQA43" s="37"/>
      <c r="IQB43" s="37"/>
      <c r="IQC43" s="37"/>
      <c r="IQD43" s="37"/>
      <c r="IQE43" s="37"/>
      <c r="IQF43" s="37"/>
      <c r="IQG43" s="37"/>
      <c r="IQH43" s="37"/>
      <c r="IQI43" s="37"/>
      <c r="IQJ43" s="37"/>
      <c r="IQK43" s="37"/>
      <c r="IQL43" s="37"/>
      <c r="IQM43" s="37"/>
      <c r="IQN43" s="37"/>
      <c r="IQO43" s="37"/>
      <c r="IQP43" s="37"/>
      <c r="IQQ43" s="37"/>
      <c r="IQR43" s="37"/>
      <c r="IQS43" s="37"/>
      <c r="IQT43" s="37"/>
      <c r="IQU43" s="37"/>
      <c r="IQV43" s="37"/>
      <c r="IQW43" s="37"/>
      <c r="IQX43" s="37"/>
      <c r="IQY43" s="37"/>
      <c r="IQZ43" s="37"/>
      <c r="IRA43" s="37"/>
      <c r="IRB43" s="37"/>
      <c r="IRC43" s="37"/>
      <c r="IRD43" s="37"/>
      <c r="IRE43" s="37"/>
      <c r="IRF43" s="37"/>
      <c r="IRG43" s="37"/>
      <c r="IRH43" s="37"/>
      <c r="IRI43" s="37"/>
      <c r="IRJ43" s="37"/>
      <c r="IRK43" s="37"/>
      <c r="IRL43" s="37"/>
      <c r="IRM43" s="37"/>
      <c r="IRN43" s="37"/>
      <c r="IRO43" s="37"/>
      <c r="IRP43" s="37"/>
      <c r="IRQ43" s="37"/>
      <c r="IRR43" s="37"/>
      <c r="IRS43" s="37"/>
      <c r="IRT43" s="37"/>
      <c r="IRU43" s="37"/>
      <c r="IRV43" s="37"/>
      <c r="IRW43" s="37"/>
      <c r="IRX43" s="37"/>
      <c r="IRY43" s="37"/>
      <c r="IRZ43" s="37"/>
      <c r="ISA43" s="37"/>
      <c r="ISB43" s="37"/>
      <c r="ISC43" s="37"/>
      <c r="ISD43" s="37"/>
      <c r="ISE43" s="37"/>
      <c r="ISF43" s="37"/>
      <c r="ISG43" s="37"/>
      <c r="ISH43" s="37"/>
      <c r="ISI43" s="37"/>
      <c r="ISJ43" s="37"/>
      <c r="ISK43" s="37"/>
      <c r="ISL43" s="37"/>
      <c r="ISM43" s="37"/>
      <c r="ISN43" s="37"/>
      <c r="ISO43" s="37"/>
      <c r="ISP43" s="37"/>
      <c r="ISQ43" s="37"/>
      <c r="ISR43" s="37"/>
      <c r="ISS43" s="37"/>
      <c r="IST43" s="37"/>
      <c r="ISU43" s="37"/>
      <c r="ISV43" s="37"/>
      <c r="ISW43" s="37"/>
      <c r="ISX43" s="37"/>
      <c r="ISY43" s="37"/>
      <c r="ISZ43" s="37"/>
      <c r="ITA43" s="37"/>
      <c r="ITB43" s="37"/>
      <c r="ITC43" s="37"/>
      <c r="ITD43" s="37"/>
      <c r="ITE43" s="37"/>
      <c r="ITF43" s="37"/>
      <c r="ITG43" s="37"/>
      <c r="ITH43" s="37"/>
      <c r="ITI43" s="37"/>
      <c r="ITJ43" s="37"/>
      <c r="ITK43" s="37"/>
      <c r="ITL43" s="37"/>
      <c r="ITM43" s="37"/>
      <c r="ITN43" s="37"/>
      <c r="ITO43" s="37"/>
      <c r="ITP43" s="37"/>
      <c r="ITQ43" s="37"/>
      <c r="ITR43" s="37"/>
      <c r="ITS43" s="37"/>
      <c r="ITT43" s="37"/>
      <c r="ITU43" s="37"/>
      <c r="ITV43" s="37"/>
      <c r="ITW43" s="37"/>
      <c r="ITX43" s="37"/>
      <c r="ITY43" s="37"/>
      <c r="ITZ43" s="37"/>
      <c r="IUA43" s="37"/>
      <c r="IUB43" s="37"/>
      <c r="IUC43" s="37"/>
      <c r="IUD43" s="37"/>
      <c r="IUE43" s="37"/>
      <c r="IUF43" s="37"/>
      <c r="IUG43" s="37"/>
      <c r="IUH43" s="37"/>
      <c r="IUI43" s="37"/>
      <c r="IUJ43" s="37"/>
      <c r="IUK43" s="37"/>
      <c r="IUL43" s="37"/>
      <c r="IUM43" s="37"/>
      <c r="IUN43" s="37"/>
      <c r="IUO43" s="37"/>
      <c r="IUP43" s="37"/>
      <c r="IUQ43" s="37"/>
      <c r="IUR43" s="37"/>
      <c r="IUS43" s="37"/>
      <c r="IUT43" s="37"/>
      <c r="IUU43" s="37"/>
      <c r="IUV43" s="37"/>
      <c r="IUW43" s="37"/>
      <c r="IUX43" s="37"/>
      <c r="IUY43" s="37"/>
      <c r="IUZ43" s="37"/>
      <c r="IVA43" s="37"/>
      <c r="IVB43" s="37"/>
      <c r="IVC43" s="37"/>
      <c r="IVD43" s="37"/>
      <c r="IVE43" s="37"/>
      <c r="IVF43" s="37"/>
      <c r="IVG43" s="37"/>
      <c r="IVH43" s="37"/>
      <c r="IVI43" s="37"/>
      <c r="IVJ43" s="37"/>
      <c r="IVK43" s="37"/>
      <c r="IVL43" s="37"/>
      <c r="IVM43" s="37"/>
      <c r="IVN43" s="37"/>
      <c r="IVO43" s="37"/>
      <c r="IVP43" s="37"/>
      <c r="IVQ43" s="37"/>
      <c r="IVR43" s="37"/>
      <c r="IVS43" s="37"/>
      <c r="IVT43" s="37"/>
      <c r="IVU43" s="37"/>
      <c r="IVV43" s="37"/>
      <c r="IVW43" s="37"/>
      <c r="IVX43" s="37"/>
      <c r="IVY43" s="37"/>
      <c r="IVZ43" s="37"/>
      <c r="IWA43" s="37"/>
      <c r="IWB43" s="37"/>
      <c r="IWC43" s="37"/>
      <c r="IWD43" s="37"/>
      <c r="IWE43" s="37"/>
      <c r="IWF43" s="37"/>
      <c r="IWG43" s="37"/>
      <c r="IWH43" s="37"/>
      <c r="IWI43" s="37"/>
      <c r="IWJ43" s="37"/>
      <c r="IWK43" s="37"/>
      <c r="IWL43" s="37"/>
      <c r="IWM43" s="37"/>
      <c r="IWN43" s="37"/>
      <c r="IWO43" s="37"/>
      <c r="IWP43" s="37"/>
      <c r="IWQ43" s="37"/>
      <c r="IWR43" s="37"/>
      <c r="IWS43" s="37"/>
      <c r="IWT43" s="37"/>
      <c r="IWU43" s="37"/>
      <c r="IWV43" s="37"/>
      <c r="IWW43" s="37"/>
      <c r="IWX43" s="37"/>
      <c r="IWY43" s="37"/>
      <c r="IWZ43" s="37"/>
      <c r="IXA43" s="37"/>
      <c r="IXB43" s="37"/>
      <c r="IXC43" s="37"/>
      <c r="IXD43" s="37"/>
      <c r="IXE43" s="37"/>
      <c r="IXF43" s="37"/>
      <c r="IXG43" s="37"/>
      <c r="IXH43" s="37"/>
      <c r="IXI43" s="37"/>
      <c r="IXJ43" s="37"/>
      <c r="IXK43" s="37"/>
      <c r="IXL43" s="37"/>
      <c r="IXM43" s="37"/>
      <c r="IXN43" s="37"/>
      <c r="IXO43" s="37"/>
      <c r="IXP43" s="37"/>
      <c r="IXQ43" s="37"/>
      <c r="IXR43" s="37"/>
      <c r="IXS43" s="37"/>
      <c r="IXT43" s="37"/>
      <c r="IXU43" s="37"/>
      <c r="IXV43" s="37"/>
      <c r="IXW43" s="37"/>
      <c r="IXX43" s="37"/>
      <c r="IXY43" s="37"/>
      <c r="IXZ43" s="37"/>
      <c r="IYA43" s="37"/>
      <c r="IYB43" s="37"/>
      <c r="IYC43" s="37"/>
      <c r="IYD43" s="37"/>
      <c r="IYE43" s="37"/>
      <c r="IYF43" s="37"/>
      <c r="IYG43" s="37"/>
      <c r="IYH43" s="37"/>
      <c r="IYI43" s="37"/>
      <c r="IYJ43" s="37"/>
      <c r="IYK43" s="37"/>
      <c r="IYL43" s="37"/>
      <c r="IYM43" s="37"/>
      <c r="IYN43" s="37"/>
      <c r="IYO43" s="37"/>
      <c r="IYP43" s="37"/>
      <c r="IYQ43" s="37"/>
      <c r="IYR43" s="37"/>
      <c r="IYS43" s="37"/>
      <c r="IYT43" s="37"/>
      <c r="IYU43" s="37"/>
      <c r="IYV43" s="37"/>
      <c r="IYW43" s="37"/>
      <c r="IYX43" s="37"/>
      <c r="IYY43" s="37"/>
      <c r="IYZ43" s="37"/>
      <c r="IZA43" s="37"/>
      <c r="IZB43" s="37"/>
      <c r="IZC43" s="37"/>
      <c r="IZD43" s="37"/>
      <c r="IZE43" s="37"/>
      <c r="IZF43" s="37"/>
      <c r="IZG43" s="37"/>
      <c r="IZH43" s="37"/>
      <c r="IZI43" s="37"/>
      <c r="IZJ43" s="37"/>
      <c r="IZK43" s="37"/>
      <c r="IZL43" s="37"/>
      <c r="IZM43" s="37"/>
      <c r="IZN43" s="37"/>
      <c r="IZO43" s="37"/>
      <c r="IZP43" s="37"/>
      <c r="IZQ43" s="37"/>
      <c r="IZR43" s="37"/>
      <c r="IZS43" s="37"/>
      <c r="IZT43" s="37"/>
      <c r="IZU43" s="37"/>
      <c r="IZV43" s="37"/>
      <c r="IZW43" s="37"/>
      <c r="IZX43" s="37"/>
      <c r="IZY43" s="37"/>
      <c r="IZZ43" s="37"/>
      <c r="JAA43" s="37"/>
      <c r="JAB43" s="37"/>
      <c r="JAC43" s="37"/>
      <c r="JAD43" s="37"/>
      <c r="JAE43" s="37"/>
      <c r="JAF43" s="37"/>
      <c r="JAG43" s="37"/>
      <c r="JAH43" s="37"/>
      <c r="JAI43" s="37"/>
      <c r="JAJ43" s="37"/>
      <c r="JAK43" s="37"/>
      <c r="JAL43" s="37"/>
      <c r="JAM43" s="37"/>
      <c r="JAN43" s="37"/>
      <c r="JAO43" s="37"/>
      <c r="JAP43" s="37"/>
      <c r="JAQ43" s="37"/>
      <c r="JAR43" s="37"/>
      <c r="JAS43" s="37"/>
      <c r="JAT43" s="37"/>
      <c r="JAU43" s="37"/>
      <c r="JAV43" s="37"/>
      <c r="JAW43" s="37"/>
      <c r="JAX43" s="37"/>
      <c r="JAY43" s="37"/>
      <c r="JAZ43" s="37"/>
      <c r="JBA43" s="37"/>
      <c r="JBB43" s="37"/>
      <c r="JBC43" s="37"/>
      <c r="JBD43" s="37"/>
      <c r="JBE43" s="37"/>
      <c r="JBF43" s="37"/>
      <c r="JBG43" s="37"/>
      <c r="JBH43" s="37"/>
      <c r="JBI43" s="37"/>
      <c r="JBJ43" s="37"/>
      <c r="JBK43" s="37"/>
      <c r="JBL43" s="37"/>
      <c r="JBM43" s="37"/>
      <c r="JBN43" s="37"/>
      <c r="JBO43" s="37"/>
      <c r="JBP43" s="37"/>
      <c r="JBQ43" s="37"/>
      <c r="JBR43" s="37"/>
      <c r="JBS43" s="37"/>
      <c r="JBT43" s="37"/>
      <c r="JBU43" s="37"/>
      <c r="JBV43" s="37"/>
      <c r="JBW43" s="37"/>
      <c r="JBX43" s="37"/>
      <c r="JBY43" s="37"/>
      <c r="JBZ43" s="37"/>
      <c r="JCA43" s="37"/>
      <c r="JCB43" s="37"/>
      <c r="JCC43" s="37"/>
      <c r="JCD43" s="37"/>
      <c r="JCE43" s="37"/>
      <c r="JCF43" s="37"/>
      <c r="JCG43" s="37"/>
      <c r="JCH43" s="37"/>
      <c r="JCI43" s="37"/>
      <c r="JCJ43" s="37"/>
      <c r="JCK43" s="37"/>
      <c r="JCL43" s="37"/>
      <c r="JCM43" s="37"/>
      <c r="JCN43" s="37"/>
      <c r="JCO43" s="37"/>
      <c r="JCP43" s="37"/>
      <c r="JCQ43" s="37"/>
      <c r="JCR43" s="37"/>
      <c r="JCS43" s="37"/>
      <c r="JCT43" s="37"/>
      <c r="JCU43" s="37"/>
      <c r="JCV43" s="37"/>
      <c r="JCW43" s="37"/>
      <c r="JCX43" s="37"/>
      <c r="JCY43" s="37"/>
      <c r="JCZ43" s="37"/>
      <c r="JDA43" s="37"/>
      <c r="JDB43" s="37"/>
      <c r="JDC43" s="37"/>
      <c r="JDD43" s="37"/>
      <c r="JDE43" s="37"/>
      <c r="JDF43" s="37"/>
      <c r="JDG43" s="37"/>
      <c r="JDH43" s="37"/>
      <c r="JDI43" s="37"/>
      <c r="JDJ43" s="37"/>
      <c r="JDK43" s="37"/>
      <c r="JDL43" s="37"/>
      <c r="JDM43" s="37"/>
      <c r="JDN43" s="37"/>
      <c r="JDO43" s="37"/>
      <c r="JDP43" s="37"/>
      <c r="JDQ43" s="37"/>
      <c r="JDR43" s="37"/>
      <c r="JDS43" s="37"/>
      <c r="JDT43" s="37"/>
      <c r="JDU43" s="37"/>
      <c r="JDV43" s="37"/>
      <c r="JDW43" s="37"/>
      <c r="JDX43" s="37"/>
      <c r="JDY43" s="37"/>
      <c r="JDZ43" s="37"/>
      <c r="JEA43" s="37"/>
      <c r="JEB43" s="37"/>
      <c r="JEC43" s="37"/>
      <c r="JED43" s="37"/>
      <c r="JEE43" s="37"/>
      <c r="JEF43" s="37"/>
      <c r="JEG43" s="37"/>
      <c r="JEH43" s="37"/>
      <c r="JEI43" s="37"/>
      <c r="JEJ43" s="37"/>
      <c r="JEK43" s="37"/>
      <c r="JEL43" s="37"/>
      <c r="JEM43" s="37"/>
      <c r="JEN43" s="37"/>
      <c r="JEO43" s="37"/>
      <c r="JEP43" s="37"/>
      <c r="JEQ43" s="37"/>
      <c r="JER43" s="37"/>
      <c r="JES43" s="37"/>
      <c r="JET43" s="37"/>
      <c r="JEU43" s="37"/>
      <c r="JEV43" s="37"/>
      <c r="JEW43" s="37"/>
      <c r="JEX43" s="37"/>
      <c r="JEY43" s="37"/>
      <c r="JEZ43" s="37"/>
      <c r="JFA43" s="37"/>
      <c r="JFB43" s="37"/>
      <c r="JFC43" s="37"/>
      <c r="JFD43" s="37"/>
      <c r="JFE43" s="37"/>
      <c r="JFF43" s="37"/>
      <c r="JFG43" s="37"/>
      <c r="JFH43" s="37"/>
      <c r="JFI43" s="37"/>
      <c r="JFJ43" s="37"/>
      <c r="JFK43" s="37"/>
      <c r="JFL43" s="37"/>
      <c r="JFM43" s="37"/>
      <c r="JFN43" s="37"/>
      <c r="JFO43" s="37"/>
      <c r="JFP43" s="37"/>
      <c r="JFQ43" s="37"/>
      <c r="JFR43" s="37"/>
      <c r="JFS43" s="37"/>
      <c r="JFT43" s="37"/>
      <c r="JFU43" s="37"/>
      <c r="JFV43" s="37"/>
      <c r="JFW43" s="37"/>
      <c r="JFX43" s="37"/>
      <c r="JFY43" s="37"/>
      <c r="JFZ43" s="37"/>
      <c r="JGA43" s="37"/>
      <c r="JGB43" s="37"/>
      <c r="JGC43" s="37"/>
      <c r="JGD43" s="37"/>
      <c r="JGE43" s="37"/>
      <c r="JGF43" s="37"/>
      <c r="JGG43" s="37"/>
      <c r="JGH43" s="37"/>
      <c r="JGI43" s="37"/>
      <c r="JGJ43" s="37"/>
      <c r="JGK43" s="37"/>
      <c r="JGL43" s="37"/>
      <c r="JGM43" s="37"/>
      <c r="JGN43" s="37"/>
      <c r="JGO43" s="37"/>
      <c r="JGP43" s="37"/>
      <c r="JGQ43" s="37"/>
      <c r="JGR43" s="37"/>
      <c r="JGS43" s="37"/>
      <c r="JGT43" s="37"/>
      <c r="JGU43" s="37"/>
      <c r="JGV43" s="37"/>
      <c r="JGW43" s="37"/>
      <c r="JGX43" s="37"/>
      <c r="JGY43" s="37"/>
      <c r="JGZ43" s="37"/>
      <c r="JHA43" s="37"/>
      <c r="JHB43" s="37"/>
      <c r="JHC43" s="37"/>
      <c r="JHD43" s="37"/>
      <c r="JHE43" s="37"/>
      <c r="JHF43" s="37"/>
      <c r="JHG43" s="37"/>
      <c r="JHH43" s="37"/>
      <c r="JHI43" s="37"/>
      <c r="JHJ43" s="37"/>
      <c r="JHK43" s="37"/>
      <c r="JHL43" s="37"/>
      <c r="JHM43" s="37"/>
      <c r="JHN43" s="37"/>
      <c r="JHO43" s="37"/>
      <c r="JHP43" s="37"/>
      <c r="JHQ43" s="37"/>
      <c r="JHR43" s="37"/>
      <c r="JHS43" s="37"/>
      <c r="JHT43" s="37"/>
      <c r="JHU43" s="37"/>
      <c r="JHV43" s="37"/>
      <c r="JHW43" s="37"/>
      <c r="JHX43" s="37"/>
      <c r="JHY43" s="37"/>
      <c r="JHZ43" s="37"/>
      <c r="JIA43" s="37"/>
      <c r="JIB43" s="37"/>
      <c r="JIC43" s="37"/>
      <c r="JID43" s="37"/>
      <c r="JIE43" s="37"/>
      <c r="JIF43" s="37"/>
      <c r="JIG43" s="37"/>
      <c r="JIH43" s="37"/>
      <c r="JII43" s="37"/>
      <c r="JIJ43" s="37"/>
      <c r="JIK43" s="37"/>
      <c r="JIL43" s="37"/>
      <c r="JIM43" s="37"/>
      <c r="JIN43" s="37"/>
      <c r="JIO43" s="37"/>
      <c r="JIP43" s="37"/>
      <c r="JIQ43" s="37"/>
      <c r="JIR43" s="37"/>
      <c r="JIS43" s="37"/>
      <c r="JIT43" s="37"/>
      <c r="JIU43" s="37"/>
      <c r="JIV43" s="37"/>
      <c r="JIW43" s="37"/>
      <c r="JIX43" s="37"/>
      <c r="JIY43" s="37"/>
      <c r="JIZ43" s="37"/>
      <c r="JJA43" s="37"/>
      <c r="JJB43" s="37"/>
      <c r="JJC43" s="37"/>
      <c r="JJD43" s="37"/>
      <c r="JJE43" s="37"/>
      <c r="JJF43" s="37"/>
      <c r="JJG43" s="37"/>
      <c r="JJH43" s="37"/>
      <c r="JJI43" s="37"/>
      <c r="JJJ43" s="37"/>
      <c r="JJK43" s="37"/>
      <c r="JJL43" s="37"/>
      <c r="JJM43" s="37"/>
      <c r="JJN43" s="37"/>
      <c r="JJO43" s="37"/>
      <c r="JJP43" s="37"/>
      <c r="JJQ43" s="37"/>
      <c r="JJR43" s="37"/>
      <c r="JJS43" s="37"/>
      <c r="JJT43" s="37"/>
      <c r="JJU43" s="37"/>
      <c r="JJV43" s="37"/>
      <c r="JJW43" s="37"/>
      <c r="JJX43" s="37"/>
      <c r="JJY43" s="37"/>
      <c r="JJZ43" s="37"/>
      <c r="JKA43" s="37"/>
      <c r="JKB43" s="37"/>
      <c r="JKC43" s="37"/>
      <c r="JKD43" s="37"/>
      <c r="JKE43" s="37"/>
      <c r="JKF43" s="37"/>
      <c r="JKG43" s="37"/>
      <c r="JKH43" s="37"/>
      <c r="JKI43" s="37"/>
      <c r="JKJ43" s="37"/>
      <c r="JKK43" s="37"/>
      <c r="JKL43" s="37"/>
      <c r="JKM43" s="37"/>
      <c r="JKN43" s="37"/>
      <c r="JKO43" s="37"/>
      <c r="JKP43" s="37"/>
      <c r="JKQ43" s="37"/>
      <c r="JKR43" s="37"/>
      <c r="JKS43" s="37"/>
      <c r="JKT43" s="37"/>
      <c r="JKU43" s="37"/>
      <c r="JKV43" s="37"/>
      <c r="JKW43" s="37"/>
      <c r="JKX43" s="37"/>
      <c r="JKY43" s="37"/>
      <c r="JKZ43" s="37"/>
      <c r="JLA43" s="37"/>
      <c r="JLB43" s="37"/>
      <c r="JLC43" s="37"/>
      <c r="JLD43" s="37"/>
      <c r="JLE43" s="37"/>
      <c r="JLF43" s="37"/>
      <c r="JLG43" s="37"/>
      <c r="JLH43" s="37"/>
      <c r="JLI43" s="37"/>
      <c r="JLJ43" s="37"/>
      <c r="JLK43" s="37"/>
      <c r="JLL43" s="37"/>
      <c r="JLM43" s="37"/>
      <c r="JLN43" s="37"/>
      <c r="JLO43" s="37"/>
      <c r="JLP43" s="37"/>
      <c r="JLQ43" s="37"/>
      <c r="JLR43" s="37"/>
      <c r="JLS43" s="37"/>
      <c r="JLT43" s="37"/>
      <c r="JLU43" s="37"/>
      <c r="JLV43" s="37"/>
      <c r="JLW43" s="37"/>
      <c r="JLX43" s="37"/>
      <c r="JLY43" s="37"/>
      <c r="JLZ43" s="37"/>
      <c r="JMA43" s="37"/>
      <c r="JMB43" s="37"/>
      <c r="JMC43" s="37"/>
      <c r="JMD43" s="37"/>
      <c r="JME43" s="37"/>
      <c r="JMF43" s="37"/>
      <c r="JMG43" s="37"/>
      <c r="JMH43" s="37"/>
      <c r="JMI43" s="37"/>
      <c r="JMJ43" s="37"/>
      <c r="JMK43" s="37"/>
      <c r="JML43" s="37"/>
      <c r="JMM43" s="37"/>
      <c r="JMN43" s="37"/>
      <c r="JMO43" s="37"/>
      <c r="JMP43" s="37"/>
      <c r="JMQ43" s="37"/>
      <c r="JMR43" s="37"/>
      <c r="JMS43" s="37"/>
      <c r="JMT43" s="37"/>
      <c r="JMU43" s="37"/>
      <c r="JMV43" s="37"/>
      <c r="JMW43" s="37"/>
      <c r="JMX43" s="37"/>
      <c r="JMY43" s="37"/>
      <c r="JMZ43" s="37"/>
      <c r="JNA43" s="37"/>
      <c r="JNB43" s="37"/>
      <c r="JNC43" s="37"/>
      <c r="JND43" s="37"/>
      <c r="JNE43" s="37"/>
      <c r="JNF43" s="37"/>
      <c r="JNG43" s="37"/>
      <c r="JNH43" s="37"/>
      <c r="JNI43" s="37"/>
      <c r="JNJ43" s="37"/>
      <c r="JNK43" s="37"/>
      <c r="JNL43" s="37"/>
      <c r="JNM43" s="37"/>
      <c r="JNN43" s="37"/>
      <c r="JNO43" s="37"/>
      <c r="JNP43" s="37"/>
      <c r="JNQ43" s="37"/>
      <c r="JNR43" s="37"/>
      <c r="JNS43" s="37"/>
      <c r="JNT43" s="37"/>
      <c r="JNU43" s="37"/>
      <c r="JNV43" s="37"/>
      <c r="JNW43" s="37"/>
      <c r="JNX43" s="37"/>
      <c r="JNY43" s="37"/>
      <c r="JNZ43" s="37"/>
      <c r="JOA43" s="37"/>
      <c r="JOB43" s="37"/>
      <c r="JOC43" s="37"/>
      <c r="JOD43" s="37"/>
      <c r="JOE43" s="37"/>
      <c r="JOF43" s="37"/>
      <c r="JOG43" s="37"/>
      <c r="JOH43" s="37"/>
      <c r="JOI43" s="37"/>
      <c r="JOJ43" s="37"/>
      <c r="JOK43" s="37"/>
      <c r="JOL43" s="37"/>
      <c r="JOM43" s="37"/>
      <c r="JON43" s="37"/>
      <c r="JOO43" s="37"/>
      <c r="JOP43" s="37"/>
      <c r="JOQ43" s="37"/>
      <c r="JOR43" s="37"/>
      <c r="JOS43" s="37"/>
      <c r="JOT43" s="37"/>
      <c r="JOU43" s="37"/>
      <c r="JOV43" s="37"/>
      <c r="JOW43" s="37"/>
      <c r="JOX43" s="37"/>
      <c r="JOY43" s="37"/>
      <c r="JOZ43" s="37"/>
      <c r="JPA43" s="37"/>
      <c r="JPB43" s="37"/>
      <c r="JPC43" s="37"/>
      <c r="JPD43" s="37"/>
      <c r="JPE43" s="37"/>
      <c r="JPF43" s="37"/>
      <c r="JPG43" s="37"/>
      <c r="JPH43" s="37"/>
      <c r="JPI43" s="37"/>
      <c r="JPJ43" s="37"/>
      <c r="JPK43" s="37"/>
      <c r="JPL43" s="37"/>
      <c r="JPM43" s="37"/>
      <c r="JPN43" s="37"/>
      <c r="JPO43" s="37"/>
      <c r="JPP43" s="37"/>
      <c r="JPQ43" s="37"/>
      <c r="JPR43" s="37"/>
      <c r="JPS43" s="37"/>
      <c r="JPT43" s="37"/>
      <c r="JPU43" s="37"/>
      <c r="JPV43" s="37"/>
      <c r="JPW43" s="37"/>
      <c r="JPX43" s="37"/>
      <c r="JPY43" s="37"/>
      <c r="JPZ43" s="37"/>
      <c r="JQA43" s="37"/>
      <c r="JQB43" s="37"/>
      <c r="JQC43" s="37"/>
      <c r="JQD43" s="37"/>
      <c r="JQE43" s="37"/>
      <c r="JQF43" s="37"/>
      <c r="JQG43" s="37"/>
      <c r="JQH43" s="37"/>
      <c r="JQI43" s="37"/>
      <c r="JQJ43" s="37"/>
      <c r="JQK43" s="37"/>
      <c r="JQL43" s="37"/>
      <c r="JQM43" s="37"/>
      <c r="JQN43" s="37"/>
      <c r="JQO43" s="37"/>
      <c r="JQP43" s="37"/>
      <c r="JQQ43" s="37"/>
      <c r="JQR43" s="37"/>
      <c r="JQS43" s="37"/>
      <c r="JQT43" s="37"/>
      <c r="JQU43" s="37"/>
      <c r="JQV43" s="37"/>
      <c r="JQW43" s="37"/>
      <c r="JQX43" s="37"/>
      <c r="JQY43" s="37"/>
      <c r="JQZ43" s="37"/>
      <c r="JRA43" s="37"/>
      <c r="JRB43" s="37"/>
      <c r="JRC43" s="37"/>
      <c r="JRD43" s="37"/>
      <c r="JRE43" s="37"/>
      <c r="JRF43" s="37"/>
      <c r="JRG43" s="37"/>
      <c r="JRH43" s="37"/>
      <c r="JRI43" s="37"/>
      <c r="JRJ43" s="37"/>
      <c r="JRK43" s="37"/>
      <c r="JRL43" s="37"/>
      <c r="JRM43" s="37"/>
      <c r="JRN43" s="37"/>
      <c r="JRO43" s="37"/>
      <c r="JRP43" s="37"/>
      <c r="JRQ43" s="37"/>
      <c r="JRR43" s="37"/>
      <c r="JRS43" s="37"/>
      <c r="JRT43" s="37"/>
      <c r="JRU43" s="37"/>
      <c r="JRV43" s="37"/>
      <c r="JRW43" s="37"/>
      <c r="JRX43" s="37"/>
      <c r="JRY43" s="37"/>
      <c r="JRZ43" s="37"/>
      <c r="JSA43" s="37"/>
      <c r="JSB43" s="37"/>
      <c r="JSC43" s="37"/>
      <c r="JSD43" s="37"/>
      <c r="JSE43" s="37"/>
      <c r="JSF43" s="37"/>
      <c r="JSG43" s="37"/>
      <c r="JSH43" s="37"/>
      <c r="JSI43" s="37"/>
      <c r="JSJ43" s="37"/>
      <c r="JSK43" s="37"/>
      <c r="JSL43" s="37"/>
      <c r="JSM43" s="37"/>
      <c r="JSN43" s="37"/>
      <c r="JSO43" s="37"/>
      <c r="JSP43" s="37"/>
      <c r="JSQ43" s="37"/>
      <c r="JSR43" s="37"/>
      <c r="JSS43" s="37"/>
      <c r="JST43" s="37"/>
      <c r="JSU43" s="37"/>
      <c r="JSV43" s="37"/>
      <c r="JSW43" s="37"/>
      <c r="JSX43" s="37"/>
      <c r="JSY43" s="37"/>
      <c r="JSZ43" s="37"/>
      <c r="JTA43" s="37"/>
      <c r="JTB43" s="37"/>
      <c r="JTC43" s="37"/>
      <c r="JTD43" s="37"/>
      <c r="JTE43" s="37"/>
      <c r="JTF43" s="37"/>
      <c r="JTG43" s="37"/>
      <c r="JTH43" s="37"/>
      <c r="JTI43" s="37"/>
      <c r="JTJ43" s="37"/>
      <c r="JTK43" s="37"/>
      <c r="JTL43" s="37"/>
      <c r="JTM43" s="37"/>
      <c r="JTN43" s="37"/>
      <c r="JTO43" s="37"/>
      <c r="JTP43" s="37"/>
      <c r="JTQ43" s="37"/>
      <c r="JTR43" s="37"/>
      <c r="JTS43" s="37"/>
      <c r="JTT43" s="37"/>
      <c r="JTU43" s="37"/>
      <c r="JTV43" s="37"/>
      <c r="JTW43" s="37"/>
      <c r="JTX43" s="37"/>
      <c r="JTY43" s="37"/>
      <c r="JTZ43" s="37"/>
      <c r="JUA43" s="37"/>
      <c r="JUB43" s="37"/>
      <c r="JUC43" s="37"/>
      <c r="JUD43" s="37"/>
      <c r="JUE43" s="37"/>
      <c r="JUF43" s="37"/>
      <c r="JUG43" s="37"/>
      <c r="JUH43" s="37"/>
      <c r="JUI43" s="37"/>
      <c r="JUJ43" s="37"/>
      <c r="JUK43" s="37"/>
      <c r="JUL43" s="37"/>
      <c r="JUM43" s="37"/>
      <c r="JUN43" s="37"/>
      <c r="JUO43" s="37"/>
      <c r="JUP43" s="37"/>
      <c r="JUQ43" s="37"/>
      <c r="JUR43" s="37"/>
      <c r="JUS43" s="37"/>
      <c r="JUT43" s="37"/>
      <c r="JUU43" s="37"/>
      <c r="JUV43" s="37"/>
      <c r="JUW43" s="37"/>
      <c r="JUX43" s="37"/>
      <c r="JUY43" s="37"/>
      <c r="JUZ43" s="37"/>
      <c r="JVA43" s="37"/>
      <c r="JVB43" s="37"/>
      <c r="JVC43" s="37"/>
      <c r="JVD43" s="37"/>
      <c r="JVE43" s="37"/>
      <c r="JVF43" s="37"/>
      <c r="JVG43" s="37"/>
      <c r="JVH43" s="37"/>
      <c r="JVI43" s="37"/>
      <c r="JVJ43" s="37"/>
      <c r="JVK43" s="37"/>
      <c r="JVL43" s="37"/>
      <c r="JVM43" s="37"/>
      <c r="JVN43" s="37"/>
      <c r="JVO43" s="37"/>
      <c r="JVP43" s="37"/>
      <c r="JVQ43" s="37"/>
      <c r="JVR43" s="37"/>
      <c r="JVS43" s="37"/>
      <c r="JVT43" s="37"/>
      <c r="JVU43" s="37"/>
      <c r="JVV43" s="37"/>
      <c r="JVW43" s="37"/>
      <c r="JVX43" s="37"/>
      <c r="JVY43" s="37"/>
      <c r="JVZ43" s="37"/>
      <c r="JWA43" s="37"/>
      <c r="JWB43" s="37"/>
      <c r="JWC43" s="37"/>
      <c r="JWD43" s="37"/>
      <c r="JWE43" s="37"/>
      <c r="JWF43" s="37"/>
      <c r="JWG43" s="37"/>
      <c r="JWH43" s="37"/>
      <c r="JWI43" s="37"/>
      <c r="JWJ43" s="37"/>
      <c r="JWK43" s="37"/>
      <c r="JWL43" s="37"/>
      <c r="JWM43" s="37"/>
      <c r="JWN43" s="37"/>
      <c r="JWO43" s="37"/>
      <c r="JWP43" s="37"/>
      <c r="JWQ43" s="37"/>
      <c r="JWR43" s="37"/>
      <c r="JWS43" s="37"/>
      <c r="JWT43" s="37"/>
      <c r="JWU43" s="37"/>
      <c r="JWV43" s="37"/>
      <c r="JWW43" s="37"/>
      <c r="JWX43" s="37"/>
      <c r="JWY43" s="37"/>
      <c r="JWZ43" s="37"/>
      <c r="JXA43" s="37"/>
      <c r="JXB43" s="37"/>
      <c r="JXC43" s="37"/>
      <c r="JXD43" s="37"/>
      <c r="JXE43" s="37"/>
      <c r="JXF43" s="37"/>
      <c r="JXG43" s="37"/>
      <c r="JXH43" s="37"/>
      <c r="JXI43" s="37"/>
      <c r="JXJ43" s="37"/>
      <c r="JXK43" s="37"/>
      <c r="JXL43" s="37"/>
      <c r="JXM43" s="37"/>
      <c r="JXN43" s="37"/>
      <c r="JXO43" s="37"/>
      <c r="JXP43" s="37"/>
      <c r="JXQ43" s="37"/>
      <c r="JXR43" s="37"/>
      <c r="JXS43" s="37"/>
      <c r="JXT43" s="37"/>
      <c r="JXU43" s="37"/>
      <c r="JXV43" s="37"/>
      <c r="JXW43" s="37"/>
      <c r="JXX43" s="37"/>
      <c r="JXY43" s="37"/>
      <c r="JXZ43" s="37"/>
      <c r="JYA43" s="37"/>
      <c r="JYB43" s="37"/>
      <c r="JYC43" s="37"/>
      <c r="JYD43" s="37"/>
      <c r="JYE43" s="37"/>
      <c r="JYF43" s="37"/>
      <c r="JYG43" s="37"/>
      <c r="JYH43" s="37"/>
      <c r="JYI43" s="37"/>
      <c r="JYJ43" s="37"/>
      <c r="JYK43" s="37"/>
      <c r="JYL43" s="37"/>
      <c r="JYM43" s="37"/>
      <c r="JYN43" s="37"/>
      <c r="JYO43" s="37"/>
      <c r="JYP43" s="37"/>
      <c r="JYQ43" s="37"/>
      <c r="JYR43" s="37"/>
      <c r="JYS43" s="37"/>
      <c r="JYT43" s="37"/>
      <c r="JYU43" s="37"/>
      <c r="JYV43" s="37"/>
      <c r="JYW43" s="37"/>
      <c r="JYX43" s="37"/>
      <c r="JYY43" s="37"/>
      <c r="JYZ43" s="37"/>
      <c r="JZA43" s="37"/>
      <c r="JZB43" s="37"/>
      <c r="JZC43" s="37"/>
      <c r="JZD43" s="37"/>
      <c r="JZE43" s="37"/>
      <c r="JZF43" s="37"/>
      <c r="JZG43" s="37"/>
      <c r="JZH43" s="37"/>
      <c r="JZI43" s="37"/>
      <c r="JZJ43" s="37"/>
      <c r="JZK43" s="37"/>
      <c r="JZL43" s="37"/>
      <c r="JZM43" s="37"/>
      <c r="JZN43" s="37"/>
      <c r="JZO43" s="37"/>
      <c r="JZP43" s="37"/>
      <c r="JZQ43" s="37"/>
      <c r="JZR43" s="37"/>
      <c r="JZS43" s="37"/>
      <c r="JZT43" s="37"/>
      <c r="JZU43" s="37"/>
      <c r="JZV43" s="37"/>
      <c r="JZW43" s="37"/>
      <c r="JZX43" s="37"/>
      <c r="JZY43" s="37"/>
      <c r="JZZ43" s="37"/>
      <c r="KAA43" s="37"/>
      <c r="KAB43" s="37"/>
      <c r="KAC43" s="37"/>
      <c r="KAD43" s="37"/>
      <c r="KAE43" s="37"/>
      <c r="KAF43" s="37"/>
      <c r="KAG43" s="37"/>
      <c r="KAH43" s="37"/>
      <c r="KAI43" s="37"/>
      <c r="KAJ43" s="37"/>
      <c r="KAK43" s="37"/>
      <c r="KAL43" s="37"/>
      <c r="KAM43" s="37"/>
      <c r="KAN43" s="37"/>
      <c r="KAO43" s="37"/>
      <c r="KAP43" s="37"/>
      <c r="KAQ43" s="37"/>
      <c r="KAR43" s="37"/>
      <c r="KAS43" s="37"/>
      <c r="KAT43" s="37"/>
      <c r="KAU43" s="37"/>
      <c r="KAV43" s="37"/>
      <c r="KAW43" s="37"/>
      <c r="KAX43" s="37"/>
      <c r="KAY43" s="37"/>
      <c r="KAZ43" s="37"/>
      <c r="KBA43" s="37"/>
      <c r="KBB43" s="37"/>
      <c r="KBC43" s="37"/>
      <c r="KBD43" s="37"/>
      <c r="KBE43" s="37"/>
      <c r="KBF43" s="37"/>
      <c r="KBG43" s="37"/>
      <c r="KBH43" s="37"/>
      <c r="KBI43" s="37"/>
      <c r="KBJ43" s="37"/>
      <c r="KBK43" s="37"/>
      <c r="KBL43" s="37"/>
      <c r="KBM43" s="37"/>
      <c r="KBN43" s="37"/>
      <c r="KBO43" s="37"/>
      <c r="KBP43" s="37"/>
      <c r="KBQ43" s="37"/>
      <c r="KBR43" s="37"/>
      <c r="KBS43" s="37"/>
      <c r="KBT43" s="37"/>
      <c r="KBU43" s="37"/>
      <c r="KBV43" s="37"/>
      <c r="KBW43" s="37"/>
      <c r="KBX43" s="37"/>
      <c r="KBY43" s="37"/>
      <c r="KBZ43" s="37"/>
      <c r="KCA43" s="37"/>
      <c r="KCB43" s="37"/>
      <c r="KCC43" s="37"/>
      <c r="KCD43" s="37"/>
      <c r="KCE43" s="37"/>
      <c r="KCF43" s="37"/>
      <c r="KCG43" s="37"/>
      <c r="KCH43" s="37"/>
      <c r="KCI43" s="37"/>
      <c r="KCJ43" s="37"/>
      <c r="KCK43" s="37"/>
      <c r="KCL43" s="37"/>
      <c r="KCM43" s="37"/>
      <c r="KCN43" s="37"/>
      <c r="KCO43" s="37"/>
      <c r="KCP43" s="37"/>
      <c r="KCQ43" s="37"/>
      <c r="KCR43" s="37"/>
      <c r="KCS43" s="37"/>
      <c r="KCT43" s="37"/>
      <c r="KCU43" s="37"/>
      <c r="KCV43" s="37"/>
      <c r="KCW43" s="37"/>
      <c r="KCX43" s="37"/>
      <c r="KCY43" s="37"/>
      <c r="KCZ43" s="37"/>
      <c r="KDA43" s="37"/>
      <c r="KDB43" s="37"/>
      <c r="KDC43" s="37"/>
      <c r="KDD43" s="37"/>
      <c r="KDE43" s="37"/>
      <c r="KDF43" s="37"/>
      <c r="KDG43" s="37"/>
      <c r="KDH43" s="37"/>
      <c r="KDI43" s="37"/>
      <c r="KDJ43" s="37"/>
      <c r="KDK43" s="37"/>
      <c r="KDL43" s="37"/>
      <c r="KDM43" s="37"/>
      <c r="KDN43" s="37"/>
      <c r="KDO43" s="37"/>
      <c r="KDP43" s="37"/>
      <c r="KDQ43" s="37"/>
      <c r="KDR43" s="37"/>
      <c r="KDS43" s="37"/>
      <c r="KDT43" s="37"/>
      <c r="KDU43" s="37"/>
      <c r="KDV43" s="37"/>
      <c r="KDW43" s="37"/>
      <c r="KDX43" s="37"/>
      <c r="KDY43" s="37"/>
      <c r="KDZ43" s="37"/>
      <c r="KEA43" s="37"/>
      <c r="KEB43" s="37"/>
      <c r="KEC43" s="37"/>
      <c r="KED43" s="37"/>
      <c r="KEE43" s="37"/>
      <c r="KEF43" s="37"/>
      <c r="KEG43" s="37"/>
      <c r="KEH43" s="37"/>
      <c r="KEI43" s="37"/>
      <c r="KEJ43" s="37"/>
      <c r="KEK43" s="37"/>
      <c r="KEL43" s="37"/>
      <c r="KEM43" s="37"/>
      <c r="KEN43" s="37"/>
      <c r="KEO43" s="37"/>
      <c r="KEP43" s="37"/>
      <c r="KEQ43" s="37"/>
      <c r="KER43" s="37"/>
      <c r="KES43" s="37"/>
      <c r="KET43" s="37"/>
      <c r="KEU43" s="37"/>
      <c r="KEV43" s="37"/>
      <c r="KEW43" s="37"/>
      <c r="KEX43" s="37"/>
      <c r="KEY43" s="37"/>
      <c r="KEZ43" s="37"/>
      <c r="KFA43" s="37"/>
      <c r="KFB43" s="37"/>
      <c r="KFC43" s="37"/>
      <c r="KFD43" s="37"/>
      <c r="KFE43" s="37"/>
      <c r="KFF43" s="37"/>
      <c r="KFG43" s="37"/>
      <c r="KFH43" s="37"/>
      <c r="KFI43" s="37"/>
      <c r="KFJ43" s="37"/>
      <c r="KFK43" s="37"/>
      <c r="KFL43" s="37"/>
      <c r="KFM43" s="37"/>
      <c r="KFN43" s="37"/>
      <c r="KFO43" s="37"/>
      <c r="KFP43" s="37"/>
      <c r="KFQ43" s="37"/>
      <c r="KFR43" s="37"/>
      <c r="KFS43" s="37"/>
      <c r="KFT43" s="37"/>
      <c r="KFU43" s="37"/>
      <c r="KFV43" s="37"/>
      <c r="KFW43" s="37"/>
      <c r="KFX43" s="37"/>
      <c r="KFY43" s="37"/>
      <c r="KFZ43" s="37"/>
      <c r="KGA43" s="37"/>
      <c r="KGB43" s="37"/>
      <c r="KGC43" s="37"/>
      <c r="KGD43" s="37"/>
      <c r="KGE43" s="37"/>
      <c r="KGF43" s="37"/>
      <c r="KGG43" s="37"/>
      <c r="KGH43" s="37"/>
      <c r="KGI43" s="37"/>
      <c r="KGJ43" s="37"/>
      <c r="KGK43" s="37"/>
      <c r="KGL43" s="37"/>
      <c r="KGM43" s="37"/>
      <c r="KGN43" s="37"/>
      <c r="KGO43" s="37"/>
      <c r="KGP43" s="37"/>
      <c r="KGQ43" s="37"/>
      <c r="KGR43" s="37"/>
      <c r="KGS43" s="37"/>
      <c r="KGT43" s="37"/>
      <c r="KGU43" s="37"/>
      <c r="KGV43" s="37"/>
      <c r="KGW43" s="37"/>
      <c r="KGX43" s="37"/>
      <c r="KGY43" s="37"/>
      <c r="KGZ43" s="37"/>
      <c r="KHA43" s="37"/>
      <c r="KHB43" s="37"/>
      <c r="KHC43" s="37"/>
      <c r="KHD43" s="37"/>
      <c r="KHE43" s="37"/>
      <c r="KHF43" s="37"/>
      <c r="KHG43" s="37"/>
      <c r="KHH43" s="37"/>
      <c r="KHI43" s="37"/>
      <c r="KHJ43" s="37"/>
      <c r="KHK43" s="37"/>
      <c r="KHL43" s="37"/>
      <c r="KHM43" s="37"/>
      <c r="KHN43" s="37"/>
      <c r="KHO43" s="37"/>
      <c r="KHP43" s="37"/>
      <c r="KHQ43" s="37"/>
      <c r="KHR43" s="37"/>
      <c r="KHS43" s="37"/>
      <c r="KHT43" s="37"/>
      <c r="KHU43" s="37"/>
      <c r="KHV43" s="37"/>
      <c r="KHW43" s="37"/>
      <c r="KHX43" s="37"/>
      <c r="KHY43" s="37"/>
      <c r="KHZ43" s="37"/>
      <c r="KIA43" s="37"/>
      <c r="KIB43" s="37"/>
      <c r="KIC43" s="37"/>
      <c r="KID43" s="37"/>
      <c r="KIE43" s="37"/>
      <c r="KIF43" s="37"/>
      <c r="KIG43" s="37"/>
      <c r="KIH43" s="37"/>
      <c r="KII43" s="37"/>
      <c r="KIJ43" s="37"/>
      <c r="KIK43" s="37"/>
      <c r="KIL43" s="37"/>
      <c r="KIM43" s="37"/>
      <c r="KIN43" s="37"/>
      <c r="KIO43" s="37"/>
      <c r="KIP43" s="37"/>
      <c r="KIQ43" s="37"/>
      <c r="KIR43" s="37"/>
      <c r="KIS43" s="37"/>
      <c r="KIT43" s="37"/>
      <c r="KIU43" s="37"/>
      <c r="KIV43" s="37"/>
      <c r="KIW43" s="37"/>
      <c r="KIX43" s="37"/>
      <c r="KIY43" s="37"/>
      <c r="KIZ43" s="37"/>
      <c r="KJA43" s="37"/>
      <c r="KJB43" s="37"/>
      <c r="KJC43" s="37"/>
      <c r="KJD43" s="37"/>
      <c r="KJE43" s="37"/>
      <c r="KJF43" s="37"/>
      <c r="KJG43" s="37"/>
      <c r="KJH43" s="37"/>
      <c r="KJI43" s="37"/>
      <c r="KJJ43" s="37"/>
      <c r="KJK43" s="37"/>
      <c r="KJL43" s="37"/>
      <c r="KJM43" s="37"/>
      <c r="KJN43" s="37"/>
      <c r="KJO43" s="37"/>
      <c r="KJP43" s="37"/>
      <c r="KJQ43" s="37"/>
      <c r="KJR43" s="37"/>
      <c r="KJS43" s="37"/>
      <c r="KJT43" s="37"/>
      <c r="KJU43" s="37"/>
      <c r="KJV43" s="37"/>
      <c r="KJW43" s="37"/>
      <c r="KJX43" s="37"/>
      <c r="KJY43" s="37"/>
      <c r="KJZ43" s="37"/>
      <c r="KKA43" s="37"/>
      <c r="KKB43" s="37"/>
      <c r="KKC43" s="37"/>
      <c r="KKD43" s="37"/>
      <c r="KKE43" s="37"/>
      <c r="KKF43" s="37"/>
      <c r="KKG43" s="37"/>
      <c r="KKH43" s="37"/>
      <c r="KKI43" s="37"/>
      <c r="KKJ43" s="37"/>
      <c r="KKK43" s="37"/>
      <c r="KKL43" s="37"/>
      <c r="KKM43" s="37"/>
      <c r="KKN43" s="37"/>
      <c r="KKO43" s="37"/>
      <c r="KKP43" s="37"/>
      <c r="KKQ43" s="37"/>
      <c r="KKR43" s="37"/>
      <c r="KKS43" s="37"/>
      <c r="KKT43" s="37"/>
      <c r="KKU43" s="37"/>
      <c r="KKV43" s="37"/>
      <c r="KKW43" s="37"/>
      <c r="KKX43" s="37"/>
      <c r="KKY43" s="37"/>
      <c r="KKZ43" s="37"/>
      <c r="KLA43" s="37"/>
      <c r="KLB43" s="37"/>
      <c r="KLC43" s="37"/>
      <c r="KLD43" s="37"/>
      <c r="KLE43" s="37"/>
      <c r="KLF43" s="37"/>
      <c r="KLG43" s="37"/>
      <c r="KLH43" s="37"/>
      <c r="KLI43" s="37"/>
      <c r="KLJ43" s="37"/>
      <c r="KLK43" s="37"/>
      <c r="KLL43" s="37"/>
      <c r="KLM43" s="37"/>
      <c r="KLN43" s="37"/>
      <c r="KLO43" s="37"/>
      <c r="KLP43" s="37"/>
      <c r="KLQ43" s="37"/>
      <c r="KLR43" s="37"/>
      <c r="KLS43" s="37"/>
      <c r="KLT43" s="37"/>
      <c r="KLU43" s="37"/>
      <c r="KLV43" s="37"/>
      <c r="KLW43" s="37"/>
      <c r="KLX43" s="37"/>
      <c r="KLY43" s="37"/>
      <c r="KLZ43" s="37"/>
      <c r="KMA43" s="37"/>
      <c r="KMB43" s="37"/>
      <c r="KMC43" s="37"/>
      <c r="KMD43" s="37"/>
      <c r="KME43" s="37"/>
      <c r="KMF43" s="37"/>
      <c r="KMG43" s="37"/>
      <c r="KMH43" s="37"/>
      <c r="KMI43" s="37"/>
      <c r="KMJ43" s="37"/>
      <c r="KMK43" s="37"/>
      <c r="KML43" s="37"/>
      <c r="KMM43" s="37"/>
      <c r="KMN43" s="37"/>
      <c r="KMO43" s="37"/>
      <c r="KMP43" s="37"/>
      <c r="KMQ43" s="37"/>
      <c r="KMR43" s="37"/>
      <c r="KMS43" s="37"/>
      <c r="KMT43" s="37"/>
      <c r="KMU43" s="37"/>
      <c r="KMV43" s="37"/>
      <c r="KMW43" s="37"/>
      <c r="KMX43" s="37"/>
      <c r="KMY43" s="37"/>
      <c r="KMZ43" s="37"/>
      <c r="KNA43" s="37"/>
      <c r="KNB43" s="37"/>
      <c r="KNC43" s="37"/>
      <c r="KND43" s="37"/>
      <c r="KNE43" s="37"/>
      <c r="KNF43" s="37"/>
      <c r="KNG43" s="37"/>
      <c r="KNH43" s="37"/>
      <c r="KNI43" s="37"/>
      <c r="KNJ43" s="37"/>
      <c r="KNK43" s="37"/>
      <c r="KNL43" s="37"/>
      <c r="KNM43" s="37"/>
      <c r="KNN43" s="37"/>
      <c r="KNO43" s="37"/>
      <c r="KNP43" s="37"/>
      <c r="KNQ43" s="37"/>
      <c r="KNR43" s="37"/>
      <c r="KNS43" s="37"/>
      <c r="KNT43" s="37"/>
      <c r="KNU43" s="37"/>
      <c r="KNV43" s="37"/>
      <c r="KNW43" s="37"/>
      <c r="KNX43" s="37"/>
      <c r="KNY43" s="37"/>
      <c r="KNZ43" s="37"/>
      <c r="KOA43" s="37"/>
      <c r="KOB43" s="37"/>
      <c r="KOC43" s="37"/>
      <c r="KOD43" s="37"/>
      <c r="KOE43" s="37"/>
      <c r="KOF43" s="37"/>
      <c r="KOG43" s="37"/>
      <c r="KOH43" s="37"/>
      <c r="KOI43" s="37"/>
      <c r="KOJ43" s="37"/>
      <c r="KOK43" s="37"/>
      <c r="KOL43" s="37"/>
      <c r="KOM43" s="37"/>
      <c r="KON43" s="37"/>
      <c r="KOO43" s="37"/>
      <c r="KOP43" s="37"/>
      <c r="KOQ43" s="37"/>
      <c r="KOR43" s="37"/>
      <c r="KOS43" s="37"/>
      <c r="KOT43" s="37"/>
      <c r="KOU43" s="37"/>
      <c r="KOV43" s="37"/>
      <c r="KOW43" s="37"/>
      <c r="KOX43" s="37"/>
      <c r="KOY43" s="37"/>
      <c r="KOZ43" s="37"/>
      <c r="KPA43" s="37"/>
      <c r="KPB43" s="37"/>
      <c r="KPC43" s="37"/>
      <c r="KPD43" s="37"/>
      <c r="KPE43" s="37"/>
      <c r="KPF43" s="37"/>
      <c r="KPG43" s="37"/>
      <c r="KPH43" s="37"/>
      <c r="KPI43" s="37"/>
      <c r="KPJ43" s="37"/>
      <c r="KPK43" s="37"/>
      <c r="KPL43" s="37"/>
      <c r="KPM43" s="37"/>
      <c r="KPN43" s="37"/>
      <c r="KPO43" s="37"/>
      <c r="KPP43" s="37"/>
      <c r="KPQ43" s="37"/>
      <c r="KPR43" s="37"/>
      <c r="KPS43" s="37"/>
      <c r="KPT43" s="37"/>
      <c r="KPU43" s="37"/>
      <c r="KPV43" s="37"/>
      <c r="KPW43" s="37"/>
      <c r="KPX43" s="37"/>
      <c r="KPY43" s="37"/>
      <c r="KPZ43" s="37"/>
      <c r="KQA43" s="37"/>
      <c r="KQB43" s="37"/>
      <c r="KQC43" s="37"/>
      <c r="KQD43" s="37"/>
      <c r="KQE43" s="37"/>
      <c r="KQF43" s="37"/>
      <c r="KQG43" s="37"/>
      <c r="KQH43" s="37"/>
      <c r="KQI43" s="37"/>
      <c r="KQJ43" s="37"/>
      <c r="KQK43" s="37"/>
      <c r="KQL43" s="37"/>
      <c r="KQM43" s="37"/>
      <c r="KQN43" s="37"/>
      <c r="KQO43" s="37"/>
      <c r="KQP43" s="37"/>
      <c r="KQQ43" s="37"/>
      <c r="KQR43" s="37"/>
      <c r="KQS43" s="37"/>
      <c r="KQT43" s="37"/>
      <c r="KQU43" s="37"/>
      <c r="KQV43" s="37"/>
      <c r="KQW43" s="37"/>
      <c r="KQX43" s="37"/>
      <c r="KQY43" s="37"/>
      <c r="KQZ43" s="37"/>
      <c r="KRA43" s="37"/>
      <c r="KRB43" s="37"/>
      <c r="KRC43" s="37"/>
      <c r="KRD43" s="37"/>
      <c r="KRE43" s="37"/>
      <c r="KRF43" s="37"/>
      <c r="KRG43" s="37"/>
      <c r="KRH43" s="37"/>
      <c r="KRI43" s="37"/>
      <c r="KRJ43" s="37"/>
      <c r="KRK43" s="37"/>
      <c r="KRL43" s="37"/>
      <c r="KRM43" s="37"/>
      <c r="KRN43" s="37"/>
      <c r="KRO43" s="37"/>
      <c r="KRP43" s="37"/>
      <c r="KRQ43" s="37"/>
      <c r="KRR43" s="37"/>
      <c r="KRS43" s="37"/>
      <c r="KRT43" s="37"/>
      <c r="KRU43" s="37"/>
      <c r="KRV43" s="37"/>
      <c r="KRW43" s="37"/>
      <c r="KRX43" s="37"/>
      <c r="KRY43" s="37"/>
      <c r="KRZ43" s="37"/>
      <c r="KSA43" s="37"/>
      <c r="KSB43" s="37"/>
      <c r="KSC43" s="37"/>
      <c r="KSD43" s="37"/>
      <c r="KSE43" s="37"/>
      <c r="KSF43" s="37"/>
      <c r="KSG43" s="37"/>
      <c r="KSH43" s="37"/>
      <c r="KSI43" s="37"/>
      <c r="KSJ43" s="37"/>
      <c r="KSK43" s="37"/>
      <c r="KSL43" s="37"/>
      <c r="KSM43" s="37"/>
      <c r="KSN43" s="37"/>
      <c r="KSO43" s="37"/>
      <c r="KSP43" s="37"/>
      <c r="KSQ43" s="37"/>
      <c r="KSR43" s="37"/>
      <c r="KSS43" s="37"/>
      <c r="KST43" s="37"/>
      <c r="KSU43" s="37"/>
      <c r="KSV43" s="37"/>
      <c r="KSW43" s="37"/>
      <c r="KSX43" s="37"/>
      <c r="KSY43" s="37"/>
      <c r="KSZ43" s="37"/>
      <c r="KTA43" s="37"/>
      <c r="KTB43" s="37"/>
      <c r="KTC43" s="37"/>
      <c r="KTD43" s="37"/>
      <c r="KTE43" s="37"/>
      <c r="KTF43" s="37"/>
      <c r="KTG43" s="37"/>
      <c r="KTH43" s="37"/>
      <c r="KTI43" s="37"/>
      <c r="KTJ43" s="37"/>
      <c r="KTK43" s="37"/>
      <c r="KTL43" s="37"/>
      <c r="KTM43" s="37"/>
      <c r="KTN43" s="37"/>
      <c r="KTO43" s="37"/>
      <c r="KTP43" s="37"/>
      <c r="KTQ43" s="37"/>
      <c r="KTR43" s="37"/>
      <c r="KTS43" s="37"/>
      <c r="KTT43" s="37"/>
      <c r="KTU43" s="37"/>
      <c r="KTV43" s="37"/>
      <c r="KTW43" s="37"/>
      <c r="KTX43" s="37"/>
      <c r="KTY43" s="37"/>
      <c r="KTZ43" s="37"/>
      <c r="KUA43" s="37"/>
      <c r="KUB43" s="37"/>
      <c r="KUC43" s="37"/>
      <c r="KUD43" s="37"/>
      <c r="KUE43" s="37"/>
      <c r="KUF43" s="37"/>
      <c r="KUG43" s="37"/>
      <c r="KUH43" s="37"/>
      <c r="KUI43" s="37"/>
      <c r="KUJ43" s="37"/>
      <c r="KUK43" s="37"/>
      <c r="KUL43" s="37"/>
      <c r="KUM43" s="37"/>
      <c r="KUN43" s="37"/>
      <c r="KUO43" s="37"/>
      <c r="KUP43" s="37"/>
      <c r="KUQ43" s="37"/>
      <c r="KUR43" s="37"/>
      <c r="KUS43" s="37"/>
      <c r="KUT43" s="37"/>
      <c r="KUU43" s="37"/>
      <c r="KUV43" s="37"/>
      <c r="KUW43" s="37"/>
      <c r="KUX43" s="37"/>
      <c r="KUY43" s="37"/>
      <c r="KUZ43" s="37"/>
      <c r="KVA43" s="37"/>
      <c r="KVB43" s="37"/>
      <c r="KVC43" s="37"/>
      <c r="KVD43" s="37"/>
      <c r="KVE43" s="37"/>
      <c r="KVF43" s="37"/>
      <c r="KVG43" s="37"/>
      <c r="KVH43" s="37"/>
      <c r="KVI43" s="37"/>
      <c r="KVJ43" s="37"/>
      <c r="KVK43" s="37"/>
      <c r="KVL43" s="37"/>
      <c r="KVM43" s="37"/>
      <c r="KVN43" s="37"/>
      <c r="KVO43" s="37"/>
      <c r="KVP43" s="37"/>
      <c r="KVQ43" s="37"/>
      <c r="KVR43" s="37"/>
      <c r="KVS43" s="37"/>
      <c r="KVT43" s="37"/>
      <c r="KVU43" s="37"/>
      <c r="KVV43" s="37"/>
      <c r="KVW43" s="37"/>
      <c r="KVX43" s="37"/>
      <c r="KVY43" s="37"/>
      <c r="KVZ43" s="37"/>
      <c r="KWA43" s="37"/>
      <c r="KWB43" s="37"/>
      <c r="KWC43" s="37"/>
      <c r="KWD43" s="37"/>
      <c r="KWE43" s="37"/>
      <c r="KWF43" s="37"/>
      <c r="KWG43" s="37"/>
      <c r="KWH43" s="37"/>
      <c r="KWI43" s="37"/>
      <c r="KWJ43" s="37"/>
      <c r="KWK43" s="37"/>
      <c r="KWL43" s="37"/>
      <c r="KWM43" s="37"/>
      <c r="KWN43" s="37"/>
      <c r="KWO43" s="37"/>
      <c r="KWP43" s="37"/>
      <c r="KWQ43" s="37"/>
      <c r="KWR43" s="37"/>
      <c r="KWS43" s="37"/>
      <c r="KWT43" s="37"/>
      <c r="KWU43" s="37"/>
      <c r="KWV43" s="37"/>
      <c r="KWW43" s="37"/>
      <c r="KWX43" s="37"/>
      <c r="KWY43" s="37"/>
      <c r="KWZ43" s="37"/>
      <c r="KXA43" s="37"/>
      <c r="KXB43" s="37"/>
      <c r="KXC43" s="37"/>
      <c r="KXD43" s="37"/>
      <c r="KXE43" s="37"/>
      <c r="KXF43" s="37"/>
      <c r="KXG43" s="37"/>
      <c r="KXH43" s="37"/>
      <c r="KXI43" s="37"/>
      <c r="KXJ43" s="37"/>
      <c r="KXK43" s="37"/>
      <c r="KXL43" s="37"/>
      <c r="KXM43" s="37"/>
      <c r="KXN43" s="37"/>
      <c r="KXO43" s="37"/>
      <c r="KXP43" s="37"/>
      <c r="KXQ43" s="37"/>
      <c r="KXR43" s="37"/>
      <c r="KXS43" s="37"/>
      <c r="KXT43" s="37"/>
      <c r="KXU43" s="37"/>
      <c r="KXV43" s="37"/>
      <c r="KXW43" s="37"/>
      <c r="KXX43" s="37"/>
      <c r="KXY43" s="37"/>
      <c r="KXZ43" s="37"/>
      <c r="KYA43" s="37"/>
      <c r="KYB43" s="37"/>
      <c r="KYC43" s="37"/>
      <c r="KYD43" s="37"/>
      <c r="KYE43" s="37"/>
      <c r="KYF43" s="37"/>
      <c r="KYG43" s="37"/>
      <c r="KYH43" s="37"/>
      <c r="KYI43" s="37"/>
      <c r="KYJ43" s="37"/>
      <c r="KYK43" s="37"/>
      <c r="KYL43" s="37"/>
      <c r="KYM43" s="37"/>
      <c r="KYN43" s="37"/>
      <c r="KYO43" s="37"/>
      <c r="KYP43" s="37"/>
      <c r="KYQ43" s="37"/>
      <c r="KYR43" s="37"/>
      <c r="KYS43" s="37"/>
      <c r="KYT43" s="37"/>
      <c r="KYU43" s="37"/>
      <c r="KYV43" s="37"/>
      <c r="KYW43" s="37"/>
      <c r="KYX43" s="37"/>
      <c r="KYY43" s="37"/>
      <c r="KYZ43" s="37"/>
      <c r="KZA43" s="37"/>
      <c r="KZB43" s="37"/>
      <c r="KZC43" s="37"/>
      <c r="KZD43" s="37"/>
      <c r="KZE43" s="37"/>
      <c r="KZF43" s="37"/>
      <c r="KZG43" s="37"/>
      <c r="KZH43" s="37"/>
      <c r="KZI43" s="37"/>
      <c r="KZJ43" s="37"/>
      <c r="KZK43" s="37"/>
      <c r="KZL43" s="37"/>
      <c r="KZM43" s="37"/>
      <c r="KZN43" s="37"/>
      <c r="KZO43" s="37"/>
      <c r="KZP43" s="37"/>
      <c r="KZQ43" s="37"/>
      <c r="KZR43" s="37"/>
      <c r="KZS43" s="37"/>
      <c r="KZT43" s="37"/>
      <c r="KZU43" s="37"/>
      <c r="KZV43" s="37"/>
      <c r="KZW43" s="37"/>
      <c r="KZX43" s="37"/>
      <c r="KZY43" s="37"/>
      <c r="KZZ43" s="37"/>
      <c r="LAA43" s="37"/>
      <c r="LAB43" s="37"/>
      <c r="LAC43" s="37"/>
      <c r="LAD43" s="37"/>
      <c r="LAE43" s="37"/>
      <c r="LAF43" s="37"/>
      <c r="LAG43" s="37"/>
      <c r="LAH43" s="37"/>
      <c r="LAI43" s="37"/>
      <c r="LAJ43" s="37"/>
      <c r="LAK43" s="37"/>
      <c r="LAL43" s="37"/>
      <c r="LAM43" s="37"/>
      <c r="LAN43" s="37"/>
      <c r="LAO43" s="37"/>
      <c r="LAP43" s="37"/>
      <c r="LAQ43" s="37"/>
      <c r="LAR43" s="37"/>
      <c r="LAS43" s="37"/>
      <c r="LAT43" s="37"/>
      <c r="LAU43" s="37"/>
      <c r="LAV43" s="37"/>
      <c r="LAW43" s="37"/>
      <c r="LAX43" s="37"/>
      <c r="LAY43" s="37"/>
      <c r="LAZ43" s="37"/>
      <c r="LBA43" s="37"/>
      <c r="LBB43" s="37"/>
      <c r="LBC43" s="37"/>
      <c r="LBD43" s="37"/>
      <c r="LBE43" s="37"/>
      <c r="LBF43" s="37"/>
      <c r="LBG43" s="37"/>
      <c r="LBH43" s="37"/>
      <c r="LBI43" s="37"/>
      <c r="LBJ43" s="37"/>
      <c r="LBK43" s="37"/>
      <c r="LBL43" s="37"/>
      <c r="LBM43" s="37"/>
      <c r="LBN43" s="37"/>
      <c r="LBO43" s="37"/>
      <c r="LBP43" s="37"/>
      <c r="LBQ43" s="37"/>
      <c r="LBR43" s="37"/>
      <c r="LBS43" s="37"/>
      <c r="LBT43" s="37"/>
      <c r="LBU43" s="37"/>
      <c r="LBV43" s="37"/>
      <c r="LBW43" s="37"/>
      <c r="LBX43" s="37"/>
      <c r="LBY43" s="37"/>
      <c r="LBZ43" s="37"/>
      <c r="LCA43" s="37"/>
      <c r="LCB43" s="37"/>
      <c r="LCC43" s="37"/>
      <c r="LCD43" s="37"/>
      <c r="LCE43" s="37"/>
      <c r="LCF43" s="37"/>
      <c r="LCG43" s="37"/>
      <c r="LCH43" s="37"/>
      <c r="LCI43" s="37"/>
      <c r="LCJ43" s="37"/>
      <c r="LCK43" s="37"/>
      <c r="LCL43" s="37"/>
      <c r="LCM43" s="37"/>
      <c r="LCN43" s="37"/>
      <c r="LCO43" s="37"/>
      <c r="LCP43" s="37"/>
      <c r="LCQ43" s="37"/>
      <c r="LCR43" s="37"/>
      <c r="LCS43" s="37"/>
      <c r="LCT43" s="37"/>
      <c r="LCU43" s="37"/>
      <c r="LCV43" s="37"/>
      <c r="LCW43" s="37"/>
      <c r="LCX43" s="37"/>
      <c r="LCY43" s="37"/>
      <c r="LCZ43" s="37"/>
      <c r="LDA43" s="37"/>
      <c r="LDB43" s="37"/>
      <c r="LDC43" s="37"/>
      <c r="LDD43" s="37"/>
      <c r="LDE43" s="37"/>
      <c r="LDF43" s="37"/>
      <c r="LDG43" s="37"/>
      <c r="LDH43" s="37"/>
      <c r="LDI43" s="37"/>
      <c r="LDJ43" s="37"/>
      <c r="LDK43" s="37"/>
      <c r="LDL43" s="37"/>
      <c r="LDM43" s="37"/>
      <c r="LDN43" s="37"/>
      <c r="LDO43" s="37"/>
      <c r="LDP43" s="37"/>
      <c r="LDQ43" s="37"/>
      <c r="LDR43" s="37"/>
      <c r="LDS43" s="37"/>
      <c r="LDT43" s="37"/>
      <c r="LDU43" s="37"/>
      <c r="LDV43" s="37"/>
      <c r="LDW43" s="37"/>
      <c r="LDX43" s="37"/>
      <c r="LDY43" s="37"/>
      <c r="LDZ43" s="37"/>
      <c r="LEA43" s="37"/>
      <c r="LEB43" s="37"/>
      <c r="LEC43" s="37"/>
      <c r="LED43" s="37"/>
      <c r="LEE43" s="37"/>
      <c r="LEF43" s="37"/>
      <c r="LEG43" s="37"/>
      <c r="LEH43" s="37"/>
      <c r="LEI43" s="37"/>
      <c r="LEJ43" s="37"/>
      <c r="LEK43" s="37"/>
      <c r="LEL43" s="37"/>
      <c r="LEM43" s="37"/>
      <c r="LEN43" s="37"/>
      <c r="LEO43" s="37"/>
      <c r="LEP43" s="37"/>
      <c r="LEQ43" s="37"/>
      <c r="LER43" s="37"/>
      <c r="LES43" s="37"/>
      <c r="LET43" s="37"/>
      <c r="LEU43" s="37"/>
      <c r="LEV43" s="37"/>
      <c r="LEW43" s="37"/>
      <c r="LEX43" s="37"/>
      <c r="LEY43" s="37"/>
      <c r="LEZ43" s="37"/>
      <c r="LFA43" s="37"/>
      <c r="LFB43" s="37"/>
      <c r="LFC43" s="37"/>
      <c r="LFD43" s="37"/>
      <c r="LFE43" s="37"/>
      <c r="LFF43" s="37"/>
      <c r="LFG43" s="37"/>
      <c r="LFH43" s="37"/>
      <c r="LFI43" s="37"/>
      <c r="LFJ43" s="37"/>
      <c r="LFK43" s="37"/>
      <c r="LFL43" s="37"/>
      <c r="LFM43" s="37"/>
      <c r="LFN43" s="37"/>
      <c r="LFO43" s="37"/>
      <c r="LFP43" s="37"/>
      <c r="LFQ43" s="37"/>
      <c r="LFR43" s="37"/>
      <c r="LFS43" s="37"/>
      <c r="LFT43" s="37"/>
      <c r="LFU43" s="37"/>
      <c r="LFV43" s="37"/>
      <c r="LFW43" s="37"/>
      <c r="LFX43" s="37"/>
      <c r="LFY43" s="37"/>
      <c r="LFZ43" s="37"/>
      <c r="LGA43" s="37"/>
      <c r="LGB43" s="37"/>
      <c r="LGC43" s="37"/>
      <c r="LGD43" s="37"/>
      <c r="LGE43" s="37"/>
      <c r="LGF43" s="37"/>
      <c r="LGG43" s="37"/>
      <c r="LGH43" s="37"/>
      <c r="LGI43" s="37"/>
      <c r="LGJ43" s="37"/>
      <c r="LGK43" s="37"/>
      <c r="LGL43" s="37"/>
      <c r="LGM43" s="37"/>
      <c r="LGN43" s="37"/>
      <c r="LGO43" s="37"/>
      <c r="LGP43" s="37"/>
      <c r="LGQ43" s="37"/>
      <c r="LGR43" s="37"/>
      <c r="LGS43" s="37"/>
      <c r="LGT43" s="37"/>
      <c r="LGU43" s="37"/>
      <c r="LGV43" s="37"/>
      <c r="LGW43" s="37"/>
      <c r="LGX43" s="37"/>
      <c r="LGY43" s="37"/>
      <c r="LGZ43" s="37"/>
      <c r="LHA43" s="37"/>
      <c r="LHB43" s="37"/>
      <c r="LHC43" s="37"/>
      <c r="LHD43" s="37"/>
      <c r="LHE43" s="37"/>
      <c r="LHF43" s="37"/>
      <c r="LHG43" s="37"/>
      <c r="LHH43" s="37"/>
      <c r="LHI43" s="37"/>
      <c r="LHJ43" s="37"/>
      <c r="LHK43" s="37"/>
      <c r="LHL43" s="37"/>
      <c r="LHM43" s="37"/>
      <c r="LHN43" s="37"/>
      <c r="LHO43" s="37"/>
      <c r="LHP43" s="37"/>
      <c r="LHQ43" s="37"/>
      <c r="LHR43" s="37"/>
      <c r="LHS43" s="37"/>
      <c r="LHT43" s="37"/>
      <c r="LHU43" s="37"/>
      <c r="LHV43" s="37"/>
      <c r="LHW43" s="37"/>
      <c r="LHX43" s="37"/>
      <c r="LHY43" s="37"/>
      <c r="LHZ43" s="37"/>
      <c r="LIA43" s="37"/>
      <c r="LIB43" s="37"/>
      <c r="LIC43" s="37"/>
      <c r="LID43" s="37"/>
      <c r="LIE43" s="37"/>
      <c r="LIF43" s="37"/>
      <c r="LIG43" s="37"/>
      <c r="LIH43" s="37"/>
      <c r="LII43" s="37"/>
      <c r="LIJ43" s="37"/>
      <c r="LIK43" s="37"/>
      <c r="LIL43" s="37"/>
      <c r="LIM43" s="37"/>
      <c r="LIN43" s="37"/>
      <c r="LIO43" s="37"/>
      <c r="LIP43" s="37"/>
      <c r="LIQ43" s="37"/>
      <c r="LIR43" s="37"/>
      <c r="LIS43" s="37"/>
      <c r="LIT43" s="37"/>
      <c r="LIU43" s="37"/>
      <c r="LIV43" s="37"/>
      <c r="LIW43" s="37"/>
      <c r="LIX43" s="37"/>
      <c r="LIY43" s="37"/>
      <c r="LIZ43" s="37"/>
      <c r="LJA43" s="37"/>
      <c r="LJB43" s="37"/>
      <c r="LJC43" s="37"/>
      <c r="LJD43" s="37"/>
      <c r="LJE43" s="37"/>
      <c r="LJF43" s="37"/>
      <c r="LJG43" s="37"/>
      <c r="LJH43" s="37"/>
      <c r="LJI43" s="37"/>
      <c r="LJJ43" s="37"/>
      <c r="LJK43" s="37"/>
      <c r="LJL43" s="37"/>
      <c r="LJM43" s="37"/>
      <c r="LJN43" s="37"/>
      <c r="LJO43" s="37"/>
      <c r="LJP43" s="37"/>
      <c r="LJQ43" s="37"/>
      <c r="LJR43" s="37"/>
      <c r="LJS43" s="37"/>
      <c r="LJT43" s="37"/>
      <c r="LJU43" s="37"/>
      <c r="LJV43" s="37"/>
      <c r="LJW43" s="37"/>
      <c r="LJX43" s="37"/>
      <c r="LJY43" s="37"/>
      <c r="LJZ43" s="37"/>
      <c r="LKA43" s="37"/>
      <c r="LKB43" s="37"/>
      <c r="LKC43" s="37"/>
      <c r="LKD43" s="37"/>
      <c r="LKE43" s="37"/>
      <c r="LKF43" s="37"/>
      <c r="LKG43" s="37"/>
      <c r="LKH43" s="37"/>
      <c r="LKI43" s="37"/>
      <c r="LKJ43" s="37"/>
      <c r="LKK43" s="37"/>
      <c r="LKL43" s="37"/>
      <c r="LKM43" s="37"/>
      <c r="LKN43" s="37"/>
      <c r="LKO43" s="37"/>
      <c r="LKP43" s="37"/>
      <c r="LKQ43" s="37"/>
      <c r="LKR43" s="37"/>
      <c r="LKS43" s="37"/>
      <c r="LKT43" s="37"/>
      <c r="LKU43" s="37"/>
      <c r="LKV43" s="37"/>
      <c r="LKW43" s="37"/>
      <c r="LKX43" s="37"/>
      <c r="LKY43" s="37"/>
      <c r="LKZ43" s="37"/>
      <c r="LLA43" s="37"/>
      <c r="LLB43" s="37"/>
      <c r="LLC43" s="37"/>
      <c r="LLD43" s="37"/>
      <c r="LLE43" s="37"/>
      <c r="LLF43" s="37"/>
      <c r="LLG43" s="37"/>
      <c r="LLH43" s="37"/>
      <c r="LLI43" s="37"/>
      <c r="LLJ43" s="37"/>
      <c r="LLK43" s="37"/>
      <c r="LLL43" s="37"/>
      <c r="LLM43" s="37"/>
      <c r="LLN43" s="37"/>
      <c r="LLO43" s="37"/>
      <c r="LLP43" s="37"/>
      <c r="LLQ43" s="37"/>
      <c r="LLR43" s="37"/>
      <c r="LLS43" s="37"/>
      <c r="LLT43" s="37"/>
      <c r="LLU43" s="37"/>
      <c r="LLV43" s="37"/>
      <c r="LLW43" s="37"/>
      <c r="LLX43" s="37"/>
      <c r="LLY43" s="37"/>
      <c r="LLZ43" s="37"/>
      <c r="LMA43" s="37"/>
      <c r="LMB43" s="37"/>
      <c r="LMC43" s="37"/>
      <c r="LMD43" s="37"/>
      <c r="LME43" s="37"/>
      <c r="LMF43" s="37"/>
      <c r="LMG43" s="37"/>
      <c r="LMH43" s="37"/>
      <c r="LMI43" s="37"/>
      <c r="LMJ43" s="37"/>
      <c r="LMK43" s="37"/>
      <c r="LML43" s="37"/>
      <c r="LMM43" s="37"/>
      <c r="LMN43" s="37"/>
      <c r="LMO43" s="37"/>
      <c r="LMP43" s="37"/>
      <c r="LMQ43" s="37"/>
      <c r="LMR43" s="37"/>
      <c r="LMS43" s="37"/>
      <c r="LMT43" s="37"/>
      <c r="LMU43" s="37"/>
      <c r="LMV43" s="37"/>
      <c r="LMW43" s="37"/>
      <c r="LMX43" s="37"/>
      <c r="LMY43" s="37"/>
      <c r="LMZ43" s="37"/>
      <c r="LNA43" s="37"/>
      <c r="LNB43" s="37"/>
      <c r="LNC43" s="37"/>
      <c r="LND43" s="37"/>
      <c r="LNE43" s="37"/>
      <c r="LNF43" s="37"/>
      <c r="LNG43" s="37"/>
      <c r="LNH43" s="37"/>
      <c r="LNI43" s="37"/>
      <c r="LNJ43" s="37"/>
      <c r="LNK43" s="37"/>
      <c r="LNL43" s="37"/>
      <c r="LNM43" s="37"/>
      <c r="LNN43" s="37"/>
      <c r="LNO43" s="37"/>
      <c r="LNP43" s="37"/>
      <c r="LNQ43" s="37"/>
      <c r="LNR43" s="37"/>
      <c r="LNS43" s="37"/>
      <c r="LNT43" s="37"/>
      <c r="LNU43" s="37"/>
      <c r="LNV43" s="37"/>
      <c r="LNW43" s="37"/>
      <c r="LNX43" s="37"/>
      <c r="LNY43" s="37"/>
      <c r="LNZ43" s="37"/>
      <c r="LOA43" s="37"/>
      <c r="LOB43" s="37"/>
      <c r="LOC43" s="37"/>
      <c r="LOD43" s="37"/>
      <c r="LOE43" s="37"/>
      <c r="LOF43" s="37"/>
      <c r="LOG43" s="37"/>
      <c r="LOH43" s="37"/>
      <c r="LOI43" s="37"/>
      <c r="LOJ43" s="37"/>
      <c r="LOK43" s="37"/>
      <c r="LOL43" s="37"/>
      <c r="LOM43" s="37"/>
      <c r="LON43" s="37"/>
      <c r="LOO43" s="37"/>
      <c r="LOP43" s="37"/>
      <c r="LOQ43" s="37"/>
      <c r="LOR43" s="37"/>
      <c r="LOS43" s="37"/>
      <c r="LOT43" s="37"/>
      <c r="LOU43" s="37"/>
      <c r="LOV43" s="37"/>
      <c r="LOW43" s="37"/>
      <c r="LOX43" s="37"/>
      <c r="LOY43" s="37"/>
      <c r="LOZ43" s="37"/>
      <c r="LPA43" s="37"/>
      <c r="LPB43" s="37"/>
      <c r="LPC43" s="37"/>
      <c r="LPD43" s="37"/>
      <c r="LPE43" s="37"/>
      <c r="LPF43" s="37"/>
      <c r="LPG43" s="37"/>
      <c r="LPH43" s="37"/>
      <c r="LPI43" s="37"/>
      <c r="LPJ43" s="37"/>
      <c r="LPK43" s="37"/>
      <c r="LPL43" s="37"/>
      <c r="LPM43" s="37"/>
      <c r="LPN43" s="37"/>
      <c r="LPO43" s="37"/>
      <c r="LPP43" s="37"/>
      <c r="LPQ43" s="37"/>
      <c r="LPR43" s="37"/>
      <c r="LPS43" s="37"/>
      <c r="LPT43" s="37"/>
      <c r="LPU43" s="37"/>
      <c r="LPV43" s="37"/>
      <c r="LPW43" s="37"/>
      <c r="LPX43" s="37"/>
      <c r="LPY43" s="37"/>
      <c r="LPZ43" s="37"/>
      <c r="LQA43" s="37"/>
      <c r="LQB43" s="37"/>
      <c r="LQC43" s="37"/>
      <c r="LQD43" s="37"/>
      <c r="LQE43" s="37"/>
      <c r="LQF43" s="37"/>
      <c r="LQG43" s="37"/>
      <c r="LQH43" s="37"/>
      <c r="LQI43" s="37"/>
      <c r="LQJ43" s="37"/>
      <c r="LQK43" s="37"/>
      <c r="LQL43" s="37"/>
      <c r="LQM43" s="37"/>
      <c r="LQN43" s="37"/>
      <c r="LQO43" s="37"/>
      <c r="LQP43" s="37"/>
      <c r="LQQ43" s="37"/>
      <c r="LQR43" s="37"/>
      <c r="LQS43" s="37"/>
      <c r="LQT43" s="37"/>
      <c r="LQU43" s="37"/>
      <c r="LQV43" s="37"/>
      <c r="LQW43" s="37"/>
      <c r="LQX43" s="37"/>
      <c r="LQY43" s="37"/>
      <c r="LQZ43" s="37"/>
      <c r="LRA43" s="37"/>
      <c r="LRB43" s="37"/>
      <c r="LRC43" s="37"/>
      <c r="LRD43" s="37"/>
      <c r="LRE43" s="37"/>
      <c r="LRF43" s="37"/>
      <c r="LRG43" s="37"/>
      <c r="LRH43" s="37"/>
      <c r="LRI43" s="37"/>
      <c r="LRJ43" s="37"/>
      <c r="LRK43" s="37"/>
      <c r="LRL43" s="37"/>
      <c r="LRM43" s="37"/>
      <c r="LRN43" s="37"/>
      <c r="LRO43" s="37"/>
      <c r="LRP43" s="37"/>
      <c r="LRQ43" s="37"/>
      <c r="LRR43" s="37"/>
      <c r="LRS43" s="37"/>
      <c r="LRT43" s="37"/>
      <c r="LRU43" s="37"/>
      <c r="LRV43" s="37"/>
      <c r="LRW43" s="37"/>
      <c r="LRX43" s="37"/>
      <c r="LRY43" s="37"/>
      <c r="LRZ43" s="37"/>
      <c r="LSA43" s="37"/>
      <c r="LSB43" s="37"/>
      <c r="LSC43" s="37"/>
      <c r="LSD43" s="37"/>
      <c r="LSE43" s="37"/>
      <c r="LSF43" s="37"/>
      <c r="LSG43" s="37"/>
      <c r="LSH43" s="37"/>
      <c r="LSI43" s="37"/>
      <c r="LSJ43" s="37"/>
      <c r="LSK43" s="37"/>
      <c r="LSL43" s="37"/>
      <c r="LSM43" s="37"/>
      <c r="LSN43" s="37"/>
      <c r="LSO43" s="37"/>
      <c r="LSP43" s="37"/>
      <c r="LSQ43" s="37"/>
      <c r="LSR43" s="37"/>
      <c r="LSS43" s="37"/>
      <c r="LST43" s="37"/>
      <c r="LSU43" s="37"/>
      <c r="LSV43" s="37"/>
      <c r="LSW43" s="37"/>
      <c r="LSX43" s="37"/>
      <c r="LSY43" s="37"/>
      <c r="LSZ43" s="37"/>
      <c r="LTA43" s="37"/>
      <c r="LTB43" s="37"/>
      <c r="LTC43" s="37"/>
      <c r="LTD43" s="37"/>
      <c r="LTE43" s="37"/>
      <c r="LTF43" s="37"/>
      <c r="LTG43" s="37"/>
      <c r="LTH43" s="37"/>
      <c r="LTI43" s="37"/>
      <c r="LTJ43" s="37"/>
      <c r="LTK43" s="37"/>
      <c r="LTL43" s="37"/>
      <c r="LTM43" s="37"/>
      <c r="LTN43" s="37"/>
      <c r="LTO43" s="37"/>
      <c r="LTP43" s="37"/>
      <c r="LTQ43" s="37"/>
      <c r="LTR43" s="37"/>
      <c r="LTS43" s="37"/>
      <c r="LTT43" s="37"/>
      <c r="LTU43" s="37"/>
      <c r="LTV43" s="37"/>
      <c r="LTW43" s="37"/>
      <c r="LTX43" s="37"/>
      <c r="LTY43" s="37"/>
      <c r="LTZ43" s="37"/>
      <c r="LUA43" s="37"/>
      <c r="LUB43" s="37"/>
      <c r="LUC43" s="37"/>
      <c r="LUD43" s="37"/>
      <c r="LUE43" s="37"/>
      <c r="LUF43" s="37"/>
      <c r="LUG43" s="37"/>
      <c r="LUH43" s="37"/>
      <c r="LUI43" s="37"/>
      <c r="LUJ43" s="37"/>
      <c r="LUK43" s="37"/>
      <c r="LUL43" s="37"/>
      <c r="LUM43" s="37"/>
      <c r="LUN43" s="37"/>
      <c r="LUO43" s="37"/>
      <c r="LUP43" s="37"/>
      <c r="LUQ43" s="37"/>
      <c r="LUR43" s="37"/>
      <c r="LUS43" s="37"/>
      <c r="LUT43" s="37"/>
      <c r="LUU43" s="37"/>
      <c r="LUV43" s="37"/>
      <c r="LUW43" s="37"/>
      <c r="LUX43" s="37"/>
      <c r="LUY43" s="37"/>
      <c r="LUZ43" s="37"/>
      <c r="LVA43" s="37"/>
      <c r="LVB43" s="37"/>
      <c r="LVC43" s="37"/>
      <c r="LVD43" s="37"/>
      <c r="LVE43" s="37"/>
      <c r="LVF43" s="37"/>
      <c r="LVG43" s="37"/>
      <c r="LVH43" s="37"/>
      <c r="LVI43" s="37"/>
      <c r="LVJ43" s="37"/>
      <c r="LVK43" s="37"/>
      <c r="LVL43" s="37"/>
      <c r="LVM43" s="37"/>
      <c r="LVN43" s="37"/>
      <c r="LVO43" s="37"/>
      <c r="LVP43" s="37"/>
      <c r="LVQ43" s="37"/>
      <c r="LVR43" s="37"/>
      <c r="LVS43" s="37"/>
      <c r="LVT43" s="37"/>
      <c r="LVU43" s="37"/>
      <c r="LVV43" s="37"/>
      <c r="LVW43" s="37"/>
      <c r="LVX43" s="37"/>
      <c r="LVY43" s="37"/>
      <c r="LVZ43" s="37"/>
      <c r="LWA43" s="37"/>
      <c r="LWB43" s="37"/>
      <c r="LWC43" s="37"/>
      <c r="LWD43" s="37"/>
      <c r="LWE43" s="37"/>
      <c r="LWF43" s="37"/>
      <c r="LWG43" s="37"/>
      <c r="LWH43" s="37"/>
      <c r="LWI43" s="37"/>
      <c r="LWJ43" s="37"/>
      <c r="LWK43" s="37"/>
      <c r="LWL43" s="37"/>
      <c r="LWM43" s="37"/>
      <c r="LWN43" s="37"/>
      <c r="LWO43" s="37"/>
      <c r="LWP43" s="37"/>
      <c r="LWQ43" s="37"/>
      <c r="LWR43" s="37"/>
      <c r="LWS43" s="37"/>
      <c r="LWT43" s="37"/>
      <c r="LWU43" s="37"/>
      <c r="LWV43" s="37"/>
      <c r="LWW43" s="37"/>
      <c r="LWX43" s="37"/>
      <c r="LWY43" s="37"/>
      <c r="LWZ43" s="37"/>
      <c r="LXA43" s="37"/>
      <c r="LXB43" s="37"/>
      <c r="LXC43" s="37"/>
      <c r="LXD43" s="37"/>
      <c r="LXE43" s="37"/>
      <c r="LXF43" s="37"/>
      <c r="LXG43" s="37"/>
      <c r="LXH43" s="37"/>
      <c r="LXI43" s="37"/>
      <c r="LXJ43" s="37"/>
      <c r="LXK43" s="37"/>
      <c r="LXL43" s="37"/>
      <c r="LXM43" s="37"/>
      <c r="LXN43" s="37"/>
      <c r="LXO43" s="37"/>
      <c r="LXP43" s="37"/>
      <c r="LXQ43" s="37"/>
      <c r="LXR43" s="37"/>
      <c r="LXS43" s="37"/>
      <c r="LXT43" s="37"/>
      <c r="LXU43" s="37"/>
      <c r="LXV43" s="37"/>
      <c r="LXW43" s="37"/>
      <c r="LXX43" s="37"/>
      <c r="LXY43" s="37"/>
      <c r="LXZ43" s="37"/>
      <c r="LYA43" s="37"/>
      <c r="LYB43" s="37"/>
      <c r="LYC43" s="37"/>
      <c r="LYD43" s="37"/>
      <c r="LYE43" s="37"/>
      <c r="LYF43" s="37"/>
      <c r="LYG43" s="37"/>
      <c r="LYH43" s="37"/>
      <c r="LYI43" s="37"/>
      <c r="LYJ43" s="37"/>
      <c r="LYK43" s="37"/>
      <c r="LYL43" s="37"/>
      <c r="LYM43" s="37"/>
      <c r="LYN43" s="37"/>
      <c r="LYO43" s="37"/>
      <c r="LYP43" s="37"/>
      <c r="LYQ43" s="37"/>
      <c r="LYR43" s="37"/>
      <c r="LYS43" s="37"/>
      <c r="LYT43" s="37"/>
      <c r="LYU43" s="37"/>
      <c r="LYV43" s="37"/>
      <c r="LYW43" s="37"/>
      <c r="LYX43" s="37"/>
      <c r="LYY43" s="37"/>
      <c r="LYZ43" s="37"/>
      <c r="LZA43" s="37"/>
      <c r="LZB43" s="37"/>
      <c r="LZC43" s="37"/>
      <c r="LZD43" s="37"/>
      <c r="LZE43" s="37"/>
      <c r="LZF43" s="37"/>
      <c r="LZG43" s="37"/>
      <c r="LZH43" s="37"/>
      <c r="LZI43" s="37"/>
      <c r="LZJ43" s="37"/>
      <c r="LZK43" s="37"/>
      <c r="LZL43" s="37"/>
      <c r="LZM43" s="37"/>
      <c r="LZN43" s="37"/>
      <c r="LZO43" s="37"/>
      <c r="LZP43" s="37"/>
      <c r="LZQ43" s="37"/>
      <c r="LZR43" s="37"/>
      <c r="LZS43" s="37"/>
      <c r="LZT43" s="37"/>
      <c r="LZU43" s="37"/>
      <c r="LZV43" s="37"/>
      <c r="LZW43" s="37"/>
      <c r="LZX43" s="37"/>
      <c r="LZY43" s="37"/>
      <c r="LZZ43" s="37"/>
      <c r="MAA43" s="37"/>
      <c r="MAB43" s="37"/>
      <c r="MAC43" s="37"/>
      <c r="MAD43" s="37"/>
      <c r="MAE43" s="37"/>
      <c r="MAF43" s="37"/>
      <c r="MAG43" s="37"/>
      <c r="MAH43" s="37"/>
      <c r="MAI43" s="37"/>
      <c r="MAJ43" s="37"/>
      <c r="MAK43" s="37"/>
      <c r="MAL43" s="37"/>
      <c r="MAM43" s="37"/>
      <c r="MAN43" s="37"/>
      <c r="MAO43" s="37"/>
      <c r="MAP43" s="37"/>
      <c r="MAQ43" s="37"/>
      <c r="MAR43" s="37"/>
      <c r="MAS43" s="37"/>
      <c r="MAT43" s="37"/>
      <c r="MAU43" s="37"/>
      <c r="MAV43" s="37"/>
      <c r="MAW43" s="37"/>
      <c r="MAX43" s="37"/>
      <c r="MAY43" s="37"/>
      <c r="MAZ43" s="37"/>
      <c r="MBA43" s="37"/>
      <c r="MBB43" s="37"/>
      <c r="MBC43" s="37"/>
      <c r="MBD43" s="37"/>
      <c r="MBE43" s="37"/>
      <c r="MBF43" s="37"/>
      <c r="MBG43" s="37"/>
      <c r="MBH43" s="37"/>
      <c r="MBI43" s="37"/>
      <c r="MBJ43" s="37"/>
      <c r="MBK43" s="37"/>
      <c r="MBL43" s="37"/>
      <c r="MBM43" s="37"/>
      <c r="MBN43" s="37"/>
      <c r="MBO43" s="37"/>
      <c r="MBP43" s="37"/>
      <c r="MBQ43" s="37"/>
      <c r="MBR43" s="37"/>
      <c r="MBS43" s="37"/>
      <c r="MBT43" s="37"/>
      <c r="MBU43" s="37"/>
      <c r="MBV43" s="37"/>
      <c r="MBW43" s="37"/>
      <c r="MBX43" s="37"/>
      <c r="MBY43" s="37"/>
      <c r="MBZ43" s="37"/>
      <c r="MCA43" s="37"/>
      <c r="MCB43" s="37"/>
      <c r="MCC43" s="37"/>
      <c r="MCD43" s="37"/>
      <c r="MCE43" s="37"/>
      <c r="MCF43" s="37"/>
      <c r="MCG43" s="37"/>
      <c r="MCH43" s="37"/>
      <c r="MCI43" s="37"/>
      <c r="MCJ43" s="37"/>
      <c r="MCK43" s="37"/>
      <c r="MCL43" s="37"/>
      <c r="MCM43" s="37"/>
      <c r="MCN43" s="37"/>
      <c r="MCO43" s="37"/>
      <c r="MCP43" s="37"/>
      <c r="MCQ43" s="37"/>
      <c r="MCR43" s="37"/>
      <c r="MCS43" s="37"/>
      <c r="MCT43" s="37"/>
      <c r="MCU43" s="37"/>
      <c r="MCV43" s="37"/>
      <c r="MCW43" s="37"/>
      <c r="MCX43" s="37"/>
      <c r="MCY43" s="37"/>
      <c r="MCZ43" s="37"/>
      <c r="MDA43" s="37"/>
      <c r="MDB43" s="37"/>
      <c r="MDC43" s="37"/>
      <c r="MDD43" s="37"/>
      <c r="MDE43" s="37"/>
      <c r="MDF43" s="37"/>
      <c r="MDG43" s="37"/>
      <c r="MDH43" s="37"/>
      <c r="MDI43" s="37"/>
      <c r="MDJ43" s="37"/>
      <c r="MDK43" s="37"/>
      <c r="MDL43" s="37"/>
      <c r="MDM43" s="37"/>
      <c r="MDN43" s="37"/>
      <c r="MDO43" s="37"/>
      <c r="MDP43" s="37"/>
      <c r="MDQ43" s="37"/>
      <c r="MDR43" s="37"/>
      <c r="MDS43" s="37"/>
      <c r="MDT43" s="37"/>
      <c r="MDU43" s="37"/>
      <c r="MDV43" s="37"/>
      <c r="MDW43" s="37"/>
      <c r="MDX43" s="37"/>
      <c r="MDY43" s="37"/>
      <c r="MDZ43" s="37"/>
      <c r="MEA43" s="37"/>
      <c r="MEB43" s="37"/>
      <c r="MEC43" s="37"/>
      <c r="MED43" s="37"/>
      <c r="MEE43" s="37"/>
      <c r="MEF43" s="37"/>
      <c r="MEG43" s="37"/>
      <c r="MEH43" s="37"/>
      <c r="MEI43" s="37"/>
      <c r="MEJ43" s="37"/>
      <c r="MEK43" s="37"/>
      <c r="MEL43" s="37"/>
      <c r="MEM43" s="37"/>
      <c r="MEN43" s="37"/>
      <c r="MEO43" s="37"/>
      <c r="MEP43" s="37"/>
      <c r="MEQ43" s="37"/>
      <c r="MER43" s="37"/>
      <c r="MES43" s="37"/>
      <c r="MET43" s="37"/>
      <c r="MEU43" s="37"/>
      <c r="MEV43" s="37"/>
      <c r="MEW43" s="37"/>
      <c r="MEX43" s="37"/>
      <c r="MEY43" s="37"/>
      <c r="MEZ43" s="37"/>
      <c r="MFA43" s="37"/>
      <c r="MFB43" s="37"/>
      <c r="MFC43" s="37"/>
      <c r="MFD43" s="37"/>
      <c r="MFE43" s="37"/>
      <c r="MFF43" s="37"/>
      <c r="MFG43" s="37"/>
      <c r="MFH43" s="37"/>
      <c r="MFI43" s="37"/>
      <c r="MFJ43" s="37"/>
      <c r="MFK43" s="37"/>
      <c r="MFL43" s="37"/>
      <c r="MFM43" s="37"/>
      <c r="MFN43" s="37"/>
      <c r="MFO43" s="37"/>
      <c r="MFP43" s="37"/>
      <c r="MFQ43" s="37"/>
      <c r="MFR43" s="37"/>
      <c r="MFS43" s="37"/>
      <c r="MFT43" s="37"/>
      <c r="MFU43" s="37"/>
      <c r="MFV43" s="37"/>
      <c r="MFW43" s="37"/>
      <c r="MFX43" s="37"/>
      <c r="MFY43" s="37"/>
      <c r="MFZ43" s="37"/>
      <c r="MGA43" s="37"/>
      <c r="MGB43" s="37"/>
      <c r="MGC43" s="37"/>
      <c r="MGD43" s="37"/>
      <c r="MGE43" s="37"/>
      <c r="MGF43" s="37"/>
      <c r="MGG43" s="37"/>
      <c r="MGH43" s="37"/>
      <c r="MGI43" s="37"/>
      <c r="MGJ43" s="37"/>
      <c r="MGK43" s="37"/>
      <c r="MGL43" s="37"/>
      <c r="MGM43" s="37"/>
      <c r="MGN43" s="37"/>
      <c r="MGO43" s="37"/>
      <c r="MGP43" s="37"/>
      <c r="MGQ43" s="37"/>
      <c r="MGR43" s="37"/>
      <c r="MGS43" s="37"/>
      <c r="MGT43" s="37"/>
      <c r="MGU43" s="37"/>
      <c r="MGV43" s="37"/>
      <c r="MGW43" s="37"/>
      <c r="MGX43" s="37"/>
      <c r="MGY43" s="37"/>
      <c r="MGZ43" s="37"/>
      <c r="MHA43" s="37"/>
      <c r="MHB43" s="37"/>
      <c r="MHC43" s="37"/>
      <c r="MHD43" s="37"/>
      <c r="MHE43" s="37"/>
      <c r="MHF43" s="37"/>
      <c r="MHG43" s="37"/>
      <c r="MHH43" s="37"/>
      <c r="MHI43" s="37"/>
      <c r="MHJ43" s="37"/>
      <c r="MHK43" s="37"/>
      <c r="MHL43" s="37"/>
      <c r="MHM43" s="37"/>
      <c r="MHN43" s="37"/>
      <c r="MHO43" s="37"/>
      <c r="MHP43" s="37"/>
      <c r="MHQ43" s="37"/>
      <c r="MHR43" s="37"/>
      <c r="MHS43" s="37"/>
      <c r="MHT43" s="37"/>
      <c r="MHU43" s="37"/>
      <c r="MHV43" s="37"/>
      <c r="MHW43" s="37"/>
      <c r="MHX43" s="37"/>
      <c r="MHY43" s="37"/>
      <c r="MHZ43" s="37"/>
      <c r="MIA43" s="37"/>
      <c r="MIB43" s="37"/>
      <c r="MIC43" s="37"/>
      <c r="MID43" s="37"/>
      <c r="MIE43" s="37"/>
      <c r="MIF43" s="37"/>
      <c r="MIG43" s="37"/>
      <c r="MIH43" s="37"/>
      <c r="MII43" s="37"/>
      <c r="MIJ43" s="37"/>
      <c r="MIK43" s="37"/>
      <c r="MIL43" s="37"/>
      <c r="MIM43" s="37"/>
      <c r="MIN43" s="37"/>
      <c r="MIO43" s="37"/>
      <c r="MIP43" s="37"/>
      <c r="MIQ43" s="37"/>
      <c r="MIR43" s="37"/>
      <c r="MIS43" s="37"/>
      <c r="MIT43" s="37"/>
      <c r="MIU43" s="37"/>
      <c r="MIV43" s="37"/>
      <c r="MIW43" s="37"/>
      <c r="MIX43" s="37"/>
      <c r="MIY43" s="37"/>
      <c r="MIZ43" s="37"/>
      <c r="MJA43" s="37"/>
      <c r="MJB43" s="37"/>
      <c r="MJC43" s="37"/>
      <c r="MJD43" s="37"/>
      <c r="MJE43" s="37"/>
      <c r="MJF43" s="37"/>
      <c r="MJG43" s="37"/>
      <c r="MJH43" s="37"/>
      <c r="MJI43" s="37"/>
      <c r="MJJ43" s="37"/>
      <c r="MJK43" s="37"/>
      <c r="MJL43" s="37"/>
      <c r="MJM43" s="37"/>
      <c r="MJN43" s="37"/>
      <c r="MJO43" s="37"/>
      <c r="MJP43" s="37"/>
      <c r="MJQ43" s="37"/>
      <c r="MJR43" s="37"/>
      <c r="MJS43" s="37"/>
      <c r="MJT43" s="37"/>
      <c r="MJU43" s="37"/>
      <c r="MJV43" s="37"/>
      <c r="MJW43" s="37"/>
      <c r="MJX43" s="37"/>
      <c r="MJY43" s="37"/>
      <c r="MJZ43" s="37"/>
      <c r="MKA43" s="37"/>
      <c r="MKB43" s="37"/>
      <c r="MKC43" s="37"/>
      <c r="MKD43" s="37"/>
      <c r="MKE43" s="37"/>
      <c r="MKF43" s="37"/>
      <c r="MKG43" s="37"/>
      <c r="MKH43" s="37"/>
      <c r="MKI43" s="37"/>
      <c r="MKJ43" s="37"/>
      <c r="MKK43" s="37"/>
      <c r="MKL43" s="37"/>
      <c r="MKM43" s="37"/>
      <c r="MKN43" s="37"/>
      <c r="MKO43" s="37"/>
      <c r="MKP43" s="37"/>
      <c r="MKQ43" s="37"/>
      <c r="MKR43" s="37"/>
      <c r="MKS43" s="37"/>
      <c r="MKT43" s="37"/>
      <c r="MKU43" s="37"/>
      <c r="MKV43" s="37"/>
      <c r="MKW43" s="37"/>
      <c r="MKX43" s="37"/>
      <c r="MKY43" s="37"/>
      <c r="MKZ43" s="37"/>
      <c r="MLA43" s="37"/>
      <c r="MLB43" s="37"/>
      <c r="MLC43" s="37"/>
      <c r="MLD43" s="37"/>
      <c r="MLE43" s="37"/>
      <c r="MLF43" s="37"/>
      <c r="MLG43" s="37"/>
      <c r="MLH43" s="37"/>
      <c r="MLI43" s="37"/>
      <c r="MLJ43" s="37"/>
      <c r="MLK43" s="37"/>
      <c r="MLL43" s="37"/>
      <c r="MLM43" s="37"/>
      <c r="MLN43" s="37"/>
      <c r="MLO43" s="37"/>
      <c r="MLP43" s="37"/>
      <c r="MLQ43" s="37"/>
      <c r="MLR43" s="37"/>
      <c r="MLS43" s="37"/>
      <c r="MLT43" s="37"/>
      <c r="MLU43" s="37"/>
      <c r="MLV43" s="37"/>
      <c r="MLW43" s="37"/>
      <c r="MLX43" s="37"/>
      <c r="MLY43" s="37"/>
      <c r="MLZ43" s="37"/>
      <c r="MMA43" s="37"/>
      <c r="MMB43" s="37"/>
      <c r="MMC43" s="37"/>
      <c r="MMD43" s="37"/>
      <c r="MME43" s="37"/>
      <c r="MMF43" s="37"/>
      <c r="MMG43" s="37"/>
      <c r="MMH43" s="37"/>
      <c r="MMI43" s="37"/>
      <c r="MMJ43" s="37"/>
      <c r="MMK43" s="37"/>
      <c r="MML43" s="37"/>
      <c r="MMM43" s="37"/>
      <c r="MMN43" s="37"/>
      <c r="MMO43" s="37"/>
      <c r="MMP43" s="37"/>
      <c r="MMQ43" s="37"/>
      <c r="MMR43" s="37"/>
      <c r="MMS43" s="37"/>
      <c r="MMT43" s="37"/>
      <c r="MMU43" s="37"/>
      <c r="MMV43" s="37"/>
      <c r="MMW43" s="37"/>
      <c r="MMX43" s="37"/>
      <c r="MMY43" s="37"/>
      <c r="MMZ43" s="37"/>
      <c r="MNA43" s="37"/>
      <c r="MNB43" s="37"/>
      <c r="MNC43" s="37"/>
      <c r="MND43" s="37"/>
      <c r="MNE43" s="37"/>
      <c r="MNF43" s="37"/>
      <c r="MNG43" s="37"/>
      <c r="MNH43" s="37"/>
      <c r="MNI43" s="37"/>
      <c r="MNJ43" s="37"/>
      <c r="MNK43" s="37"/>
      <c r="MNL43" s="37"/>
      <c r="MNM43" s="37"/>
      <c r="MNN43" s="37"/>
      <c r="MNO43" s="37"/>
      <c r="MNP43" s="37"/>
      <c r="MNQ43" s="37"/>
      <c r="MNR43" s="37"/>
      <c r="MNS43" s="37"/>
      <c r="MNT43" s="37"/>
      <c r="MNU43" s="37"/>
      <c r="MNV43" s="37"/>
      <c r="MNW43" s="37"/>
      <c r="MNX43" s="37"/>
      <c r="MNY43" s="37"/>
      <c r="MNZ43" s="37"/>
      <c r="MOA43" s="37"/>
      <c r="MOB43" s="37"/>
      <c r="MOC43" s="37"/>
      <c r="MOD43" s="37"/>
      <c r="MOE43" s="37"/>
      <c r="MOF43" s="37"/>
      <c r="MOG43" s="37"/>
      <c r="MOH43" s="37"/>
      <c r="MOI43" s="37"/>
      <c r="MOJ43" s="37"/>
      <c r="MOK43" s="37"/>
      <c r="MOL43" s="37"/>
      <c r="MOM43" s="37"/>
      <c r="MON43" s="37"/>
      <c r="MOO43" s="37"/>
      <c r="MOP43" s="37"/>
      <c r="MOQ43" s="37"/>
      <c r="MOR43" s="37"/>
      <c r="MOS43" s="37"/>
      <c r="MOT43" s="37"/>
      <c r="MOU43" s="37"/>
      <c r="MOV43" s="37"/>
      <c r="MOW43" s="37"/>
      <c r="MOX43" s="37"/>
      <c r="MOY43" s="37"/>
      <c r="MOZ43" s="37"/>
      <c r="MPA43" s="37"/>
      <c r="MPB43" s="37"/>
      <c r="MPC43" s="37"/>
      <c r="MPD43" s="37"/>
      <c r="MPE43" s="37"/>
      <c r="MPF43" s="37"/>
      <c r="MPG43" s="37"/>
      <c r="MPH43" s="37"/>
      <c r="MPI43" s="37"/>
      <c r="MPJ43" s="37"/>
      <c r="MPK43" s="37"/>
      <c r="MPL43" s="37"/>
      <c r="MPM43" s="37"/>
      <c r="MPN43" s="37"/>
      <c r="MPO43" s="37"/>
      <c r="MPP43" s="37"/>
      <c r="MPQ43" s="37"/>
      <c r="MPR43" s="37"/>
      <c r="MPS43" s="37"/>
      <c r="MPT43" s="37"/>
      <c r="MPU43" s="37"/>
      <c r="MPV43" s="37"/>
      <c r="MPW43" s="37"/>
      <c r="MPX43" s="37"/>
      <c r="MPY43" s="37"/>
      <c r="MPZ43" s="37"/>
      <c r="MQA43" s="37"/>
      <c r="MQB43" s="37"/>
      <c r="MQC43" s="37"/>
      <c r="MQD43" s="37"/>
      <c r="MQE43" s="37"/>
      <c r="MQF43" s="37"/>
      <c r="MQG43" s="37"/>
      <c r="MQH43" s="37"/>
      <c r="MQI43" s="37"/>
      <c r="MQJ43" s="37"/>
      <c r="MQK43" s="37"/>
      <c r="MQL43" s="37"/>
      <c r="MQM43" s="37"/>
      <c r="MQN43" s="37"/>
      <c r="MQO43" s="37"/>
      <c r="MQP43" s="37"/>
      <c r="MQQ43" s="37"/>
      <c r="MQR43" s="37"/>
      <c r="MQS43" s="37"/>
      <c r="MQT43" s="37"/>
      <c r="MQU43" s="37"/>
      <c r="MQV43" s="37"/>
      <c r="MQW43" s="37"/>
      <c r="MQX43" s="37"/>
      <c r="MQY43" s="37"/>
      <c r="MQZ43" s="37"/>
      <c r="MRA43" s="37"/>
      <c r="MRB43" s="37"/>
      <c r="MRC43" s="37"/>
      <c r="MRD43" s="37"/>
      <c r="MRE43" s="37"/>
      <c r="MRF43" s="37"/>
      <c r="MRG43" s="37"/>
      <c r="MRH43" s="37"/>
      <c r="MRI43" s="37"/>
      <c r="MRJ43" s="37"/>
      <c r="MRK43" s="37"/>
      <c r="MRL43" s="37"/>
      <c r="MRM43" s="37"/>
      <c r="MRN43" s="37"/>
      <c r="MRO43" s="37"/>
      <c r="MRP43" s="37"/>
      <c r="MRQ43" s="37"/>
      <c r="MRR43" s="37"/>
      <c r="MRS43" s="37"/>
      <c r="MRT43" s="37"/>
      <c r="MRU43" s="37"/>
      <c r="MRV43" s="37"/>
      <c r="MRW43" s="37"/>
      <c r="MRX43" s="37"/>
      <c r="MRY43" s="37"/>
      <c r="MRZ43" s="37"/>
      <c r="MSA43" s="37"/>
      <c r="MSB43" s="37"/>
      <c r="MSC43" s="37"/>
      <c r="MSD43" s="37"/>
      <c r="MSE43" s="37"/>
      <c r="MSF43" s="37"/>
      <c r="MSG43" s="37"/>
      <c r="MSH43" s="37"/>
      <c r="MSI43" s="37"/>
      <c r="MSJ43" s="37"/>
      <c r="MSK43" s="37"/>
      <c r="MSL43" s="37"/>
      <c r="MSM43" s="37"/>
      <c r="MSN43" s="37"/>
      <c r="MSO43" s="37"/>
      <c r="MSP43" s="37"/>
      <c r="MSQ43" s="37"/>
      <c r="MSR43" s="37"/>
      <c r="MSS43" s="37"/>
      <c r="MST43" s="37"/>
      <c r="MSU43" s="37"/>
      <c r="MSV43" s="37"/>
      <c r="MSW43" s="37"/>
      <c r="MSX43" s="37"/>
      <c r="MSY43" s="37"/>
      <c r="MSZ43" s="37"/>
      <c r="MTA43" s="37"/>
      <c r="MTB43" s="37"/>
      <c r="MTC43" s="37"/>
      <c r="MTD43" s="37"/>
      <c r="MTE43" s="37"/>
      <c r="MTF43" s="37"/>
      <c r="MTG43" s="37"/>
      <c r="MTH43" s="37"/>
      <c r="MTI43" s="37"/>
      <c r="MTJ43" s="37"/>
      <c r="MTK43" s="37"/>
      <c r="MTL43" s="37"/>
      <c r="MTM43" s="37"/>
      <c r="MTN43" s="37"/>
      <c r="MTO43" s="37"/>
      <c r="MTP43" s="37"/>
      <c r="MTQ43" s="37"/>
      <c r="MTR43" s="37"/>
      <c r="MTS43" s="37"/>
      <c r="MTT43" s="37"/>
      <c r="MTU43" s="37"/>
      <c r="MTV43" s="37"/>
      <c r="MTW43" s="37"/>
      <c r="MTX43" s="37"/>
      <c r="MTY43" s="37"/>
      <c r="MTZ43" s="37"/>
      <c r="MUA43" s="37"/>
      <c r="MUB43" s="37"/>
      <c r="MUC43" s="37"/>
      <c r="MUD43" s="37"/>
      <c r="MUE43" s="37"/>
      <c r="MUF43" s="37"/>
      <c r="MUG43" s="37"/>
      <c r="MUH43" s="37"/>
      <c r="MUI43" s="37"/>
      <c r="MUJ43" s="37"/>
      <c r="MUK43" s="37"/>
      <c r="MUL43" s="37"/>
      <c r="MUM43" s="37"/>
      <c r="MUN43" s="37"/>
      <c r="MUO43" s="37"/>
      <c r="MUP43" s="37"/>
      <c r="MUQ43" s="37"/>
      <c r="MUR43" s="37"/>
      <c r="MUS43" s="37"/>
      <c r="MUT43" s="37"/>
      <c r="MUU43" s="37"/>
      <c r="MUV43" s="37"/>
      <c r="MUW43" s="37"/>
      <c r="MUX43" s="37"/>
      <c r="MUY43" s="37"/>
      <c r="MUZ43" s="37"/>
      <c r="MVA43" s="37"/>
      <c r="MVB43" s="37"/>
      <c r="MVC43" s="37"/>
      <c r="MVD43" s="37"/>
      <c r="MVE43" s="37"/>
      <c r="MVF43" s="37"/>
      <c r="MVG43" s="37"/>
      <c r="MVH43" s="37"/>
      <c r="MVI43" s="37"/>
      <c r="MVJ43" s="37"/>
      <c r="MVK43" s="37"/>
      <c r="MVL43" s="37"/>
      <c r="MVM43" s="37"/>
      <c r="MVN43" s="37"/>
      <c r="MVO43" s="37"/>
      <c r="MVP43" s="37"/>
      <c r="MVQ43" s="37"/>
      <c r="MVR43" s="37"/>
      <c r="MVS43" s="37"/>
      <c r="MVT43" s="37"/>
      <c r="MVU43" s="37"/>
      <c r="MVV43" s="37"/>
      <c r="MVW43" s="37"/>
      <c r="MVX43" s="37"/>
      <c r="MVY43" s="37"/>
      <c r="MVZ43" s="37"/>
      <c r="MWA43" s="37"/>
      <c r="MWB43" s="37"/>
      <c r="MWC43" s="37"/>
      <c r="MWD43" s="37"/>
      <c r="MWE43" s="37"/>
      <c r="MWF43" s="37"/>
      <c r="MWG43" s="37"/>
      <c r="MWH43" s="37"/>
      <c r="MWI43" s="37"/>
      <c r="MWJ43" s="37"/>
      <c r="MWK43" s="37"/>
      <c r="MWL43" s="37"/>
      <c r="MWM43" s="37"/>
      <c r="MWN43" s="37"/>
      <c r="MWO43" s="37"/>
      <c r="MWP43" s="37"/>
      <c r="MWQ43" s="37"/>
      <c r="MWR43" s="37"/>
      <c r="MWS43" s="37"/>
      <c r="MWT43" s="37"/>
      <c r="MWU43" s="37"/>
      <c r="MWV43" s="37"/>
      <c r="MWW43" s="37"/>
      <c r="MWX43" s="37"/>
      <c r="MWY43" s="37"/>
      <c r="MWZ43" s="37"/>
      <c r="MXA43" s="37"/>
      <c r="MXB43" s="37"/>
      <c r="MXC43" s="37"/>
      <c r="MXD43" s="37"/>
      <c r="MXE43" s="37"/>
      <c r="MXF43" s="37"/>
      <c r="MXG43" s="37"/>
      <c r="MXH43" s="37"/>
      <c r="MXI43" s="37"/>
      <c r="MXJ43" s="37"/>
      <c r="MXK43" s="37"/>
      <c r="MXL43" s="37"/>
      <c r="MXM43" s="37"/>
      <c r="MXN43" s="37"/>
      <c r="MXO43" s="37"/>
      <c r="MXP43" s="37"/>
      <c r="MXQ43" s="37"/>
      <c r="MXR43" s="37"/>
      <c r="MXS43" s="37"/>
      <c r="MXT43" s="37"/>
      <c r="MXU43" s="37"/>
      <c r="MXV43" s="37"/>
      <c r="MXW43" s="37"/>
      <c r="MXX43" s="37"/>
      <c r="MXY43" s="37"/>
      <c r="MXZ43" s="37"/>
      <c r="MYA43" s="37"/>
      <c r="MYB43" s="37"/>
      <c r="MYC43" s="37"/>
      <c r="MYD43" s="37"/>
      <c r="MYE43" s="37"/>
      <c r="MYF43" s="37"/>
      <c r="MYG43" s="37"/>
      <c r="MYH43" s="37"/>
      <c r="MYI43" s="37"/>
      <c r="MYJ43" s="37"/>
      <c r="MYK43" s="37"/>
      <c r="MYL43" s="37"/>
      <c r="MYM43" s="37"/>
      <c r="MYN43" s="37"/>
      <c r="MYO43" s="37"/>
      <c r="MYP43" s="37"/>
      <c r="MYQ43" s="37"/>
      <c r="MYR43" s="37"/>
      <c r="MYS43" s="37"/>
      <c r="MYT43" s="37"/>
      <c r="MYU43" s="37"/>
      <c r="MYV43" s="37"/>
      <c r="MYW43" s="37"/>
      <c r="MYX43" s="37"/>
      <c r="MYY43" s="37"/>
      <c r="MYZ43" s="37"/>
      <c r="MZA43" s="37"/>
      <c r="MZB43" s="37"/>
      <c r="MZC43" s="37"/>
      <c r="MZD43" s="37"/>
      <c r="MZE43" s="37"/>
      <c r="MZF43" s="37"/>
      <c r="MZG43" s="37"/>
      <c r="MZH43" s="37"/>
      <c r="MZI43" s="37"/>
      <c r="MZJ43" s="37"/>
      <c r="MZK43" s="37"/>
      <c r="MZL43" s="37"/>
      <c r="MZM43" s="37"/>
      <c r="MZN43" s="37"/>
      <c r="MZO43" s="37"/>
      <c r="MZP43" s="37"/>
      <c r="MZQ43" s="37"/>
      <c r="MZR43" s="37"/>
      <c r="MZS43" s="37"/>
      <c r="MZT43" s="37"/>
      <c r="MZU43" s="37"/>
      <c r="MZV43" s="37"/>
      <c r="MZW43" s="37"/>
      <c r="MZX43" s="37"/>
      <c r="MZY43" s="37"/>
      <c r="MZZ43" s="37"/>
      <c r="NAA43" s="37"/>
      <c r="NAB43" s="37"/>
      <c r="NAC43" s="37"/>
      <c r="NAD43" s="37"/>
      <c r="NAE43" s="37"/>
      <c r="NAF43" s="37"/>
      <c r="NAG43" s="37"/>
      <c r="NAH43" s="37"/>
      <c r="NAI43" s="37"/>
      <c r="NAJ43" s="37"/>
      <c r="NAK43" s="37"/>
      <c r="NAL43" s="37"/>
      <c r="NAM43" s="37"/>
      <c r="NAN43" s="37"/>
      <c r="NAO43" s="37"/>
      <c r="NAP43" s="37"/>
      <c r="NAQ43" s="37"/>
      <c r="NAR43" s="37"/>
      <c r="NAS43" s="37"/>
      <c r="NAT43" s="37"/>
      <c r="NAU43" s="37"/>
      <c r="NAV43" s="37"/>
      <c r="NAW43" s="37"/>
      <c r="NAX43" s="37"/>
      <c r="NAY43" s="37"/>
      <c r="NAZ43" s="37"/>
      <c r="NBA43" s="37"/>
      <c r="NBB43" s="37"/>
      <c r="NBC43" s="37"/>
      <c r="NBD43" s="37"/>
      <c r="NBE43" s="37"/>
      <c r="NBF43" s="37"/>
      <c r="NBG43" s="37"/>
      <c r="NBH43" s="37"/>
      <c r="NBI43" s="37"/>
      <c r="NBJ43" s="37"/>
      <c r="NBK43" s="37"/>
      <c r="NBL43" s="37"/>
      <c r="NBM43" s="37"/>
      <c r="NBN43" s="37"/>
      <c r="NBO43" s="37"/>
      <c r="NBP43" s="37"/>
      <c r="NBQ43" s="37"/>
      <c r="NBR43" s="37"/>
      <c r="NBS43" s="37"/>
      <c r="NBT43" s="37"/>
      <c r="NBU43" s="37"/>
      <c r="NBV43" s="37"/>
      <c r="NBW43" s="37"/>
      <c r="NBX43" s="37"/>
      <c r="NBY43" s="37"/>
      <c r="NBZ43" s="37"/>
      <c r="NCA43" s="37"/>
      <c r="NCB43" s="37"/>
      <c r="NCC43" s="37"/>
      <c r="NCD43" s="37"/>
      <c r="NCE43" s="37"/>
      <c r="NCF43" s="37"/>
      <c r="NCG43" s="37"/>
      <c r="NCH43" s="37"/>
      <c r="NCI43" s="37"/>
      <c r="NCJ43" s="37"/>
      <c r="NCK43" s="37"/>
      <c r="NCL43" s="37"/>
      <c r="NCM43" s="37"/>
      <c r="NCN43" s="37"/>
      <c r="NCO43" s="37"/>
      <c r="NCP43" s="37"/>
      <c r="NCQ43" s="37"/>
      <c r="NCR43" s="37"/>
      <c r="NCS43" s="37"/>
      <c r="NCT43" s="37"/>
      <c r="NCU43" s="37"/>
      <c r="NCV43" s="37"/>
      <c r="NCW43" s="37"/>
      <c r="NCX43" s="37"/>
      <c r="NCY43" s="37"/>
      <c r="NCZ43" s="37"/>
      <c r="NDA43" s="37"/>
      <c r="NDB43" s="37"/>
      <c r="NDC43" s="37"/>
      <c r="NDD43" s="37"/>
      <c r="NDE43" s="37"/>
      <c r="NDF43" s="37"/>
      <c r="NDG43" s="37"/>
      <c r="NDH43" s="37"/>
      <c r="NDI43" s="37"/>
      <c r="NDJ43" s="37"/>
      <c r="NDK43" s="37"/>
      <c r="NDL43" s="37"/>
      <c r="NDM43" s="37"/>
      <c r="NDN43" s="37"/>
      <c r="NDO43" s="37"/>
      <c r="NDP43" s="37"/>
      <c r="NDQ43" s="37"/>
      <c r="NDR43" s="37"/>
      <c r="NDS43" s="37"/>
      <c r="NDT43" s="37"/>
      <c r="NDU43" s="37"/>
      <c r="NDV43" s="37"/>
      <c r="NDW43" s="37"/>
      <c r="NDX43" s="37"/>
      <c r="NDY43" s="37"/>
      <c r="NDZ43" s="37"/>
      <c r="NEA43" s="37"/>
      <c r="NEB43" s="37"/>
      <c r="NEC43" s="37"/>
      <c r="NED43" s="37"/>
      <c r="NEE43" s="37"/>
      <c r="NEF43" s="37"/>
      <c r="NEG43" s="37"/>
      <c r="NEH43" s="37"/>
      <c r="NEI43" s="37"/>
      <c r="NEJ43" s="37"/>
      <c r="NEK43" s="37"/>
      <c r="NEL43" s="37"/>
      <c r="NEM43" s="37"/>
      <c r="NEN43" s="37"/>
      <c r="NEO43" s="37"/>
      <c r="NEP43" s="37"/>
      <c r="NEQ43" s="37"/>
      <c r="NER43" s="37"/>
      <c r="NES43" s="37"/>
      <c r="NET43" s="37"/>
      <c r="NEU43" s="37"/>
      <c r="NEV43" s="37"/>
      <c r="NEW43" s="37"/>
      <c r="NEX43" s="37"/>
      <c r="NEY43" s="37"/>
      <c r="NEZ43" s="37"/>
      <c r="NFA43" s="37"/>
      <c r="NFB43" s="37"/>
      <c r="NFC43" s="37"/>
      <c r="NFD43" s="37"/>
      <c r="NFE43" s="37"/>
      <c r="NFF43" s="37"/>
      <c r="NFG43" s="37"/>
      <c r="NFH43" s="37"/>
      <c r="NFI43" s="37"/>
      <c r="NFJ43" s="37"/>
      <c r="NFK43" s="37"/>
      <c r="NFL43" s="37"/>
      <c r="NFM43" s="37"/>
      <c r="NFN43" s="37"/>
      <c r="NFO43" s="37"/>
      <c r="NFP43" s="37"/>
      <c r="NFQ43" s="37"/>
      <c r="NFR43" s="37"/>
      <c r="NFS43" s="37"/>
      <c r="NFT43" s="37"/>
      <c r="NFU43" s="37"/>
      <c r="NFV43" s="37"/>
      <c r="NFW43" s="37"/>
      <c r="NFX43" s="37"/>
      <c r="NFY43" s="37"/>
      <c r="NFZ43" s="37"/>
      <c r="NGA43" s="37"/>
      <c r="NGB43" s="37"/>
      <c r="NGC43" s="37"/>
      <c r="NGD43" s="37"/>
      <c r="NGE43" s="37"/>
      <c r="NGF43" s="37"/>
      <c r="NGG43" s="37"/>
      <c r="NGH43" s="37"/>
      <c r="NGI43" s="37"/>
      <c r="NGJ43" s="37"/>
      <c r="NGK43" s="37"/>
      <c r="NGL43" s="37"/>
      <c r="NGM43" s="37"/>
      <c r="NGN43" s="37"/>
      <c r="NGO43" s="37"/>
      <c r="NGP43" s="37"/>
      <c r="NGQ43" s="37"/>
      <c r="NGR43" s="37"/>
      <c r="NGS43" s="37"/>
      <c r="NGT43" s="37"/>
      <c r="NGU43" s="37"/>
      <c r="NGV43" s="37"/>
      <c r="NGW43" s="37"/>
      <c r="NGX43" s="37"/>
      <c r="NGY43" s="37"/>
      <c r="NGZ43" s="37"/>
      <c r="NHA43" s="37"/>
      <c r="NHB43" s="37"/>
      <c r="NHC43" s="37"/>
      <c r="NHD43" s="37"/>
      <c r="NHE43" s="37"/>
      <c r="NHF43" s="37"/>
      <c r="NHG43" s="37"/>
      <c r="NHH43" s="37"/>
      <c r="NHI43" s="37"/>
      <c r="NHJ43" s="37"/>
      <c r="NHK43" s="37"/>
      <c r="NHL43" s="37"/>
      <c r="NHM43" s="37"/>
      <c r="NHN43" s="37"/>
      <c r="NHO43" s="37"/>
      <c r="NHP43" s="37"/>
      <c r="NHQ43" s="37"/>
      <c r="NHR43" s="37"/>
      <c r="NHS43" s="37"/>
      <c r="NHT43" s="37"/>
      <c r="NHU43" s="37"/>
      <c r="NHV43" s="37"/>
      <c r="NHW43" s="37"/>
      <c r="NHX43" s="37"/>
      <c r="NHY43" s="37"/>
      <c r="NHZ43" s="37"/>
      <c r="NIA43" s="37"/>
      <c r="NIB43" s="37"/>
      <c r="NIC43" s="37"/>
      <c r="NID43" s="37"/>
      <c r="NIE43" s="37"/>
      <c r="NIF43" s="37"/>
      <c r="NIG43" s="37"/>
      <c r="NIH43" s="37"/>
      <c r="NII43" s="37"/>
      <c r="NIJ43" s="37"/>
      <c r="NIK43" s="37"/>
      <c r="NIL43" s="37"/>
      <c r="NIM43" s="37"/>
      <c r="NIN43" s="37"/>
      <c r="NIO43" s="37"/>
      <c r="NIP43" s="37"/>
      <c r="NIQ43" s="37"/>
      <c r="NIR43" s="37"/>
      <c r="NIS43" s="37"/>
      <c r="NIT43" s="37"/>
      <c r="NIU43" s="37"/>
      <c r="NIV43" s="37"/>
      <c r="NIW43" s="37"/>
      <c r="NIX43" s="37"/>
      <c r="NIY43" s="37"/>
      <c r="NIZ43" s="37"/>
      <c r="NJA43" s="37"/>
      <c r="NJB43" s="37"/>
      <c r="NJC43" s="37"/>
      <c r="NJD43" s="37"/>
      <c r="NJE43" s="37"/>
      <c r="NJF43" s="37"/>
      <c r="NJG43" s="37"/>
      <c r="NJH43" s="37"/>
      <c r="NJI43" s="37"/>
      <c r="NJJ43" s="37"/>
      <c r="NJK43" s="37"/>
      <c r="NJL43" s="37"/>
      <c r="NJM43" s="37"/>
      <c r="NJN43" s="37"/>
      <c r="NJO43" s="37"/>
      <c r="NJP43" s="37"/>
      <c r="NJQ43" s="37"/>
      <c r="NJR43" s="37"/>
      <c r="NJS43" s="37"/>
      <c r="NJT43" s="37"/>
      <c r="NJU43" s="37"/>
      <c r="NJV43" s="37"/>
      <c r="NJW43" s="37"/>
      <c r="NJX43" s="37"/>
      <c r="NJY43" s="37"/>
      <c r="NJZ43" s="37"/>
      <c r="NKA43" s="37"/>
      <c r="NKB43" s="37"/>
      <c r="NKC43" s="37"/>
      <c r="NKD43" s="37"/>
      <c r="NKE43" s="37"/>
      <c r="NKF43" s="37"/>
      <c r="NKG43" s="37"/>
      <c r="NKH43" s="37"/>
      <c r="NKI43" s="37"/>
      <c r="NKJ43" s="37"/>
      <c r="NKK43" s="37"/>
      <c r="NKL43" s="37"/>
      <c r="NKM43" s="37"/>
      <c r="NKN43" s="37"/>
      <c r="NKO43" s="37"/>
      <c r="NKP43" s="37"/>
      <c r="NKQ43" s="37"/>
      <c r="NKR43" s="37"/>
      <c r="NKS43" s="37"/>
      <c r="NKT43" s="37"/>
      <c r="NKU43" s="37"/>
      <c r="NKV43" s="37"/>
      <c r="NKW43" s="37"/>
      <c r="NKX43" s="37"/>
      <c r="NKY43" s="37"/>
      <c r="NKZ43" s="37"/>
      <c r="NLA43" s="37"/>
      <c r="NLB43" s="37"/>
      <c r="NLC43" s="37"/>
      <c r="NLD43" s="37"/>
      <c r="NLE43" s="37"/>
      <c r="NLF43" s="37"/>
      <c r="NLG43" s="37"/>
      <c r="NLH43" s="37"/>
      <c r="NLI43" s="37"/>
      <c r="NLJ43" s="37"/>
      <c r="NLK43" s="37"/>
      <c r="NLL43" s="37"/>
      <c r="NLM43" s="37"/>
      <c r="NLN43" s="37"/>
      <c r="NLO43" s="37"/>
      <c r="NLP43" s="37"/>
      <c r="NLQ43" s="37"/>
      <c r="NLR43" s="37"/>
      <c r="NLS43" s="37"/>
      <c r="NLT43" s="37"/>
      <c r="NLU43" s="37"/>
      <c r="NLV43" s="37"/>
      <c r="NLW43" s="37"/>
      <c r="NLX43" s="37"/>
      <c r="NLY43" s="37"/>
      <c r="NLZ43" s="37"/>
      <c r="NMA43" s="37"/>
      <c r="NMB43" s="37"/>
      <c r="NMC43" s="37"/>
      <c r="NMD43" s="37"/>
      <c r="NME43" s="37"/>
      <c r="NMF43" s="37"/>
      <c r="NMG43" s="37"/>
      <c r="NMH43" s="37"/>
      <c r="NMI43" s="37"/>
      <c r="NMJ43" s="37"/>
      <c r="NMK43" s="37"/>
      <c r="NML43" s="37"/>
      <c r="NMM43" s="37"/>
      <c r="NMN43" s="37"/>
      <c r="NMO43" s="37"/>
      <c r="NMP43" s="37"/>
      <c r="NMQ43" s="37"/>
      <c r="NMR43" s="37"/>
      <c r="NMS43" s="37"/>
      <c r="NMT43" s="37"/>
      <c r="NMU43" s="37"/>
      <c r="NMV43" s="37"/>
      <c r="NMW43" s="37"/>
      <c r="NMX43" s="37"/>
      <c r="NMY43" s="37"/>
      <c r="NMZ43" s="37"/>
      <c r="NNA43" s="37"/>
      <c r="NNB43" s="37"/>
      <c r="NNC43" s="37"/>
      <c r="NND43" s="37"/>
      <c r="NNE43" s="37"/>
      <c r="NNF43" s="37"/>
      <c r="NNG43" s="37"/>
      <c r="NNH43" s="37"/>
      <c r="NNI43" s="37"/>
      <c r="NNJ43" s="37"/>
      <c r="NNK43" s="37"/>
      <c r="NNL43" s="37"/>
      <c r="NNM43" s="37"/>
      <c r="NNN43" s="37"/>
      <c r="NNO43" s="37"/>
      <c r="NNP43" s="37"/>
      <c r="NNQ43" s="37"/>
      <c r="NNR43" s="37"/>
      <c r="NNS43" s="37"/>
      <c r="NNT43" s="37"/>
      <c r="NNU43" s="37"/>
      <c r="NNV43" s="37"/>
      <c r="NNW43" s="37"/>
      <c r="NNX43" s="37"/>
      <c r="NNY43" s="37"/>
      <c r="NNZ43" s="37"/>
      <c r="NOA43" s="37"/>
      <c r="NOB43" s="37"/>
      <c r="NOC43" s="37"/>
      <c r="NOD43" s="37"/>
      <c r="NOE43" s="37"/>
      <c r="NOF43" s="37"/>
      <c r="NOG43" s="37"/>
      <c r="NOH43" s="37"/>
      <c r="NOI43" s="37"/>
      <c r="NOJ43" s="37"/>
      <c r="NOK43" s="37"/>
      <c r="NOL43" s="37"/>
      <c r="NOM43" s="37"/>
      <c r="NON43" s="37"/>
      <c r="NOO43" s="37"/>
      <c r="NOP43" s="37"/>
      <c r="NOQ43" s="37"/>
      <c r="NOR43" s="37"/>
      <c r="NOS43" s="37"/>
      <c r="NOT43" s="37"/>
      <c r="NOU43" s="37"/>
      <c r="NOV43" s="37"/>
      <c r="NOW43" s="37"/>
      <c r="NOX43" s="37"/>
      <c r="NOY43" s="37"/>
      <c r="NOZ43" s="37"/>
      <c r="NPA43" s="37"/>
      <c r="NPB43" s="37"/>
      <c r="NPC43" s="37"/>
      <c r="NPD43" s="37"/>
      <c r="NPE43" s="37"/>
      <c r="NPF43" s="37"/>
      <c r="NPG43" s="37"/>
      <c r="NPH43" s="37"/>
      <c r="NPI43" s="37"/>
      <c r="NPJ43" s="37"/>
      <c r="NPK43" s="37"/>
      <c r="NPL43" s="37"/>
      <c r="NPM43" s="37"/>
      <c r="NPN43" s="37"/>
      <c r="NPO43" s="37"/>
      <c r="NPP43" s="37"/>
      <c r="NPQ43" s="37"/>
      <c r="NPR43" s="37"/>
      <c r="NPS43" s="37"/>
      <c r="NPT43" s="37"/>
      <c r="NPU43" s="37"/>
      <c r="NPV43" s="37"/>
      <c r="NPW43" s="37"/>
      <c r="NPX43" s="37"/>
      <c r="NPY43" s="37"/>
      <c r="NPZ43" s="37"/>
      <c r="NQA43" s="37"/>
      <c r="NQB43" s="37"/>
      <c r="NQC43" s="37"/>
      <c r="NQD43" s="37"/>
      <c r="NQE43" s="37"/>
      <c r="NQF43" s="37"/>
      <c r="NQG43" s="37"/>
      <c r="NQH43" s="37"/>
      <c r="NQI43" s="37"/>
      <c r="NQJ43" s="37"/>
      <c r="NQK43" s="37"/>
      <c r="NQL43" s="37"/>
      <c r="NQM43" s="37"/>
      <c r="NQN43" s="37"/>
      <c r="NQO43" s="37"/>
      <c r="NQP43" s="37"/>
      <c r="NQQ43" s="37"/>
      <c r="NQR43" s="37"/>
      <c r="NQS43" s="37"/>
      <c r="NQT43" s="37"/>
      <c r="NQU43" s="37"/>
      <c r="NQV43" s="37"/>
      <c r="NQW43" s="37"/>
      <c r="NQX43" s="37"/>
      <c r="NQY43" s="37"/>
      <c r="NQZ43" s="37"/>
      <c r="NRA43" s="37"/>
      <c r="NRB43" s="37"/>
      <c r="NRC43" s="37"/>
      <c r="NRD43" s="37"/>
      <c r="NRE43" s="37"/>
      <c r="NRF43" s="37"/>
      <c r="NRG43" s="37"/>
      <c r="NRH43" s="37"/>
      <c r="NRI43" s="37"/>
      <c r="NRJ43" s="37"/>
      <c r="NRK43" s="37"/>
      <c r="NRL43" s="37"/>
      <c r="NRM43" s="37"/>
      <c r="NRN43" s="37"/>
      <c r="NRO43" s="37"/>
      <c r="NRP43" s="37"/>
      <c r="NRQ43" s="37"/>
      <c r="NRR43" s="37"/>
      <c r="NRS43" s="37"/>
      <c r="NRT43" s="37"/>
      <c r="NRU43" s="37"/>
      <c r="NRV43" s="37"/>
      <c r="NRW43" s="37"/>
      <c r="NRX43" s="37"/>
      <c r="NRY43" s="37"/>
      <c r="NRZ43" s="37"/>
      <c r="NSA43" s="37"/>
      <c r="NSB43" s="37"/>
      <c r="NSC43" s="37"/>
      <c r="NSD43" s="37"/>
      <c r="NSE43" s="37"/>
      <c r="NSF43" s="37"/>
      <c r="NSG43" s="37"/>
      <c r="NSH43" s="37"/>
      <c r="NSI43" s="37"/>
      <c r="NSJ43" s="37"/>
      <c r="NSK43" s="37"/>
      <c r="NSL43" s="37"/>
      <c r="NSM43" s="37"/>
      <c r="NSN43" s="37"/>
      <c r="NSO43" s="37"/>
      <c r="NSP43" s="37"/>
      <c r="NSQ43" s="37"/>
      <c r="NSR43" s="37"/>
      <c r="NSS43" s="37"/>
      <c r="NST43" s="37"/>
      <c r="NSU43" s="37"/>
      <c r="NSV43" s="37"/>
      <c r="NSW43" s="37"/>
      <c r="NSX43" s="37"/>
      <c r="NSY43" s="37"/>
      <c r="NSZ43" s="37"/>
      <c r="NTA43" s="37"/>
      <c r="NTB43" s="37"/>
      <c r="NTC43" s="37"/>
      <c r="NTD43" s="37"/>
      <c r="NTE43" s="37"/>
      <c r="NTF43" s="37"/>
      <c r="NTG43" s="37"/>
      <c r="NTH43" s="37"/>
      <c r="NTI43" s="37"/>
      <c r="NTJ43" s="37"/>
      <c r="NTK43" s="37"/>
      <c r="NTL43" s="37"/>
      <c r="NTM43" s="37"/>
      <c r="NTN43" s="37"/>
      <c r="NTO43" s="37"/>
      <c r="NTP43" s="37"/>
      <c r="NTQ43" s="37"/>
      <c r="NTR43" s="37"/>
      <c r="NTS43" s="37"/>
      <c r="NTT43" s="37"/>
      <c r="NTU43" s="37"/>
      <c r="NTV43" s="37"/>
      <c r="NTW43" s="37"/>
      <c r="NTX43" s="37"/>
      <c r="NTY43" s="37"/>
      <c r="NTZ43" s="37"/>
      <c r="NUA43" s="37"/>
      <c r="NUB43" s="37"/>
      <c r="NUC43" s="37"/>
      <c r="NUD43" s="37"/>
      <c r="NUE43" s="37"/>
      <c r="NUF43" s="37"/>
      <c r="NUG43" s="37"/>
      <c r="NUH43" s="37"/>
      <c r="NUI43" s="37"/>
      <c r="NUJ43" s="37"/>
      <c r="NUK43" s="37"/>
      <c r="NUL43" s="37"/>
      <c r="NUM43" s="37"/>
      <c r="NUN43" s="37"/>
      <c r="NUO43" s="37"/>
      <c r="NUP43" s="37"/>
      <c r="NUQ43" s="37"/>
      <c r="NUR43" s="37"/>
      <c r="NUS43" s="37"/>
      <c r="NUT43" s="37"/>
      <c r="NUU43" s="37"/>
      <c r="NUV43" s="37"/>
      <c r="NUW43" s="37"/>
      <c r="NUX43" s="37"/>
      <c r="NUY43" s="37"/>
      <c r="NUZ43" s="37"/>
      <c r="NVA43" s="37"/>
      <c r="NVB43" s="37"/>
      <c r="NVC43" s="37"/>
      <c r="NVD43" s="37"/>
      <c r="NVE43" s="37"/>
      <c r="NVF43" s="37"/>
      <c r="NVG43" s="37"/>
      <c r="NVH43" s="37"/>
      <c r="NVI43" s="37"/>
      <c r="NVJ43" s="37"/>
      <c r="NVK43" s="37"/>
      <c r="NVL43" s="37"/>
      <c r="NVM43" s="37"/>
      <c r="NVN43" s="37"/>
      <c r="NVO43" s="37"/>
      <c r="NVP43" s="37"/>
      <c r="NVQ43" s="37"/>
      <c r="NVR43" s="37"/>
      <c r="NVS43" s="37"/>
      <c r="NVT43" s="37"/>
      <c r="NVU43" s="37"/>
      <c r="NVV43" s="37"/>
      <c r="NVW43" s="37"/>
      <c r="NVX43" s="37"/>
      <c r="NVY43" s="37"/>
      <c r="NVZ43" s="37"/>
      <c r="NWA43" s="37"/>
      <c r="NWB43" s="37"/>
      <c r="NWC43" s="37"/>
      <c r="NWD43" s="37"/>
      <c r="NWE43" s="37"/>
      <c r="NWF43" s="37"/>
      <c r="NWG43" s="37"/>
      <c r="NWH43" s="37"/>
      <c r="NWI43" s="37"/>
      <c r="NWJ43" s="37"/>
      <c r="NWK43" s="37"/>
      <c r="NWL43" s="37"/>
      <c r="NWM43" s="37"/>
      <c r="NWN43" s="37"/>
      <c r="NWO43" s="37"/>
      <c r="NWP43" s="37"/>
      <c r="NWQ43" s="37"/>
      <c r="NWR43" s="37"/>
      <c r="NWS43" s="37"/>
      <c r="NWT43" s="37"/>
      <c r="NWU43" s="37"/>
      <c r="NWV43" s="37"/>
      <c r="NWW43" s="37"/>
      <c r="NWX43" s="37"/>
      <c r="NWY43" s="37"/>
      <c r="NWZ43" s="37"/>
      <c r="NXA43" s="37"/>
      <c r="NXB43" s="37"/>
      <c r="NXC43" s="37"/>
      <c r="NXD43" s="37"/>
      <c r="NXE43" s="37"/>
      <c r="NXF43" s="37"/>
      <c r="NXG43" s="37"/>
      <c r="NXH43" s="37"/>
      <c r="NXI43" s="37"/>
      <c r="NXJ43" s="37"/>
      <c r="NXK43" s="37"/>
      <c r="NXL43" s="37"/>
      <c r="NXM43" s="37"/>
      <c r="NXN43" s="37"/>
      <c r="NXO43" s="37"/>
      <c r="NXP43" s="37"/>
      <c r="NXQ43" s="37"/>
      <c r="NXR43" s="37"/>
      <c r="NXS43" s="37"/>
      <c r="NXT43" s="37"/>
      <c r="NXU43" s="37"/>
      <c r="NXV43" s="37"/>
      <c r="NXW43" s="37"/>
      <c r="NXX43" s="37"/>
      <c r="NXY43" s="37"/>
      <c r="NXZ43" s="37"/>
      <c r="NYA43" s="37"/>
      <c r="NYB43" s="37"/>
      <c r="NYC43" s="37"/>
      <c r="NYD43" s="37"/>
      <c r="NYE43" s="37"/>
      <c r="NYF43" s="37"/>
      <c r="NYG43" s="37"/>
      <c r="NYH43" s="37"/>
      <c r="NYI43" s="37"/>
      <c r="NYJ43" s="37"/>
      <c r="NYK43" s="37"/>
      <c r="NYL43" s="37"/>
      <c r="NYM43" s="37"/>
      <c r="NYN43" s="37"/>
      <c r="NYO43" s="37"/>
      <c r="NYP43" s="37"/>
      <c r="NYQ43" s="37"/>
      <c r="NYR43" s="37"/>
      <c r="NYS43" s="37"/>
      <c r="NYT43" s="37"/>
      <c r="NYU43" s="37"/>
      <c r="NYV43" s="37"/>
      <c r="NYW43" s="37"/>
      <c r="NYX43" s="37"/>
      <c r="NYY43" s="37"/>
      <c r="NYZ43" s="37"/>
      <c r="NZA43" s="37"/>
      <c r="NZB43" s="37"/>
      <c r="NZC43" s="37"/>
      <c r="NZD43" s="37"/>
      <c r="NZE43" s="37"/>
      <c r="NZF43" s="37"/>
      <c r="NZG43" s="37"/>
      <c r="NZH43" s="37"/>
      <c r="NZI43" s="37"/>
      <c r="NZJ43" s="37"/>
      <c r="NZK43" s="37"/>
      <c r="NZL43" s="37"/>
      <c r="NZM43" s="37"/>
      <c r="NZN43" s="37"/>
      <c r="NZO43" s="37"/>
      <c r="NZP43" s="37"/>
      <c r="NZQ43" s="37"/>
      <c r="NZR43" s="37"/>
      <c r="NZS43" s="37"/>
      <c r="NZT43" s="37"/>
      <c r="NZU43" s="37"/>
      <c r="NZV43" s="37"/>
      <c r="NZW43" s="37"/>
      <c r="NZX43" s="37"/>
      <c r="NZY43" s="37"/>
      <c r="NZZ43" s="37"/>
      <c r="OAA43" s="37"/>
      <c r="OAB43" s="37"/>
      <c r="OAC43" s="37"/>
      <c r="OAD43" s="37"/>
      <c r="OAE43" s="37"/>
      <c r="OAF43" s="37"/>
      <c r="OAG43" s="37"/>
      <c r="OAH43" s="37"/>
      <c r="OAI43" s="37"/>
      <c r="OAJ43" s="37"/>
      <c r="OAK43" s="37"/>
      <c r="OAL43" s="37"/>
      <c r="OAM43" s="37"/>
      <c r="OAN43" s="37"/>
      <c r="OAO43" s="37"/>
      <c r="OAP43" s="37"/>
      <c r="OAQ43" s="37"/>
      <c r="OAR43" s="37"/>
      <c r="OAS43" s="37"/>
      <c r="OAT43" s="37"/>
      <c r="OAU43" s="37"/>
      <c r="OAV43" s="37"/>
      <c r="OAW43" s="37"/>
      <c r="OAX43" s="37"/>
      <c r="OAY43" s="37"/>
      <c r="OAZ43" s="37"/>
      <c r="OBA43" s="37"/>
      <c r="OBB43" s="37"/>
      <c r="OBC43" s="37"/>
      <c r="OBD43" s="37"/>
      <c r="OBE43" s="37"/>
      <c r="OBF43" s="37"/>
      <c r="OBG43" s="37"/>
      <c r="OBH43" s="37"/>
      <c r="OBI43" s="37"/>
      <c r="OBJ43" s="37"/>
      <c r="OBK43" s="37"/>
      <c r="OBL43" s="37"/>
      <c r="OBM43" s="37"/>
      <c r="OBN43" s="37"/>
      <c r="OBO43" s="37"/>
      <c r="OBP43" s="37"/>
      <c r="OBQ43" s="37"/>
      <c r="OBR43" s="37"/>
      <c r="OBS43" s="37"/>
      <c r="OBT43" s="37"/>
      <c r="OBU43" s="37"/>
      <c r="OBV43" s="37"/>
      <c r="OBW43" s="37"/>
      <c r="OBX43" s="37"/>
      <c r="OBY43" s="37"/>
      <c r="OBZ43" s="37"/>
      <c r="OCA43" s="37"/>
      <c r="OCB43" s="37"/>
      <c r="OCC43" s="37"/>
      <c r="OCD43" s="37"/>
      <c r="OCE43" s="37"/>
      <c r="OCF43" s="37"/>
      <c r="OCG43" s="37"/>
      <c r="OCH43" s="37"/>
      <c r="OCI43" s="37"/>
      <c r="OCJ43" s="37"/>
      <c r="OCK43" s="37"/>
      <c r="OCL43" s="37"/>
      <c r="OCM43" s="37"/>
      <c r="OCN43" s="37"/>
      <c r="OCO43" s="37"/>
      <c r="OCP43" s="37"/>
      <c r="OCQ43" s="37"/>
      <c r="OCR43" s="37"/>
      <c r="OCS43" s="37"/>
      <c r="OCT43" s="37"/>
      <c r="OCU43" s="37"/>
      <c r="OCV43" s="37"/>
      <c r="OCW43" s="37"/>
      <c r="OCX43" s="37"/>
      <c r="OCY43" s="37"/>
      <c r="OCZ43" s="37"/>
      <c r="ODA43" s="37"/>
      <c r="ODB43" s="37"/>
      <c r="ODC43" s="37"/>
      <c r="ODD43" s="37"/>
      <c r="ODE43" s="37"/>
      <c r="ODF43" s="37"/>
      <c r="ODG43" s="37"/>
      <c r="ODH43" s="37"/>
      <c r="ODI43" s="37"/>
      <c r="ODJ43" s="37"/>
      <c r="ODK43" s="37"/>
      <c r="ODL43" s="37"/>
      <c r="ODM43" s="37"/>
      <c r="ODN43" s="37"/>
      <c r="ODO43" s="37"/>
      <c r="ODP43" s="37"/>
      <c r="ODQ43" s="37"/>
      <c r="ODR43" s="37"/>
      <c r="ODS43" s="37"/>
      <c r="ODT43" s="37"/>
      <c r="ODU43" s="37"/>
      <c r="ODV43" s="37"/>
      <c r="ODW43" s="37"/>
      <c r="ODX43" s="37"/>
      <c r="ODY43" s="37"/>
      <c r="ODZ43" s="37"/>
      <c r="OEA43" s="37"/>
      <c r="OEB43" s="37"/>
      <c r="OEC43" s="37"/>
      <c r="OED43" s="37"/>
      <c r="OEE43" s="37"/>
      <c r="OEF43" s="37"/>
      <c r="OEG43" s="37"/>
      <c r="OEH43" s="37"/>
      <c r="OEI43" s="37"/>
      <c r="OEJ43" s="37"/>
      <c r="OEK43" s="37"/>
      <c r="OEL43" s="37"/>
      <c r="OEM43" s="37"/>
      <c r="OEN43" s="37"/>
      <c r="OEO43" s="37"/>
      <c r="OEP43" s="37"/>
      <c r="OEQ43" s="37"/>
      <c r="OER43" s="37"/>
      <c r="OES43" s="37"/>
      <c r="OET43" s="37"/>
      <c r="OEU43" s="37"/>
      <c r="OEV43" s="37"/>
      <c r="OEW43" s="37"/>
      <c r="OEX43" s="37"/>
      <c r="OEY43" s="37"/>
      <c r="OEZ43" s="37"/>
      <c r="OFA43" s="37"/>
      <c r="OFB43" s="37"/>
      <c r="OFC43" s="37"/>
      <c r="OFD43" s="37"/>
      <c r="OFE43" s="37"/>
      <c r="OFF43" s="37"/>
      <c r="OFG43" s="37"/>
      <c r="OFH43" s="37"/>
      <c r="OFI43" s="37"/>
      <c r="OFJ43" s="37"/>
      <c r="OFK43" s="37"/>
      <c r="OFL43" s="37"/>
      <c r="OFM43" s="37"/>
      <c r="OFN43" s="37"/>
      <c r="OFO43" s="37"/>
      <c r="OFP43" s="37"/>
      <c r="OFQ43" s="37"/>
      <c r="OFR43" s="37"/>
      <c r="OFS43" s="37"/>
      <c r="OFT43" s="37"/>
      <c r="OFU43" s="37"/>
      <c r="OFV43" s="37"/>
      <c r="OFW43" s="37"/>
      <c r="OFX43" s="37"/>
      <c r="OFY43" s="37"/>
      <c r="OFZ43" s="37"/>
      <c r="OGA43" s="37"/>
      <c r="OGB43" s="37"/>
      <c r="OGC43" s="37"/>
      <c r="OGD43" s="37"/>
      <c r="OGE43" s="37"/>
      <c r="OGF43" s="37"/>
      <c r="OGG43" s="37"/>
      <c r="OGH43" s="37"/>
      <c r="OGI43" s="37"/>
      <c r="OGJ43" s="37"/>
      <c r="OGK43" s="37"/>
      <c r="OGL43" s="37"/>
      <c r="OGM43" s="37"/>
      <c r="OGN43" s="37"/>
      <c r="OGO43" s="37"/>
      <c r="OGP43" s="37"/>
      <c r="OGQ43" s="37"/>
      <c r="OGR43" s="37"/>
      <c r="OGS43" s="37"/>
      <c r="OGT43" s="37"/>
      <c r="OGU43" s="37"/>
      <c r="OGV43" s="37"/>
      <c r="OGW43" s="37"/>
      <c r="OGX43" s="37"/>
      <c r="OGY43" s="37"/>
      <c r="OGZ43" s="37"/>
      <c r="OHA43" s="37"/>
      <c r="OHB43" s="37"/>
      <c r="OHC43" s="37"/>
      <c r="OHD43" s="37"/>
      <c r="OHE43" s="37"/>
      <c r="OHF43" s="37"/>
      <c r="OHG43" s="37"/>
      <c r="OHH43" s="37"/>
      <c r="OHI43" s="37"/>
      <c r="OHJ43" s="37"/>
      <c r="OHK43" s="37"/>
      <c r="OHL43" s="37"/>
      <c r="OHM43" s="37"/>
      <c r="OHN43" s="37"/>
      <c r="OHO43" s="37"/>
      <c r="OHP43" s="37"/>
      <c r="OHQ43" s="37"/>
      <c r="OHR43" s="37"/>
      <c r="OHS43" s="37"/>
      <c r="OHT43" s="37"/>
      <c r="OHU43" s="37"/>
      <c r="OHV43" s="37"/>
      <c r="OHW43" s="37"/>
      <c r="OHX43" s="37"/>
      <c r="OHY43" s="37"/>
      <c r="OHZ43" s="37"/>
      <c r="OIA43" s="37"/>
      <c r="OIB43" s="37"/>
      <c r="OIC43" s="37"/>
      <c r="OID43" s="37"/>
      <c r="OIE43" s="37"/>
      <c r="OIF43" s="37"/>
      <c r="OIG43" s="37"/>
      <c r="OIH43" s="37"/>
      <c r="OII43" s="37"/>
      <c r="OIJ43" s="37"/>
      <c r="OIK43" s="37"/>
      <c r="OIL43" s="37"/>
      <c r="OIM43" s="37"/>
      <c r="OIN43" s="37"/>
      <c r="OIO43" s="37"/>
      <c r="OIP43" s="37"/>
      <c r="OIQ43" s="37"/>
      <c r="OIR43" s="37"/>
      <c r="OIS43" s="37"/>
      <c r="OIT43" s="37"/>
      <c r="OIU43" s="37"/>
      <c r="OIV43" s="37"/>
      <c r="OIW43" s="37"/>
      <c r="OIX43" s="37"/>
      <c r="OIY43" s="37"/>
      <c r="OIZ43" s="37"/>
      <c r="OJA43" s="37"/>
      <c r="OJB43" s="37"/>
      <c r="OJC43" s="37"/>
      <c r="OJD43" s="37"/>
      <c r="OJE43" s="37"/>
      <c r="OJF43" s="37"/>
      <c r="OJG43" s="37"/>
      <c r="OJH43" s="37"/>
      <c r="OJI43" s="37"/>
      <c r="OJJ43" s="37"/>
      <c r="OJK43" s="37"/>
      <c r="OJL43" s="37"/>
      <c r="OJM43" s="37"/>
      <c r="OJN43" s="37"/>
      <c r="OJO43" s="37"/>
      <c r="OJP43" s="37"/>
      <c r="OJQ43" s="37"/>
      <c r="OJR43" s="37"/>
      <c r="OJS43" s="37"/>
      <c r="OJT43" s="37"/>
      <c r="OJU43" s="37"/>
      <c r="OJV43" s="37"/>
      <c r="OJW43" s="37"/>
      <c r="OJX43" s="37"/>
      <c r="OJY43" s="37"/>
      <c r="OJZ43" s="37"/>
      <c r="OKA43" s="37"/>
      <c r="OKB43" s="37"/>
      <c r="OKC43" s="37"/>
      <c r="OKD43" s="37"/>
      <c r="OKE43" s="37"/>
      <c r="OKF43" s="37"/>
      <c r="OKG43" s="37"/>
      <c r="OKH43" s="37"/>
      <c r="OKI43" s="37"/>
      <c r="OKJ43" s="37"/>
      <c r="OKK43" s="37"/>
      <c r="OKL43" s="37"/>
      <c r="OKM43" s="37"/>
      <c r="OKN43" s="37"/>
      <c r="OKO43" s="37"/>
      <c r="OKP43" s="37"/>
      <c r="OKQ43" s="37"/>
      <c r="OKR43" s="37"/>
      <c r="OKS43" s="37"/>
      <c r="OKT43" s="37"/>
      <c r="OKU43" s="37"/>
      <c r="OKV43" s="37"/>
      <c r="OKW43" s="37"/>
      <c r="OKX43" s="37"/>
      <c r="OKY43" s="37"/>
      <c r="OKZ43" s="37"/>
      <c r="OLA43" s="37"/>
      <c r="OLB43" s="37"/>
      <c r="OLC43" s="37"/>
      <c r="OLD43" s="37"/>
      <c r="OLE43" s="37"/>
      <c r="OLF43" s="37"/>
      <c r="OLG43" s="37"/>
      <c r="OLH43" s="37"/>
      <c r="OLI43" s="37"/>
      <c r="OLJ43" s="37"/>
      <c r="OLK43" s="37"/>
      <c r="OLL43" s="37"/>
      <c r="OLM43" s="37"/>
      <c r="OLN43" s="37"/>
      <c r="OLO43" s="37"/>
      <c r="OLP43" s="37"/>
      <c r="OLQ43" s="37"/>
      <c r="OLR43" s="37"/>
      <c r="OLS43" s="37"/>
      <c r="OLT43" s="37"/>
      <c r="OLU43" s="37"/>
      <c r="OLV43" s="37"/>
      <c r="OLW43" s="37"/>
      <c r="OLX43" s="37"/>
      <c r="OLY43" s="37"/>
      <c r="OLZ43" s="37"/>
      <c r="OMA43" s="37"/>
      <c r="OMB43" s="37"/>
      <c r="OMC43" s="37"/>
      <c r="OMD43" s="37"/>
      <c r="OME43" s="37"/>
      <c r="OMF43" s="37"/>
      <c r="OMG43" s="37"/>
      <c r="OMH43" s="37"/>
      <c r="OMI43" s="37"/>
      <c r="OMJ43" s="37"/>
      <c r="OMK43" s="37"/>
      <c r="OML43" s="37"/>
      <c r="OMM43" s="37"/>
      <c r="OMN43" s="37"/>
      <c r="OMO43" s="37"/>
      <c r="OMP43" s="37"/>
      <c r="OMQ43" s="37"/>
      <c r="OMR43" s="37"/>
      <c r="OMS43" s="37"/>
      <c r="OMT43" s="37"/>
      <c r="OMU43" s="37"/>
      <c r="OMV43" s="37"/>
      <c r="OMW43" s="37"/>
      <c r="OMX43" s="37"/>
      <c r="OMY43" s="37"/>
      <c r="OMZ43" s="37"/>
      <c r="ONA43" s="37"/>
      <c r="ONB43" s="37"/>
      <c r="ONC43" s="37"/>
      <c r="OND43" s="37"/>
      <c r="ONE43" s="37"/>
      <c r="ONF43" s="37"/>
      <c r="ONG43" s="37"/>
      <c r="ONH43" s="37"/>
      <c r="ONI43" s="37"/>
      <c r="ONJ43" s="37"/>
      <c r="ONK43" s="37"/>
      <c r="ONL43" s="37"/>
      <c r="ONM43" s="37"/>
      <c r="ONN43" s="37"/>
      <c r="ONO43" s="37"/>
      <c r="ONP43" s="37"/>
      <c r="ONQ43" s="37"/>
      <c r="ONR43" s="37"/>
      <c r="ONS43" s="37"/>
      <c r="ONT43" s="37"/>
      <c r="ONU43" s="37"/>
      <c r="ONV43" s="37"/>
      <c r="ONW43" s="37"/>
      <c r="ONX43" s="37"/>
      <c r="ONY43" s="37"/>
      <c r="ONZ43" s="37"/>
      <c r="OOA43" s="37"/>
      <c r="OOB43" s="37"/>
      <c r="OOC43" s="37"/>
      <c r="OOD43" s="37"/>
      <c r="OOE43" s="37"/>
      <c r="OOF43" s="37"/>
      <c r="OOG43" s="37"/>
      <c r="OOH43" s="37"/>
      <c r="OOI43" s="37"/>
      <c r="OOJ43" s="37"/>
      <c r="OOK43" s="37"/>
      <c r="OOL43" s="37"/>
      <c r="OOM43" s="37"/>
      <c r="OON43" s="37"/>
      <c r="OOO43" s="37"/>
      <c r="OOP43" s="37"/>
      <c r="OOQ43" s="37"/>
      <c r="OOR43" s="37"/>
      <c r="OOS43" s="37"/>
      <c r="OOT43" s="37"/>
      <c r="OOU43" s="37"/>
      <c r="OOV43" s="37"/>
      <c r="OOW43" s="37"/>
      <c r="OOX43" s="37"/>
      <c r="OOY43" s="37"/>
      <c r="OOZ43" s="37"/>
      <c r="OPA43" s="37"/>
      <c r="OPB43" s="37"/>
      <c r="OPC43" s="37"/>
      <c r="OPD43" s="37"/>
      <c r="OPE43" s="37"/>
      <c r="OPF43" s="37"/>
      <c r="OPG43" s="37"/>
      <c r="OPH43" s="37"/>
      <c r="OPI43" s="37"/>
      <c r="OPJ43" s="37"/>
      <c r="OPK43" s="37"/>
      <c r="OPL43" s="37"/>
      <c r="OPM43" s="37"/>
      <c r="OPN43" s="37"/>
      <c r="OPO43" s="37"/>
      <c r="OPP43" s="37"/>
      <c r="OPQ43" s="37"/>
      <c r="OPR43" s="37"/>
      <c r="OPS43" s="37"/>
      <c r="OPT43" s="37"/>
      <c r="OPU43" s="37"/>
      <c r="OPV43" s="37"/>
      <c r="OPW43" s="37"/>
      <c r="OPX43" s="37"/>
      <c r="OPY43" s="37"/>
      <c r="OPZ43" s="37"/>
      <c r="OQA43" s="37"/>
      <c r="OQB43" s="37"/>
      <c r="OQC43" s="37"/>
      <c r="OQD43" s="37"/>
      <c r="OQE43" s="37"/>
      <c r="OQF43" s="37"/>
      <c r="OQG43" s="37"/>
      <c r="OQH43" s="37"/>
      <c r="OQI43" s="37"/>
      <c r="OQJ43" s="37"/>
      <c r="OQK43" s="37"/>
      <c r="OQL43" s="37"/>
      <c r="OQM43" s="37"/>
      <c r="OQN43" s="37"/>
      <c r="OQO43" s="37"/>
      <c r="OQP43" s="37"/>
      <c r="OQQ43" s="37"/>
      <c r="OQR43" s="37"/>
      <c r="OQS43" s="37"/>
      <c r="OQT43" s="37"/>
      <c r="OQU43" s="37"/>
      <c r="OQV43" s="37"/>
      <c r="OQW43" s="37"/>
      <c r="OQX43" s="37"/>
      <c r="OQY43" s="37"/>
      <c r="OQZ43" s="37"/>
      <c r="ORA43" s="37"/>
      <c r="ORB43" s="37"/>
      <c r="ORC43" s="37"/>
      <c r="ORD43" s="37"/>
      <c r="ORE43" s="37"/>
      <c r="ORF43" s="37"/>
      <c r="ORG43" s="37"/>
      <c r="ORH43" s="37"/>
      <c r="ORI43" s="37"/>
      <c r="ORJ43" s="37"/>
      <c r="ORK43" s="37"/>
      <c r="ORL43" s="37"/>
      <c r="ORM43" s="37"/>
      <c r="ORN43" s="37"/>
      <c r="ORO43" s="37"/>
      <c r="ORP43" s="37"/>
      <c r="ORQ43" s="37"/>
      <c r="ORR43" s="37"/>
      <c r="ORS43" s="37"/>
      <c r="ORT43" s="37"/>
      <c r="ORU43" s="37"/>
      <c r="ORV43" s="37"/>
      <c r="ORW43" s="37"/>
      <c r="ORX43" s="37"/>
      <c r="ORY43" s="37"/>
      <c r="ORZ43" s="37"/>
      <c r="OSA43" s="37"/>
      <c r="OSB43" s="37"/>
      <c r="OSC43" s="37"/>
      <c r="OSD43" s="37"/>
      <c r="OSE43" s="37"/>
      <c r="OSF43" s="37"/>
      <c r="OSG43" s="37"/>
      <c r="OSH43" s="37"/>
      <c r="OSI43" s="37"/>
      <c r="OSJ43" s="37"/>
      <c r="OSK43" s="37"/>
      <c r="OSL43" s="37"/>
      <c r="OSM43" s="37"/>
      <c r="OSN43" s="37"/>
      <c r="OSO43" s="37"/>
      <c r="OSP43" s="37"/>
      <c r="OSQ43" s="37"/>
      <c r="OSR43" s="37"/>
      <c r="OSS43" s="37"/>
      <c r="OST43" s="37"/>
      <c r="OSU43" s="37"/>
      <c r="OSV43" s="37"/>
      <c r="OSW43" s="37"/>
      <c r="OSX43" s="37"/>
      <c r="OSY43" s="37"/>
      <c r="OSZ43" s="37"/>
      <c r="OTA43" s="37"/>
      <c r="OTB43" s="37"/>
      <c r="OTC43" s="37"/>
      <c r="OTD43" s="37"/>
      <c r="OTE43" s="37"/>
      <c r="OTF43" s="37"/>
      <c r="OTG43" s="37"/>
      <c r="OTH43" s="37"/>
      <c r="OTI43" s="37"/>
      <c r="OTJ43" s="37"/>
      <c r="OTK43" s="37"/>
      <c r="OTL43" s="37"/>
      <c r="OTM43" s="37"/>
      <c r="OTN43" s="37"/>
      <c r="OTO43" s="37"/>
      <c r="OTP43" s="37"/>
      <c r="OTQ43" s="37"/>
      <c r="OTR43" s="37"/>
      <c r="OTS43" s="37"/>
      <c r="OTT43" s="37"/>
      <c r="OTU43" s="37"/>
      <c r="OTV43" s="37"/>
      <c r="OTW43" s="37"/>
      <c r="OTX43" s="37"/>
      <c r="OTY43" s="37"/>
      <c r="OTZ43" s="37"/>
      <c r="OUA43" s="37"/>
      <c r="OUB43" s="37"/>
      <c r="OUC43" s="37"/>
      <c r="OUD43" s="37"/>
      <c r="OUE43" s="37"/>
      <c r="OUF43" s="37"/>
      <c r="OUG43" s="37"/>
      <c r="OUH43" s="37"/>
      <c r="OUI43" s="37"/>
      <c r="OUJ43" s="37"/>
      <c r="OUK43" s="37"/>
      <c r="OUL43" s="37"/>
      <c r="OUM43" s="37"/>
      <c r="OUN43" s="37"/>
      <c r="OUO43" s="37"/>
      <c r="OUP43" s="37"/>
      <c r="OUQ43" s="37"/>
      <c r="OUR43" s="37"/>
      <c r="OUS43" s="37"/>
      <c r="OUT43" s="37"/>
      <c r="OUU43" s="37"/>
      <c r="OUV43" s="37"/>
      <c r="OUW43" s="37"/>
      <c r="OUX43" s="37"/>
      <c r="OUY43" s="37"/>
      <c r="OUZ43" s="37"/>
      <c r="OVA43" s="37"/>
      <c r="OVB43" s="37"/>
      <c r="OVC43" s="37"/>
      <c r="OVD43" s="37"/>
      <c r="OVE43" s="37"/>
      <c r="OVF43" s="37"/>
      <c r="OVG43" s="37"/>
      <c r="OVH43" s="37"/>
      <c r="OVI43" s="37"/>
      <c r="OVJ43" s="37"/>
      <c r="OVK43" s="37"/>
      <c r="OVL43" s="37"/>
      <c r="OVM43" s="37"/>
      <c r="OVN43" s="37"/>
      <c r="OVO43" s="37"/>
      <c r="OVP43" s="37"/>
      <c r="OVQ43" s="37"/>
      <c r="OVR43" s="37"/>
      <c r="OVS43" s="37"/>
      <c r="OVT43" s="37"/>
      <c r="OVU43" s="37"/>
      <c r="OVV43" s="37"/>
      <c r="OVW43" s="37"/>
      <c r="OVX43" s="37"/>
      <c r="OVY43" s="37"/>
      <c r="OVZ43" s="37"/>
      <c r="OWA43" s="37"/>
      <c r="OWB43" s="37"/>
      <c r="OWC43" s="37"/>
      <c r="OWD43" s="37"/>
      <c r="OWE43" s="37"/>
      <c r="OWF43" s="37"/>
      <c r="OWG43" s="37"/>
      <c r="OWH43" s="37"/>
      <c r="OWI43" s="37"/>
      <c r="OWJ43" s="37"/>
      <c r="OWK43" s="37"/>
      <c r="OWL43" s="37"/>
      <c r="OWM43" s="37"/>
      <c r="OWN43" s="37"/>
      <c r="OWO43" s="37"/>
      <c r="OWP43" s="37"/>
      <c r="OWQ43" s="37"/>
      <c r="OWR43" s="37"/>
      <c r="OWS43" s="37"/>
      <c r="OWT43" s="37"/>
      <c r="OWU43" s="37"/>
      <c r="OWV43" s="37"/>
      <c r="OWW43" s="37"/>
      <c r="OWX43" s="37"/>
      <c r="OWY43" s="37"/>
      <c r="OWZ43" s="37"/>
      <c r="OXA43" s="37"/>
      <c r="OXB43" s="37"/>
      <c r="OXC43" s="37"/>
      <c r="OXD43" s="37"/>
      <c r="OXE43" s="37"/>
      <c r="OXF43" s="37"/>
      <c r="OXG43" s="37"/>
      <c r="OXH43" s="37"/>
      <c r="OXI43" s="37"/>
      <c r="OXJ43" s="37"/>
      <c r="OXK43" s="37"/>
      <c r="OXL43" s="37"/>
      <c r="OXM43" s="37"/>
      <c r="OXN43" s="37"/>
      <c r="OXO43" s="37"/>
      <c r="OXP43" s="37"/>
      <c r="OXQ43" s="37"/>
      <c r="OXR43" s="37"/>
      <c r="OXS43" s="37"/>
      <c r="OXT43" s="37"/>
      <c r="OXU43" s="37"/>
      <c r="OXV43" s="37"/>
      <c r="OXW43" s="37"/>
      <c r="OXX43" s="37"/>
      <c r="OXY43" s="37"/>
      <c r="OXZ43" s="37"/>
      <c r="OYA43" s="37"/>
      <c r="OYB43" s="37"/>
      <c r="OYC43" s="37"/>
      <c r="OYD43" s="37"/>
      <c r="OYE43" s="37"/>
      <c r="OYF43" s="37"/>
      <c r="OYG43" s="37"/>
      <c r="OYH43" s="37"/>
      <c r="OYI43" s="37"/>
      <c r="OYJ43" s="37"/>
      <c r="OYK43" s="37"/>
      <c r="OYL43" s="37"/>
      <c r="OYM43" s="37"/>
      <c r="OYN43" s="37"/>
      <c r="OYO43" s="37"/>
      <c r="OYP43" s="37"/>
      <c r="OYQ43" s="37"/>
      <c r="OYR43" s="37"/>
      <c r="OYS43" s="37"/>
      <c r="OYT43" s="37"/>
      <c r="OYU43" s="37"/>
      <c r="OYV43" s="37"/>
      <c r="OYW43" s="37"/>
      <c r="OYX43" s="37"/>
      <c r="OYY43" s="37"/>
      <c r="OYZ43" s="37"/>
      <c r="OZA43" s="37"/>
      <c r="OZB43" s="37"/>
      <c r="OZC43" s="37"/>
      <c r="OZD43" s="37"/>
      <c r="OZE43" s="37"/>
      <c r="OZF43" s="37"/>
      <c r="OZG43" s="37"/>
      <c r="OZH43" s="37"/>
      <c r="OZI43" s="37"/>
      <c r="OZJ43" s="37"/>
      <c r="OZK43" s="37"/>
      <c r="OZL43" s="37"/>
      <c r="OZM43" s="37"/>
      <c r="OZN43" s="37"/>
      <c r="OZO43" s="37"/>
      <c r="OZP43" s="37"/>
      <c r="OZQ43" s="37"/>
      <c r="OZR43" s="37"/>
      <c r="OZS43" s="37"/>
      <c r="OZT43" s="37"/>
      <c r="OZU43" s="37"/>
      <c r="OZV43" s="37"/>
      <c r="OZW43" s="37"/>
      <c r="OZX43" s="37"/>
      <c r="OZY43" s="37"/>
      <c r="OZZ43" s="37"/>
      <c r="PAA43" s="37"/>
      <c r="PAB43" s="37"/>
      <c r="PAC43" s="37"/>
      <c r="PAD43" s="37"/>
      <c r="PAE43" s="37"/>
      <c r="PAF43" s="37"/>
      <c r="PAG43" s="37"/>
      <c r="PAH43" s="37"/>
      <c r="PAI43" s="37"/>
      <c r="PAJ43" s="37"/>
      <c r="PAK43" s="37"/>
      <c r="PAL43" s="37"/>
      <c r="PAM43" s="37"/>
      <c r="PAN43" s="37"/>
      <c r="PAO43" s="37"/>
      <c r="PAP43" s="37"/>
      <c r="PAQ43" s="37"/>
      <c r="PAR43" s="37"/>
      <c r="PAS43" s="37"/>
      <c r="PAT43" s="37"/>
      <c r="PAU43" s="37"/>
      <c r="PAV43" s="37"/>
      <c r="PAW43" s="37"/>
      <c r="PAX43" s="37"/>
      <c r="PAY43" s="37"/>
      <c r="PAZ43" s="37"/>
      <c r="PBA43" s="37"/>
      <c r="PBB43" s="37"/>
      <c r="PBC43" s="37"/>
      <c r="PBD43" s="37"/>
      <c r="PBE43" s="37"/>
      <c r="PBF43" s="37"/>
      <c r="PBG43" s="37"/>
      <c r="PBH43" s="37"/>
      <c r="PBI43" s="37"/>
      <c r="PBJ43" s="37"/>
      <c r="PBK43" s="37"/>
      <c r="PBL43" s="37"/>
      <c r="PBM43" s="37"/>
      <c r="PBN43" s="37"/>
      <c r="PBO43" s="37"/>
      <c r="PBP43" s="37"/>
      <c r="PBQ43" s="37"/>
      <c r="PBR43" s="37"/>
      <c r="PBS43" s="37"/>
      <c r="PBT43" s="37"/>
      <c r="PBU43" s="37"/>
      <c r="PBV43" s="37"/>
      <c r="PBW43" s="37"/>
      <c r="PBX43" s="37"/>
      <c r="PBY43" s="37"/>
      <c r="PBZ43" s="37"/>
      <c r="PCA43" s="37"/>
      <c r="PCB43" s="37"/>
      <c r="PCC43" s="37"/>
      <c r="PCD43" s="37"/>
      <c r="PCE43" s="37"/>
      <c r="PCF43" s="37"/>
      <c r="PCG43" s="37"/>
      <c r="PCH43" s="37"/>
      <c r="PCI43" s="37"/>
      <c r="PCJ43" s="37"/>
      <c r="PCK43" s="37"/>
      <c r="PCL43" s="37"/>
      <c r="PCM43" s="37"/>
      <c r="PCN43" s="37"/>
      <c r="PCO43" s="37"/>
      <c r="PCP43" s="37"/>
      <c r="PCQ43" s="37"/>
      <c r="PCR43" s="37"/>
      <c r="PCS43" s="37"/>
      <c r="PCT43" s="37"/>
      <c r="PCU43" s="37"/>
      <c r="PCV43" s="37"/>
      <c r="PCW43" s="37"/>
      <c r="PCX43" s="37"/>
      <c r="PCY43" s="37"/>
      <c r="PCZ43" s="37"/>
      <c r="PDA43" s="37"/>
      <c r="PDB43" s="37"/>
      <c r="PDC43" s="37"/>
      <c r="PDD43" s="37"/>
      <c r="PDE43" s="37"/>
      <c r="PDF43" s="37"/>
      <c r="PDG43" s="37"/>
      <c r="PDH43" s="37"/>
      <c r="PDI43" s="37"/>
      <c r="PDJ43" s="37"/>
      <c r="PDK43" s="37"/>
      <c r="PDL43" s="37"/>
      <c r="PDM43" s="37"/>
      <c r="PDN43" s="37"/>
      <c r="PDO43" s="37"/>
      <c r="PDP43" s="37"/>
      <c r="PDQ43" s="37"/>
      <c r="PDR43" s="37"/>
      <c r="PDS43" s="37"/>
      <c r="PDT43" s="37"/>
      <c r="PDU43" s="37"/>
      <c r="PDV43" s="37"/>
      <c r="PDW43" s="37"/>
      <c r="PDX43" s="37"/>
      <c r="PDY43" s="37"/>
      <c r="PDZ43" s="37"/>
      <c r="PEA43" s="37"/>
      <c r="PEB43" s="37"/>
      <c r="PEC43" s="37"/>
      <c r="PED43" s="37"/>
      <c r="PEE43" s="37"/>
      <c r="PEF43" s="37"/>
      <c r="PEG43" s="37"/>
      <c r="PEH43" s="37"/>
      <c r="PEI43" s="37"/>
      <c r="PEJ43" s="37"/>
      <c r="PEK43" s="37"/>
      <c r="PEL43" s="37"/>
      <c r="PEM43" s="37"/>
      <c r="PEN43" s="37"/>
      <c r="PEO43" s="37"/>
      <c r="PEP43" s="37"/>
      <c r="PEQ43" s="37"/>
      <c r="PER43" s="37"/>
      <c r="PES43" s="37"/>
      <c r="PET43" s="37"/>
      <c r="PEU43" s="37"/>
      <c r="PEV43" s="37"/>
      <c r="PEW43" s="37"/>
      <c r="PEX43" s="37"/>
      <c r="PEY43" s="37"/>
      <c r="PEZ43" s="37"/>
      <c r="PFA43" s="37"/>
      <c r="PFB43" s="37"/>
      <c r="PFC43" s="37"/>
      <c r="PFD43" s="37"/>
      <c r="PFE43" s="37"/>
      <c r="PFF43" s="37"/>
      <c r="PFG43" s="37"/>
      <c r="PFH43" s="37"/>
      <c r="PFI43" s="37"/>
      <c r="PFJ43" s="37"/>
      <c r="PFK43" s="37"/>
      <c r="PFL43" s="37"/>
      <c r="PFM43" s="37"/>
      <c r="PFN43" s="37"/>
      <c r="PFO43" s="37"/>
      <c r="PFP43" s="37"/>
      <c r="PFQ43" s="37"/>
      <c r="PFR43" s="37"/>
      <c r="PFS43" s="37"/>
      <c r="PFT43" s="37"/>
      <c r="PFU43" s="37"/>
      <c r="PFV43" s="37"/>
      <c r="PFW43" s="37"/>
      <c r="PFX43" s="37"/>
      <c r="PFY43" s="37"/>
      <c r="PFZ43" s="37"/>
      <c r="PGA43" s="37"/>
      <c r="PGB43" s="37"/>
      <c r="PGC43" s="37"/>
      <c r="PGD43" s="37"/>
      <c r="PGE43" s="37"/>
      <c r="PGF43" s="37"/>
      <c r="PGG43" s="37"/>
      <c r="PGH43" s="37"/>
      <c r="PGI43" s="37"/>
      <c r="PGJ43" s="37"/>
      <c r="PGK43" s="37"/>
      <c r="PGL43" s="37"/>
      <c r="PGM43" s="37"/>
      <c r="PGN43" s="37"/>
      <c r="PGO43" s="37"/>
      <c r="PGP43" s="37"/>
      <c r="PGQ43" s="37"/>
      <c r="PGR43" s="37"/>
      <c r="PGS43" s="37"/>
      <c r="PGT43" s="37"/>
      <c r="PGU43" s="37"/>
      <c r="PGV43" s="37"/>
      <c r="PGW43" s="37"/>
      <c r="PGX43" s="37"/>
      <c r="PGY43" s="37"/>
      <c r="PGZ43" s="37"/>
      <c r="PHA43" s="37"/>
      <c r="PHB43" s="37"/>
      <c r="PHC43" s="37"/>
      <c r="PHD43" s="37"/>
      <c r="PHE43" s="37"/>
      <c r="PHF43" s="37"/>
      <c r="PHG43" s="37"/>
      <c r="PHH43" s="37"/>
      <c r="PHI43" s="37"/>
      <c r="PHJ43" s="37"/>
      <c r="PHK43" s="37"/>
      <c r="PHL43" s="37"/>
      <c r="PHM43" s="37"/>
      <c r="PHN43" s="37"/>
      <c r="PHO43" s="37"/>
      <c r="PHP43" s="37"/>
      <c r="PHQ43" s="37"/>
      <c r="PHR43" s="37"/>
      <c r="PHS43" s="37"/>
      <c r="PHT43" s="37"/>
      <c r="PHU43" s="37"/>
      <c r="PHV43" s="37"/>
      <c r="PHW43" s="37"/>
      <c r="PHX43" s="37"/>
      <c r="PHY43" s="37"/>
      <c r="PHZ43" s="37"/>
      <c r="PIA43" s="37"/>
      <c r="PIB43" s="37"/>
      <c r="PIC43" s="37"/>
      <c r="PID43" s="37"/>
      <c r="PIE43" s="37"/>
      <c r="PIF43" s="37"/>
      <c r="PIG43" s="37"/>
      <c r="PIH43" s="37"/>
      <c r="PII43" s="37"/>
      <c r="PIJ43" s="37"/>
      <c r="PIK43" s="37"/>
      <c r="PIL43" s="37"/>
      <c r="PIM43" s="37"/>
      <c r="PIN43" s="37"/>
      <c r="PIO43" s="37"/>
      <c r="PIP43" s="37"/>
      <c r="PIQ43" s="37"/>
      <c r="PIR43" s="37"/>
      <c r="PIS43" s="37"/>
      <c r="PIT43" s="37"/>
      <c r="PIU43" s="37"/>
      <c r="PIV43" s="37"/>
      <c r="PIW43" s="37"/>
      <c r="PIX43" s="37"/>
      <c r="PIY43" s="37"/>
      <c r="PIZ43" s="37"/>
      <c r="PJA43" s="37"/>
      <c r="PJB43" s="37"/>
      <c r="PJC43" s="37"/>
      <c r="PJD43" s="37"/>
      <c r="PJE43" s="37"/>
      <c r="PJF43" s="37"/>
      <c r="PJG43" s="37"/>
      <c r="PJH43" s="37"/>
      <c r="PJI43" s="37"/>
      <c r="PJJ43" s="37"/>
      <c r="PJK43" s="37"/>
      <c r="PJL43" s="37"/>
      <c r="PJM43" s="37"/>
      <c r="PJN43" s="37"/>
      <c r="PJO43" s="37"/>
      <c r="PJP43" s="37"/>
      <c r="PJQ43" s="37"/>
      <c r="PJR43" s="37"/>
      <c r="PJS43" s="37"/>
      <c r="PJT43" s="37"/>
      <c r="PJU43" s="37"/>
      <c r="PJV43" s="37"/>
      <c r="PJW43" s="37"/>
      <c r="PJX43" s="37"/>
      <c r="PJY43" s="37"/>
      <c r="PJZ43" s="37"/>
      <c r="PKA43" s="37"/>
      <c r="PKB43" s="37"/>
      <c r="PKC43" s="37"/>
      <c r="PKD43" s="37"/>
      <c r="PKE43" s="37"/>
      <c r="PKF43" s="37"/>
      <c r="PKG43" s="37"/>
      <c r="PKH43" s="37"/>
      <c r="PKI43" s="37"/>
      <c r="PKJ43" s="37"/>
      <c r="PKK43" s="37"/>
      <c r="PKL43" s="37"/>
      <c r="PKM43" s="37"/>
      <c r="PKN43" s="37"/>
      <c r="PKO43" s="37"/>
      <c r="PKP43" s="37"/>
      <c r="PKQ43" s="37"/>
      <c r="PKR43" s="37"/>
      <c r="PKS43" s="37"/>
      <c r="PKT43" s="37"/>
      <c r="PKU43" s="37"/>
      <c r="PKV43" s="37"/>
      <c r="PKW43" s="37"/>
      <c r="PKX43" s="37"/>
      <c r="PKY43" s="37"/>
      <c r="PKZ43" s="37"/>
      <c r="PLA43" s="37"/>
      <c r="PLB43" s="37"/>
      <c r="PLC43" s="37"/>
      <c r="PLD43" s="37"/>
      <c r="PLE43" s="37"/>
      <c r="PLF43" s="37"/>
      <c r="PLG43" s="37"/>
      <c r="PLH43" s="37"/>
      <c r="PLI43" s="37"/>
      <c r="PLJ43" s="37"/>
      <c r="PLK43" s="37"/>
      <c r="PLL43" s="37"/>
      <c r="PLM43" s="37"/>
      <c r="PLN43" s="37"/>
      <c r="PLO43" s="37"/>
      <c r="PLP43" s="37"/>
      <c r="PLQ43" s="37"/>
      <c r="PLR43" s="37"/>
      <c r="PLS43" s="37"/>
      <c r="PLT43" s="37"/>
      <c r="PLU43" s="37"/>
      <c r="PLV43" s="37"/>
      <c r="PLW43" s="37"/>
      <c r="PLX43" s="37"/>
      <c r="PLY43" s="37"/>
      <c r="PLZ43" s="37"/>
      <c r="PMA43" s="37"/>
      <c r="PMB43" s="37"/>
      <c r="PMC43" s="37"/>
      <c r="PMD43" s="37"/>
      <c r="PME43" s="37"/>
      <c r="PMF43" s="37"/>
      <c r="PMG43" s="37"/>
      <c r="PMH43" s="37"/>
      <c r="PMI43" s="37"/>
      <c r="PMJ43" s="37"/>
      <c r="PMK43" s="37"/>
      <c r="PML43" s="37"/>
      <c r="PMM43" s="37"/>
      <c r="PMN43" s="37"/>
      <c r="PMO43" s="37"/>
      <c r="PMP43" s="37"/>
      <c r="PMQ43" s="37"/>
      <c r="PMR43" s="37"/>
      <c r="PMS43" s="37"/>
      <c r="PMT43" s="37"/>
      <c r="PMU43" s="37"/>
      <c r="PMV43" s="37"/>
      <c r="PMW43" s="37"/>
      <c r="PMX43" s="37"/>
      <c r="PMY43" s="37"/>
      <c r="PMZ43" s="37"/>
      <c r="PNA43" s="37"/>
      <c r="PNB43" s="37"/>
      <c r="PNC43" s="37"/>
      <c r="PND43" s="37"/>
      <c r="PNE43" s="37"/>
      <c r="PNF43" s="37"/>
      <c r="PNG43" s="37"/>
      <c r="PNH43" s="37"/>
      <c r="PNI43" s="37"/>
      <c r="PNJ43" s="37"/>
      <c r="PNK43" s="37"/>
      <c r="PNL43" s="37"/>
      <c r="PNM43" s="37"/>
      <c r="PNN43" s="37"/>
      <c r="PNO43" s="37"/>
      <c r="PNP43" s="37"/>
      <c r="PNQ43" s="37"/>
      <c r="PNR43" s="37"/>
      <c r="PNS43" s="37"/>
      <c r="PNT43" s="37"/>
      <c r="PNU43" s="37"/>
      <c r="PNV43" s="37"/>
      <c r="PNW43" s="37"/>
      <c r="PNX43" s="37"/>
      <c r="PNY43" s="37"/>
      <c r="PNZ43" s="37"/>
      <c r="POA43" s="37"/>
      <c r="POB43" s="37"/>
      <c r="POC43" s="37"/>
      <c r="POD43" s="37"/>
      <c r="POE43" s="37"/>
      <c r="POF43" s="37"/>
      <c r="POG43" s="37"/>
      <c r="POH43" s="37"/>
      <c r="POI43" s="37"/>
      <c r="POJ43" s="37"/>
      <c r="POK43" s="37"/>
      <c r="POL43" s="37"/>
      <c r="POM43" s="37"/>
      <c r="PON43" s="37"/>
      <c r="POO43" s="37"/>
      <c r="POP43" s="37"/>
      <c r="POQ43" s="37"/>
      <c r="POR43" s="37"/>
      <c r="POS43" s="37"/>
      <c r="POT43" s="37"/>
      <c r="POU43" s="37"/>
      <c r="POV43" s="37"/>
      <c r="POW43" s="37"/>
      <c r="POX43" s="37"/>
      <c r="POY43" s="37"/>
      <c r="POZ43" s="37"/>
      <c r="PPA43" s="37"/>
      <c r="PPB43" s="37"/>
      <c r="PPC43" s="37"/>
      <c r="PPD43" s="37"/>
      <c r="PPE43" s="37"/>
      <c r="PPF43" s="37"/>
      <c r="PPG43" s="37"/>
      <c r="PPH43" s="37"/>
      <c r="PPI43" s="37"/>
      <c r="PPJ43" s="37"/>
      <c r="PPK43" s="37"/>
      <c r="PPL43" s="37"/>
      <c r="PPM43" s="37"/>
      <c r="PPN43" s="37"/>
      <c r="PPO43" s="37"/>
      <c r="PPP43" s="37"/>
      <c r="PPQ43" s="37"/>
      <c r="PPR43" s="37"/>
      <c r="PPS43" s="37"/>
      <c r="PPT43" s="37"/>
      <c r="PPU43" s="37"/>
      <c r="PPV43" s="37"/>
      <c r="PPW43" s="37"/>
      <c r="PPX43" s="37"/>
      <c r="PPY43" s="37"/>
      <c r="PPZ43" s="37"/>
      <c r="PQA43" s="37"/>
      <c r="PQB43" s="37"/>
      <c r="PQC43" s="37"/>
      <c r="PQD43" s="37"/>
      <c r="PQE43" s="37"/>
      <c r="PQF43" s="37"/>
      <c r="PQG43" s="37"/>
      <c r="PQH43" s="37"/>
      <c r="PQI43" s="37"/>
      <c r="PQJ43" s="37"/>
      <c r="PQK43" s="37"/>
      <c r="PQL43" s="37"/>
      <c r="PQM43" s="37"/>
      <c r="PQN43" s="37"/>
      <c r="PQO43" s="37"/>
      <c r="PQP43" s="37"/>
      <c r="PQQ43" s="37"/>
      <c r="PQR43" s="37"/>
      <c r="PQS43" s="37"/>
      <c r="PQT43" s="37"/>
      <c r="PQU43" s="37"/>
      <c r="PQV43" s="37"/>
      <c r="PQW43" s="37"/>
      <c r="PQX43" s="37"/>
      <c r="PQY43" s="37"/>
      <c r="PQZ43" s="37"/>
      <c r="PRA43" s="37"/>
      <c r="PRB43" s="37"/>
      <c r="PRC43" s="37"/>
      <c r="PRD43" s="37"/>
      <c r="PRE43" s="37"/>
      <c r="PRF43" s="37"/>
      <c r="PRG43" s="37"/>
      <c r="PRH43" s="37"/>
      <c r="PRI43" s="37"/>
      <c r="PRJ43" s="37"/>
      <c r="PRK43" s="37"/>
      <c r="PRL43" s="37"/>
      <c r="PRM43" s="37"/>
      <c r="PRN43" s="37"/>
      <c r="PRO43" s="37"/>
      <c r="PRP43" s="37"/>
      <c r="PRQ43" s="37"/>
      <c r="PRR43" s="37"/>
      <c r="PRS43" s="37"/>
      <c r="PRT43" s="37"/>
      <c r="PRU43" s="37"/>
      <c r="PRV43" s="37"/>
      <c r="PRW43" s="37"/>
      <c r="PRX43" s="37"/>
      <c r="PRY43" s="37"/>
      <c r="PRZ43" s="37"/>
      <c r="PSA43" s="37"/>
      <c r="PSB43" s="37"/>
      <c r="PSC43" s="37"/>
      <c r="PSD43" s="37"/>
      <c r="PSE43" s="37"/>
      <c r="PSF43" s="37"/>
      <c r="PSG43" s="37"/>
      <c r="PSH43" s="37"/>
      <c r="PSI43" s="37"/>
      <c r="PSJ43" s="37"/>
      <c r="PSK43" s="37"/>
      <c r="PSL43" s="37"/>
      <c r="PSM43" s="37"/>
      <c r="PSN43" s="37"/>
      <c r="PSO43" s="37"/>
      <c r="PSP43" s="37"/>
      <c r="PSQ43" s="37"/>
      <c r="PSR43" s="37"/>
      <c r="PSS43" s="37"/>
      <c r="PST43" s="37"/>
      <c r="PSU43" s="37"/>
      <c r="PSV43" s="37"/>
      <c r="PSW43" s="37"/>
      <c r="PSX43" s="37"/>
      <c r="PSY43" s="37"/>
      <c r="PSZ43" s="37"/>
      <c r="PTA43" s="37"/>
      <c r="PTB43" s="37"/>
      <c r="PTC43" s="37"/>
      <c r="PTD43" s="37"/>
      <c r="PTE43" s="37"/>
      <c r="PTF43" s="37"/>
      <c r="PTG43" s="37"/>
      <c r="PTH43" s="37"/>
      <c r="PTI43" s="37"/>
      <c r="PTJ43" s="37"/>
      <c r="PTK43" s="37"/>
      <c r="PTL43" s="37"/>
      <c r="PTM43" s="37"/>
      <c r="PTN43" s="37"/>
      <c r="PTO43" s="37"/>
      <c r="PTP43" s="37"/>
      <c r="PTQ43" s="37"/>
      <c r="PTR43" s="37"/>
      <c r="PTS43" s="37"/>
      <c r="PTT43" s="37"/>
      <c r="PTU43" s="37"/>
      <c r="PTV43" s="37"/>
      <c r="PTW43" s="37"/>
      <c r="PTX43" s="37"/>
      <c r="PTY43" s="37"/>
      <c r="PTZ43" s="37"/>
      <c r="PUA43" s="37"/>
      <c r="PUB43" s="37"/>
      <c r="PUC43" s="37"/>
      <c r="PUD43" s="37"/>
      <c r="PUE43" s="37"/>
      <c r="PUF43" s="37"/>
      <c r="PUG43" s="37"/>
      <c r="PUH43" s="37"/>
      <c r="PUI43" s="37"/>
      <c r="PUJ43" s="37"/>
      <c r="PUK43" s="37"/>
      <c r="PUL43" s="37"/>
      <c r="PUM43" s="37"/>
      <c r="PUN43" s="37"/>
      <c r="PUO43" s="37"/>
      <c r="PUP43" s="37"/>
      <c r="PUQ43" s="37"/>
      <c r="PUR43" s="37"/>
      <c r="PUS43" s="37"/>
      <c r="PUT43" s="37"/>
      <c r="PUU43" s="37"/>
      <c r="PUV43" s="37"/>
      <c r="PUW43" s="37"/>
      <c r="PUX43" s="37"/>
      <c r="PUY43" s="37"/>
      <c r="PUZ43" s="37"/>
      <c r="PVA43" s="37"/>
      <c r="PVB43" s="37"/>
      <c r="PVC43" s="37"/>
      <c r="PVD43" s="37"/>
      <c r="PVE43" s="37"/>
      <c r="PVF43" s="37"/>
      <c r="PVG43" s="37"/>
      <c r="PVH43" s="37"/>
      <c r="PVI43" s="37"/>
      <c r="PVJ43" s="37"/>
      <c r="PVK43" s="37"/>
      <c r="PVL43" s="37"/>
      <c r="PVM43" s="37"/>
      <c r="PVN43" s="37"/>
      <c r="PVO43" s="37"/>
      <c r="PVP43" s="37"/>
      <c r="PVQ43" s="37"/>
      <c r="PVR43" s="37"/>
      <c r="PVS43" s="37"/>
      <c r="PVT43" s="37"/>
      <c r="PVU43" s="37"/>
      <c r="PVV43" s="37"/>
      <c r="PVW43" s="37"/>
      <c r="PVX43" s="37"/>
      <c r="PVY43" s="37"/>
      <c r="PVZ43" s="37"/>
      <c r="PWA43" s="37"/>
      <c r="PWB43" s="37"/>
      <c r="PWC43" s="37"/>
      <c r="PWD43" s="37"/>
      <c r="PWE43" s="37"/>
      <c r="PWF43" s="37"/>
      <c r="PWG43" s="37"/>
      <c r="PWH43" s="37"/>
      <c r="PWI43" s="37"/>
      <c r="PWJ43" s="37"/>
      <c r="PWK43" s="37"/>
      <c r="PWL43" s="37"/>
      <c r="PWM43" s="37"/>
      <c r="PWN43" s="37"/>
      <c r="PWO43" s="37"/>
      <c r="PWP43" s="37"/>
      <c r="PWQ43" s="37"/>
      <c r="PWR43" s="37"/>
      <c r="PWS43" s="37"/>
      <c r="PWT43" s="37"/>
      <c r="PWU43" s="37"/>
      <c r="PWV43" s="37"/>
      <c r="PWW43" s="37"/>
      <c r="PWX43" s="37"/>
      <c r="PWY43" s="37"/>
      <c r="PWZ43" s="37"/>
      <c r="PXA43" s="37"/>
      <c r="PXB43" s="37"/>
      <c r="PXC43" s="37"/>
      <c r="PXD43" s="37"/>
      <c r="PXE43" s="37"/>
      <c r="PXF43" s="37"/>
      <c r="PXG43" s="37"/>
      <c r="PXH43" s="37"/>
      <c r="PXI43" s="37"/>
      <c r="PXJ43" s="37"/>
      <c r="PXK43" s="37"/>
      <c r="PXL43" s="37"/>
      <c r="PXM43" s="37"/>
      <c r="PXN43" s="37"/>
      <c r="PXO43" s="37"/>
      <c r="PXP43" s="37"/>
      <c r="PXQ43" s="37"/>
      <c r="PXR43" s="37"/>
      <c r="PXS43" s="37"/>
      <c r="PXT43" s="37"/>
      <c r="PXU43" s="37"/>
      <c r="PXV43" s="37"/>
      <c r="PXW43" s="37"/>
      <c r="PXX43" s="37"/>
      <c r="PXY43" s="37"/>
      <c r="PXZ43" s="37"/>
      <c r="PYA43" s="37"/>
      <c r="PYB43" s="37"/>
      <c r="PYC43" s="37"/>
      <c r="PYD43" s="37"/>
      <c r="PYE43" s="37"/>
      <c r="PYF43" s="37"/>
      <c r="PYG43" s="37"/>
      <c r="PYH43" s="37"/>
      <c r="PYI43" s="37"/>
      <c r="PYJ43" s="37"/>
      <c r="PYK43" s="37"/>
      <c r="PYL43" s="37"/>
      <c r="PYM43" s="37"/>
      <c r="PYN43" s="37"/>
      <c r="PYO43" s="37"/>
      <c r="PYP43" s="37"/>
      <c r="PYQ43" s="37"/>
      <c r="PYR43" s="37"/>
      <c r="PYS43" s="37"/>
      <c r="PYT43" s="37"/>
      <c r="PYU43" s="37"/>
      <c r="PYV43" s="37"/>
      <c r="PYW43" s="37"/>
      <c r="PYX43" s="37"/>
      <c r="PYY43" s="37"/>
      <c r="PYZ43" s="37"/>
      <c r="PZA43" s="37"/>
      <c r="PZB43" s="37"/>
      <c r="PZC43" s="37"/>
      <c r="PZD43" s="37"/>
      <c r="PZE43" s="37"/>
      <c r="PZF43" s="37"/>
      <c r="PZG43" s="37"/>
      <c r="PZH43" s="37"/>
      <c r="PZI43" s="37"/>
      <c r="PZJ43" s="37"/>
      <c r="PZK43" s="37"/>
      <c r="PZL43" s="37"/>
      <c r="PZM43" s="37"/>
      <c r="PZN43" s="37"/>
      <c r="PZO43" s="37"/>
      <c r="PZP43" s="37"/>
      <c r="PZQ43" s="37"/>
      <c r="PZR43" s="37"/>
      <c r="PZS43" s="37"/>
      <c r="PZT43" s="37"/>
      <c r="PZU43" s="37"/>
      <c r="PZV43" s="37"/>
      <c r="PZW43" s="37"/>
      <c r="PZX43" s="37"/>
      <c r="PZY43" s="37"/>
      <c r="PZZ43" s="37"/>
      <c r="QAA43" s="37"/>
      <c r="QAB43" s="37"/>
      <c r="QAC43" s="37"/>
      <c r="QAD43" s="37"/>
      <c r="QAE43" s="37"/>
      <c r="QAF43" s="37"/>
      <c r="QAG43" s="37"/>
      <c r="QAH43" s="37"/>
      <c r="QAI43" s="37"/>
      <c r="QAJ43" s="37"/>
      <c r="QAK43" s="37"/>
      <c r="QAL43" s="37"/>
      <c r="QAM43" s="37"/>
      <c r="QAN43" s="37"/>
      <c r="QAO43" s="37"/>
      <c r="QAP43" s="37"/>
      <c r="QAQ43" s="37"/>
      <c r="QAR43" s="37"/>
      <c r="QAS43" s="37"/>
      <c r="QAT43" s="37"/>
      <c r="QAU43" s="37"/>
      <c r="QAV43" s="37"/>
      <c r="QAW43" s="37"/>
      <c r="QAX43" s="37"/>
      <c r="QAY43" s="37"/>
      <c r="QAZ43" s="37"/>
      <c r="QBA43" s="37"/>
      <c r="QBB43" s="37"/>
      <c r="QBC43" s="37"/>
      <c r="QBD43" s="37"/>
      <c r="QBE43" s="37"/>
      <c r="QBF43" s="37"/>
      <c r="QBG43" s="37"/>
      <c r="QBH43" s="37"/>
      <c r="QBI43" s="37"/>
      <c r="QBJ43" s="37"/>
      <c r="QBK43" s="37"/>
      <c r="QBL43" s="37"/>
      <c r="QBM43" s="37"/>
      <c r="QBN43" s="37"/>
      <c r="QBO43" s="37"/>
      <c r="QBP43" s="37"/>
      <c r="QBQ43" s="37"/>
      <c r="QBR43" s="37"/>
      <c r="QBS43" s="37"/>
      <c r="QBT43" s="37"/>
      <c r="QBU43" s="37"/>
      <c r="QBV43" s="37"/>
      <c r="QBW43" s="37"/>
      <c r="QBX43" s="37"/>
      <c r="QBY43" s="37"/>
      <c r="QBZ43" s="37"/>
      <c r="QCA43" s="37"/>
      <c r="QCB43" s="37"/>
      <c r="QCC43" s="37"/>
      <c r="QCD43" s="37"/>
      <c r="QCE43" s="37"/>
      <c r="QCF43" s="37"/>
      <c r="QCG43" s="37"/>
      <c r="QCH43" s="37"/>
      <c r="QCI43" s="37"/>
      <c r="QCJ43" s="37"/>
      <c r="QCK43" s="37"/>
      <c r="QCL43" s="37"/>
      <c r="QCM43" s="37"/>
      <c r="QCN43" s="37"/>
      <c r="QCO43" s="37"/>
      <c r="QCP43" s="37"/>
      <c r="QCQ43" s="37"/>
      <c r="QCR43" s="37"/>
      <c r="QCS43" s="37"/>
      <c r="QCT43" s="37"/>
      <c r="QCU43" s="37"/>
      <c r="QCV43" s="37"/>
      <c r="QCW43" s="37"/>
      <c r="QCX43" s="37"/>
      <c r="QCY43" s="37"/>
      <c r="QCZ43" s="37"/>
      <c r="QDA43" s="37"/>
      <c r="QDB43" s="37"/>
      <c r="QDC43" s="37"/>
      <c r="QDD43" s="37"/>
      <c r="QDE43" s="37"/>
      <c r="QDF43" s="37"/>
      <c r="QDG43" s="37"/>
      <c r="QDH43" s="37"/>
      <c r="QDI43" s="37"/>
      <c r="QDJ43" s="37"/>
      <c r="QDK43" s="37"/>
      <c r="QDL43" s="37"/>
      <c r="QDM43" s="37"/>
      <c r="QDN43" s="37"/>
      <c r="QDO43" s="37"/>
      <c r="QDP43" s="37"/>
      <c r="QDQ43" s="37"/>
      <c r="QDR43" s="37"/>
      <c r="QDS43" s="37"/>
      <c r="QDT43" s="37"/>
      <c r="QDU43" s="37"/>
      <c r="QDV43" s="37"/>
      <c r="QDW43" s="37"/>
      <c r="QDX43" s="37"/>
      <c r="QDY43" s="37"/>
      <c r="QDZ43" s="37"/>
      <c r="QEA43" s="37"/>
      <c r="QEB43" s="37"/>
      <c r="QEC43" s="37"/>
      <c r="QED43" s="37"/>
      <c r="QEE43" s="37"/>
      <c r="QEF43" s="37"/>
      <c r="QEG43" s="37"/>
      <c r="QEH43" s="37"/>
      <c r="QEI43" s="37"/>
      <c r="QEJ43" s="37"/>
      <c r="QEK43" s="37"/>
      <c r="QEL43" s="37"/>
      <c r="QEM43" s="37"/>
      <c r="QEN43" s="37"/>
      <c r="QEO43" s="37"/>
      <c r="QEP43" s="37"/>
      <c r="QEQ43" s="37"/>
      <c r="QER43" s="37"/>
      <c r="QES43" s="37"/>
      <c r="QET43" s="37"/>
      <c r="QEU43" s="37"/>
      <c r="QEV43" s="37"/>
      <c r="QEW43" s="37"/>
      <c r="QEX43" s="37"/>
      <c r="QEY43" s="37"/>
      <c r="QEZ43" s="37"/>
      <c r="QFA43" s="37"/>
      <c r="QFB43" s="37"/>
      <c r="QFC43" s="37"/>
      <c r="QFD43" s="37"/>
      <c r="QFE43" s="37"/>
      <c r="QFF43" s="37"/>
      <c r="QFG43" s="37"/>
      <c r="QFH43" s="37"/>
      <c r="QFI43" s="37"/>
      <c r="QFJ43" s="37"/>
      <c r="QFK43" s="37"/>
      <c r="QFL43" s="37"/>
      <c r="QFM43" s="37"/>
      <c r="QFN43" s="37"/>
      <c r="QFO43" s="37"/>
      <c r="QFP43" s="37"/>
      <c r="QFQ43" s="37"/>
      <c r="QFR43" s="37"/>
      <c r="QFS43" s="37"/>
      <c r="QFT43" s="37"/>
      <c r="QFU43" s="37"/>
      <c r="QFV43" s="37"/>
      <c r="QFW43" s="37"/>
      <c r="QFX43" s="37"/>
      <c r="QFY43" s="37"/>
      <c r="QFZ43" s="37"/>
      <c r="QGA43" s="37"/>
      <c r="QGB43" s="37"/>
      <c r="QGC43" s="37"/>
      <c r="QGD43" s="37"/>
      <c r="QGE43" s="37"/>
      <c r="QGF43" s="37"/>
      <c r="QGG43" s="37"/>
      <c r="QGH43" s="37"/>
      <c r="QGI43" s="37"/>
      <c r="QGJ43" s="37"/>
      <c r="QGK43" s="37"/>
      <c r="QGL43" s="37"/>
      <c r="QGM43" s="37"/>
      <c r="QGN43" s="37"/>
      <c r="QGO43" s="37"/>
      <c r="QGP43" s="37"/>
      <c r="QGQ43" s="37"/>
      <c r="QGR43" s="37"/>
      <c r="QGS43" s="37"/>
      <c r="QGT43" s="37"/>
      <c r="QGU43" s="37"/>
      <c r="QGV43" s="37"/>
      <c r="QGW43" s="37"/>
      <c r="QGX43" s="37"/>
      <c r="QGY43" s="37"/>
      <c r="QGZ43" s="37"/>
      <c r="QHA43" s="37"/>
      <c r="QHB43" s="37"/>
      <c r="QHC43" s="37"/>
      <c r="QHD43" s="37"/>
      <c r="QHE43" s="37"/>
      <c r="QHF43" s="37"/>
      <c r="QHG43" s="37"/>
      <c r="QHH43" s="37"/>
      <c r="QHI43" s="37"/>
      <c r="QHJ43" s="37"/>
      <c r="QHK43" s="37"/>
      <c r="QHL43" s="37"/>
      <c r="QHM43" s="37"/>
      <c r="QHN43" s="37"/>
      <c r="QHO43" s="37"/>
      <c r="QHP43" s="37"/>
      <c r="QHQ43" s="37"/>
      <c r="QHR43" s="37"/>
      <c r="QHS43" s="37"/>
      <c r="QHT43" s="37"/>
      <c r="QHU43" s="37"/>
      <c r="QHV43" s="37"/>
      <c r="QHW43" s="37"/>
      <c r="QHX43" s="37"/>
      <c r="QHY43" s="37"/>
      <c r="QHZ43" s="37"/>
      <c r="QIA43" s="37"/>
      <c r="QIB43" s="37"/>
      <c r="QIC43" s="37"/>
      <c r="QID43" s="37"/>
      <c r="QIE43" s="37"/>
      <c r="QIF43" s="37"/>
      <c r="QIG43" s="37"/>
      <c r="QIH43" s="37"/>
      <c r="QII43" s="37"/>
      <c r="QIJ43" s="37"/>
      <c r="QIK43" s="37"/>
      <c r="QIL43" s="37"/>
      <c r="QIM43" s="37"/>
      <c r="QIN43" s="37"/>
      <c r="QIO43" s="37"/>
      <c r="QIP43" s="37"/>
      <c r="QIQ43" s="37"/>
      <c r="QIR43" s="37"/>
      <c r="QIS43" s="37"/>
      <c r="QIT43" s="37"/>
      <c r="QIU43" s="37"/>
      <c r="QIV43" s="37"/>
      <c r="QIW43" s="37"/>
      <c r="QIX43" s="37"/>
      <c r="QIY43" s="37"/>
      <c r="QIZ43" s="37"/>
      <c r="QJA43" s="37"/>
      <c r="QJB43" s="37"/>
      <c r="QJC43" s="37"/>
      <c r="QJD43" s="37"/>
      <c r="QJE43" s="37"/>
      <c r="QJF43" s="37"/>
      <c r="QJG43" s="37"/>
      <c r="QJH43" s="37"/>
      <c r="QJI43" s="37"/>
      <c r="QJJ43" s="37"/>
      <c r="QJK43" s="37"/>
      <c r="QJL43" s="37"/>
      <c r="QJM43" s="37"/>
      <c r="QJN43" s="37"/>
      <c r="QJO43" s="37"/>
      <c r="QJP43" s="37"/>
      <c r="QJQ43" s="37"/>
      <c r="QJR43" s="37"/>
      <c r="QJS43" s="37"/>
      <c r="QJT43" s="37"/>
      <c r="QJU43" s="37"/>
      <c r="QJV43" s="37"/>
      <c r="QJW43" s="37"/>
      <c r="QJX43" s="37"/>
      <c r="QJY43" s="37"/>
      <c r="QJZ43" s="37"/>
      <c r="QKA43" s="37"/>
      <c r="QKB43" s="37"/>
      <c r="QKC43" s="37"/>
      <c r="QKD43" s="37"/>
      <c r="QKE43" s="37"/>
      <c r="QKF43" s="37"/>
      <c r="QKG43" s="37"/>
      <c r="QKH43" s="37"/>
      <c r="QKI43" s="37"/>
      <c r="QKJ43" s="37"/>
      <c r="QKK43" s="37"/>
      <c r="QKL43" s="37"/>
      <c r="QKM43" s="37"/>
      <c r="QKN43" s="37"/>
      <c r="QKO43" s="37"/>
      <c r="QKP43" s="37"/>
      <c r="QKQ43" s="37"/>
      <c r="QKR43" s="37"/>
      <c r="QKS43" s="37"/>
      <c r="QKT43" s="37"/>
      <c r="QKU43" s="37"/>
      <c r="QKV43" s="37"/>
      <c r="QKW43" s="37"/>
      <c r="QKX43" s="37"/>
      <c r="QKY43" s="37"/>
      <c r="QKZ43" s="37"/>
      <c r="QLA43" s="37"/>
      <c r="QLB43" s="37"/>
      <c r="QLC43" s="37"/>
      <c r="QLD43" s="37"/>
      <c r="QLE43" s="37"/>
      <c r="QLF43" s="37"/>
      <c r="QLG43" s="37"/>
      <c r="QLH43" s="37"/>
      <c r="QLI43" s="37"/>
      <c r="QLJ43" s="37"/>
      <c r="QLK43" s="37"/>
      <c r="QLL43" s="37"/>
      <c r="QLM43" s="37"/>
      <c r="QLN43" s="37"/>
      <c r="QLO43" s="37"/>
      <c r="QLP43" s="37"/>
      <c r="QLQ43" s="37"/>
      <c r="QLR43" s="37"/>
      <c r="QLS43" s="37"/>
      <c r="QLT43" s="37"/>
      <c r="QLU43" s="37"/>
      <c r="QLV43" s="37"/>
      <c r="QLW43" s="37"/>
      <c r="QLX43" s="37"/>
      <c r="QLY43" s="37"/>
      <c r="QLZ43" s="37"/>
      <c r="QMA43" s="37"/>
      <c r="QMB43" s="37"/>
      <c r="QMC43" s="37"/>
      <c r="QMD43" s="37"/>
      <c r="QME43" s="37"/>
      <c r="QMF43" s="37"/>
      <c r="QMG43" s="37"/>
      <c r="QMH43" s="37"/>
      <c r="QMI43" s="37"/>
      <c r="QMJ43" s="37"/>
      <c r="QMK43" s="37"/>
      <c r="QML43" s="37"/>
      <c r="QMM43" s="37"/>
      <c r="QMN43" s="37"/>
      <c r="QMO43" s="37"/>
      <c r="QMP43" s="37"/>
      <c r="QMQ43" s="37"/>
      <c r="QMR43" s="37"/>
      <c r="QMS43" s="37"/>
      <c r="QMT43" s="37"/>
      <c r="QMU43" s="37"/>
      <c r="QMV43" s="37"/>
      <c r="QMW43" s="37"/>
      <c r="QMX43" s="37"/>
      <c r="QMY43" s="37"/>
      <c r="QMZ43" s="37"/>
      <c r="QNA43" s="37"/>
      <c r="QNB43" s="37"/>
      <c r="QNC43" s="37"/>
      <c r="QND43" s="37"/>
      <c r="QNE43" s="37"/>
      <c r="QNF43" s="37"/>
      <c r="QNG43" s="37"/>
      <c r="QNH43" s="37"/>
      <c r="QNI43" s="37"/>
      <c r="QNJ43" s="37"/>
      <c r="QNK43" s="37"/>
      <c r="QNL43" s="37"/>
      <c r="QNM43" s="37"/>
      <c r="QNN43" s="37"/>
      <c r="QNO43" s="37"/>
      <c r="QNP43" s="37"/>
      <c r="QNQ43" s="37"/>
      <c r="QNR43" s="37"/>
      <c r="QNS43" s="37"/>
      <c r="QNT43" s="37"/>
      <c r="QNU43" s="37"/>
      <c r="QNV43" s="37"/>
      <c r="QNW43" s="37"/>
      <c r="QNX43" s="37"/>
      <c r="QNY43" s="37"/>
      <c r="QNZ43" s="37"/>
      <c r="QOA43" s="37"/>
      <c r="QOB43" s="37"/>
      <c r="QOC43" s="37"/>
      <c r="QOD43" s="37"/>
      <c r="QOE43" s="37"/>
      <c r="QOF43" s="37"/>
      <c r="QOG43" s="37"/>
      <c r="QOH43" s="37"/>
      <c r="QOI43" s="37"/>
      <c r="QOJ43" s="37"/>
      <c r="QOK43" s="37"/>
      <c r="QOL43" s="37"/>
      <c r="QOM43" s="37"/>
      <c r="QON43" s="37"/>
      <c r="QOO43" s="37"/>
      <c r="QOP43" s="37"/>
      <c r="QOQ43" s="37"/>
      <c r="QOR43" s="37"/>
      <c r="QOS43" s="37"/>
      <c r="QOT43" s="37"/>
      <c r="QOU43" s="37"/>
      <c r="QOV43" s="37"/>
      <c r="QOW43" s="37"/>
      <c r="QOX43" s="37"/>
      <c r="QOY43" s="37"/>
      <c r="QOZ43" s="37"/>
      <c r="QPA43" s="37"/>
      <c r="QPB43" s="37"/>
      <c r="QPC43" s="37"/>
      <c r="QPD43" s="37"/>
      <c r="QPE43" s="37"/>
      <c r="QPF43" s="37"/>
      <c r="QPG43" s="37"/>
      <c r="QPH43" s="37"/>
      <c r="QPI43" s="37"/>
      <c r="QPJ43" s="37"/>
      <c r="QPK43" s="37"/>
      <c r="QPL43" s="37"/>
      <c r="QPM43" s="37"/>
      <c r="QPN43" s="37"/>
      <c r="QPO43" s="37"/>
      <c r="QPP43" s="37"/>
      <c r="QPQ43" s="37"/>
      <c r="QPR43" s="37"/>
      <c r="QPS43" s="37"/>
      <c r="QPT43" s="37"/>
      <c r="QPU43" s="37"/>
      <c r="QPV43" s="37"/>
      <c r="QPW43" s="37"/>
      <c r="QPX43" s="37"/>
      <c r="QPY43" s="37"/>
      <c r="QPZ43" s="37"/>
      <c r="QQA43" s="37"/>
      <c r="QQB43" s="37"/>
      <c r="QQC43" s="37"/>
      <c r="QQD43" s="37"/>
      <c r="QQE43" s="37"/>
      <c r="QQF43" s="37"/>
      <c r="QQG43" s="37"/>
      <c r="QQH43" s="37"/>
      <c r="QQI43" s="37"/>
      <c r="QQJ43" s="37"/>
      <c r="QQK43" s="37"/>
      <c r="QQL43" s="37"/>
      <c r="QQM43" s="37"/>
      <c r="QQN43" s="37"/>
      <c r="QQO43" s="37"/>
      <c r="QQP43" s="37"/>
      <c r="QQQ43" s="37"/>
      <c r="QQR43" s="37"/>
      <c r="QQS43" s="37"/>
      <c r="QQT43" s="37"/>
      <c r="QQU43" s="37"/>
      <c r="QQV43" s="37"/>
      <c r="QQW43" s="37"/>
      <c r="QQX43" s="37"/>
      <c r="QQY43" s="37"/>
      <c r="QQZ43" s="37"/>
      <c r="QRA43" s="37"/>
      <c r="QRB43" s="37"/>
      <c r="QRC43" s="37"/>
      <c r="QRD43" s="37"/>
      <c r="QRE43" s="37"/>
      <c r="QRF43" s="37"/>
      <c r="QRG43" s="37"/>
      <c r="QRH43" s="37"/>
      <c r="QRI43" s="37"/>
      <c r="QRJ43" s="37"/>
      <c r="QRK43" s="37"/>
      <c r="QRL43" s="37"/>
      <c r="QRM43" s="37"/>
      <c r="QRN43" s="37"/>
      <c r="QRO43" s="37"/>
      <c r="QRP43" s="37"/>
      <c r="QRQ43" s="37"/>
      <c r="QRR43" s="37"/>
      <c r="QRS43" s="37"/>
      <c r="QRT43" s="37"/>
      <c r="QRU43" s="37"/>
      <c r="QRV43" s="37"/>
      <c r="QRW43" s="37"/>
      <c r="QRX43" s="37"/>
      <c r="QRY43" s="37"/>
      <c r="QRZ43" s="37"/>
      <c r="QSA43" s="37"/>
      <c r="QSB43" s="37"/>
      <c r="QSC43" s="37"/>
      <c r="QSD43" s="37"/>
      <c r="QSE43" s="37"/>
      <c r="QSF43" s="37"/>
      <c r="QSG43" s="37"/>
      <c r="QSH43" s="37"/>
      <c r="QSI43" s="37"/>
      <c r="QSJ43" s="37"/>
      <c r="QSK43" s="37"/>
      <c r="QSL43" s="37"/>
      <c r="QSM43" s="37"/>
      <c r="QSN43" s="37"/>
      <c r="QSO43" s="37"/>
      <c r="QSP43" s="37"/>
      <c r="QSQ43" s="37"/>
      <c r="QSR43" s="37"/>
      <c r="QSS43" s="37"/>
      <c r="QST43" s="37"/>
      <c r="QSU43" s="37"/>
      <c r="QSV43" s="37"/>
      <c r="QSW43" s="37"/>
      <c r="QSX43" s="37"/>
      <c r="QSY43" s="37"/>
      <c r="QSZ43" s="37"/>
      <c r="QTA43" s="37"/>
      <c r="QTB43" s="37"/>
      <c r="QTC43" s="37"/>
      <c r="QTD43" s="37"/>
      <c r="QTE43" s="37"/>
      <c r="QTF43" s="37"/>
      <c r="QTG43" s="37"/>
      <c r="QTH43" s="37"/>
      <c r="QTI43" s="37"/>
      <c r="QTJ43" s="37"/>
      <c r="QTK43" s="37"/>
      <c r="QTL43" s="37"/>
      <c r="QTM43" s="37"/>
      <c r="QTN43" s="37"/>
      <c r="QTO43" s="37"/>
      <c r="QTP43" s="37"/>
      <c r="QTQ43" s="37"/>
      <c r="QTR43" s="37"/>
      <c r="QTS43" s="37"/>
      <c r="QTT43" s="37"/>
      <c r="QTU43" s="37"/>
      <c r="QTV43" s="37"/>
      <c r="QTW43" s="37"/>
      <c r="QTX43" s="37"/>
      <c r="QTY43" s="37"/>
      <c r="QTZ43" s="37"/>
      <c r="QUA43" s="37"/>
      <c r="QUB43" s="37"/>
      <c r="QUC43" s="37"/>
      <c r="QUD43" s="37"/>
      <c r="QUE43" s="37"/>
      <c r="QUF43" s="37"/>
      <c r="QUG43" s="37"/>
      <c r="QUH43" s="37"/>
      <c r="QUI43" s="37"/>
      <c r="QUJ43" s="37"/>
      <c r="QUK43" s="37"/>
      <c r="QUL43" s="37"/>
      <c r="QUM43" s="37"/>
      <c r="QUN43" s="37"/>
      <c r="QUO43" s="37"/>
      <c r="QUP43" s="37"/>
      <c r="QUQ43" s="37"/>
      <c r="QUR43" s="37"/>
      <c r="QUS43" s="37"/>
      <c r="QUT43" s="37"/>
      <c r="QUU43" s="37"/>
      <c r="QUV43" s="37"/>
      <c r="QUW43" s="37"/>
      <c r="QUX43" s="37"/>
      <c r="QUY43" s="37"/>
      <c r="QUZ43" s="37"/>
      <c r="QVA43" s="37"/>
      <c r="QVB43" s="37"/>
      <c r="QVC43" s="37"/>
      <c r="QVD43" s="37"/>
      <c r="QVE43" s="37"/>
      <c r="QVF43" s="37"/>
      <c r="QVG43" s="37"/>
      <c r="QVH43" s="37"/>
      <c r="QVI43" s="37"/>
      <c r="QVJ43" s="37"/>
      <c r="QVK43" s="37"/>
      <c r="QVL43" s="37"/>
      <c r="QVM43" s="37"/>
      <c r="QVN43" s="37"/>
      <c r="QVO43" s="37"/>
      <c r="QVP43" s="37"/>
      <c r="QVQ43" s="37"/>
      <c r="QVR43" s="37"/>
      <c r="QVS43" s="37"/>
      <c r="QVT43" s="37"/>
      <c r="QVU43" s="37"/>
      <c r="QVV43" s="37"/>
      <c r="QVW43" s="37"/>
      <c r="QVX43" s="37"/>
      <c r="QVY43" s="37"/>
      <c r="QVZ43" s="37"/>
      <c r="QWA43" s="37"/>
      <c r="QWB43" s="37"/>
      <c r="QWC43" s="37"/>
      <c r="QWD43" s="37"/>
      <c r="QWE43" s="37"/>
      <c r="QWF43" s="37"/>
      <c r="QWG43" s="37"/>
      <c r="QWH43" s="37"/>
      <c r="QWI43" s="37"/>
      <c r="QWJ43" s="37"/>
      <c r="QWK43" s="37"/>
      <c r="QWL43" s="37"/>
      <c r="QWM43" s="37"/>
      <c r="QWN43" s="37"/>
      <c r="QWO43" s="37"/>
      <c r="QWP43" s="37"/>
      <c r="QWQ43" s="37"/>
      <c r="QWR43" s="37"/>
      <c r="QWS43" s="37"/>
      <c r="QWT43" s="37"/>
      <c r="QWU43" s="37"/>
      <c r="QWV43" s="37"/>
      <c r="QWW43" s="37"/>
      <c r="QWX43" s="37"/>
      <c r="QWY43" s="37"/>
      <c r="QWZ43" s="37"/>
      <c r="QXA43" s="37"/>
      <c r="QXB43" s="37"/>
      <c r="QXC43" s="37"/>
      <c r="QXD43" s="37"/>
      <c r="QXE43" s="37"/>
      <c r="QXF43" s="37"/>
      <c r="QXG43" s="37"/>
      <c r="QXH43" s="37"/>
      <c r="QXI43" s="37"/>
      <c r="QXJ43" s="37"/>
      <c r="QXK43" s="37"/>
      <c r="QXL43" s="37"/>
      <c r="QXM43" s="37"/>
      <c r="QXN43" s="37"/>
      <c r="QXO43" s="37"/>
      <c r="QXP43" s="37"/>
      <c r="QXQ43" s="37"/>
      <c r="QXR43" s="37"/>
      <c r="QXS43" s="37"/>
      <c r="QXT43" s="37"/>
      <c r="QXU43" s="37"/>
      <c r="QXV43" s="37"/>
      <c r="QXW43" s="37"/>
      <c r="QXX43" s="37"/>
      <c r="QXY43" s="37"/>
      <c r="QXZ43" s="37"/>
      <c r="QYA43" s="37"/>
      <c r="QYB43" s="37"/>
      <c r="QYC43" s="37"/>
      <c r="QYD43" s="37"/>
      <c r="QYE43" s="37"/>
      <c r="QYF43" s="37"/>
      <c r="QYG43" s="37"/>
      <c r="QYH43" s="37"/>
      <c r="QYI43" s="37"/>
      <c r="QYJ43" s="37"/>
      <c r="QYK43" s="37"/>
      <c r="QYL43" s="37"/>
      <c r="QYM43" s="37"/>
      <c r="QYN43" s="37"/>
      <c r="QYO43" s="37"/>
      <c r="QYP43" s="37"/>
      <c r="QYQ43" s="37"/>
      <c r="QYR43" s="37"/>
      <c r="QYS43" s="37"/>
      <c r="QYT43" s="37"/>
      <c r="QYU43" s="37"/>
      <c r="QYV43" s="37"/>
      <c r="QYW43" s="37"/>
      <c r="QYX43" s="37"/>
      <c r="QYY43" s="37"/>
      <c r="QYZ43" s="37"/>
      <c r="QZA43" s="37"/>
      <c r="QZB43" s="37"/>
      <c r="QZC43" s="37"/>
      <c r="QZD43" s="37"/>
      <c r="QZE43" s="37"/>
      <c r="QZF43" s="37"/>
      <c r="QZG43" s="37"/>
      <c r="QZH43" s="37"/>
      <c r="QZI43" s="37"/>
      <c r="QZJ43" s="37"/>
      <c r="QZK43" s="37"/>
      <c r="QZL43" s="37"/>
      <c r="QZM43" s="37"/>
      <c r="QZN43" s="37"/>
      <c r="QZO43" s="37"/>
      <c r="QZP43" s="37"/>
      <c r="QZQ43" s="37"/>
      <c r="QZR43" s="37"/>
      <c r="QZS43" s="37"/>
      <c r="QZT43" s="37"/>
      <c r="QZU43" s="37"/>
      <c r="QZV43" s="37"/>
      <c r="QZW43" s="37"/>
      <c r="QZX43" s="37"/>
      <c r="QZY43" s="37"/>
      <c r="QZZ43" s="37"/>
      <c r="RAA43" s="37"/>
      <c r="RAB43" s="37"/>
      <c r="RAC43" s="37"/>
      <c r="RAD43" s="37"/>
      <c r="RAE43" s="37"/>
      <c r="RAF43" s="37"/>
      <c r="RAG43" s="37"/>
      <c r="RAH43" s="37"/>
      <c r="RAI43" s="37"/>
      <c r="RAJ43" s="37"/>
      <c r="RAK43" s="37"/>
      <c r="RAL43" s="37"/>
      <c r="RAM43" s="37"/>
      <c r="RAN43" s="37"/>
      <c r="RAO43" s="37"/>
      <c r="RAP43" s="37"/>
      <c r="RAQ43" s="37"/>
      <c r="RAR43" s="37"/>
      <c r="RAS43" s="37"/>
      <c r="RAT43" s="37"/>
      <c r="RAU43" s="37"/>
      <c r="RAV43" s="37"/>
      <c r="RAW43" s="37"/>
      <c r="RAX43" s="37"/>
      <c r="RAY43" s="37"/>
      <c r="RAZ43" s="37"/>
      <c r="RBA43" s="37"/>
      <c r="RBB43" s="37"/>
      <c r="RBC43" s="37"/>
      <c r="RBD43" s="37"/>
      <c r="RBE43" s="37"/>
      <c r="RBF43" s="37"/>
      <c r="RBG43" s="37"/>
      <c r="RBH43" s="37"/>
      <c r="RBI43" s="37"/>
      <c r="RBJ43" s="37"/>
      <c r="RBK43" s="37"/>
      <c r="RBL43" s="37"/>
      <c r="RBM43" s="37"/>
      <c r="RBN43" s="37"/>
      <c r="RBO43" s="37"/>
      <c r="RBP43" s="37"/>
      <c r="RBQ43" s="37"/>
      <c r="RBR43" s="37"/>
      <c r="RBS43" s="37"/>
      <c r="RBT43" s="37"/>
      <c r="RBU43" s="37"/>
      <c r="RBV43" s="37"/>
      <c r="RBW43" s="37"/>
      <c r="RBX43" s="37"/>
      <c r="RBY43" s="37"/>
      <c r="RBZ43" s="37"/>
      <c r="RCA43" s="37"/>
      <c r="RCB43" s="37"/>
      <c r="RCC43" s="37"/>
      <c r="RCD43" s="37"/>
      <c r="RCE43" s="37"/>
      <c r="RCF43" s="37"/>
      <c r="RCG43" s="37"/>
      <c r="RCH43" s="37"/>
      <c r="RCI43" s="37"/>
      <c r="RCJ43" s="37"/>
      <c r="RCK43" s="37"/>
      <c r="RCL43" s="37"/>
      <c r="RCM43" s="37"/>
      <c r="RCN43" s="37"/>
      <c r="RCO43" s="37"/>
      <c r="RCP43" s="37"/>
      <c r="RCQ43" s="37"/>
      <c r="RCR43" s="37"/>
      <c r="RCS43" s="37"/>
      <c r="RCT43" s="37"/>
      <c r="RCU43" s="37"/>
      <c r="RCV43" s="37"/>
      <c r="RCW43" s="37"/>
      <c r="RCX43" s="37"/>
      <c r="RCY43" s="37"/>
      <c r="RCZ43" s="37"/>
      <c r="RDA43" s="37"/>
      <c r="RDB43" s="37"/>
      <c r="RDC43" s="37"/>
      <c r="RDD43" s="37"/>
      <c r="RDE43" s="37"/>
      <c r="RDF43" s="37"/>
      <c r="RDG43" s="37"/>
      <c r="RDH43" s="37"/>
      <c r="RDI43" s="37"/>
      <c r="RDJ43" s="37"/>
      <c r="RDK43" s="37"/>
      <c r="RDL43" s="37"/>
      <c r="RDM43" s="37"/>
      <c r="RDN43" s="37"/>
      <c r="RDO43" s="37"/>
      <c r="RDP43" s="37"/>
      <c r="RDQ43" s="37"/>
      <c r="RDR43" s="37"/>
      <c r="RDS43" s="37"/>
      <c r="RDT43" s="37"/>
      <c r="RDU43" s="37"/>
      <c r="RDV43" s="37"/>
      <c r="RDW43" s="37"/>
      <c r="RDX43" s="37"/>
      <c r="RDY43" s="37"/>
      <c r="RDZ43" s="37"/>
      <c r="REA43" s="37"/>
      <c r="REB43" s="37"/>
      <c r="REC43" s="37"/>
      <c r="RED43" s="37"/>
      <c r="REE43" s="37"/>
      <c r="REF43" s="37"/>
      <c r="REG43" s="37"/>
      <c r="REH43" s="37"/>
      <c r="REI43" s="37"/>
      <c r="REJ43" s="37"/>
      <c r="REK43" s="37"/>
      <c r="REL43" s="37"/>
      <c r="REM43" s="37"/>
      <c r="REN43" s="37"/>
      <c r="REO43" s="37"/>
      <c r="REP43" s="37"/>
      <c r="REQ43" s="37"/>
      <c r="RER43" s="37"/>
      <c r="RES43" s="37"/>
      <c r="RET43" s="37"/>
      <c r="REU43" s="37"/>
      <c r="REV43" s="37"/>
      <c r="REW43" s="37"/>
      <c r="REX43" s="37"/>
      <c r="REY43" s="37"/>
      <c r="REZ43" s="37"/>
      <c r="RFA43" s="37"/>
      <c r="RFB43" s="37"/>
      <c r="RFC43" s="37"/>
      <c r="RFD43" s="37"/>
      <c r="RFE43" s="37"/>
      <c r="RFF43" s="37"/>
      <c r="RFG43" s="37"/>
      <c r="RFH43" s="37"/>
      <c r="RFI43" s="37"/>
      <c r="RFJ43" s="37"/>
      <c r="RFK43" s="37"/>
      <c r="RFL43" s="37"/>
      <c r="RFM43" s="37"/>
      <c r="RFN43" s="37"/>
      <c r="RFO43" s="37"/>
      <c r="RFP43" s="37"/>
      <c r="RFQ43" s="37"/>
      <c r="RFR43" s="37"/>
      <c r="RFS43" s="37"/>
      <c r="RFT43" s="37"/>
      <c r="RFU43" s="37"/>
      <c r="RFV43" s="37"/>
      <c r="RFW43" s="37"/>
      <c r="RFX43" s="37"/>
      <c r="RFY43" s="37"/>
      <c r="RFZ43" s="37"/>
      <c r="RGA43" s="37"/>
      <c r="RGB43" s="37"/>
      <c r="RGC43" s="37"/>
      <c r="RGD43" s="37"/>
      <c r="RGE43" s="37"/>
      <c r="RGF43" s="37"/>
      <c r="RGG43" s="37"/>
      <c r="RGH43" s="37"/>
      <c r="RGI43" s="37"/>
      <c r="RGJ43" s="37"/>
      <c r="RGK43" s="37"/>
      <c r="RGL43" s="37"/>
      <c r="RGM43" s="37"/>
      <c r="RGN43" s="37"/>
      <c r="RGO43" s="37"/>
      <c r="RGP43" s="37"/>
      <c r="RGQ43" s="37"/>
      <c r="RGR43" s="37"/>
      <c r="RGS43" s="37"/>
      <c r="RGT43" s="37"/>
      <c r="RGU43" s="37"/>
      <c r="RGV43" s="37"/>
      <c r="RGW43" s="37"/>
      <c r="RGX43" s="37"/>
      <c r="RGY43" s="37"/>
      <c r="RGZ43" s="37"/>
      <c r="RHA43" s="37"/>
      <c r="RHB43" s="37"/>
      <c r="RHC43" s="37"/>
      <c r="RHD43" s="37"/>
      <c r="RHE43" s="37"/>
      <c r="RHF43" s="37"/>
      <c r="RHG43" s="37"/>
      <c r="RHH43" s="37"/>
      <c r="RHI43" s="37"/>
      <c r="RHJ43" s="37"/>
      <c r="RHK43" s="37"/>
      <c r="RHL43" s="37"/>
      <c r="RHM43" s="37"/>
      <c r="RHN43" s="37"/>
      <c r="RHO43" s="37"/>
      <c r="RHP43" s="37"/>
      <c r="RHQ43" s="37"/>
      <c r="RHR43" s="37"/>
      <c r="RHS43" s="37"/>
      <c r="RHT43" s="37"/>
      <c r="RHU43" s="37"/>
      <c r="RHV43" s="37"/>
      <c r="RHW43" s="37"/>
      <c r="RHX43" s="37"/>
      <c r="RHY43" s="37"/>
      <c r="RHZ43" s="37"/>
      <c r="RIA43" s="37"/>
      <c r="RIB43" s="37"/>
      <c r="RIC43" s="37"/>
      <c r="RID43" s="37"/>
      <c r="RIE43" s="37"/>
      <c r="RIF43" s="37"/>
      <c r="RIG43" s="37"/>
      <c r="RIH43" s="37"/>
      <c r="RII43" s="37"/>
      <c r="RIJ43" s="37"/>
      <c r="RIK43" s="37"/>
      <c r="RIL43" s="37"/>
      <c r="RIM43" s="37"/>
      <c r="RIN43" s="37"/>
      <c r="RIO43" s="37"/>
      <c r="RIP43" s="37"/>
      <c r="RIQ43" s="37"/>
      <c r="RIR43" s="37"/>
      <c r="RIS43" s="37"/>
      <c r="RIT43" s="37"/>
      <c r="RIU43" s="37"/>
      <c r="RIV43" s="37"/>
      <c r="RIW43" s="37"/>
      <c r="RIX43" s="37"/>
      <c r="RIY43" s="37"/>
      <c r="RIZ43" s="37"/>
      <c r="RJA43" s="37"/>
      <c r="RJB43" s="37"/>
      <c r="RJC43" s="37"/>
      <c r="RJD43" s="37"/>
      <c r="RJE43" s="37"/>
      <c r="RJF43" s="37"/>
      <c r="RJG43" s="37"/>
      <c r="RJH43" s="37"/>
      <c r="RJI43" s="37"/>
      <c r="RJJ43" s="37"/>
      <c r="RJK43" s="37"/>
      <c r="RJL43" s="37"/>
      <c r="RJM43" s="37"/>
      <c r="RJN43" s="37"/>
      <c r="RJO43" s="37"/>
      <c r="RJP43" s="37"/>
      <c r="RJQ43" s="37"/>
      <c r="RJR43" s="37"/>
      <c r="RJS43" s="37"/>
      <c r="RJT43" s="37"/>
      <c r="RJU43" s="37"/>
      <c r="RJV43" s="37"/>
      <c r="RJW43" s="37"/>
      <c r="RJX43" s="37"/>
      <c r="RJY43" s="37"/>
      <c r="RJZ43" s="37"/>
      <c r="RKA43" s="37"/>
      <c r="RKB43" s="37"/>
      <c r="RKC43" s="37"/>
      <c r="RKD43" s="37"/>
      <c r="RKE43" s="37"/>
      <c r="RKF43" s="37"/>
      <c r="RKG43" s="37"/>
      <c r="RKH43" s="37"/>
      <c r="RKI43" s="37"/>
      <c r="RKJ43" s="37"/>
      <c r="RKK43" s="37"/>
      <c r="RKL43" s="37"/>
      <c r="RKM43" s="37"/>
      <c r="RKN43" s="37"/>
      <c r="RKO43" s="37"/>
      <c r="RKP43" s="37"/>
      <c r="RKQ43" s="37"/>
      <c r="RKR43" s="37"/>
      <c r="RKS43" s="37"/>
      <c r="RKT43" s="37"/>
      <c r="RKU43" s="37"/>
      <c r="RKV43" s="37"/>
      <c r="RKW43" s="37"/>
      <c r="RKX43" s="37"/>
      <c r="RKY43" s="37"/>
      <c r="RKZ43" s="37"/>
      <c r="RLA43" s="37"/>
      <c r="RLB43" s="37"/>
      <c r="RLC43" s="37"/>
      <c r="RLD43" s="37"/>
      <c r="RLE43" s="37"/>
      <c r="RLF43" s="37"/>
      <c r="RLG43" s="37"/>
      <c r="RLH43" s="37"/>
      <c r="RLI43" s="37"/>
      <c r="RLJ43" s="37"/>
      <c r="RLK43" s="37"/>
      <c r="RLL43" s="37"/>
      <c r="RLM43" s="37"/>
      <c r="RLN43" s="37"/>
      <c r="RLO43" s="37"/>
      <c r="RLP43" s="37"/>
      <c r="RLQ43" s="37"/>
      <c r="RLR43" s="37"/>
      <c r="RLS43" s="37"/>
      <c r="RLT43" s="37"/>
      <c r="RLU43" s="37"/>
      <c r="RLV43" s="37"/>
      <c r="RLW43" s="37"/>
      <c r="RLX43" s="37"/>
      <c r="RLY43" s="37"/>
      <c r="RLZ43" s="37"/>
      <c r="RMA43" s="37"/>
      <c r="RMB43" s="37"/>
      <c r="RMC43" s="37"/>
      <c r="RMD43" s="37"/>
      <c r="RME43" s="37"/>
      <c r="RMF43" s="37"/>
      <c r="RMG43" s="37"/>
      <c r="RMH43" s="37"/>
      <c r="RMI43" s="37"/>
      <c r="RMJ43" s="37"/>
      <c r="RMK43" s="37"/>
      <c r="RML43" s="37"/>
      <c r="RMM43" s="37"/>
      <c r="RMN43" s="37"/>
      <c r="RMO43" s="37"/>
      <c r="RMP43" s="37"/>
      <c r="RMQ43" s="37"/>
      <c r="RMR43" s="37"/>
      <c r="RMS43" s="37"/>
      <c r="RMT43" s="37"/>
      <c r="RMU43" s="37"/>
      <c r="RMV43" s="37"/>
      <c r="RMW43" s="37"/>
      <c r="RMX43" s="37"/>
      <c r="RMY43" s="37"/>
      <c r="RMZ43" s="37"/>
      <c r="RNA43" s="37"/>
      <c r="RNB43" s="37"/>
      <c r="RNC43" s="37"/>
      <c r="RND43" s="37"/>
      <c r="RNE43" s="37"/>
      <c r="RNF43" s="37"/>
      <c r="RNG43" s="37"/>
      <c r="RNH43" s="37"/>
      <c r="RNI43" s="37"/>
      <c r="RNJ43" s="37"/>
      <c r="RNK43" s="37"/>
      <c r="RNL43" s="37"/>
      <c r="RNM43" s="37"/>
      <c r="RNN43" s="37"/>
      <c r="RNO43" s="37"/>
      <c r="RNP43" s="37"/>
      <c r="RNQ43" s="37"/>
      <c r="RNR43" s="37"/>
      <c r="RNS43" s="37"/>
      <c r="RNT43" s="37"/>
      <c r="RNU43" s="37"/>
      <c r="RNV43" s="37"/>
      <c r="RNW43" s="37"/>
      <c r="RNX43" s="37"/>
      <c r="RNY43" s="37"/>
      <c r="RNZ43" s="37"/>
      <c r="ROA43" s="37"/>
      <c r="ROB43" s="37"/>
      <c r="ROC43" s="37"/>
      <c r="ROD43" s="37"/>
      <c r="ROE43" s="37"/>
      <c r="ROF43" s="37"/>
      <c r="ROG43" s="37"/>
      <c r="ROH43" s="37"/>
      <c r="ROI43" s="37"/>
      <c r="ROJ43" s="37"/>
      <c r="ROK43" s="37"/>
      <c r="ROL43" s="37"/>
      <c r="ROM43" s="37"/>
      <c r="RON43" s="37"/>
      <c r="ROO43" s="37"/>
      <c r="ROP43" s="37"/>
      <c r="ROQ43" s="37"/>
      <c r="ROR43" s="37"/>
      <c r="ROS43" s="37"/>
      <c r="ROT43" s="37"/>
      <c r="ROU43" s="37"/>
      <c r="ROV43" s="37"/>
      <c r="ROW43" s="37"/>
      <c r="ROX43" s="37"/>
      <c r="ROY43" s="37"/>
      <c r="ROZ43" s="37"/>
      <c r="RPA43" s="37"/>
      <c r="RPB43" s="37"/>
      <c r="RPC43" s="37"/>
      <c r="RPD43" s="37"/>
      <c r="RPE43" s="37"/>
      <c r="RPF43" s="37"/>
      <c r="RPG43" s="37"/>
      <c r="RPH43" s="37"/>
      <c r="RPI43" s="37"/>
      <c r="RPJ43" s="37"/>
      <c r="RPK43" s="37"/>
      <c r="RPL43" s="37"/>
      <c r="RPM43" s="37"/>
      <c r="RPN43" s="37"/>
      <c r="RPO43" s="37"/>
      <c r="RPP43" s="37"/>
      <c r="RPQ43" s="37"/>
      <c r="RPR43" s="37"/>
      <c r="RPS43" s="37"/>
      <c r="RPT43" s="37"/>
      <c r="RPU43" s="37"/>
      <c r="RPV43" s="37"/>
      <c r="RPW43" s="37"/>
      <c r="RPX43" s="37"/>
      <c r="RPY43" s="37"/>
      <c r="RPZ43" s="37"/>
      <c r="RQA43" s="37"/>
      <c r="RQB43" s="37"/>
      <c r="RQC43" s="37"/>
      <c r="RQD43" s="37"/>
      <c r="RQE43" s="37"/>
      <c r="RQF43" s="37"/>
      <c r="RQG43" s="37"/>
      <c r="RQH43" s="37"/>
      <c r="RQI43" s="37"/>
      <c r="RQJ43" s="37"/>
      <c r="RQK43" s="37"/>
      <c r="RQL43" s="37"/>
      <c r="RQM43" s="37"/>
      <c r="RQN43" s="37"/>
      <c r="RQO43" s="37"/>
      <c r="RQP43" s="37"/>
      <c r="RQQ43" s="37"/>
      <c r="RQR43" s="37"/>
      <c r="RQS43" s="37"/>
      <c r="RQT43" s="37"/>
      <c r="RQU43" s="37"/>
      <c r="RQV43" s="37"/>
      <c r="RQW43" s="37"/>
      <c r="RQX43" s="37"/>
      <c r="RQY43" s="37"/>
      <c r="RQZ43" s="37"/>
      <c r="RRA43" s="37"/>
      <c r="RRB43" s="37"/>
      <c r="RRC43" s="37"/>
      <c r="RRD43" s="37"/>
      <c r="RRE43" s="37"/>
      <c r="RRF43" s="37"/>
      <c r="RRG43" s="37"/>
      <c r="RRH43" s="37"/>
      <c r="RRI43" s="37"/>
      <c r="RRJ43" s="37"/>
      <c r="RRK43" s="37"/>
      <c r="RRL43" s="37"/>
      <c r="RRM43" s="37"/>
      <c r="RRN43" s="37"/>
      <c r="RRO43" s="37"/>
      <c r="RRP43" s="37"/>
      <c r="RRQ43" s="37"/>
      <c r="RRR43" s="37"/>
      <c r="RRS43" s="37"/>
      <c r="RRT43" s="37"/>
      <c r="RRU43" s="37"/>
      <c r="RRV43" s="37"/>
      <c r="RRW43" s="37"/>
      <c r="RRX43" s="37"/>
      <c r="RRY43" s="37"/>
      <c r="RRZ43" s="37"/>
      <c r="RSA43" s="37"/>
      <c r="RSB43" s="37"/>
      <c r="RSC43" s="37"/>
      <c r="RSD43" s="37"/>
      <c r="RSE43" s="37"/>
      <c r="RSF43" s="37"/>
      <c r="RSG43" s="37"/>
      <c r="RSH43" s="37"/>
      <c r="RSI43" s="37"/>
      <c r="RSJ43" s="37"/>
      <c r="RSK43" s="37"/>
      <c r="RSL43" s="37"/>
      <c r="RSM43" s="37"/>
      <c r="RSN43" s="37"/>
      <c r="RSO43" s="37"/>
      <c r="RSP43" s="37"/>
      <c r="RSQ43" s="37"/>
      <c r="RSR43" s="37"/>
      <c r="RSS43" s="37"/>
      <c r="RST43" s="37"/>
      <c r="RSU43" s="37"/>
      <c r="RSV43" s="37"/>
      <c r="RSW43" s="37"/>
      <c r="RSX43" s="37"/>
      <c r="RSY43" s="37"/>
      <c r="RSZ43" s="37"/>
      <c r="RTA43" s="37"/>
      <c r="RTB43" s="37"/>
      <c r="RTC43" s="37"/>
      <c r="RTD43" s="37"/>
      <c r="RTE43" s="37"/>
      <c r="RTF43" s="37"/>
      <c r="RTG43" s="37"/>
      <c r="RTH43" s="37"/>
      <c r="RTI43" s="37"/>
      <c r="RTJ43" s="37"/>
      <c r="RTK43" s="37"/>
      <c r="RTL43" s="37"/>
      <c r="RTM43" s="37"/>
      <c r="RTN43" s="37"/>
      <c r="RTO43" s="37"/>
      <c r="RTP43" s="37"/>
      <c r="RTQ43" s="37"/>
      <c r="RTR43" s="37"/>
      <c r="RTS43" s="37"/>
      <c r="RTT43" s="37"/>
      <c r="RTU43" s="37"/>
      <c r="RTV43" s="37"/>
      <c r="RTW43" s="37"/>
      <c r="RTX43" s="37"/>
      <c r="RTY43" s="37"/>
      <c r="RTZ43" s="37"/>
      <c r="RUA43" s="37"/>
      <c r="RUB43" s="37"/>
      <c r="RUC43" s="37"/>
      <c r="RUD43" s="37"/>
      <c r="RUE43" s="37"/>
      <c r="RUF43" s="37"/>
      <c r="RUG43" s="37"/>
      <c r="RUH43" s="37"/>
      <c r="RUI43" s="37"/>
      <c r="RUJ43" s="37"/>
      <c r="RUK43" s="37"/>
      <c r="RUL43" s="37"/>
      <c r="RUM43" s="37"/>
      <c r="RUN43" s="37"/>
      <c r="RUO43" s="37"/>
      <c r="RUP43" s="37"/>
      <c r="RUQ43" s="37"/>
      <c r="RUR43" s="37"/>
      <c r="RUS43" s="37"/>
      <c r="RUT43" s="37"/>
      <c r="RUU43" s="37"/>
      <c r="RUV43" s="37"/>
      <c r="RUW43" s="37"/>
      <c r="RUX43" s="37"/>
      <c r="RUY43" s="37"/>
      <c r="RUZ43" s="37"/>
      <c r="RVA43" s="37"/>
      <c r="RVB43" s="37"/>
      <c r="RVC43" s="37"/>
      <c r="RVD43" s="37"/>
      <c r="RVE43" s="37"/>
      <c r="RVF43" s="37"/>
      <c r="RVG43" s="37"/>
      <c r="RVH43" s="37"/>
      <c r="RVI43" s="37"/>
      <c r="RVJ43" s="37"/>
      <c r="RVK43" s="37"/>
      <c r="RVL43" s="37"/>
      <c r="RVM43" s="37"/>
      <c r="RVN43" s="37"/>
      <c r="RVO43" s="37"/>
      <c r="RVP43" s="37"/>
      <c r="RVQ43" s="37"/>
      <c r="RVR43" s="37"/>
      <c r="RVS43" s="37"/>
      <c r="RVT43" s="37"/>
      <c r="RVU43" s="37"/>
      <c r="RVV43" s="37"/>
      <c r="RVW43" s="37"/>
      <c r="RVX43" s="37"/>
      <c r="RVY43" s="37"/>
      <c r="RVZ43" s="37"/>
      <c r="RWA43" s="37"/>
      <c r="RWB43" s="37"/>
      <c r="RWC43" s="37"/>
      <c r="RWD43" s="37"/>
      <c r="RWE43" s="37"/>
      <c r="RWF43" s="37"/>
      <c r="RWG43" s="37"/>
      <c r="RWH43" s="37"/>
      <c r="RWI43" s="37"/>
      <c r="RWJ43" s="37"/>
      <c r="RWK43" s="37"/>
      <c r="RWL43" s="37"/>
      <c r="RWM43" s="37"/>
      <c r="RWN43" s="37"/>
      <c r="RWO43" s="37"/>
      <c r="RWP43" s="37"/>
      <c r="RWQ43" s="37"/>
      <c r="RWR43" s="37"/>
      <c r="RWS43" s="37"/>
      <c r="RWT43" s="37"/>
      <c r="RWU43" s="37"/>
      <c r="RWV43" s="37"/>
      <c r="RWW43" s="37"/>
      <c r="RWX43" s="37"/>
      <c r="RWY43" s="37"/>
      <c r="RWZ43" s="37"/>
      <c r="RXA43" s="37"/>
      <c r="RXB43" s="37"/>
      <c r="RXC43" s="37"/>
      <c r="RXD43" s="37"/>
      <c r="RXE43" s="37"/>
      <c r="RXF43" s="37"/>
      <c r="RXG43" s="37"/>
      <c r="RXH43" s="37"/>
      <c r="RXI43" s="37"/>
      <c r="RXJ43" s="37"/>
      <c r="RXK43" s="37"/>
      <c r="RXL43" s="37"/>
      <c r="RXM43" s="37"/>
      <c r="RXN43" s="37"/>
      <c r="RXO43" s="37"/>
      <c r="RXP43" s="37"/>
      <c r="RXQ43" s="37"/>
      <c r="RXR43" s="37"/>
      <c r="RXS43" s="37"/>
      <c r="RXT43" s="37"/>
      <c r="RXU43" s="37"/>
      <c r="RXV43" s="37"/>
      <c r="RXW43" s="37"/>
      <c r="RXX43" s="37"/>
      <c r="RXY43" s="37"/>
      <c r="RXZ43" s="37"/>
      <c r="RYA43" s="37"/>
      <c r="RYB43" s="37"/>
      <c r="RYC43" s="37"/>
      <c r="RYD43" s="37"/>
      <c r="RYE43" s="37"/>
      <c r="RYF43" s="37"/>
      <c r="RYG43" s="37"/>
      <c r="RYH43" s="37"/>
      <c r="RYI43" s="37"/>
      <c r="RYJ43" s="37"/>
      <c r="RYK43" s="37"/>
      <c r="RYL43" s="37"/>
      <c r="RYM43" s="37"/>
      <c r="RYN43" s="37"/>
      <c r="RYO43" s="37"/>
      <c r="RYP43" s="37"/>
      <c r="RYQ43" s="37"/>
      <c r="RYR43" s="37"/>
      <c r="RYS43" s="37"/>
      <c r="RYT43" s="37"/>
      <c r="RYU43" s="37"/>
      <c r="RYV43" s="37"/>
      <c r="RYW43" s="37"/>
      <c r="RYX43" s="37"/>
      <c r="RYY43" s="37"/>
      <c r="RYZ43" s="37"/>
      <c r="RZA43" s="37"/>
      <c r="RZB43" s="37"/>
      <c r="RZC43" s="37"/>
      <c r="RZD43" s="37"/>
      <c r="RZE43" s="37"/>
      <c r="RZF43" s="37"/>
      <c r="RZG43" s="37"/>
      <c r="RZH43" s="37"/>
      <c r="RZI43" s="37"/>
      <c r="RZJ43" s="37"/>
      <c r="RZK43" s="37"/>
      <c r="RZL43" s="37"/>
      <c r="RZM43" s="37"/>
      <c r="RZN43" s="37"/>
      <c r="RZO43" s="37"/>
      <c r="RZP43" s="37"/>
      <c r="RZQ43" s="37"/>
      <c r="RZR43" s="37"/>
      <c r="RZS43" s="37"/>
      <c r="RZT43" s="37"/>
      <c r="RZU43" s="37"/>
      <c r="RZV43" s="37"/>
      <c r="RZW43" s="37"/>
      <c r="RZX43" s="37"/>
      <c r="RZY43" s="37"/>
      <c r="RZZ43" s="37"/>
      <c r="SAA43" s="37"/>
      <c r="SAB43" s="37"/>
      <c r="SAC43" s="37"/>
      <c r="SAD43" s="37"/>
      <c r="SAE43" s="37"/>
      <c r="SAF43" s="37"/>
      <c r="SAG43" s="37"/>
      <c r="SAH43" s="37"/>
      <c r="SAI43" s="37"/>
      <c r="SAJ43" s="37"/>
      <c r="SAK43" s="37"/>
      <c r="SAL43" s="37"/>
      <c r="SAM43" s="37"/>
      <c r="SAN43" s="37"/>
      <c r="SAO43" s="37"/>
      <c r="SAP43" s="37"/>
      <c r="SAQ43" s="37"/>
      <c r="SAR43" s="37"/>
      <c r="SAS43" s="37"/>
      <c r="SAT43" s="37"/>
      <c r="SAU43" s="37"/>
      <c r="SAV43" s="37"/>
      <c r="SAW43" s="37"/>
      <c r="SAX43" s="37"/>
      <c r="SAY43" s="37"/>
      <c r="SAZ43" s="37"/>
      <c r="SBA43" s="37"/>
      <c r="SBB43" s="37"/>
      <c r="SBC43" s="37"/>
      <c r="SBD43" s="37"/>
      <c r="SBE43" s="37"/>
      <c r="SBF43" s="37"/>
      <c r="SBG43" s="37"/>
      <c r="SBH43" s="37"/>
      <c r="SBI43" s="37"/>
      <c r="SBJ43" s="37"/>
      <c r="SBK43" s="37"/>
      <c r="SBL43" s="37"/>
      <c r="SBM43" s="37"/>
      <c r="SBN43" s="37"/>
      <c r="SBO43" s="37"/>
      <c r="SBP43" s="37"/>
      <c r="SBQ43" s="37"/>
      <c r="SBR43" s="37"/>
      <c r="SBS43" s="37"/>
      <c r="SBT43" s="37"/>
      <c r="SBU43" s="37"/>
      <c r="SBV43" s="37"/>
      <c r="SBW43" s="37"/>
      <c r="SBX43" s="37"/>
      <c r="SBY43" s="37"/>
      <c r="SBZ43" s="37"/>
      <c r="SCA43" s="37"/>
      <c r="SCB43" s="37"/>
      <c r="SCC43" s="37"/>
      <c r="SCD43" s="37"/>
      <c r="SCE43" s="37"/>
      <c r="SCF43" s="37"/>
      <c r="SCG43" s="37"/>
      <c r="SCH43" s="37"/>
      <c r="SCI43" s="37"/>
      <c r="SCJ43" s="37"/>
      <c r="SCK43" s="37"/>
      <c r="SCL43" s="37"/>
      <c r="SCM43" s="37"/>
      <c r="SCN43" s="37"/>
      <c r="SCO43" s="37"/>
      <c r="SCP43" s="37"/>
      <c r="SCQ43" s="37"/>
      <c r="SCR43" s="37"/>
      <c r="SCS43" s="37"/>
      <c r="SCT43" s="37"/>
      <c r="SCU43" s="37"/>
      <c r="SCV43" s="37"/>
      <c r="SCW43" s="37"/>
      <c r="SCX43" s="37"/>
      <c r="SCY43" s="37"/>
      <c r="SCZ43" s="37"/>
      <c r="SDA43" s="37"/>
      <c r="SDB43" s="37"/>
      <c r="SDC43" s="37"/>
      <c r="SDD43" s="37"/>
      <c r="SDE43" s="37"/>
      <c r="SDF43" s="37"/>
      <c r="SDG43" s="37"/>
      <c r="SDH43" s="37"/>
      <c r="SDI43" s="37"/>
      <c r="SDJ43" s="37"/>
      <c r="SDK43" s="37"/>
      <c r="SDL43" s="37"/>
      <c r="SDM43" s="37"/>
      <c r="SDN43" s="37"/>
      <c r="SDO43" s="37"/>
      <c r="SDP43" s="37"/>
      <c r="SDQ43" s="37"/>
      <c r="SDR43" s="37"/>
      <c r="SDS43" s="37"/>
      <c r="SDT43" s="37"/>
      <c r="SDU43" s="37"/>
      <c r="SDV43" s="37"/>
      <c r="SDW43" s="37"/>
      <c r="SDX43" s="37"/>
      <c r="SDY43" s="37"/>
      <c r="SDZ43" s="37"/>
      <c r="SEA43" s="37"/>
      <c r="SEB43" s="37"/>
      <c r="SEC43" s="37"/>
      <c r="SED43" s="37"/>
      <c r="SEE43" s="37"/>
      <c r="SEF43" s="37"/>
      <c r="SEG43" s="37"/>
      <c r="SEH43" s="37"/>
      <c r="SEI43" s="37"/>
      <c r="SEJ43" s="37"/>
      <c r="SEK43" s="37"/>
      <c r="SEL43" s="37"/>
      <c r="SEM43" s="37"/>
      <c r="SEN43" s="37"/>
      <c r="SEO43" s="37"/>
      <c r="SEP43" s="37"/>
      <c r="SEQ43" s="37"/>
      <c r="SER43" s="37"/>
      <c r="SES43" s="37"/>
      <c r="SET43" s="37"/>
      <c r="SEU43" s="37"/>
      <c r="SEV43" s="37"/>
      <c r="SEW43" s="37"/>
      <c r="SEX43" s="37"/>
      <c r="SEY43" s="37"/>
      <c r="SEZ43" s="37"/>
      <c r="SFA43" s="37"/>
      <c r="SFB43" s="37"/>
      <c r="SFC43" s="37"/>
      <c r="SFD43" s="37"/>
      <c r="SFE43" s="37"/>
      <c r="SFF43" s="37"/>
      <c r="SFG43" s="37"/>
      <c r="SFH43" s="37"/>
      <c r="SFI43" s="37"/>
      <c r="SFJ43" s="37"/>
      <c r="SFK43" s="37"/>
      <c r="SFL43" s="37"/>
      <c r="SFM43" s="37"/>
      <c r="SFN43" s="37"/>
      <c r="SFO43" s="37"/>
      <c r="SFP43" s="37"/>
      <c r="SFQ43" s="37"/>
      <c r="SFR43" s="37"/>
      <c r="SFS43" s="37"/>
      <c r="SFT43" s="37"/>
      <c r="SFU43" s="37"/>
      <c r="SFV43" s="37"/>
      <c r="SFW43" s="37"/>
      <c r="SFX43" s="37"/>
      <c r="SFY43" s="37"/>
      <c r="SFZ43" s="37"/>
      <c r="SGA43" s="37"/>
      <c r="SGB43" s="37"/>
      <c r="SGC43" s="37"/>
      <c r="SGD43" s="37"/>
      <c r="SGE43" s="37"/>
      <c r="SGF43" s="37"/>
      <c r="SGG43" s="37"/>
      <c r="SGH43" s="37"/>
      <c r="SGI43" s="37"/>
      <c r="SGJ43" s="37"/>
      <c r="SGK43" s="37"/>
      <c r="SGL43" s="37"/>
      <c r="SGM43" s="37"/>
      <c r="SGN43" s="37"/>
      <c r="SGO43" s="37"/>
      <c r="SGP43" s="37"/>
      <c r="SGQ43" s="37"/>
      <c r="SGR43" s="37"/>
      <c r="SGS43" s="37"/>
      <c r="SGT43" s="37"/>
      <c r="SGU43" s="37"/>
      <c r="SGV43" s="37"/>
      <c r="SGW43" s="37"/>
      <c r="SGX43" s="37"/>
      <c r="SGY43" s="37"/>
      <c r="SGZ43" s="37"/>
      <c r="SHA43" s="37"/>
      <c r="SHB43" s="37"/>
      <c r="SHC43" s="37"/>
      <c r="SHD43" s="37"/>
      <c r="SHE43" s="37"/>
      <c r="SHF43" s="37"/>
      <c r="SHG43" s="37"/>
      <c r="SHH43" s="37"/>
      <c r="SHI43" s="37"/>
      <c r="SHJ43" s="37"/>
      <c r="SHK43" s="37"/>
      <c r="SHL43" s="37"/>
      <c r="SHM43" s="37"/>
      <c r="SHN43" s="37"/>
      <c r="SHO43" s="37"/>
      <c r="SHP43" s="37"/>
      <c r="SHQ43" s="37"/>
      <c r="SHR43" s="37"/>
      <c r="SHS43" s="37"/>
      <c r="SHT43" s="37"/>
      <c r="SHU43" s="37"/>
      <c r="SHV43" s="37"/>
      <c r="SHW43" s="37"/>
      <c r="SHX43" s="37"/>
      <c r="SHY43" s="37"/>
      <c r="SHZ43" s="37"/>
      <c r="SIA43" s="37"/>
      <c r="SIB43" s="37"/>
      <c r="SIC43" s="37"/>
      <c r="SID43" s="37"/>
      <c r="SIE43" s="37"/>
      <c r="SIF43" s="37"/>
      <c r="SIG43" s="37"/>
      <c r="SIH43" s="37"/>
      <c r="SII43" s="37"/>
      <c r="SIJ43" s="37"/>
      <c r="SIK43" s="37"/>
      <c r="SIL43" s="37"/>
      <c r="SIM43" s="37"/>
      <c r="SIN43" s="37"/>
      <c r="SIO43" s="37"/>
      <c r="SIP43" s="37"/>
      <c r="SIQ43" s="37"/>
      <c r="SIR43" s="37"/>
      <c r="SIS43" s="37"/>
      <c r="SIT43" s="37"/>
      <c r="SIU43" s="37"/>
      <c r="SIV43" s="37"/>
      <c r="SIW43" s="37"/>
      <c r="SIX43" s="37"/>
      <c r="SIY43" s="37"/>
      <c r="SIZ43" s="37"/>
      <c r="SJA43" s="37"/>
      <c r="SJB43" s="37"/>
      <c r="SJC43" s="37"/>
      <c r="SJD43" s="37"/>
      <c r="SJE43" s="37"/>
      <c r="SJF43" s="37"/>
      <c r="SJG43" s="37"/>
      <c r="SJH43" s="37"/>
      <c r="SJI43" s="37"/>
      <c r="SJJ43" s="37"/>
      <c r="SJK43" s="37"/>
      <c r="SJL43" s="37"/>
      <c r="SJM43" s="37"/>
      <c r="SJN43" s="37"/>
      <c r="SJO43" s="37"/>
      <c r="SJP43" s="37"/>
      <c r="SJQ43" s="37"/>
      <c r="SJR43" s="37"/>
      <c r="SJS43" s="37"/>
      <c r="SJT43" s="37"/>
      <c r="SJU43" s="37"/>
      <c r="SJV43" s="37"/>
      <c r="SJW43" s="37"/>
      <c r="SJX43" s="37"/>
      <c r="SJY43" s="37"/>
      <c r="SJZ43" s="37"/>
      <c r="SKA43" s="37"/>
      <c r="SKB43" s="37"/>
      <c r="SKC43" s="37"/>
      <c r="SKD43" s="37"/>
      <c r="SKE43" s="37"/>
      <c r="SKF43" s="37"/>
      <c r="SKG43" s="37"/>
      <c r="SKH43" s="37"/>
      <c r="SKI43" s="37"/>
      <c r="SKJ43" s="37"/>
      <c r="SKK43" s="37"/>
      <c r="SKL43" s="37"/>
      <c r="SKM43" s="37"/>
      <c r="SKN43" s="37"/>
      <c r="SKO43" s="37"/>
      <c r="SKP43" s="37"/>
      <c r="SKQ43" s="37"/>
      <c r="SKR43" s="37"/>
      <c r="SKS43" s="37"/>
      <c r="SKT43" s="37"/>
      <c r="SKU43" s="37"/>
      <c r="SKV43" s="37"/>
      <c r="SKW43" s="37"/>
      <c r="SKX43" s="37"/>
      <c r="SKY43" s="37"/>
      <c r="SKZ43" s="37"/>
      <c r="SLA43" s="37"/>
      <c r="SLB43" s="37"/>
      <c r="SLC43" s="37"/>
      <c r="SLD43" s="37"/>
      <c r="SLE43" s="37"/>
      <c r="SLF43" s="37"/>
      <c r="SLG43" s="37"/>
      <c r="SLH43" s="37"/>
      <c r="SLI43" s="37"/>
      <c r="SLJ43" s="37"/>
      <c r="SLK43" s="37"/>
      <c r="SLL43" s="37"/>
      <c r="SLM43" s="37"/>
      <c r="SLN43" s="37"/>
      <c r="SLO43" s="37"/>
      <c r="SLP43" s="37"/>
      <c r="SLQ43" s="37"/>
      <c r="SLR43" s="37"/>
      <c r="SLS43" s="37"/>
      <c r="SLT43" s="37"/>
      <c r="SLU43" s="37"/>
      <c r="SLV43" s="37"/>
      <c r="SLW43" s="37"/>
      <c r="SLX43" s="37"/>
      <c r="SLY43" s="37"/>
      <c r="SLZ43" s="37"/>
      <c r="SMA43" s="37"/>
      <c r="SMB43" s="37"/>
      <c r="SMC43" s="37"/>
      <c r="SMD43" s="37"/>
      <c r="SME43" s="37"/>
      <c r="SMF43" s="37"/>
      <c r="SMG43" s="37"/>
      <c r="SMH43" s="37"/>
      <c r="SMI43" s="37"/>
      <c r="SMJ43" s="37"/>
      <c r="SMK43" s="37"/>
      <c r="SML43" s="37"/>
      <c r="SMM43" s="37"/>
      <c r="SMN43" s="37"/>
      <c r="SMO43" s="37"/>
      <c r="SMP43" s="37"/>
      <c r="SMQ43" s="37"/>
      <c r="SMR43" s="37"/>
      <c r="SMS43" s="37"/>
      <c r="SMT43" s="37"/>
      <c r="SMU43" s="37"/>
      <c r="SMV43" s="37"/>
      <c r="SMW43" s="37"/>
      <c r="SMX43" s="37"/>
      <c r="SMY43" s="37"/>
      <c r="SMZ43" s="37"/>
      <c r="SNA43" s="37"/>
      <c r="SNB43" s="37"/>
      <c r="SNC43" s="37"/>
      <c r="SND43" s="37"/>
      <c r="SNE43" s="37"/>
      <c r="SNF43" s="37"/>
      <c r="SNG43" s="37"/>
      <c r="SNH43" s="37"/>
      <c r="SNI43" s="37"/>
      <c r="SNJ43" s="37"/>
      <c r="SNK43" s="37"/>
      <c r="SNL43" s="37"/>
      <c r="SNM43" s="37"/>
      <c r="SNN43" s="37"/>
      <c r="SNO43" s="37"/>
      <c r="SNP43" s="37"/>
      <c r="SNQ43" s="37"/>
      <c r="SNR43" s="37"/>
      <c r="SNS43" s="37"/>
      <c r="SNT43" s="37"/>
      <c r="SNU43" s="37"/>
      <c r="SNV43" s="37"/>
      <c r="SNW43" s="37"/>
      <c r="SNX43" s="37"/>
      <c r="SNY43" s="37"/>
      <c r="SNZ43" s="37"/>
      <c r="SOA43" s="37"/>
      <c r="SOB43" s="37"/>
      <c r="SOC43" s="37"/>
      <c r="SOD43" s="37"/>
      <c r="SOE43" s="37"/>
      <c r="SOF43" s="37"/>
      <c r="SOG43" s="37"/>
      <c r="SOH43" s="37"/>
      <c r="SOI43" s="37"/>
      <c r="SOJ43" s="37"/>
      <c r="SOK43" s="37"/>
      <c r="SOL43" s="37"/>
      <c r="SOM43" s="37"/>
      <c r="SON43" s="37"/>
      <c r="SOO43" s="37"/>
      <c r="SOP43" s="37"/>
      <c r="SOQ43" s="37"/>
      <c r="SOR43" s="37"/>
      <c r="SOS43" s="37"/>
      <c r="SOT43" s="37"/>
      <c r="SOU43" s="37"/>
      <c r="SOV43" s="37"/>
      <c r="SOW43" s="37"/>
      <c r="SOX43" s="37"/>
      <c r="SOY43" s="37"/>
      <c r="SOZ43" s="37"/>
      <c r="SPA43" s="37"/>
      <c r="SPB43" s="37"/>
      <c r="SPC43" s="37"/>
      <c r="SPD43" s="37"/>
      <c r="SPE43" s="37"/>
      <c r="SPF43" s="37"/>
      <c r="SPG43" s="37"/>
      <c r="SPH43" s="37"/>
      <c r="SPI43" s="37"/>
      <c r="SPJ43" s="37"/>
      <c r="SPK43" s="37"/>
      <c r="SPL43" s="37"/>
      <c r="SPM43" s="37"/>
      <c r="SPN43" s="37"/>
      <c r="SPO43" s="37"/>
      <c r="SPP43" s="37"/>
      <c r="SPQ43" s="37"/>
      <c r="SPR43" s="37"/>
      <c r="SPS43" s="37"/>
      <c r="SPT43" s="37"/>
      <c r="SPU43" s="37"/>
      <c r="SPV43" s="37"/>
      <c r="SPW43" s="37"/>
      <c r="SPX43" s="37"/>
      <c r="SPY43" s="37"/>
      <c r="SPZ43" s="37"/>
      <c r="SQA43" s="37"/>
      <c r="SQB43" s="37"/>
      <c r="SQC43" s="37"/>
      <c r="SQD43" s="37"/>
      <c r="SQE43" s="37"/>
      <c r="SQF43" s="37"/>
      <c r="SQG43" s="37"/>
      <c r="SQH43" s="37"/>
      <c r="SQI43" s="37"/>
      <c r="SQJ43" s="37"/>
      <c r="SQK43" s="37"/>
      <c r="SQL43" s="37"/>
      <c r="SQM43" s="37"/>
      <c r="SQN43" s="37"/>
      <c r="SQO43" s="37"/>
      <c r="SQP43" s="37"/>
      <c r="SQQ43" s="37"/>
      <c r="SQR43" s="37"/>
      <c r="SQS43" s="37"/>
      <c r="SQT43" s="37"/>
      <c r="SQU43" s="37"/>
      <c r="SQV43" s="37"/>
      <c r="SQW43" s="37"/>
      <c r="SQX43" s="37"/>
      <c r="SQY43" s="37"/>
      <c r="SQZ43" s="37"/>
      <c r="SRA43" s="37"/>
      <c r="SRB43" s="37"/>
      <c r="SRC43" s="37"/>
      <c r="SRD43" s="37"/>
      <c r="SRE43" s="37"/>
      <c r="SRF43" s="37"/>
      <c r="SRG43" s="37"/>
      <c r="SRH43" s="37"/>
      <c r="SRI43" s="37"/>
      <c r="SRJ43" s="37"/>
      <c r="SRK43" s="37"/>
      <c r="SRL43" s="37"/>
      <c r="SRM43" s="37"/>
      <c r="SRN43" s="37"/>
      <c r="SRO43" s="37"/>
      <c r="SRP43" s="37"/>
      <c r="SRQ43" s="37"/>
      <c r="SRR43" s="37"/>
      <c r="SRS43" s="37"/>
      <c r="SRT43" s="37"/>
      <c r="SRU43" s="37"/>
      <c r="SRV43" s="37"/>
      <c r="SRW43" s="37"/>
      <c r="SRX43" s="37"/>
      <c r="SRY43" s="37"/>
      <c r="SRZ43" s="37"/>
      <c r="SSA43" s="37"/>
      <c r="SSB43" s="37"/>
      <c r="SSC43" s="37"/>
      <c r="SSD43" s="37"/>
      <c r="SSE43" s="37"/>
      <c r="SSF43" s="37"/>
      <c r="SSG43" s="37"/>
      <c r="SSH43" s="37"/>
      <c r="SSI43" s="37"/>
      <c r="SSJ43" s="37"/>
      <c r="SSK43" s="37"/>
      <c r="SSL43" s="37"/>
      <c r="SSM43" s="37"/>
      <c r="SSN43" s="37"/>
      <c r="SSO43" s="37"/>
      <c r="SSP43" s="37"/>
      <c r="SSQ43" s="37"/>
      <c r="SSR43" s="37"/>
      <c r="SSS43" s="37"/>
      <c r="SST43" s="37"/>
      <c r="SSU43" s="37"/>
      <c r="SSV43" s="37"/>
      <c r="SSW43" s="37"/>
      <c r="SSX43" s="37"/>
      <c r="SSY43" s="37"/>
      <c r="SSZ43" s="37"/>
      <c r="STA43" s="37"/>
      <c r="STB43" s="37"/>
      <c r="STC43" s="37"/>
      <c r="STD43" s="37"/>
      <c r="STE43" s="37"/>
      <c r="STF43" s="37"/>
      <c r="STG43" s="37"/>
      <c r="STH43" s="37"/>
      <c r="STI43" s="37"/>
      <c r="STJ43" s="37"/>
      <c r="STK43" s="37"/>
      <c r="STL43" s="37"/>
      <c r="STM43" s="37"/>
      <c r="STN43" s="37"/>
      <c r="STO43" s="37"/>
      <c r="STP43" s="37"/>
      <c r="STQ43" s="37"/>
      <c r="STR43" s="37"/>
      <c r="STS43" s="37"/>
      <c r="STT43" s="37"/>
      <c r="STU43" s="37"/>
      <c r="STV43" s="37"/>
      <c r="STW43" s="37"/>
      <c r="STX43" s="37"/>
      <c r="STY43" s="37"/>
      <c r="STZ43" s="37"/>
      <c r="SUA43" s="37"/>
      <c r="SUB43" s="37"/>
      <c r="SUC43" s="37"/>
      <c r="SUD43" s="37"/>
      <c r="SUE43" s="37"/>
      <c r="SUF43" s="37"/>
      <c r="SUG43" s="37"/>
      <c r="SUH43" s="37"/>
      <c r="SUI43" s="37"/>
      <c r="SUJ43" s="37"/>
      <c r="SUK43" s="37"/>
      <c r="SUL43" s="37"/>
      <c r="SUM43" s="37"/>
      <c r="SUN43" s="37"/>
      <c r="SUO43" s="37"/>
      <c r="SUP43" s="37"/>
      <c r="SUQ43" s="37"/>
      <c r="SUR43" s="37"/>
      <c r="SUS43" s="37"/>
      <c r="SUT43" s="37"/>
      <c r="SUU43" s="37"/>
      <c r="SUV43" s="37"/>
      <c r="SUW43" s="37"/>
      <c r="SUX43" s="37"/>
      <c r="SUY43" s="37"/>
      <c r="SUZ43" s="37"/>
      <c r="SVA43" s="37"/>
      <c r="SVB43" s="37"/>
      <c r="SVC43" s="37"/>
      <c r="SVD43" s="37"/>
      <c r="SVE43" s="37"/>
      <c r="SVF43" s="37"/>
      <c r="SVG43" s="37"/>
      <c r="SVH43" s="37"/>
      <c r="SVI43" s="37"/>
      <c r="SVJ43" s="37"/>
      <c r="SVK43" s="37"/>
      <c r="SVL43" s="37"/>
      <c r="SVM43" s="37"/>
      <c r="SVN43" s="37"/>
      <c r="SVO43" s="37"/>
      <c r="SVP43" s="37"/>
      <c r="SVQ43" s="37"/>
      <c r="SVR43" s="37"/>
      <c r="SVS43" s="37"/>
      <c r="SVT43" s="37"/>
      <c r="SVU43" s="37"/>
      <c r="SVV43" s="37"/>
      <c r="SVW43" s="37"/>
      <c r="SVX43" s="37"/>
      <c r="SVY43" s="37"/>
      <c r="SVZ43" s="37"/>
      <c r="SWA43" s="37"/>
      <c r="SWB43" s="37"/>
      <c r="SWC43" s="37"/>
      <c r="SWD43" s="37"/>
      <c r="SWE43" s="37"/>
      <c r="SWF43" s="37"/>
      <c r="SWG43" s="37"/>
      <c r="SWH43" s="37"/>
      <c r="SWI43" s="37"/>
      <c r="SWJ43" s="37"/>
      <c r="SWK43" s="37"/>
      <c r="SWL43" s="37"/>
      <c r="SWM43" s="37"/>
      <c r="SWN43" s="37"/>
      <c r="SWO43" s="37"/>
      <c r="SWP43" s="37"/>
      <c r="SWQ43" s="37"/>
      <c r="SWR43" s="37"/>
      <c r="SWS43" s="37"/>
      <c r="SWT43" s="37"/>
      <c r="SWU43" s="37"/>
      <c r="SWV43" s="37"/>
      <c r="SWW43" s="37"/>
      <c r="SWX43" s="37"/>
      <c r="SWY43" s="37"/>
      <c r="SWZ43" s="37"/>
      <c r="SXA43" s="37"/>
      <c r="SXB43" s="37"/>
      <c r="SXC43" s="37"/>
      <c r="SXD43" s="37"/>
      <c r="SXE43" s="37"/>
      <c r="SXF43" s="37"/>
      <c r="SXG43" s="37"/>
      <c r="SXH43" s="37"/>
      <c r="SXI43" s="37"/>
      <c r="SXJ43" s="37"/>
      <c r="SXK43" s="37"/>
      <c r="SXL43" s="37"/>
      <c r="SXM43" s="37"/>
      <c r="SXN43" s="37"/>
      <c r="SXO43" s="37"/>
      <c r="SXP43" s="37"/>
      <c r="SXQ43" s="37"/>
      <c r="SXR43" s="37"/>
      <c r="SXS43" s="37"/>
      <c r="SXT43" s="37"/>
      <c r="SXU43" s="37"/>
      <c r="SXV43" s="37"/>
      <c r="SXW43" s="37"/>
      <c r="SXX43" s="37"/>
      <c r="SXY43" s="37"/>
      <c r="SXZ43" s="37"/>
      <c r="SYA43" s="37"/>
      <c r="SYB43" s="37"/>
      <c r="SYC43" s="37"/>
      <c r="SYD43" s="37"/>
      <c r="SYE43" s="37"/>
      <c r="SYF43" s="37"/>
      <c r="SYG43" s="37"/>
      <c r="SYH43" s="37"/>
      <c r="SYI43" s="37"/>
      <c r="SYJ43" s="37"/>
      <c r="SYK43" s="37"/>
      <c r="SYL43" s="37"/>
      <c r="SYM43" s="37"/>
      <c r="SYN43" s="37"/>
      <c r="SYO43" s="37"/>
      <c r="SYP43" s="37"/>
      <c r="SYQ43" s="37"/>
      <c r="SYR43" s="37"/>
      <c r="SYS43" s="37"/>
      <c r="SYT43" s="37"/>
      <c r="SYU43" s="37"/>
      <c r="SYV43" s="37"/>
      <c r="SYW43" s="37"/>
      <c r="SYX43" s="37"/>
      <c r="SYY43" s="37"/>
      <c r="SYZ43" s="37"/>
      <c r="SZA43" s="37"/>
      <c r="SZB43" s="37"/>
      <c r="SZC43" s="37"/>
      <c r="SZD43" s="37"/>
      <c r="SZE43" s="37"/>
      <c r="SZF43" s="37"/>
      <c r="SZG43" s="37"/>
      <c r="SZH43" s="37"/>
      <c r="SZI43" s="37"/>
      <c r="SZJ43" s="37"/>
      <c r="SZK43" s="37"/>
      <c r="SZL43" s="37"/>
      <c r="SZM43" s="37"/>
      <c r="SZN43" s="37"/>
      <c r="SZO43" s="37"/>
      <c r="SZP43" s="37"/>
      <c r="SZQ43" s="37"/>
      <c r="SZR43" s="37"/>
      <c r="SZS43" s="37"/>
      <c r="SZT43" s="37"/>
      <c r="SZU43" s="37"/>
      <c r="SZV43" s="37"/>
      <c r="SZW43" s="37"/>
      <c r="SZX43" s="37"/>
      <c r="SZY43" s="37"/>
      <c r="SZZ43" s="37"/>
      <c r="TAA43" s="37"/>
      <c r="TAB43" s="37"/>
      <c r="TAC43" s="37"/>
      <c r="TAD43" s="37"/>
      <c r="TAE43" s="37"/>
      <c r="TAF43" s="37"/>
      <c r="TAG43" s="37"/>
      <c r="TAH43" s="37"/>
      <c r="TAI43" s="37"/>
      <c r="TAJ43" s="37"/>
      <c r="TAK43" s="37"/>
      <c r="TAL43" s="37"/>
      <c r="TAM43" s="37"/>
      <c r="TAN43" s="37"/>
      <c r="TAO43" s="37"/>
      <c r="TAP43" s="37"/>
      <c r="TAQ43" s="37"/>
      <c r="TAR43" s="37"/>
      <c r="TAS43" s="37"/>
      <c r="TAT43" s="37"/>
      <c r="TAU43" s="37"/>
      <c r="TAV43" s="37"/>
      <c r="TAW43" s="37"/>
      <c r="TAX43" s="37"/>
      <c r="TAY43" s="37"/>
      <c r="TAZ43" s="37"/>
      <c r="TBA43" s="37"/>
      <c r="TBB43" s="37"/>
      <c r="TBC43" s="37"/>
      <c r="TBD43" s="37"/>
      <c r="TBE43" s="37"/>
      <c r="TBF43" s="37"/>
      <c r="TBG43" s="37"/>
      <c r="TBH43" s="37"/>
      <c r="TBI43" s="37"/>
      <c r="TBJ43" s="37"/>
      <c r="TBK43" s="37"/>
      <c r="TBL43" s="37"/>
      <c r="TBM43" s="37"/>
      <c r="TBN43" s="37"/>
      <c r="TBO43" s="37"/>
      <c r="TBP43" s="37"/>
      <c r="TBQ43" s="37"/>
      <c r="TBR43" s="37"/>
      <c r="TBS43" s="37"/>
      <c r="TBT43" s="37"/>
      <c r="TBU43" s="37"/>
      <c r="TBV43" s="37"/>
      <c r="TBW43" s="37"/>
      <c r="TBX43" s="37"/>
      <c r="TBY43" s="37"/>
      <c r="TBZ43" s="37"/>
      <c r="TCA43" s="37"/>
      <c r="TCB43" s="37"/>
      <c r="TCC43" s="37"/>
      <c r="TCD43" s="37"/>
      <c r="TCE43" s="37"/>
      <c r="TCF43" s="37"/>
      <c r="TCG43" s="37"/>
      <c r="TCH43" s="37"/>
      <c r="TCI43" s="37"/>
      <c r="TCJ43" s="37"/>
      <c r="TCK43" s="37"/>
      <c r="TCL43" s="37"/>
      <c r="TCM43" s="37"/>
      <c r="TCN43" s="37"/>
      <c r="TCO43" s="37"/>
      <c r="TCP43" s="37"/>
      <c r="TCQ43" s="37"/>
      <c r="TCR43" s="37"/>
      <c r="TCS43" s="37"/>
      <c r="TCT43" s="37"/>
      <c r="TCU43" s="37"/>
      <c r="TCV43" s="37"/>
      <c r="TCW43" s="37"/>
      <c r="TCX43" s="37"/>
      <c r="TCY43" s="37"/>
      <c r="TCZ43" s="37"/>
      <c r="TDA43" s="37"/>
      <c r="TDB43" s="37"/>
      <c r="TDC43" s="37"/>
      <c r="TDD43" s="37"/>
      <c r="TDE43" s="37"/>
      <c r="TDF43" s="37"/>
      <c r="TDG43" s="37"/>
      <c r="TDH43" s="37"/>
      <c r="TDI43" s="37"/>
      <c r="TDJ43" s="37"/>
      <c r="TDK43" s="37"/>
      <c r="TDL43" s="37"/>
      <c r="TDM43" s="37"/>
      <c r="TDN43" s="37"/>
      <c r="TDO43" s="37"/>
      <c r="TDP43" s="37"/>
      <c r="TDQ43" s="37"/>
      <c r="TDR43" s="37"/>
      <c r="TDS43" s="37"/>
      <c r="TDT43" s="37"/>
      <c r="TDU43" s="37"/>
      <c r="TDV43" s="37"/>
      <c r="TDW43" s="37"/>
      <c r="TDX43" s="37"/>
      <c r="TDY43" s="37"/>
      <c r="TDZ43" s="37"/>
      <c r="TEA43" s="37"/>
      <c r="TEB43" s="37"/>
      <c r="TEC43" s="37"/>
      <c r="TED43" s="37"/>
      <c r="TEE43" s="37"/>
      <c r="TEF43" s="37"/>
      <c r="TEG43" s="37"/>
      <c r="TEH43" s="37"/>
      <c r="TEI43" s="37"/>
      <c r="TEJ43" s="37"/>
      <c r="TEK43" s="37"/>
      <c r="TEL43" s="37"/>
      <c r="TEM43" s="37"/>
      <c r="TEN43" s="37"/>
      <c r="TEO43" s="37"/>
      <c r="TEP43" s="37"/>
      <c r="TEQ43" s="37"/>
      <c r="TER43" s="37"/>
      <c r="TES43" s="37"/>
      <c r="TET43" s="37"/>
      <c r="TEU43" s="37"/>
      <c r="TEV43" s="37"/>
      <c r="TEW43" s="37"/>
      <c r="TEX43" s="37"/>
      <c r="TEY43" s="37"/>
      <c r="TEZ43" s="37"/>
      <c r="TFA43" s="37"/>
      <c r="TFB43" s="37"/>
      <c r="TFC43" s="37"/>
      <c r="TFD43" s="37"/>
      <c r="TFE43" s="37"/>
      <c r="TFF43" s="37"/>
      <c r="TFG43" s="37"/>
      <c r="TFH43" s="37"/>
      <c r="TFI43" s="37"/>
      <c r="TFJ43" s="37"/>
      <c r="TFK43" s="37"/>
      <c r="TFL43" s="37"/>
      <c r="TFM43" s="37"/>
      <c r="TFN43" s="37"/>
      <c r="TFO43" s="37"/>
      <c r="TFP43" s="37"/>
      <c r="TFQ43" s="37"/>
      <c r="TFR43" s="37"/>
      <c r="TFS43" s="37"/>
      <c r="TFT43" s="37"/>
      <c r="TFU43" s="37"/>
      <c r="TFV43" s="37"/>
      <c r="TFW43" s="37"/>
      <c r="TFX43" s="37"/>
      <c r="TFY43" s="37"/>
      <c r="TFZ43" s="37"/>
      <c r="TGA43" s="37"/>
      <c r="TGB43" s="37"/>
      <c r="TGC43" s="37"/>
      <c r="TGD43" s="37"/>
      <c r="TGE43" s="37"/>
      <c r="TGF43" s="37"/>
      <c r="TGG43" s="37"/>
      <c r="TGH43" s="37"/>
      <c r="TGI43" s="37"/>
      <c r="TGJ43" s="37"/>
      <c r="TGK43" s="37"/>
      <c r="TGL43" s="37"/>
      <c r="TGM43" s="37"/>
      <c r="TGN43" s="37"/>
      <c r="TGO43" s="37"/>
      <c r="TGP43" s="37"/>
      <c r="TGQ43" s="37"/>
      <c r="TGR43" s="37"/>
      <c r="TGS43" s="37"/>
      <c r="TGT43" s="37"/>
      <c r="TGU43" s="37"/>
      <c r="TGV43" s="37"/>
      <c r="TGW43" s="37"/>
      <c r="TGX43" s="37"/>
      <c r="TGY43" s="37"/>
      <c r="TGZ43" s="37"/>
      <c r="THA43" s="37"/>
      <c r="THB43" s="37"/>
      <c r="THC43" s="37"/>
      <c r="THD43" s="37"/>
      <c r="THE43" s="37"/>
      <c r="THF43" s="37"/>
      <c r="THG43" s="37"/>
      <c r="THH43" s="37"/>
      <c r="THI43" s="37"/>
      <c r="THJ43" s="37"/>
      <c r="THK43" s="37"/>
      <c r="THL43" s="37"/>
      <c r="THM43" s="37"/>
      <c r="THN43" s="37"/>
      <c r="THO43" s="37"/>
      <c r="THP43" s="37"/>
      <c r="THQ43" s="37"/>
      <c r="THR43" s="37"/>
      <c r="THS43" s="37"/>
      <c r="THT43" s="37"/>
      <c r="THU43" s="37"/>
      <c r="THV43" s="37"/>
      <c r="THW43" s="37"/>
      <c r="THX43" s="37"/>
      <c r="THY43" s="37"/>
      <c r="THZ43" s="37"/>
      <c r="TIA43" s="37"/>
      <c r="TIB43" s="37"/>
      <c r="TIC43" s="37"/>
      <c r="TID43" s="37"/>
      <c r="TIE43" s="37"/>
      <c r="TIF43" s="37"/>
      <c r="TIG43" s="37"/>
      <c r="TIH43" s="37"/>
      <c r="TII43" s="37"/>
      <c r="TIJ43" s="37"/>
      <c r="TIK43" s="37"/>
      <c r="TIL43" s="37"/>
      <c r="TIM43" s="37"/>
      <c r="TIN43" s="37"/>
      <c r="TIO43" s="37"/>
      <c r="TIP43" s="37"/>
      <c r="TIQ43" s="37"/>
      <c r="TIR43" s="37"/>
      <c r="TIS43" s="37"/>
      <c r="TIT43" s="37"/>
      <c r="TIU43" s="37"/>
      <c r="TIV43" s="37"/>
      <c r="TIW43" s="37"/>
      <c r="TIX43" s="37"/>
      <c r="TIY43" s="37"/>
      <c r="TIZ43" s="37"/>
      <c r="TJA43" s="37"/>
      <c r="TJB43" s="37"/>
      <c r="TJC43" s="37"/>
      <c r="TJD43" s="37"/>
      <c r="TJE43" s="37"/>
      <c r="TJF43" s="37"/>
      <c r="TJG43" s="37"/>
      <c r="TJH43" s="37"/>
      <c r="TJI43" s="37"/>
      <c r="TJJ43" s="37"/>
      <c r="TJK43" s="37"/>
      <c r="TJL43" s="37"/>
      <c r="TJM43" s="37"/>
      <c r="TJN43" s="37"/>
      <c r="TJO43" s="37"/>
      <c r="TJP43" s="37"/>
      <c r="TJQ43" s="37"/>
      <c r="TJR43" s="37"/>
      <c r="TJS43" s="37"/>
      <c r="TJT43" s="37"/>
      <c r="TJU43" s="37"/>
      <c r="TJV43" s="37"/>
      <c r="TJW43" s="37"/>
      <c r="TJX43" s="37"/>
      <c r="TJY43" s="37"/>
      <c r="TJZ43" s="37"/>
      <c r="TKA43" s="37"/>
      <c r="TKB43" s="37"/>
      <c r="TKC43" s="37"/>
      <c r="TKD43" s="37"/>
      <c r="TKE43" s="37"/>
      <c r="TKF43" s="37"/>
      <c r="TKG43" s="37"/>
      <c r="TKH43" s="37"/>
      <c r="TKI43" s="37"/>
      <c r="TKJ43" s="37"/>
      <c r="TKK43" s="37"/>
      <c r="TKL43" s="37"/>
      <c r="TKM43" s="37"/>
      <c r="TKN43" s="37"/>
      <c r="TKO43" s="37"/>
      <c r="TKP43" s="37"/>
      <c r="TKQ43" s="37"/>
      <c r="TKR43" s="37"/>
      <c r="TKS43" s="37"/>
      <c r="TKT43" s="37"/>
      <c r="TKU43" s="37"/>
      <c r="TKV43" s="37"/>
      <c r="TKW43" s="37"/>
      <c r="TKX43" s="37"/>
      <c r="TKY43" s="37"/>
      <c r="TKZ43" s="37"/>
      <c r="TLA43" s="37"/>
      <c r="TLB43" s="37"/>
      <c r="TLC43" s="37"/>
      <c r="TLD43" s="37"/>
      <c r="TLE43" s="37"/>
      <c r="TLF43" s="37"/>
      <c r="TLG43" s="37"/>
      <c r="TLH43" s="37"/>
      <c r="TLI43" s="37"/>
      <c r="TLJ43" s="37"/>
      <c r="TLK43" s="37"/>
      <c r="TLL43" s="37"/>
      <c r="TLM43" s="37"/>
      <c r="TLN43" s="37"/>
      <c r="TLO43" s="37"/>
      <c r="TLP43" s="37"/>
      <c r="TLQ43" s="37"/>
      <c r="TLR43" s="37"/>
      <c r="TLS43" s="37"/>
      <c r="TLT43" s="37"/>
      <c r="TLU43" s="37"/>
      <c r="TLV43" s="37"/>
      <c r="TLW43" s="37"/>
      <c r="TLX43" s="37"/>
      <c r="TLY43" s="37"/>
      <c r="TLZ43" s="37"/>
      <c r="TMA43" s="37"/>
      <c r="TMB43" s="37"/>
      <c r="TMC43" s="37"/>
      <c r="TMD43" s="37"/>
      <c r="TME43" s="37"/>
      <c r="TMF43" s="37"/>
      <c r="TMG43" s="37"/>
      <c r="TMH43" s="37"/>
      <c r="TMI43" s="37"/>
      <c r="TMJ43" s="37"/>
      <c r="TMK43" s="37"/>
      <c r="TML43" s="37"/>
      <c r="TMM43" s="37"/>
      <c r="TMN43" s="37"/>
      <c r="TMO43" s="37"/>
      <c r="TMP43" s="37"/>
      <c r="TMQ43" s="37"/>
      <c r="TMR43" s="37"/>
      <c r="TMS43" s="37"/>
      <c r="TMT43" s="37"/>
      <c r="TMU43" s="37"/>
      <c r="TMV43" s="37"/>
      <c r="TMW43" s="37"/>
      <c r="TMX43" s="37"/>
      <c r="TMY43" s="37"/>
      <c r="TMZ43" s="37"/>
      <c r="TNA43" s="37"/>
      <c r="TNB43" s="37"/>
      <c r="TNC43" s="37"/>
      <c r="TND43" s="37"/>
      <c r="TNE43" s="37"/>
      <c r="TNF43" s="37"/>
      <c r="TNG43" s="37"/>
      <c r="TNH43" s="37"/>
      <c r="TNI43" s="37"/>
      <c r="TNJ43" s="37"/>
      <c r="TNK43" s="37"/>
      <c r="TNL43" s="37"/>
      <c r="TNM43" s="37"/>
      <c r="TNN43" s="37"/>
      <c r="TNO43" s="37"/>
      <c r="TNP43" s="37"/>
      <c r="TNQ43" s="37"/>
      <c r="TNR43" s="37"/>
      <c r="TNS43" s="37"/>
      <c r="TNT43" s="37"/>
      <c r="TNU43" s="37"/>
      <c r="TNV43" s="37"/>
      <c r="TNW43" s="37"/>
      <c r="TNX43" s="37"/>
      <c r="TNY43" s="37"/>
      <c r="TNZ43" s="37"/>
      <c r="TOA43" s="37"/>
      <c r="TOB43" s="37"/>
      <c r="TOC43" s="37"/>
      <c r="TOD43" s="37"/>
      <c r="TOE43" s="37"/>
      <c r="TOF43" s="37"/>
      <c r="TOG43" s="37"/>
      <c r="TOH43" s="37"/>
      <c r="TOI43" s="37"/>
      <c r="TOJ43" s="37"/>
      <c r="TOK43" s="37"/>
      <c r="TOL43" s="37"/>
      <c r="TOM43" s="37"/>
      <c r="TON43" s="37"/>
      <c r="TOO43" s="37"/>
      <c r="TOP43" s="37"/>
      <c r="TOQ43" s="37"/>
      <c r="TOR43" s="37"/>
      <c r="TOS43" s="37"/>
      <c r="TOT43" s="37"/>
      <c r="TOU43" s="37"/>
      <c r="TOV43" s="37"/>
      <c r="TOW43" s="37"/>
      <c r="TOX43" s="37"/>
      <c r="TOY43" s="37"/>
      <c r="TOZ43" s="37"/>
      <c r="TPA43" s="37"/>
      <c r="TPB43" s="37"/>
      <c r="TPC43" s="37"/>
      <c r="TPD43" s="37"/>
      <c r="TPE43" s="37"/>
      <c r="TPF43" s="37"/>
      <c r="TPG43" s="37"/>
      <c r="TPH43" s="37"/>
      <c r="TPI43" s="37"/>
      <c r="TPJ43" s="37"/>
      <c r="TPK43" s="37"/>
      <c r="TPL43" s="37"/>
      <c r="TPM43" s="37"/>
      <c r="TPN43" s="37"/>
      <c r="TPO43" s="37"/>
      <c r="TPP43" s="37"/>
      <c r="TPQ43" s="37"/>
      <c r="TPR43" s="37"/>
      <c r="TPS43" s="37"/>
      <c r="TPT43" s="37"/>
      <c r="TPU43" s="37"/>
      <c r="TPV43" s="37"/>
      <c r="TPW43" s="37"/>
      <c r="TPX43" s="37"/>
      <c r="TPY43" s="37"/>
      <c r="TPZ43" s="37"/>
      <c r="TQA43" s="37"/>
      <c r="TQB43" s="37"/>
      <c r="TQC43" s="37"/>
      <c r="TQD43" s="37"/>
      <c r="TQE43" s="37"/>
      <c r="TQF43" s="37"/>
      <c r="TQG43" s="37"/>
      <c r="TQH43" s="37"/>
      <c r="TQI43" s="37"/>
      <c r="TQJ43" s="37"/>
      <c r="TQK43" s="37"/>
      <c r="TQL43" s="37"/>
      <c r="TQM43" s="37"/>
      <c r="TQN43" s="37"/>
      <c r="TQO43" s="37"/>
      <c r="TQP43" s="37"/>
      <c r="TQQ43" s="37"/>
      <c r="TQR43" s="37"/>
      <c r="TQS43" s="37"/>
      <c r="TQT43" s="37"/>
      <c r="TQU43" s="37"/>
      <c r="TQV43" s="37"/>
      <c r="TQW43" s="37"/>
      <c r="TQX43" s="37"/>
      <c r="TQY43" s="37"/>
      <c r="TQZ43" s="37"/>
      <c r="TRA43" s="37"/>
      <c r="TRB43" s="37"/>
      <c r="TRC43" s="37"/>
      <c r="TRD43" s="37"/>
      <c r="TRE43" s="37"/>
      <c r="TRF43" s="37"/>
      <c r="TRG43" s="37"/>
      <c r="TRH43" s="37"/>
      <c r="TRI43" s="37"/>
      <c r="TRJ43" s="37"/>
      <c r="TRK43" s="37"/>
      <c r="TRL43" s="37"/>
      <c r="TRM43" s="37"/>
      <c r="TRN43" s="37"/>
      <c r="TRO43" s="37"/>
      <c r="TRP43" s="37"/>
      <c r="TRQ43" s="37"/>
      <c r="TRR43" s="37"/>
      <c r="TRS43" s="37"/>
      <c r="TRT43" s="37"/>
      <c r="TRU43" s="37"/>
      <c r="TRV43" s="37"/>
      <c r="TRW43" s="37"/>
      <c r="TRX43" s="37"/>
      <c r="TRY43" s="37"/>
      <c r="TRZ43" s="37"/>
      <c r="TSA43" s="37"/>
      <c r="TSB43" s="37"/>
      <c r="TSC43" s="37"/>
      <c r="TSD43" s="37"/>
      <c r="TSE43" s="37"/>
      <c r="TSF43" s="37"/>
      <c r="TSG43" s="37"/>
      <c r="TSH43" s="37"/>
      <c r="TSI43" s="37"/>
      <c r="TSJ43" s="37"/>
      <c r="TSK43" s="37"/>
      <c r="TSL43" s="37"/>
      <c r="TSM43" s="37"/>
      <c r="TSN43" s="37"/>
      <c r="TSO43" s="37"/>
      <c r="TSP43" s="37"/>
      <c r="TSQ43" s="37"/>
      <c r="TSR43" s="37"/>
      <c r="TSS43" s="37"/>
      <c r="TST43" s="37"/>
      <c r="TSU43" s="37"/>
      <c r="TSV43" s="37"/>
      <c r="TSW43" s="37"/>
      <c r="TSX43" s="37"/>
      <c r="TSY43" s="37"/>
      <c r="TSZ43" s="37"/>
      <c r="TTA43" s="37"/>
      <c r="TTB43" s="37"/>
      <c r="TTC43" s="37"/>
      <c r="TTD43" s="37"/>
      <c r="TTE43" s="37"/>
      <c r="TTF43" s="37"/>
      <c r="TTG43" s="37"/>
      <c r="TTH43" s="37"/>
      <c r="TTI43" s="37"/>
      <c r="TTJ43" s="37"/>
      <c r="TTK43" s="37"/>
      <c r="TTL43" s="37"/>
      <c r="TTM43" s="37"/>
      <c r="TTN43" s="37"/>
      <c r="TTO43" s="37"/>
      <c r="TTP43" s="37"/>
      <c r="TTQ43" s="37"/>
      <c r="TTR43" s="37"/>
      <c r="TTS43" s="37"/>
      <c r="TTT43" s="37"/>
      <c r="TTU43" s="37"/>
      <c r="TTV43" s="37"/>
      <c r="TTW43" s="37"/>
      <c r="TTX43" s="37"/>
      <c r="TTY43" s="37"/>
      <c r="TTZ43" s="37"/>
      <c r="TUA43" s="37"/>
      <c r="TUB43" s="37"/>
      <c r="TUC43" s="37"/>
      <c r="TUD43" s="37"/>
      <c r="TUE43" s="37"/>
      <c r="TUF43" s="37"/>
      <c r="TUG43" s="37"/>
      <c r="TUH43" s="37"/>
      <c r="TUI43" s="37"/>
      <c r="TUJ43" s="37"/>
      <c r="TUK43" s="37"/>
      <c r="TUL43" s="37"/>
      <c r="TUM43" s="37"/>
      <c r="TUN43" s="37"/>
      <c r="TUO43" s="37"/>
      <c r="TUP43" s="37"/>
      <c r="TUQ43" s="37"/>
      <c r="TUR43" s="37"/>
      <c r="TUS43" s="37"/>
      <c r="TUT43" s="37"/>
      <c r="TUU43" s="37"/>
      <c r="TUV43" s="37"/>
      <c r="TUW43" s="37"/>
      <c r="TUX43" s="37"/>
      <c r="TUY43" s="37"/>
      <c r="TUZ43" s="37"/>
      <c r="TVA43" s="37"/>
      <c r="TVB43" s="37"/>
      <c r="TVC43" s="37"/>
      <c r="TVD43" s="37"/>
      <c r="TVE43" s="37"/>
      <c r="TVF43" s="37"/>
      <c r="TVG43" s="37"/>
      <c r="TVH43" s="37"/>
      <c r="TVI43" s="37"/>
      <c r="TVJ43" s="37"/>
      <c r="TVK43" s="37"/>
      <c r="TVL43" s="37"/>
      <c r="TVM43" s="37"/>
      <c r="TVN43" s="37"/>
      <c r="TVO43" s="37"/>
      <c r="TVP43" s="37"/>
      <c r="TVQ43" s="37"/>
      <c r="TVR43" s="37"/>
      <c r="TVS43" s="37"/>
      <c r="TVT43" s="37"/>
      <c r="TVU43" s="37"/>
      <c r="TVV43" s="37"/>
      <c r="TVW43" s="37"/>
      <c r="TVX43" s="37"/>
      <c r="TVY43" s="37"/>
      <c r="TVZ43" s="37"/>
      <c r="TWA43" s="37"/>
      <c r="TWB43" s="37"/>
      <c r="TWC43" s="37"/>
      <c r="TWD43" s="37"/>
      <c r="TWE43" s="37"/>
      <c r="TWF43" s="37"/>
      <c r="TWG43" s="37"/>
      <c r="TWH43" s="37"/>
      <c r="TWI43" s="37"/>
      <c r="TWJ43" s="37"/>
      <c r="TWK43" s="37"/>
      <c r="TWL43" s="37"/>
      <c r="TWM43" s="37"/>
      <c r="TWN43" s="37"/>
      <c r="TWO43" s="37"/>
      <c r="TWP43" s="37"/>
      <c r="TWQ43" s="37"/>
      <c r="TWR43" s="37"/>
      <c r="TWS43" s="37"/>
      <c r="TWT43" s="37"/>
      <c r="TWU43" s="37"/>
      <c r="TWV43" s="37"/>
      <c r="TWW43" s="37"/>
      <c r="TWX43" s="37"/>
      <c r="TWY43" s="37"/>
      <c r="TWZ43" s="37"/>
      <c r="TXA43" s="37"/>
      <c r="TXB43" s="37"/>
      <c r="TXC43" s="37"/>
      <c r="TXD43" s="37"/>
      <c r="TXE43" s="37"/>
      <c r="TXF43" s="37"/>
      <c r="TXG43" s="37"/>
      <c r="TXH43" s="37"/>
      <c r="TXI43" s="37"/>
      <c r="TXJ43" s="37"/>
      <c r="TXK43" s="37"/>
      <c r="TXL43" s="37"/>
      <c r="TXM43" s="37"/>
      <c r="TXN43" s="37"/>
      <c r="TXO43" s="37"/>
      <c r="TXP43" s="37"/>
      <c r="TXQ43" s="37"/>
      <c r="TXR43" s="37"/>
      <c r="TXS43" s="37"/>
      <c r="TXT43" s="37"/>
      <c r="TXU43" s="37"/>
      <c r="TXV43" s="37"/>
      <c r="TXW43" s="37"/>
      <c r="TXX43" s="37"/>
      <c r="TXY43" s="37"/>
      <c r="TXZ43" s="37"/>
      <c r="TYA43" s="37"/>
      <c r="TYB43" s="37"/>
      <c r="TYC43" s="37"/>
      <c r="TYD43" s="37"/>
      <c r="TYE43" s="37"/>
      <c r="TYF43" s="37"/>
      <c r="TYG43" s="37"/>
      <c r="TYH43" s="37"/>
      <c r="TYI43" s="37"/>
      <c r="TYJ43" s="37"/>
      <c r="TYK43" s="37"/>
      <c r="TYL43" s="37"/>
      <c r="TYM43" s="37"/>
      <c r="TYN43" s="37"/>
      <c r="TYO43" s="37"/>
      <c r="TYP43" s="37"/>
      <c r="TYQ43" s="37"/>
      <c r="TYR43" s="37"/>
      <c r="TYS43" s="37"/>
      <c r="TYT43" s="37"/>
      <c r="TYU43" s="37"/>
      <c r="TYV43" s="37"/>
      <c r="TYW43" s="37"/>
      <c r="TYX43" s="37"/>
      <c r="TYY43" s="37"/>
      <c r="TYZ43" s="37"/>
      <c r="TZA43" s="37"/>
      <c r="TZB43" s="37"/>
      <c r="TZC43" s="37"/>
      <c r="TZD43" s="37"/>
      <c r="TZE43" s="37"/>
      <c r="TZF43" s="37"/>
      <c r="TZG43" s="37"/>
      <c r="TZH43" s="37"/>
      <c r="TZI43" s="37"/>
      <c r="TZJ43" s="37"/>
      <c r="TZK43" s="37"/>
      <c r="TZL43" s="37"/>
      <c r="TZM43" s="37"/>
      <c r="TZN43" s="37"/>
      <c r="TZO43" s="37"/>
      <c r="TZP43" s="37"/>
      <c r="TZQ43" s="37"/>
      <c r="TZR43" s="37"/>
      <c r="TZS43" s="37"/>
      <c r="TZT43" s="37"/>
      <c r="TZU43" s="37"/>
      <c r="TZV43" s="37"/>
      <c r="TZW43" s="37"/>
      <c r="TZX43" s="37"/>
      <c r="TZY43" s="37"/>
      <c r="TZZ43" s="37"/>
      <c r="UAA43" s="37"/>
      <c r="UAB43" s="37"/>
      <c r="UAC43" s="37"/>
      <c r="UAD43" s="37"/>
      <c r="UAE43" s="37"/>
      <c r="UAF43" s="37"/>
      <c r="UAG43" s="37"/>
      <c r="UAH43" s="37"/>
      <c r="UAI43" s="37"/>
      <c r="UAJ43" s="37"/>
      <c r="UAK43" s="37"/>
      <c r="UAL43" s="37"/>
      <c r="UAM43" s="37"/>
      <c r="UAN43" s="37"/>
      <c r="UAO43" s="37"/>
      <c r="UAP43" s="37"/>
      <c r="UAQ43" s="37"/>
      <c r="UAR43" s="37"/>
      <c r="UAS43" s="37"/>
      <c r="UAT43" s="37"/>
      <c r="UAU43" s="37"/>
      <c r="UAV43" s="37"/>
      <c r="UAW43" s="37"/>
      <c r="UAX43" s="37"/>
      <c r="UAY43" s="37"/>
      <c r="UAZ43" s="37"/>
      <c r="UBA43" s="37"/>
      <c r="UBB43" s="37"/>
      <c r="UBC43" s="37"/>
      <c r="UBD43" s="37"/>
      <c r="UBE43" s="37"/>
      <c r="UBF43" s="37"/>
      <c r="UBG43" s="37"/>
      <c r="UBH43" s="37"/>
      <c r="UBI43" s="37"/>
      <c r="UBJ43" s="37"/>
      <c r="UBK43" s="37"/>
      <c r="UBL43" s="37"/>
      <c r="UBM43" s="37"/>
      <c r="UBN43" s="37"/>
      <c r="UBO43" s="37"/>
      <c r="UBP43" s="37"/>
      <c r="UBQ43" s="37"/>
      <c r="UBR43" s="37"/>
      <c r="UBS43" s="37"/>
      <c r="UBT43" s="37"/>
      <c r="UBU43" s="37"/>
      <c r="UBV43" s="37"/>
      <c r="UBW43" s="37"/>
      <c r="UBX43" s="37"/>
      <c r="UBY43" s="37"/>
      <c r="UBZ43" s="37"/>
      <c r="UCA43" s="37"/>
      <c r="UCB43" s="37"/>
      <c r="UCC43" s="37"/>
      <c r="UCD43" s="37"/>
      <c r="UCE43" s="37"/>
      <c r="UCF43" s="37"/>
      <c r="UCG43" s="37"/>
      <c r="UCH43" s="37"/>
      <c r="UCI43" s="37"/>
      <c r="UCJ43" s="37"/>
      <c r="UCK43" s="37"/>
      <c r="UCL43" s="37"/>
      <c r="UCM43" s="37"/>
      <c r="UCN43" s="37"/>
      <c r="UCO43" s="37"/>
      <c r="UCP43" s="37"/>
      <c r="UCQ43" s="37"/>
      <c r="UCR43" s="37"/>
      <c r="UCS43" s="37"/>
      <c r="UCT43" s="37"/>
      <c r="UCU43" s="37"/>
      <c r="UCV43" s="37"/>
      <c r="UCW43" s="37"/>
      <c r="UCX43" s="37"/>
      <c r="UCY43" s="37"/>
      <c r="UCZ43" s="37"/>
      <c r="UDA43" s="37"/>
      <c r="UDB43" s="37"/>
      <c r="UDC43" s="37"/>
      <c r="UDD43" s="37"/>
      <c r="UDE43" s="37"/>
      <c r="UDF43" s="37"/>
      <c r="UDG43" s="37"/>
      <c r="UDH43" s="37"/>
      <c r="UDI43" s="37"/>
      <c r="UDJ43" s="37"/>
      <c r="UDK43" s="37"/>
      <c r="UDL43" s="37"/>
      <c r="UDM43" s="37"/>
      <c r="UDN43" s="37"/>
      <c r="UDO43" s="37"/>
      <c r="UDP43" s="37"/>
      <c r="UDQ43" s="37"/>
      <c r="UDR43" s="37"/>
      <c r="UDS43" s="37"/>
      <c r="UDT43" s="37"/>
      <c r="UDU43" s="37"/>
      <c r="UDV43" s="37"/>
      <c r="UDW43" s="37"/>
      <c r="UDX43" s="37"/>
      <c r="UDY43" s="37"/>
      <c r="UDZ43" s="37"/>
      <c r="UEA43" s="37"/>
      <c r="UEB43" s="37"/>
      <c r="UEC43" s="37"/>
      <c r="UED43" s="37"/>
      <c r="UEE43" s="37"/>
      <c r="UEF43" s="37"/>
      <c r="UEG43" s="37"/>
      <c r="UEH43" s="37"/>
      <c r="UEI43" s="37"/>
      <c r="UEJ43" s="37"/>
      <c r="UEK43" s="37"/>
      <c r="UEL43" s="37"/>
      <c r="UEM43" s="37"/>
      <c r="UEN43" s="37"/>
      <c r="UEO43" s="37"/>
      <c r="UEP43" s="37"/>
      <c r="UEQ43" s="37"/>
      <c r="UER43" s="37"/>
      <c r="UES43" s="37"/>
      <c r="UET43" s="37"/>
      <c r="UEU43" s="37"/>
      <c r="UEV43" s="37"/>
      <c r="UEW43" s="37"/>
      <c r="UEX43" s="37"/>
      <c r="UEY43" s="37"/>
      <c r="UEZ43" s="37"/>
      <c r="UFA43" s="37"/>
      <c r="UFB43" s="37"/>
      <c r="UFC43" s="37"/>
      <c r="UFD43" s="37"/>
      <c r="UFE43" s="37"/>
      <c r="UFF43" s="37"/>
      <c r="UFG43" s="37"/>
      <c r="UFH43" s="37"/>
      <c r="UFI43" s="37"/>
      <c r="UFJ43" s="37"/>
      <c r="UFK43" s="37"/>
      <c r="UFL43" s="37"/>
      <c r="UFM43" s="37"/>
      <c r="UFN43" s="37"/>
      <c r="UFO43" s="37"/>
      <c r="UFP43" s="37"/>
      <c r="UFQ43" s="37"/>
      <c r="UFR43" s="37"/>
      <c r="UFS43" s="37"/>
      <c r="UFT43" s="37"/>
      <c r="UFU43" s="37"/>
      <c r="UFV43" s="37"/>
      <c r="UFW43" s="37"/>
      <c r="UFX43" s="37"/>
      <c r="UFY43" s="37"/>
      <c r="UFZ43" s="37"/>
      <c r="UGA43" s="37"/>
      <c r="UGB43" s="37"/>
      <c r="UGC43" s="37"/>
      <c r="UGD43" s="37"/>
      <c r="UGE43" s="37"/>
      <c r="UGF43" s="37"/>
      <c r="UGG43" s="37"/>
      <c r="UGH43" s="37"/>
      <c r="UGI43" s="37"/>
      <c r="UGJ43" s="37"/>
      <c r="UGK43" s="37"/>
      <c r="UGL43" s="37"/>
      <c r="UGM43" s="37"/>
      <c r="UGN43" s="37"/>
      <c r="UGO43" s="37"/>
      <c r="UGP43" s="37"/>
      <c r="UGQ43" s="37"/>
      <c r="UGR43" s="37"/>
      <c r="UGS43" s="37"/>
      <c r="UGT43" s="37"/>
      <c r="UGU43" s="37"/>
      <c r="UGV43" s="37"/>
      <c r="UGW43" s="37"/>
      <c r="UGX43" s="37"/>
      <c r="UGY43" s="37"/>
      <c r="UGZ43" s="37"/>
      <c r="UHA43" s="37"/>
      <c r="UHB43" s="37"/>
      <c r="UHC43" s="37"/>
      <c r="UHD43" s="37"/>
      <c r="UHE43" s="37"/>
      <c r="UHF43" s="37"/>
      <c r="UHG43" s="37"/>
      <c r="UHH43" s="37"/>
      <c r="UHI43" s="37"/>
      <c r="UHJ43" s="37"/>
      <c r="UHK43" s="37"/>
      <c r="UHL43" s="37"/>
      <c r="UHM43" s="37"/>
      <c r="UHN43" s="37"/>
      <c r="UHO43" s="37"/>
      <c r="UHP43" s="37"/>
      <c r="UHQ43" s="37"/>
      <c r="UHR43" s="37"/>
      <c r="UHS43" s="37"/>
      <c r="UHT43" s="37"/>
      <c r="UHU43" s="37"/>
      <c r="UHV43" s="37"/>
      <c r="UHW43" s="37"/>
      <c r="UHX43" s="37"/>
      <c r="UHY43" s="37"/>
      <c r="UHZ43" s="37"/>
      <c r="UIA43" s="37"/>
      <c r="UIB43" s="37"/>
      <c r="UIC43" s="37"/>
      <c r="UID43" s="37"/>
      <c r="UIE43" s="37"/>
      <c r="UIF43" s="37"/>
      <c r="UIG43" s="37"/>
      <c r="UIH43" s="37"/>
      <c r="UII43" s="37"/>
      <c r="UIJ43" s="37"/>
      <c r="UIK43" s="37"/>
      <c r="UIL43" s="37"/>
      <c r="UIM43" s="37"/>
      <c r="UIN43" s="37"/>
      <c r="UIO43" s="37"/>
      <c r="UIP43" s="37"/>
      <c r="UIQ43" s="37"/>
      <c r="UIR43" s="37"/>
      <c r="UIS43" s="37"/>
      <c r="UIT43" s="37"/>
      <c r="UIU43" s="37"/>
      <c r="UIV43" s="37"/>
      <c r="UIW43" s="37"/>
      <c r="UIX43" s="37"/>
      <c r="UIY43" s="37"/>
      <c r="UIZ43" s="37"/>
      <c r="UJA43" s="37"/>
      <c r="UJB43" s="37"/>
      <c r="UJC43" s="37"/>
      <c r="UJD43" s="37"/>
      <c r="UJE43" s="37"/>
      <c r="UJF43" s="37"/>
      <c r="UJG43" s="37"/>
      <c r="UJH43" s="37"/>
      <c r="UJI43" s="37"/>
      <c r="UJJ43" s="37"/>
      <c r="UJK43" s="37"/>
      <c r="UJL43" s="37"/>
      <c r="UJM43" s="37"/>
      <c r="UJN43" s="37"/>
      <c r="UJO43" s="37"/>
      <c r="UJP43" s="37"/>
      <c r="UJQ43" s="37"/>
      <c r="UJR43" s="37"/>
      <c r="UJS43" s="37"/>
      <c r="UJT43" s="37"/>
      <c r="UJU43" s="37"/>
      <c r="UJV43" s="37"/>
      <c r="UJW43" s="37"/>
      <c r="UJX43" s="37"/>
      <c r="UJY43" s="37"/>
      <c r="UJZ43" s="37"/>
      <c r="UKA43" s="37"/>
      <c r="UKB43" s="37"/>
      <c r="UKC43" s="37"/>
      <c r="UKD43" s="37"/>
      <c r="UKE43" s="37"/>
      <c r="UKF43" s="37"/>
      <c r="UKG43" s="37"/>
      <c r="UKH43" s="37"/>
      <c r="UKI43" s="37"/>
      <c r="UKJ43" s="37"/>
      <c r="UKK43" s="37"/>
      <c r="UKL43" s="37"/>
      <c r="UKM43" s="37"/>
      <c r="UKN43" s="37"/>
      <c r="UKO43" s="37"/>
      <c r="UKP43" s="37"/>
      <c r="UKQ43" s="37"/>
      <c r="UKR43" s="37"/>
      <c r="UKS43" s="37"/>
      <c r="UKT43" s="37"/>
      <c r="UKU43" s="37"/>
      <c r="UKV43" s="37"/>
      <c r="UKW43" s="37"/>
      <c r="UKX43" s="37"/>
      <c r="UKY43" s="37"/>
      <c r="UKZ43" s="37"/>
      <c r="ULA43" s="37"/>
      <c r="ULB43" s="37"/>
      <c r="ULC43" s="37"/>
      <c r="ULD43" s="37"/>
      <c r="ULE43" s="37"/>
      <c r="ULF43" s="37"/>
      <c r="ULG43" s="37"/>
      <c r="ULH43" s="37"/>
      <c r="ULI43" s="37"/>
      <c r="ULJ43" s="37"/>
      <c r="ULK43" s="37"/>
      <c r="ULL43" s="37"/>
      <c r="ULM43" s="37"/>
      <c r="ULN43" s="37"/>
      <c r="ULO43" s="37"/>
      <c r="ULP43" s="37"/>
      <c r="ULQ43" s="37"/>
      <c r="ULR43" s="37"/>
      <c r="ULS43" s="37"/>
      <c r="ULT43" s="37"/>
      <c r="ULU43" s="37"/>
      <c r="ULV43" s="37"/>
      <c r="ULW43" s="37"/>
      <c r="ULX43" s="37"/>
      <c r="ULY43" s="37"/>
      <c r="ULZ43" s="37"/>
      <c r="UMA43" s="37"/>
      <c r="UMB43" s="37"/>
      <c r="UMC43" s="37"/>
      <c r="UMD43" s="37"/>
      <c r="UME43" s="37"/>
      <c r="UMF43" s="37"/>
      <c r="UMG43" s="37"/>
      <c r="UMH43" s="37"/>
      <c r="UMI43" s="37"/>
      <c r="UMJ43" s="37"/>
      <c r="UMK43" s="37"/>
      <c r="UML43" s="37"/>
      <c r="UMM43" s="37"/>
      <c r="UMN43" s="37"/>
      <c r="UMO43" s="37"/>
      <c r="UMP43" s="37"/>
      <c r="UMQ43" s="37"/>
      <c r="UMR43" s="37"/>
      <c r="UMS43" s="37"/>
      <c r="UMT43" s="37"/>
      <c r="UMU43" s="37"/>
      <c r="UMV43" s="37"/>
      <c r="UMW43" s="37"/>
      <c r="UMX43" s="37"/>
      <c r="UMY43" s="37"/>
      <c r="UMZ43" s="37"/>
      <c r="UNA43" s="37"/>
      <c r="UNB43" s="37"/>
      <c r="UNC43" s="37"/>
      <c r="UND43" s="37"/>
      <c r="UNE43" s="37"/>
      <c r="UNF43" s="37"/>
      <c r="UNG43" s="37"/>
      <c r="UNH43" s="37"/>
      <c r="UNI43" s="37"/>
      <c r="UNJ43" s="37"/>
      <c r="UNK43" s="37"/>
      <c r="UNL43" s="37"/>
      <c r="UNM43" s="37"/>
      <c r="UNN43" s="37"/>
      <c r="UNO43" s="37"/>
      <c r="UNP43" s="37"/>
      <c r="UNQ43" s="37"/>
      <c r="UNR43" s="37"/>
      <c r="UNS43" s="37"/>
      <c r="UNT43" s="37"/>
      <c r="UNU43" s="37"/>
      <c r="UNV43" s="37"/>
      <c r="UNW43" s="37"/>
      <c r="UNX43" s="37"/>
      <c r="UNY43" s="37"/>
      <c r="UNZ43" s="37"/>
      <c r="UOA43" s="37"/>
      <c r="UOB43" s="37"/>
      <c r="UOC43" s="37"/>
      <c r="UOD43" s="37"/>
      <c r="UOE43" s="37"/>
      <c r="UOF43" s="37"/>
      <c r="UOG43" s="37"/>
      <c r="UOH43" s="37"/>
      <c r="UOI43" s="37"/>
      <c r="UOJ43" s="37"/>
      <c r="UOK43" s="37"/>
      <c r="UOL43" s="37"/>
      <c r="UOM43" s="37"/>
      <c r="UON43" s="37"/>
      <c r="UOO43" s="37"/>
      <c r="UOP43" s="37"/>
      <c r="UOQ43" s="37"/>
      <c r="UOR43" s="37"/>
      <c r="UOS43" s="37"/>
      <c r="UOT43" s="37"/>
      <c r="UOU43" s="37"/>
      <c r="UOV43" s="37"/>
      <c r="UOW43" s="37"/>
      <c r="UOX43" s="37"/>
      <c r="UOY43" s="37"/>
      <c r="UOZ43" s="37"/>
      <c r="UPA43" s="37"/>
      <c r="UPB43" s="37"/>
      <c r="UPC43" s="37"/>
      <c r="UPD43" s="37"/>
      <c r="UPE43" s="37"/>
      <c r="UPF43" s="37"/>
      <c r="UPG43" s="37"/>
      <c r="UPH43" s="37"/>
      <c r="UPI43" s="37"/>
      <c r="UPJ43" s="37"/>
      <c r="UPK43" s="37"/>
      <c r="UPL43" s="37"/>
      <c r="UPM43" s="37"/>
      <c r="UPN43" s="37"/>
      <c r="UPO43" s="37"/>
      <c r="UPP43" s="37"/>
      <c r="UPQ43" s="37"/>
      <c r="UPR43" s="37"/>
      <c r="UPS43" s="37"/>
      <c r="UPT43" s="37"/>
      <c r="UPU43" s="37"/>
      <c r="UPV43" s="37"/>
      <c r="UPW43" s="37"/>
      <c r="UPX43" s="37"/>
      <c r="UPY43" s="37"/>
      <c r="UPZ43" s="37"/>
      <c r="UQA43" s="37"/>
      <c r="UQB43" s="37"/>
      <c r="UQC43" s="37"/>
      <c r="UQD43" s="37"/>
      <c r="UQE43" s="37"/>
      <c r="UQF43" s="37"/>
      <c r="UQG43" s="37"/>
      <c r="UQH43" s="37"/>
      <c r="UQI43" s="37"/>
      <c r="UQJ43" s="37"/>
      <c r="UQK43" s="37"/>
      <c r="UQL43" s="37"/>
      <c r="UQM43" s="37"/>
      <c r="UQN43" s="37"/>
      <c r="UQO43" s="37"/>
      <c r="UQP43" s="37"/>
      <c r="UQQ43" s="37"/>
      <c r="UQR43" s="37"/>
      <c r="UQS43" s="37"/>
      <c r="UQT43" s="37"/>
      <c r="UQU43" s="37"/>
      <c r="UQV43" s="37"/>
      <c r="UQW43" s="37"/>
      <c r="UQX43" s="37"/>
      <c r="UQY43" s="37"/>
      <c r="UQZ43" s="37"/>
      <c r="URA43" s="37"/>
      <c r="URB43" s="37"/>
      <c r="URC43" s="37"/>
      <c r="URD43" s="37"/>
      <c r="URE43" s="37"/>
      <c r="URF43" s="37"/>
      <c r="URG43" s="37"/>
      <c r="URH43" s="37"/>
      <c r="URI43" s="37"/>
      <c r="URJ43" s="37"/>
      <c r="URK43" s="37"/>
      <c r="URL43" s="37"/>
      <c r="URM43" s="37"/>
      <c r="URN43" s="37"/>
      <c r="URO43" s="37"/>
      <c r="URP43" s="37"/>
      <c r="URQ43" s="37"/>
      <c r="URR43" s="37"/>
      <c r="URS43" s="37"/>
      <c r="URT43" s="37"/>
      <c r="URU43" s="37"/>
      <c r="URV43" s="37"/>
      <c r="URW43" s="37"/>
      <c r="URX43" s="37"/>
      <c r="URY43" s="37"/>
      <c r="URZ43" s="37"/>
      <c r="USA43" s="37"/>
      <c r="USB43" s="37"/>
      <c r="USC43" s="37"/>
      <c r="USD43" s="37"/>
      <c r="USE43" s="37"/>
      <c r="USF43" s="37"/>
      <c r="USG43" s="37"/>
      <c r="USH43" s="37"/>
      <c r="USI43" s="37"/>
      <c r="USJ43" s="37"/>
      <c r="USK43" s="37"/>
      <c r="USL43" s="37"/>
      <c r="USM43" s="37"/>
      <c r="USN43" s="37"/>
      <c r="USO43" s="37"/>
      <c r="USP43" s="37"/>
      <c r="USQ43" s="37"/>
      <c r="USR43" s="37"/>
      <c r="USS43" s="37"/>
      <c r="UST43" s="37"/>
      <c r="USU43" s="37"/>
      <c r="USV43" s="37"/>
      <c r="USW43" s="37"/>
      <c r="USX43" s="37"/>
      <c r="USY43" s="37"/>
      <c r="USZ43" s="37"/>
      <c r="UTA43" s="37"/>
      <c r="UTB43" s="37"/>
      <c r="UTC43" s="37"/>
      <c r="UTD43" s="37"/>
      <c r="UTE43" s="37"/>
      <c r="UTF43" s="37"/>
      <c r="UTG43" s="37"/>
      <c r="UTH43" s="37"/>
      <c r="UTI43" s="37"/>
      <c r="UTJ43" s="37"/>
      <c r="UTK43" s="37"/>
      <c r="UTL43" s="37"/>
      <c r="UTM43" s="37"/>
      <c r="UTN43" s="37"/>
      <c r="UTO43" s="37"/>
      <c r="UTP43" s="37"/>
      <c r="UTQ43" s="37"/>
      <c r="UTR43" s="37"/>
      <c r="UTS43" s="37"/>
      <c r="UTT43" s="37"/>
      <c r="UTU43" s="37"/>
      <c r="UTV43" s="37"/>
      <c r="UTW43" s="37"/>
      <c r="UTX43" s="37"/>
      <c r="UTY43" s="37"/>
      <c r="UTZ43" s="37"/>
      <c r="UUA43" s="37"/>
      <c r="UUB43" s="37"/>
      <c r="UUC43" s="37"/>
      <c r="UUD43" s="37"/>
      <c r="UUE43" s="37"/>
      <c r="UUF43" s="37"/>
      <c r="UUG43" s="37"/>
      <c r="UUH43" s="37"/>
      <c r="UUI43" s="37"/>
      <c r="UUJ43" s="37"/>
      <c r="UUK43" s="37"/>
      <c r="UUL43" s="37"/>
      <c r="UUM43" s="37"/>
      <c r="UUN43" s="37"/>
      <c r="UUO43" s="37"/>
      <c r="UUP43" s="37"/>
      <c r="UUQ43" s="37"/>
      <c r="UUR43" s="37"/>
      <c r="UUS43" s="37"/>
      <c r="UUT43" s="37"/>
      <c r="UUU43" s="37"/>
      <c r="UUV43" s="37"/>
      <c r="UUW43" s="37"/>
      <c r="UUX43" s="37"/>
      <c r="UUY43" s="37"/>
      <c r="UUZ43" s="37"/>
      <c r="UVA43" s="37"/>
      <c r="UVB43" s="37"/>
      <c r="UVC43" s="37"/>
      <c r="UVD43" s="37"/>
      <c r="UVE43" s="37"/>
      <c r="UVF43" s="37"/>
      <c r="UVG43" s="37"/>
      <c r="UVH43" s="37"/>
      <c r="UVI43" s="37"/>
      <c r="UVJ43" s="37"/>
      <c r="UVK43" s="37"/>
      <c r="UVL43" s="37"/>
      <c r="UVM43" s="37"/>
      <c r="UVN43" s="37"/>
      <c r="UVO43" s="37"/>
      <c r="UVP43" s="37"/>
      <c r="UVQ43" s="37"/>
      <c r="UVR43" s="37"/>
      <c r="UVS43" s="37"/>
      <c r="UVT43" s="37"/>
      <c r="UVU43" s="37"/>
      <c r="UVV43" s="37"/>
      <c r="UVW43" s="37"/>
      <c r="UVX43" s="37"/>
      <c r="UVY43" s="37"/>
      <c r="UVZ43" s="37"/>
      <c r="UWA43" s="37"/>
      <c r="UWB43" s="37"/>
      <c r="UWC43" s="37"/>
      <c r="UWD43" s="37"/>
      <c r="UWE43" s="37"/>
      <c r="UWF43" s="37"/>
      <c r="UWG43" s="37"/>
      <c r="UWH43" s="37"/>
      <c r="UWI43" s="37"/>
      <c r="UWJ43" s="37"/>
      <c r="UWK43" s="37"/>
      <c r="UWL43" s="37"/>
      <c r="UWM43" s="37"/>
      <c r="UWN43" s="37"/>
      <c r="UWO43" s="37"/>
      <c r="UWP43" s="37"/>
      <c r="UWQ43" s="37"/>
      <c r="UWR43" s="37"/>
      <c r="UWS43" s="37"/>
      <c r="UWT43" s="37"/>
      <c r="UWU43" s="37"/>
      <c r="UWV43" s="37"/>
      <c r="UWW43" s="37"/>
      <c r="UWX43" s="37"/>
      <c r="UWY43" s="37"/>
      <c r="UWZ43" s="37"/>
      <c r="UXA43" s="37"/>
      <c r="UXB43" s="37"/>
      <c r="UXC43" s="37"/>
      <c r="UXD43" s="37"/>
      <c r="UXE43" s="37"/>
      <c r="UXF43" s="37"/>
      <c r="UXG43" s="37"/>
      <c r="UXH43" s="37"/>
      <c r="UXI43" s="37"/>
      <c r="UXJ43" s="37"/>
      <c r="UXK43" s="37"/>
      <c r="UXL43" s="37"/>
      <c r="UXM43" s="37"/>
      <c r="UXN43" s="37"/>
      <c r="UXO43" s="37"/>
      <c r="UXP43" s="37"/>
      <c r="UXQ43" s="37"/>
      <c r="UXR43" s="37"/>
      <c r="UXS43" s="37"/>
      <c r="UXT43" s="37"/>
      <c r="UXU43" s="37"/>
      <c r="UXV43" s="37"/>
      <c r="UXW43" s="37"/>
      <c r="UXX43" s="37"/>
      <c r="UXY43" s="37"/>
      <c r="UXZ43" s="37"/>
      <c r="UYA43" s="37"/>
      <c r="UYB43" s="37"/>
      <c r="UYC43" s="37"/>
      <c r="UYD43" s="37"/>
      <c r="UYE43" s="37"/>
      <c r="UYF43" s="37"/>
      <c r="UYG43" s="37"/>
      <c r="UYH43" s="37"/>
      <c r="UYI43" s="37"/>
      <c r="UYJ43" s="37"/>
      <c r="UYK43" s="37"/>
      <c r="UYL43" s="37"/>
      <c r="UYM43" s="37"/>
      <c r="UYN43" s="37"/>
      <c r="UYO43" s="37"/>
      <c r="UYP43" s="37"/>
      <c r="UYQ43" s="37"/>
      <c r="UYR43" s="37"/>
      <c r="UYS43" s="37"/>
      <c r="UYT43" s="37"/>
      <c r="UYU43" s="37"/>
      <c r="UYV43" s="37"/>
      <c r="UYW43" s="37"/>
      <c r="UYX43" s="37"/>
      <c r="UYY43" s="37"/>
      <c r="UYZ43" s="37"/>
      <c r="UZA43" s="37"/>
      <c r="UZB43" s="37"/>
      <c r="UZC43" s="37"/>
      <c r="UZD43" s="37"/>
      <c r="UZE43" s="37"/>
      <c r="UZF43" s="37"/>
      <c r="UZG43" s="37"/>
      <c r="UZH43" s="37"/>
      <c r="UZI43" s="37"/>
      <c r="UZJ43" s="37"/>
      <c r="UZK43" s="37"/>
      <c r="UZL43" s="37"/>
      <c r="UZM43" s="37"/>
      <c r="UZN43" s="37"/>
      <c r="UZO43" s="37"/>
      <c r="UZP43" s="37"/>
      <c r="UZQ43" s="37"/>
      <c r="UZR43" s="37"/>
      <c r="UZS43" s="37"/>
      <c r="UZT43" s="37"/>
      <c r="UZU43" s="37"/>
      <c r="UZV43" s="37"/>
      <c r="UZW43" s="37"/>
      <c r="UZX43" s="37"/>
      <c r="UZY43" s="37"/>
      <c r="UZZ43" s="37"/>
      <c r="VAA43" s="37"/>
      <c r="VAB43" s="37"/>
      <c r="VAC43" s="37"/>
      <c r="VAD43" s="37"/>
      <c r="VAE43" s="37"/>
      <c r="VAF43" s="37"/>
      <c r="VAG43" s="37"/>
      <c r="VAH43" s="37"/>
      <c r="VAI43" s="37"/>
      <c r="VAJ43" s="37"/>
      <c r="VAK43" s="37"/>
      <c r="VAL43" s="37"/>
      <c r="VAM43" s="37"/>
      <c r="VAN43" s="37"/>
      <c r="VAO43" s="37"/>
      <c r="VAP43" s="37"/>
      <c r="VAQ43" s="37"/>
      <c r="VAR43" s="37"/>
      <c r="VAS43" s="37"/>
      <c r="VAT43" s="37"/>
      <c r="VAU43" s="37"/>
      <c r="VAV43" s="37"/>
      <c r="VAW43" s="37"/>
      <c r="VAX43" s="37"/>
      <c r="VAY43" s="37"/>
      <c r="VAZ43" s="37"/>
      <c r="VBA43" s="37"/>
      <c r="VBB43" s="37"/>
      <c r="VBC43" s="37"/>
      <c r="VBD43" s="37"/>
      <c r="VBE43" s="37"/>
      <c r="VBF43" s="37"/>
      <c r="VBG43" s="37"/>
      <c r="VBH43" s="37"/>
      <c r="VBI43" s="37"/>
      <c r="VBJ43" s="37"/>
      <c r="VBK43" s="37"/>
      <c r="VBL43" s="37"/>
      <c r="VBM43" s="37"/>
      <c r="VBN43" s="37"/>
      <c r="VBO43" s="37"/>
      <c r="VBP43" s="37"/>
      <c r="VBQ43" s="37"/>
      <c r="VBR43" s="37"/>
      <c r="VBS43" s="37"/>
      <c r="VBT43" s="37"/>
      <c r="VBU43" s="37"/>
      <c r="VBV43" s="37"/>
      <c r="VBW43" s="37"/>
      <c r="VBX43" s="37"/>
      <c r="VBY43" s="37"/>
      <c r="VBZ43" s="37"/>
      <c r="VCA43" s="37"/>
      <c r="VCB43" s="37"/>
      <c r="VCC43" s="37"/>
      <c r="VCD43" s="37"/>
      <c r="VCE43" s="37"/>
      <c r="VCF43" s="37"/>
      <c r="VCG43" s="37"/>
      <c r="VCH43" s="37"/>
      <c r="VCI43" s="37"/>
      <c r="VCJ43" s="37"/>
      <c r="VCK43" s="37"/>
      <c r="VCL43" s="37"/>
      <c r="VCM43" s="37"/>
      <c r="VCN43" s="37"/>
      <c r="VCO43" s="37"/>
      <c r="VCP43" s="37"/>
      <c r="VCQ43" s="37"/>
      <c r="VCR43" s="37"/>
      <c r="VCS43" s="37"/>
      <c r="VCT43" s="37"/>
      <c r="VCU43" s="37"/>
      <c r="VCV43" s="37"/>
      <c r="VCW43" s="37"/>
      <c r="VCX43" s="37"/>
      <c r="VCY43" s="37"/>
      <c r="VCZ43" s="37"/>
      <c r="VDA43" s="37"/>
      <c r="VDB43" s="37"/>
      <c r="VDC43" s="37"/>
      <c r="VDD43" s="37"/>
      <c r="VDE43" s="37"/>
      <c r="VDF43" s="37"/>
      <c r="VDG43" s="37"/>
      <c r="VDH43" s="37"/>
      <c r="VDI43" s="37"/>
      <c r="VDJ43" s="37"/>
      <c r="VDK43" s="37"/>
      <c r="VDL43" s="37"/>
      <c r="VDM43" s="37"/>
      <c r="VDN43" s="37"/>
      <c r="VDO43" s="37"/>
      <c r="VDP43" s="37"/>
      <c r="VDQ43" s="37"/>
      <c r="VDR43" s="37"/>
      <c r="VDS43" s="37"/>
      <c r="VDT43" s="37"/>
      <c r="VDU43" s="37"/>
      <c r="VDV43" s="37"/>
      <c r="VDW43" s="37"/>
      <c r="VDX43" s="37"/>
      <c r="VDY43" s="37"/>
      <c r="VDZ43" s="37"/>
      <c r="VEA43" s="37"/>
      <c r="VEB43" s="37"/>
      <c r="VEC43" s="37"/>
      <c r="VED43" s="37"/>
      <c r="VEE43" s="37"/>
      <c r="VEF43" s="37"/>
      <c r="VEG43" s="37"/>
      <c r="VEH43" s="37"/>
      <c r="VEI43" s="37"/>
      <c r="VEJ43" s="37"/>
      <c r="VEK43" s="37"/>
      <c r="VEL43" s="37"/>
      <c r="VEM43" s="37"/>
      <c r="VEN43" s="37"/>
      <c r="VEO43" s="37"/>
      <c r="VEP43" s="37"/>
      <c r="VEQ43" s="37"/>
      <c r="VER43" s="37"/>
      <c r="VES43" s="37"/>
      <c r="VET43" s="37"/>
      <c r="VEU43" s="37"/>
      <c r="VEV43" s="37"/>
      <c r="VEW43" s="37"/>
      <c r="VEX43" s="37"/>
      <c r="VEY43" s="37"/>
      <c r="VEZ43" s="37"/>
      <c r="VFA43" s="37"/>
      <c r="VFB43" s="37"/>
      <c r="VFC43" s="37"/>
      <c r="VFD43" s="37"/>
      <c r="VFE43" s="37"/>
      <c r="VFF43" s="37"/>
      <c r="VFG43" s="37"/>
      <c r="VFH43" s="37"/>
      <c r="VFI43" s="37"/>
      <c r="VFJ43" s="37"/>
      <c r="VFK43" s="37"/>
      <c r="VFL43" s="37"/>
      <c r="VFM43" s="37"/>
      <c r="VFN43" s="37"/>
      <c r="VFO43" s="37"/>
      <c r="VFP43" s="37"/>
      <c r="VFQ43" s="37"/>
      <c r="VFR43" s="37"/>
      <c r="VFS43" s="37"/>
      <c r="VFT43" s="37"/>
      <c r="VFU43" s="37"/>
      <c r="VFV43" s="37"/>
      <c r="VFW43" s="37"/>
      <c r="VFX43" s="37"/>
      <c r="VFY43" s="37"/>
      <c r="VFZ43" s="37"/>
      <c r="VGA43" s="37"/>
      <c r="VGB43" s="37"/>
      <c r="VGC43" s="37"/>
      <c r="VGD43" s="37"/>
      <c r="VGE43" s="37"/>
      <c r="VGF43" s="37"/>
      <c r="VGG43" s="37"/>
      <c r="VGH43" s="37"/>
      <c r="VGI43" s="37"/>
      <c r="VGJ43" s="37"/>
      <c r="VGK43" s="37"/>
      <c r="VGL43" s="37"/>
      <c r="VGM43" s="37"/>
      <c r="VGN43" s="37"/>
      <c r="VGO43" s="37"/>
      <c r="VGP43" s="37"/>
      <c r="VGQ43" s="37"/>
      <c r="VGR43" s="37"/>
      <c r="VGS43" s="37"/>
      <c r="VGT43" s="37"/>
      <c r="VGU43" s="37"/>
      <c r="VGV43" s="37"/>
      <c r="VGW43" s="37"/>
      <c r="VGX43" s="37"/>
      <c r="VGY43" s="37"/>
      <c r="VGZ43" s="37"/>
      <c r="VHA43" s="37"/>
      <c r="VHB43" s="37"/>
      <c r="VHC43" s="37"/>
      <c r="VHD43" s="37"/>
      <c r="VHE43" s="37"/>
      <c r="VHF43" s="37"/>
      <c r="VHG43" s="37"/>
      <c r="VHH43" s="37"/>
      <c r="VHI43" s="37"/>
      <c r="VHJ43" s="37"/>
      <c r="VHK43" s="37"/>
      <c r="VHL43" s="37"/>
      <c r="VHM43" s="37"/>
      <c r="VHN43" s="37"/>
      <c r="VHO43" s="37"/>
      <c r="VHP43" s="37"/>
      <c r="VHQ43" s="37"/>
      <c r="VHR43" s="37"/>
      <c r="VHS43" s="37"/>
      <c r="VHT43" s="37"/>
      <c r="VHU43" s="37"/>
      <c r="VHV43" s="37"/>
      <c r="VHW43" s="37"/>
      <c r="VHX43" s="37"/>
      <c r="VHY43" s="37"/>
      <c r="VHZ43" s="37"/>
      <c r="VIA43" s="37"/>
      <c r="VIB43" s="37"/>
      <c r="VIC43" s="37"/>
      <c r="VID43" s="37"/>
      <c r="VIE43" s="37"/>
      <c r="VIF43" s="37"/>
      <c r="VIG43" s="37"/>
      <c r="VIH43" s="37"/>
      <c r="VII43" s="37"/>
      <c r="VIJ43" s="37"/>
      <c r="VIK43" s="37"/>
      <c r="VIL43" s="37"/>
      <c r="VIM43" s="37"/>
      <c r="VIN43" s="37"/>
      <c r="VIO43" s="37"/>
      <c r="VIP43" s="37"/>
      <c r="VIQ43" s="37"/>
      <c r="VIR43" s="37"/>
      <c r="VIS43" s="37"/>
      <c r="VIT43" s="37"/>
      <c r="VIU43" s="37"/>
      <c r="VIV43" s="37"/>
      <c r="VIW43" s="37"/>
      <c r="VIX43" s="37"/>
      <c r="VIY43" s="37"/>
      <c r="VIZ43" s="37"/>
      <c r="VJA43" s="37"/>
      <c r="VJB43" s="37"/>
      <c r="VJC43" s="37"/>
      <c r="VJD43" s="37"/>
      <c r="VJE43" s="37"/>
      <c r="VJF43" s="37"/>
      <c r="VJG43" s="37"/>
      <c r="VJH43" s="37"/>
      <c r="VJI43" s="37"/>
      <c r="VJJ43" s="37"/>
      <c r="VJK43" s="37"/>
      <c r="VJL43" s="37"/>
      <c r="VJM43" s="37"/>
      <c r="VJN43" s="37"/>
      <c r="VJO43" s="37"/>
      <c r="VJP43" s="37"/>
      <c r="VJQ43" s="37"/>
      <c r="VJR43" s="37"/>
      <c r="VJS43" s="37"/>
      <c r="VJT43" s="37"/>
      <c r="VJU43" s="37"/>
      <c r="VJV43" s="37"/>
      <c r="VJW43" s="37"/>
      <c r="VJX43" s="37"/>
      <c r="VJY43" s="37"/>
      <c r="VJZ43" s="37"/>
      <c r="VKA43" s="37"/>
      <c r="VKB43" s="37"/>
      <c r="VKC43" s="37"/>
      <c r="VKD43" s="37"/>
      <c r="VKE43" s="37"/>
      <c r="VKF43" s="37"/>
      <c r="VKG43" s="37"/>
      <c r="VKH43" s="37"/>
      <c r="VKI43" s="37"/>
      <c r="VKJ43" s="37"/>
      <c r="VKK43" s="37"/>
      <c r="VKL43" s="37"/>
      <c r="VKM43" s="37"/>
      <c r="VKN43" s="37"/>
      <c r="VKO43" s="37"/>
      <c r="VKP43" s="37"/>
      <c r="VKQ43" s="37"/>
      <c r="VKR43" s="37"/>
      <c r="VKS43" s="37"/>
      <c r="VKT43" s="37"/>
      <c r="VKU43" s="37"/>
      <c r="VKV43" s="37"/>
      <c r="VKW43" s="37"/>
      <c r="VKX43" s="37"/>
      <c r="VKY43" s="37"/>
      <c r="VKZ43" s="37"/>
      <c r="VLA43" s="37"/>
      <c r="VLB43" s="37"/>
      <c r="VLC43" s="37"/>
      <c r="VLD43" s="37"/>
      <c r="VLE43" s="37"/>
      <c r="VLF43" s="37"/>
      <c r="VLG43" s="37"/>
      <c r="VLH43" s="37"/>
      <c r="VLI43" s="37"/>
      <c r="VLJ43" s="37"/>
      <c r="VLK43" s="37"/>
      <c r="VLL43" s="37"/>
      <c r="VLM43" s="37"/>
      <c r="VLN43" s="37"/>
      <c r="VLO43" s="37"/>
      <c r="VLP43" s="37"/>
      <c r="VLQ43" s="37"/>
      <c r="VLR43" s="37"/>
      <c r="VLS43" s="37"/>
      <c r="VLT43" s="37"/>
      <c r="VLU43" s="37"/>
      <c r="VLV43" s="37"/>
      <c r="VLW43" s="37"/>
      <c r="VLX43" s="37"/>
      <c r="VLY43" s="37"/>
      <c r="VLZ43" s="37"/>
      <c r="VMA43" s="37"/>
      <c r="VMB43" s="37"/>
      <c r="VMC43" s="37"/>
      <c r="VMD43" s="37"/>
      <c r="VME43" s="37"/>
      <c r="VMF43" s="37"/>
      <c r="VMG43" s="37"/>
      <c r="VMH43" s="37"/>
      <c r="VMI43" s="37"/>
      <c r="VMJ43" s="37"/>
      <c r="VMK43" s="37"/>
      <c r="VML43" s="37"/>
      <c r="VMM43" s="37"/>
      <c r="VMN43" s="37"/>
      <c r="VMO43" s="37"/>
      <c r="VMP43" s="37"/>
      <c r="VMQ43" s="37"/>
      <c r="VMR43" s="37"/>
      <c r="VMS43" s="37"/>
      <c r="VMT43" s="37"/>
      <c r="VMU43" s="37"/>
      <c r="VMV43" s="37"/>
      <c r="VMW43" s="37"/>
      <c r="VMX43" s="37"/>
      <c r="VMY43" s="37"/>
      <c r="VMZ43" s="37"/>
      <c r="VNA43" s="37"/>
      <c r="VNB43" s="37"/>
      <c r="VNC43" s="37"/>
      <c r="VND43" s="37"/>
      <c r="VNE43" s="37"/>
      <c r="VNF43" s="37"/>
      <c r="VNG43" s="37"/>
      <c r="VNH43" s="37"/>
      <c r="VNI43" s="37"/>
      <c r="VNJ43" s="37"/>
      <c r="VNK43" s="37"/>
      <c r="VNL43" s="37"/>
      <c r="VNM43" s="37"/>
      <c r="VNN43" s="37"/>
      <c r="VNO43" s="37"/>
      <c r="VNP43" s="37"/>
      <c r="VNQ43" s="37"/>
      <c r="VNR43" s="37"/>
      <c r="VNS43" s="37"/>
      <c r="VNT43" s="37"/>
      <c r="VNU43" s="37"/>
      <c r="VNV43" s="37"/>
      <c r="VNW43" s="37"/>
      <c r="VNX43" s="37"/>
      <c r="VNY43" s="37"/>
      <c r="VNZ43" s="37"/>
      <c r="VOA43" s="37"/>
      <c r="VOB43" s="37"/>
      <c r="VOC43" s="37"/>
      <c r="VOD43" s="37"/>
      <c r="VOE43" s="37"/>
      <c r="VOF43" s="37"/>
      <c r="VOG43" s="37"/>
      <c r="VOH43" s="37"/>
      <c r="VOI43" s="37"/>
      <c r="VOJ43" s="37"/>
      <c r="VOK43" s="37"/>
      <c r="VOL43" s="37"/>
      <c r="VOM43" s="37"/>
      <c r="VON43" s="37"/>
      <c r="VOO43" s="37"/>
      <c r="VOP43" s="37"/>
      <c r="VOQ43" s="37"/>
      <c r="VOR43" s="37"/>
      <c r="VOS43" s="37"/>
      <c r="VOT43" s="37"/>
      <c r="VOU43" s="37"/>
      <c r="VOV43" s="37"/>
      <c r="VOW43" s="37"/>
      <c r="VOX43" s="37"/>
      <c r="VOY43" s="37"/>
      <c r="VOZ43" s="37"/>
      <c r="VPA43" s="37"/>
      <c r="VPB43" s="37"/>
      <c r="VPC43" s="37"/>
      <c r="VPD43" s="37"/>
      <c r="VPE43" s="37"/>
      <c r="VPF43" s="37"/>
      <c r="VPG43" s="37"/>
      <c r="VPH43" s="37"/>
      <c r="VPI43" s="37"/>
      <c r="VPJ43" s="37"/>
      <c r="VPK43" s="37"/>
      <c r="VPL43" s="37"/>
      <c r="VPM43" s="37"/>
      <c r="VPN43" s="37"/>
      <c r="VPO43" s="37"/>
      <c r="VPP43" s="37"/>
      <c r="VPQ43" s="37"/>
      <c r="VPR43" s="37"/>
      <c r="VPS43" s="37"/>
      <c r="VPT43" s="37"/>
      <c r="VPU43" s="37"/>
      <c r="VPV43" s="37"/>
      <c r="VPW43" s="37"/>
      <c r="VPX43" s="37"/>
      <c r="VPY43" s="37"/>
      <c r="VPZ43" s="37"/>
      <c r="VQA43" s="37"/>
      <c r="VQB43" s="37"/>
      <c r="VQC43" s="37"/>
      <c r="VQD43" s="37"/>
      <c r="VQE43" s="37"/>
      <c r="VQF43" s="37"/>
      <c r="VQG43" s="37"/>
      <c r="VQH43" s="37"/>
      <c r="VQI43" s="37"/>
      <c r="VQJ43" s="37"/>
      <c r="VQK43" s="37"/>
      <c r="VQL43" s="37"/>
      <c r="VQM43" s="37"/>
      <c r="VQN43" s="37"/>
      <c r="VQO43" s="37"/>
      <c r="VQP43" s="37"/>
      <c r="VQQ43" s="37"/>
      <c r="VQR43" s="37"/>
      <c r="VQS43" s="37"/>
      <c r="VQT43" s="37"/>
      <c r="VQU43" s="37"/>
      <c r="VQV43" s="37"/>
      <c r="VQW43" s="37"/>
      <c r="VQX43" s="37"/>
      <c r="VQY43" s="37"/>
      <c r="VQZ43" s="37"/>
      <c r="VRA43" s="37"/>
      <c r="VRB43" s="37"/>
      <c r="VRC43" s="37"/>
      <c r="VRD43" s="37"/>
      <c r="VRE43" s="37"/>
      <c r="VRF43" s="37"/>
      <c r="VRG43" s="37"/>
      <c r="VRH43" s="37"/>
      <c r="VRI43" s="37"/>
      <c r="VRJ43" s="37"/>
      <c r="VRK43" s="37"/>
      <c r="VRL43" s="37"/>
      <c r="VRM43" s="37"/>
      <c r="VRN43" s="37"/>
      <c r="VRO43" s="37"/>
      <c r="VRP43" s="37"/>
      <c r="VRQ43" s="37"/>
      <c r="VRR43" s="37"/>
      <c r="VRS43" s="37"/>
      <c r="VRT43" s="37"/>
      <c r="VRU43" s="37"/>
      <c r="VRV43" s="37"/>
      <c r="VRW43" s="37"/>
      <c r="VRX43" s="37"/>
      <c r="VRY43" s="37"/>
      <c r="VRZ43" s="37"/>
      <c r="VSA43" s="37"/>
      <c r="VSB43" s="37"/>
      <c r="VSC43" s="37"/>
      <c r="VSD43" s="37"/>
      <c r="VSE43" s="37"/>
      <c r="VSF43" s="37"/>
      <c r="VSG43" s="37"/>
      <c r="VSH43" s="37"/>
      <c r="VSI43" s="37"/>
      <c r="VSJ43" s="37"/>
      <c r="VSK43" s="37"/>
      <c r="VSL43" s="37"/>
      <c r="VSM43" s="37"/>
      <c r="VSN43" s="37"/>
      <c r="VSO43" s="37"/>
      <c r="VSP43" s="37"/>
      <c r="VSQ43" s="37"/>
      <c r="VSR43" s="37"/>
      <c r="VSS43" s="37"/>
      <c r="VST43" s="37"/>
      <c r="VSU43" s="37"/>
      <c r="VSV43" s="37"/>
      <c r="VSW43" s="37"/>
      <c r="VSX43" s="37"/>
      <c r="VSY43" s="37"/>
      <c r="VSZ43" s="37"/>
      <c r="VTA43" s="37"/>
      <c r="VTB43" s="37"/>
      <c r="VTC43" s="37"/>
      <c r="VTD43" s="37"/>
      <c r="VTE43" s="37"/>
      <c r="VTF43" s="37"/>
      <c r="VTG43" s="37"/>
      <c r="VTH43" s="37"/>
      <c r="VTI43" s="37"/>
      <c r="VTJ43" s="37"/>
      <c r="VTK43" s="37"/>
      <c r="VTL43" s="37"/>
      <c r="VTM43" s="37"/>
      <c r="VTN43" s="37"/>
      <c r="VTO43" s="37"/>
      <c r="VTP43" s="37"/>
      <c r="VTQ43" s="37"/>
      <c r="VTR43" s="37"/>
      <c r="VTS43" s="37"/>
      <c r="VTT43" s="37"/>
      <c r="VTU43" s="37"/>
      <c r="VTV43" s="37"/>
      <c r="VTW43" s="37"/>
      <c r="VTX43" s="37"/>
      <c r="VTY43" s="37"/>
      <c r="VTZ43" s="37"/>
      <c r="VUA43" s="37"/>
      <c r="VUB43" s="37"/>
      <c r="VUC43" s="37"/>
      <c r="VUD43" s="37"/>
      <c r="VUE43" s="37"/>
      <c r="VUF43" s="37"/>
      <c r="VUG43" s="37"/>
      <c r="VUH43" s="37"/>
      <c r="VUI43" s="37"/>
      <c r="VUJ43" s="37"/>
      <c r="VUK43" s="37"/>
      <c r="VUL43" s="37"/>
      <c r="VUM43" s="37"/>
      <c r="VUN43" s="37"/>
      <c r="VUO43" s="37"/>
      <c r="VUP43" s="37"/>
      <c r="VUQ43" s="37"/>
      <c r="VUR43" s="37"/>
      <c r="VUS43" s="37"/>
      <c r="VUT43" s="37"/>
      <c r="VUU43" s="37"/>
      <c r="VUV43" s="37"/>
      <c r="VUW43" s="37"/>
      <c r="VUX43" s="37"/>
      <c r="VUY43" s="37"/>
      <c r="VUZ43" s="37"/>
      <c r="VVA43" s="37"/>
      <c r="VVB43" s="37"/>
      <c r="VVC43" s="37"/>
      <c r="VVD43" s="37"/>
      <c r="VVE43" s="37"/>
      <c r="VVF43" s="37"/>
      <c r="VVG43" s="37"/>
      <c r="VVH43" s="37"/>
      <c r="VVI43" s="37"/>
      <c r="VVJ43" s="37"/>
      <c r="VVK43" s="37"/>
      <c r="VVL43" s="37"/>
      <c r="VVM43" s="37"/>
      <c r="VVN43" s="37"/>
      <c r="VVO43" s="37"/>
      <c r="VVP43" s="37"/>
      <c r="VVQ43" s="37"/>
      <c r="VVR43" s="37"/>
      <c r="VVS43" s="37"/>
      <c r="VVT43" s="37"/>
      <c r="VVU43" s="37"/>
      <c r="VVV43" s="37"/>
      <c r="VVW43" s="37"/>
      <c r="VVX43" s="37"/>
      <c r="VVY43" s="37"/>
      <c r="VVZ43" s="37"/>
      <c r="VWA43" s="37"/>
      <c r="VWB43" s="37"/>
      <c r="VWC43" s="37"/>
      <c r="VWD43" s="37"/>
      <c r="VWE43" s="37"/>
      <c r="VWF43" s="37"/>
      <c r="VWG43" s="37"/>
      <c r="VWH43" s="37"/>
      <c r="VWI43" s="37"/>
      <c r="VWJ43" s="37"/>
      <c r="VWK43" s="37"/>
      <c r="VWL43" s="37"/>
      <c r="VWM43" s="37"/>
      <c r="VWN43" s="37"/>
      <c r="VWO43" s="37"/>
      <c r="VWP43" s="37"/>
      <c r="VWQ43" s="37"/>
      <c r="VWR43" s="37"/>
      <c r="VWS43" s="37"/>
      <c r="VWT43" s="37"/>
      <c r="VWU43" s="37"/>
      <c r="VWV43" s="37"/>
      <c r="VWW43" s="37"/>
      <c r="VWX43" s="37"/>
      <c r="VWY43" s="37"/>
      <c r="VWZ43" s="37"/>
      <c r="VXA43" s="37"/>
      <c r="VXB43" s="37"/>
      <c r="VXC43" s="37"/>
      <c r="VXD43" s="37"/>
      <c r="VXE43" s="37"/>
      <c r="VXF43" s="37"/>
      <c r="VXG43" s="37"/>
      <c r="VXH43" s="37"/>
      <c r="VXI43" s="37"/>
      <c r="VXJ43" s="37"/>
      <c r="VXK43" s="37"/>
      <c r="VXL43" s="37"/>
      <c r="VXM43" s="37"/>
      <c r="VXN43" s="37"/>
      <c r="VXO43" s="37"/>
      <c r="VXP43" s="37"/>
      <c r="VXQ43" s="37"/>
      <c r="VXR43" s="37"/>
      <c r="VXS43" s="37"/>
      <c r="VXT43" s="37"/>
      <c r="VXU43" s="37"/>
      <c r="VXV43" s="37"/>
      <c r="VXW43" s="37"/>
      <c r="VXX43" s="37"/>
      <c r="VXY43" s="37"/>
      <c r="VXZ43" s="37"/>
      <c r="VYA43" s="37"/>
      <c r="VYB43" s="37"/>
      <c r="VYC43" s="37"/>
      <c r="VYD43" s="37"/>
      <c r="VYE43" s="37"/>
      <c r="VYF43" s="37"/>
      <c r="VYG43" s="37"/>
      <c r="VYH43" s="37"/>
      <c r="VYI43" s="37"/>
      <c r="VYJ43" s="37"/>
      <c r="VYK43" s="37"/>
      <c r="VYL43" s="37"/>
      <c r="VYM43" s="37"/>
      <c r="VYN43" s="37"/>
      <c r="VYO43" s="37"/>
      <c r="VYP43" s="37"/>
      <c r="VYQ43" s="37"/>
      <c r="VYR43" s="37"/>
      <c r="VYS43" s="37"/>
      <c r="VYT43" s="37"/>
      <c r="VYU43" s="37"/>
      <c r="VYV43" s="37"/>
      <c r="VYW43" s="37"/>
      <c r="VYX43" s="37"/>
      <c r="VYY43" s="37"/>
      <c r="VYZ43" s="37"/>
      <c r="VZA43" s="37"/>
      <c r="VZB43" s="37"/>
      <c r="VZC43" s="37"/>
      <c r="VZD43" s="37"/>
      <c r="VZE43" s="37"/>
      <c r="VZF43" s="37"/>
      <c r="VZG43" s="37"/>
      <c r="VZH43" s="37"/>
      <c r="VZI43" s="37"/>
      <c r="VZJ43" s="37"/>
      <c r="VZK43" s="37"/>
      <c r="VZL43" s="37"/>
      <c r="VZM43" s="37"/>
      <c r="VZN43" s="37"/>
      <c r="VZO43" s="37"/>
      <c r="VZP43" s="37"/>
      <c r="VZQ43" s="37"/>
      <c r="VZR43" s="37"/>
      <c r="VZS43" s="37"/>
      <c r="VZT43" s="37"/>
      <c r="VZU43" s="37"/>
      <c r="VZV43" s="37"/>
      <c r="VZW43" s="37"/>
      <c r="VZX43" s="37"/>
      <c r="VZY43" s="37"/>
      <c r="VZZ43" s="37"/>
      <c r="WAA43" s="37"/>
      <c r="WAB43" s="37"/>
      <c r="WAC43" s="37"/>
      <c r="WAD43" s="37"/>
      <c r="WAE43" s="37"/>
      <c r="WAF43" s="37"/>
      <c r="WAG43" s="37"/>
      <c r="WAH43" s="37"/>
      <c r="WAI43" s="37"/>
      <c r="WAJ43" s="37"/>
      <c r="WAK43" s="37"/>
      <c r="WAL43" s="37"/>
      <c r="WAM43" s="37"/>
      <c r="WAN43" s="37"/>
      <c r="WAO43" s="37"/>
      <c r="WAP43" s="37"/>
      <c r="WAQ43" s="37"/>
      <c r="WAR43" s="37"/>
      <c r="WAS43" s="37"/>
      <c r="WAT43" s="37"/>
      <c r="WAU43" s="37"/>
      <c r="WAV43" s="37"/>
      <c r="WAW43" s="37"/>
      <c r="WAX43" s="37"/>
      <c r="WAY43" s="37"/>
      <c r="WAZ43" s="37"/>
      <c r="WBA43" s="37"/>
      <c r="WBB43" s="37"/>
      <c r="WBC43" s="37"/>
      <c r="WBD43" s="37"/>
      <c r="WBE43" s="37"/>
      <c r="WBF43" s="37"/>
      <c r="WBG43" s="37"/>
      <c r="WBH43" s="37"/>
      <c r="WBI43" s="37"/>
      <c r="WBJ43" s="37"/>
      <c r="WBK43" s="37"/>
      <c r="WBL43" s="37"/>
      <c r="WBM43" s="37"/>
      <c r="WBN43" s="37"/>
      <c r="WBO43" s="37"/>
      <c r="WBP43" s="37"/>
      <c r="WBQ43" s="37"/>
      <c r="WBR43" s="37"/>
      <c r="WBS43" s="37"/>
      <c r="WBT43" s="37"/>
      <c r="WBU43" s="37"/>
      <c r="WBV43" s="37"/>
      <c r="WBW43" s="37"/>
      <c r="WBX43" s="37"/>
      <c r="WBY43" s="37"/>
      <c r="WBZ43" s="37"/>
      <c r="WCA43" s="37"/>
      <c r="WCB43" s="37"/>
      <c r="WCC43" s="37"/>
      <c r="WCD43" s="37"/>
      <c r="WCE43" s="37"/>
      <c r="WCF43" s="37"/>
      <c r="WCG43" s="37"/>
      <c r="WCH43" s="37"/>
      <c r="WCI43" s="37"/>
      <c r="WCJ43" s="37"/>
      <c r="WCK43" s="37"/>
      <c r="WCL43" s="37"/>
      <c r="WCM43" s="37"/>
      <c r="WCN43" s="37"/>
      <c r="WCO43" s="37"/>
      <c r="WCP43" s="37"/>
      <c r="WCQ43" s="37"/>
      <c r="WCR43" s="37"/>
      <c r="WCS43" s="37"/>
      <c r="WCT43" s="37"/>
      <c r="WCU43" s="37"/>
      <c r="WCV43" s="37"/>
      <c r="WCW43" s="37"/>
      <c r="WCX43" s="37"/>
      <c r="WCY43" s="37"/>
      <c r="WCZ43" s="37"/>
      <c r="WDA43" s="37"/>
      <c r="WDB43" s="37"/>
      <c r="WDC43" s="37"/>
      <c r="WDD43" s="37"/>
      <c r="WDE43" s="37"/>
      <c r="WDF43" s="37"/>
      <c r="WDG43" s="37"/>
      <c r="WDH43" s="37"/>
      <c r="WDI43" s="37"/>
      <c r="WDJ43" s="37"/>
      <c r="WDK43" s="37"/>
      <c r="WDL43" s="37"/>
      <c r="WDM43" s="37"/>
      <c r="WDN43" s="37"/>
      <c r="WDO43" s="37"/>
      <c r="WDP43" s="37"/>
      <c r="WDQ43" s="37"/>
      <c r="WDR43" s="37"/>
      <c r="WDS43" s="37"/>
      <c r="WDT43" s="37"/>
      <c r="WDU43" s="37"/>
      <c r="WDV43" s="37"/>
      <c r="WDW43" s="37"/>
      <c r="WDX43" s="37"/>
      <c r="WDY43" s="37"/>
      <c r="WDZ43" s="37"/>
      <c r="WEA43" s="37"/>
      <c r="WEB43" s="37"/>
      <c r="WEC43" s="37"/>
      <c r="WED43" s="37"/>
      <c r="WEE43" s="37"/>
      <c r="WEF43" s="37"/>
      <c r="WEG43" s="37"/>
      <c r="WEH43" s="37"/>
      <c r="WEI43" s="37"/>
      <c r="WEJ43" s="37"/>
      <c r="WEK43" s="37"/>
      <c r="WEL43" s="37"/>
      <c r="WEM43" s="37"/>
      <c r="WEN43" s="37"/>
      <c r="WEO43" s="37"/>
      <c r="WEP43" s="37"/>
      <c r="WEQ43" s="37"/>
      <c r="WER43" s="37"/>
      <c r="WES43" s="37"/>
      <c r="WET43" s="37"/>
      <c r="WEU43" s="37"/>
      <c r="WEV43" s="37"/>
      <c r="WEW43" s="37"/>
      <c r="WEX43" s="37"/>
      <c r="WEY43" s="37"/>
      <c r="WEZ43" s="37"/>
      <c r="WFA43" s="37"/>
      <c r="WFB43" s="37"/>
      <c r="WFC43" s="37"/>
      <c r="WFD43" s="37"/>
      <c r="WFE43" s="37"/>
      <c r="WFF43" s="37"/>
      <c r="WFG43" s="37"/>
      <c r="WFH43" s="37"/>
      <c r="WFI43" s="37"/>
      <c r="WFJ43" s="37"/>
      <c r="WFK43" s="37"/>
      <c r="WFL43" s="37"/>
      <c r="WFM43" s="37"/>
      <c r="WFN43" s="37"/>
      <c r="WFO43" s="37"/>
      <c r="WFP43" s="37"/>
      <c r="WFQ43" s="37"/>
      <c r="WFR43" s="37"/>
      <c r="WFS43" s="37"/>
      <c r="WFT43" s="37"/>
      <c r="WFU43" s="37"/>
      <c r="WFV43" s="37"/>
      <c r="WFW43" s="37"/>
      <c r="WFX43" s="37"/>
      <c r="WFY43" s="37"/>
      <c r="WFZ43" s="37"/>
      <c r="WGA43" s="37"/>
      <c r="WGB43" s="37"/>
      <c r="WGC43" s="37"/>
      <c r="WGD43" s="37"/>
      <c r="WGE43" s="37"/>
      <c r="WGF43" s="37"/>
      <c r="WGG43" s="37"/>
      <c r="WGH43" s="37"/>
      <c r="WGI43" s="37"/>
      <c r="WGJ43" s="37"/>
      <c r="WGK43" s="37"/>
      <c r="WGL43" s="37"/>
      <c r="WGM43" s="37"/>
      <c r="WGN43" s="37"/>
      <c r="WGO43" s="37"/>
      <c r="WGP43" s="37"/>
      <c r="WGQ43" s="37"/>
      <c r="WGR43" s="37"/>
      <c r="WGS43" s="37"/>
      <c r="WGT43" s="37"/>
      <c r="WGU43" s="37"/>
      <c r="WGV43" s="37"/>
      <c r="WGW43" s="37"/>
      <c r="WGX43" s="37"/>
      <c r="WGY43" s="37"/>
      <c r="WGZ43" s="37"/>
      <c r="WHA43" s="37"/>
      <c r="WHB43" s="37"/>
      <c r="WHC43" s="37"/>
      <c r="WHD43" s="37"/>
      <c r="WHE43" s="37"/>
      <c r="WHF43" s="37"/>
      <c r="WHG43" s="37"/>
      <c r="WHH43" s="37"/>
      <c r="WHI43" s="37"/>
      <c r="WHJ43" s="37"/>
      <c r="WHK43" s="37"/>
      <c r="WHL43" s="37"/>
      <c r="WHM43" s="37"/>
      <c r="WHN43" s="37"/>
      <c r="WHO43" s="37"/>
      <c r="WHP43" s="37"/>
      <c r="WHQ43" s="37"/>
      <c r="WHR43" s="37"/>
      <c r="WHS43" s="37"/>
      <c r="WHT43" s="37"/>
      <c r="WHU43" s="37"/>
      <c r="WHV43" s="37"/>
      <c r="WHW43" s="37"/>
      <c r="WHX43" s="37"/>
      <c r="WHY43" s="37"/>
      <c r="WHZ43" s="37"/>
      <c r="WIA43" s="37"/>
      <c r="WIB43" s="37"/>
      <c r="WIC43" s="37"/>
      <c r="WID43" s="37"/>
      <c r="WIE43" s="37"/>
      <c r="WIF43" s="37"/>
      <c r="WIG43" s="37"/>
      <c r="WIH43" s="37"/>
      <c r="WII43" s="37"/>
      <c r="WIJ43" s="37"/>
      <c r="WIK43" s="37"/>
      <c r="WIL43" s="37"/>
      <c r="WIM43" s="37"/>
      <c r="WIN43" s="37"/>
      <c r="WIO43" s="37"/>
      <c r="WIP43" s="37"/>
      <c r="WIQ43" s="37"/>
      <c r="WIR43" s="37"/>
      <c r="WIS43" s="37"/>
      <c r="WIT43" s="37"/>
      <c r="WIU43" s="37"/>
      <c r="WIV43" s="37"/>
      <c r="WIW43" s="37"/>
      <c r="WIX43" s="37"/>
      <c r="WIY43" s="37"/>
      <c r="WIZ43" s="37"/>
      <c r="WJA43" s="37"/>
      <c r="WJB43" s="37"/>
      <c r="WJC43" s="37"/>
      <c r="WJD43" s="37"/>
      <c r="WJE43" s="37"/>
      <c r="WJF43" s="37"/>
      <c r="WJG43" s="37"/>
      <c r="WJH43" s="37"/>
      <c r="WJI43" s="37"/>
      <c r="WJJ43" s="37"/>
      <c r="WJK43" s="37"/>
      <c r="WJL43" s="37"/>
      <c r="WJM43" s="37"/>
      <c r="WJN43" s="37"/>
      <c r="WJO43" s="37"/>
      <c r="WJP43" s="37"/>
      <c r="WJQ43" s="37"/>
      <c r="WJR43" s="37"/>
      <c r="WJS43" s="37"/>
      <c r="WJT43" s="37"/>
      <c r="WJU43" s="37"/>
      <c r="WJV43" s="37"/>
      <c r="WJW43" s="37"/>
      <c r="WJX43" s="37"/>
      <c r="WJY43" s="37"/>
      <c r="WJZ43" s="37"/>
      <c r="WKA43" s="37"/>
      <c r="WKB43" s="37"/>
      <c r="WKC43" s="37"/>
      <c r="WKD43" s="37"/>
      <c r="WKE43" s="37"/>
      <c r="WKF43" s="37"/>
      <c r="WKG43" s="37"/>
      <c r="WKH43" s="37"/>
      <c r="WKI43" s="37"/>
      <c r="WKJ43" s="37"/>
      <c r="WKK43" s="37"/>
      <c r="WKL43" s="37"/>
      <c r="WKM43" s="37"/>
      <c r="WKN43" s="37"/>
      <c r="WKO43" s="37"/>
      <c r="WKP43" s="37"/>
      <c r="WKQ43" s="37"/>
      <c r="WKR43" s="37"/>
      <c r="WKS43" s="37"/>
      <c r="WKT43" s="37"/>
      <c r="WKU43" s="37"/>
      <c r="WKV43" s="37"/>
      <c r="WKW43" s="37"/>
      <c r="WKX43" s="37"/>
      <c r="WKY43" s="37"/>
      <c r="WKZ43" s="37"/>
      <c r="WLA43" s="37"/>
      <c r="WLB43" s="37"/>
      <c r="WLC43" s="37"/>
      <c r="WLD43" s="37"/>
      <c r="WLE43" s="37"/>
      <c r="WLF43" s="37"/>
      <c r="WLG43" s="37"/>
      <c r="WLH43" s="37"/>
      <c r="WLI43" s="37"/>
      <c r="WLJ43" s="37"/>
      <c r="WLK43" s="37"/>
      <c r="WLL43" s="37"/>
      <c r="WLM43" s="37"/>
      <c r="WLN43" s="37"/>
      <c r="WLO43" s="37"/>
      <c r="WLP43" s="37"/>
      <c r="WLQ43" s="37"/>
      <c r="WLR43" s="37"/>
      <c r="WLS43" s="37"/>
      <c r="WLT43" s="37"/>
      <c r="WLU43" s="37"/>
      <c r="WLV43" s="37"/>
      <c r="WLW43" s="37"/>
      <c r="WLX43" s="37"/>
      <c r="WLY43" s="37"/>
      <c r="WLZ43" s="37"/>
      <c r="WMA43" s="37"/>
      <c r="WMB43" s="37"/>
      <c r="WMC43" s="37"/>
      <c r="WMD43" s="37"/>
      <c r="WME43" s="37"/>
      <c r="WMF43" s="37"/>
      <c r="WMG43" s="37"/>
      <c r="WMH43" s="37"/>
      <c r="WMI43" s="37"/>
      <c r="WMJ43" s="37"/>
      <c r="WMK43" s="37"/>
      <c r="WML43" s="37"/>
      <c r="WMM43" s="37"/>
      <c r="WMN43" s="37"/>
      <c r="WMO43" s="37"/>
      <c r="WMP43" s="37"/>
      <c r="WMQ43" s="37"/>
      <c r="WMR43" s="37"/>
      <c r="WMS43" s="37"/>
      <c r="WMT43" s="37"/>
      <c r="WMU43" s="37"/>
      <c r="WMV43" s="37"/>
      <c r="WMW43" s="37"/>
      <c r="WMX43" s="37"/>
      <c r="WMY43" s="37"/>
      <c r="WMZ43" s="37"/>
      <c r="WNA43" s="37"/>
      <c r="WNB43" s="37"/>
      <c r="WNC43" s="37"/>
      <c r="WND43" s="37"/>
      <c r="WNE43" s="37"/>
      <c r="WNF43" s="37"/>
      <c r="WNG43" s="37"/>
      <c r="WNH43" s="37"/>
      <c r="WNI43" s="37"/>
      <c r="WNJ43" s="37"/>
      <c r="WNK43" s="37"/>
      <c r="WNL43" s="37"/>
      <c r="WNM43" s="37"/>
      <c r="WNN43" s="37"/>
      <c r="WNO43" s="37"/>
      <c r="WNP43" s="37"/>
      <c r="WNQ43" s="37"/>
      <c r="WNR43" s="37"/>
      <c r="WNS43" s="37"/>
      <c r="WNT43" s="37"/>
      <c r="WNU43" s="37"/>
      <c r="WNV43" s="37"/>
      <c r="WNW43" s="37"/>
      <c r="WNX43" s="37"/>
      <c r="WNY43" s="37"/>
      <c r="WNZ43" s="37"/>
      <c r="WOA43" s="37"/>
      <c r="WOB43" s="37"/>
      <c r="WOC43" s="37"/>
      <c r="WOD43" s="37"/>
      <c r="WOE43" s="37"/>
      <c r="WOF43" s="37"/>
      <c r="WOG43" s="37"/>
      <c r="WOH43" s="37"/>
      <c r="WOI43" s="37"/>
      <c r="WOJ43" s="37"/>
      <c r="WOK43" s="37"/>
      <c r="WOL43" s="37"/>
      <c r="WOM43" s="37"/>
      <c r="WON43" s="37"/>
      <c r="WOO43" s="37"/>
      <c r="WOP43" s="37"/>
      <c r="WOQ43" s="37"/>
      <c r="WOR43" s="37"/>
      <c r="WOS43" s="37"/>
      <c r="WOT43" s="37"/>
      <c r="WOU43" s="37"/>
      <c r="WOV43" s="37"/>
      <c r="WOW43" s="37"/>
      <c r="WOX43" s="37"/>
      <c r="WOY43" s="37"/>
      <c r="WOZ43" s="37"/>
      <c r="WPA43" s="37"/>
      <c r="WPB43" s="37"/>
      <c r="WPC43" s="37"/>
      <c r="WPD43" s="37"/>
      <c r="WPE43" s="37"/>
      <c r="WPF43" s="37"/>
      <c r="WPG43" s="37"/>
      <c r="WPH43" s="37"/>
      <c r="WPI43" s="37"/>
      <c r="WPJ43" s="37"/>
      <c r="WPK43" s="37"/>
      <c r="WPL43" s="37"/>
      <c r="WPM43" s="37"/>
      <c r="WPN43" s="37"/>
      <c r="WPO43" s="37"/>
      <c r="WPP43" s="37"/>
      <c r="WPQ43" s="37"/>
      <c r="WPR43" s="37"/>
      <c r="WPS43" s="37"/>
      <c r="WPT43" s="37"/>
      <c r="WPU43" s="37"/>
      <c r="WPV43" s="37"/>
      <c r="WPW43" s="37"/>
      <c r="WPX43" s="37"/>
      <c r="WPY43" s="37"/>
      <c r="WPZ43" s="37"/>
      <c r="WQA43" s="37"/>
      <c r="WQB43" s="37"/>
      <c r="WQC43" s="37"/>
      <c r="WQD43" s="37"/>
      <c r="WQE43" s="37"/>
      <c r="WQF43" s="37"/>
      <c r="WQG43" s="37"/>
      <c r="WQH43" s="37"/>
      <c r="WQI43" s="37"/>
      <c r="WQJ43" s="37"/>
      <c r="WQK43" s="37"/>
      <c r="WQL43" s="37"/>
      <c r="WQM43" s="37"/>
      <c r="WQN43" s="37"/>
      <c r="WQO43" s="37"/>
      <c r="WQP43" s="37"/>
      <c r="WQQ43" s="37"/>
      <c r="WQR43" s="37"/>
      <c r="WQS43" s="37"/>
      <c r="WQT43" s="37"/>
      <c r="WQU43" s="37"/>
      <c r="WQV43" s="37"/>
      <c r="WQW43" s="37"/>
      <c r="WQX43" s="37"/>
      <c r="WQY43" s="37"/>
      <c r="WQZ43" s="37"/>
      <c r="WRA43" s="37"/>
      <c r="WRB43" s="37"/>
      <c r="WRC43" s="37"/>
      <c r="WRD43" s="37"/>
      <c r="WRE43" s="37"/>
      <c r="WRF43" s="37"/>
      <c r="WRG43" s="37"/>
      <c r="WRH43" s="37"/>
      <c r="WRI43" s="37"/>
      <c r="WRJ43" s="37"/>
      <c r="WRK43" s="37"/>
      <c r="WRL43" s="37"/>
      <c r="WRM43" s="37"/>
      <c r="WRN43" s="37"/>
      <c r="WRO43" s="37"/>
      <c r="WRP43" s="37"/>
      <c r="WRQ43" s="37"/>
      <c r="WRR43" s="37"/>
      <c r="WRS43" s="37"/>
      <c r="WRT43" s="37"/>
      <c r="WRU43" s="37"/>
      <c r="WRV43" s="37"/>
      <c r="WRW43" s="37"/>
      <c r="WRX43" s="37"/>
      <c r="WRY43" s="37"/>
      <c r="WRZ43" s="37"/>
      <c r="WSA43" s="37"/>
      <c r="WSB43" s="37"/>
      <c r="WSC43" s="37"/>
      <c r="WSD43" s="37"/>
      <c r="WSE43" s="37"/>
      <c r="WSF43" s="37"/>
      <c r="WSG43" s="37"/>
      <c r="WSH43" s="37"/>
      <c r="WSI43" s="37"/>
      <c r="WSJ43" s="37"/>
      <c r="WSK43" s="37"/>
      <c r="WSL43" s="37"/>
      <c r="WSM43" s="37"/>
      <c r="WSN43" s="37"/>
      <c r="WSO43" s="37"/>
      <c r="WSP43" s="37"/>
      <c r="WSQ43" s="37"/>
      <c r="WSR43" s="37"/>
      <c r="WSS43" s="37"/>
      <c r="WST43" s="37"/>
      <c r="WSU43" s="37"/>
      <c r="WSV43" s="37"/>
      <c r="WSW43" s="37"/>
      <c r="WSX43" s="37"/>
      <c r="WSY43" s="37"/>
      <c r="WSZ43" s="37"/>
      <c r="WTA43" s="37"/>
      <c r="WTB43" s="37"/>
      <c r="WTC43" s="37"/>
      <c r="WTD43" s="37"/>
      <c r="WTE43" s="37"/>
      <c r="WTF43" s="37"/>
      <c r="WTG43" s="37"/>
      <c r="WTH43" s="37"/>
      <c r="WTI43" s="37"/>
      <c r="WTJ43" s="37"/>
      <c r="WTK43" s="37"/>
      <c r="WTL43" s="37"/>
      <c r="WTM43" s="37"/>
      <c r="WTN43" s="37"/>
      <c r="WTO43" s="37"/>
      <c r="WTP43" s="37"/>
      <c r="WTQ43" s="37"/>
      <c r="WTR43" s="37"/>
      <c r="WTS43" s="37"/>
      <c r="WTT43" s="37"/>
      <c r="WTU43" s="37"/>
      <c r="WTV43" s="37"/>
      <c r="WTW43" s="37"/>
      <c r="WTX43" s="37"/>
      <c r="WTY43" s="37"/>
      <c r="WTZ43" s="37"/>
      <c r="WUA43" s="37"/>
      <c r="WUB43" s="37"/>
      <c r="WUC43" s="37"/>
      <c r="WUD43" s="37"/>
      <c r="WUE43" s="37"/>
      <c r="WUF43" s="37"/>
      <c r="WUG43" s="37"/>
      <c r="WUH43" s="37"/>
      <c r="WUI43" s="37"/>
      <c r="WUJ43" s="37"/>
      <c r="WUK43" s="37"/>
      <c r="WUL43" s="37"/>
      <c r="WUM43" s="37"/>
      <c r="WUN43" s="37"/>
      <c r="WUO43" s="37"/>
      <c r="WUP43" s="37"/>
      <c r="WUQ43" s="37"/>
      <c r="WUR43" s="37"/>
      <c r="WUS43" s="37"/>
      <c r="WUT43" s="37"/>
      <c r="WUU43" s="37"/>
      <c r="WUV43" s="37"/>
      <c r="WUW43" s="37"/>
      <c r="WUX43" s="37"/>
      <c r="WUY43" s="37"/>
      <c r="WUZ43" s="37"/>
      <c r="WVA43" s="37"/>
      <c r="WVB43" s="37"/>
      <c r="WVC43" s="37"/>
      <c r="WVD43" s="37"/>
      <c r="WVE43" s="37"/>
      <c r="WVF43" s="37"/>
      <c r="WVG43" s="37"/>
      <c r="WVH43" s="37"/>
      <c r="WVI43" s="37"/>
      <c r="WVJ43" s="37"/>
      <c r="WVK43" s="37"/>
      <c r="WVL43" s="37"/>
      <c r="WVM43" s="37"/>
      <c r="WVN43" s="37"/>
      <c r="WVO43" s="37"/>
      <c r="WVP43" s="37"/>
      <c r="WVQ43" s="37"/>
      <c r="WVR43" s="37"/>
      <c r="WVS43" s="37"/>
      <c r="WVT43" s="37"/>
      <c r="WVU43" s="37"/>
      <c r="WVV43" s="37"/>
      <c r="WVW43" s="37"/>
      <c r="WVX43" s="37"/>
      <c r="WVY43" s="37"/>
      <c r="WVZ43" s="37"/>
      <c r="WWA43" s="37"/>
      <c r="WWB43" s="37"/>
      <c r="WWC43" s="37"/>
      <c r="WWD43" s="37"/>
      <c r="WWE43" s="37"/>
      <c r="WWF43" s="37"/>
      <c r="WWG43" s="37"/>
      <c r="WWH43" s="37"/>
      <c r="WWI43" s="37"/>
      <c r="WWJ43" s="37"/>
      <c r="WWK43" s="37"/>
      <c r="WWL43" s="37"/>
      <c r="WWM43" s="37"/>
      <c r="WWN43" s="37"/>
      <c r="WWO43" s="37"/>
      <c r="WWP43" s="37"/>
      <c r="WWQ43" s="37"/>
      <c r="WWR43" s="37"/>
      <c r="WWS43" s="37"/>
      <c r="WWT43" s="37"/>
      <c r="WWU43" s="37"/>
      <c r="WWV43" s="37"/>
      <c r="WWW43" s="37"/>
      <c r="WWX43" s="37"/>
      <c r="WWY43" s="37"/>
      <c r="WWZ43" s="37"/>
      <c r="WXA43" s="37"/>
      <c r="WXB43" s="37"/>
      <c r="WXC43" s="37"/>
      <c r="WXD43" s="37"/>
      <c r="WXE43" s="37"/>
      <c r="WXF43" s="37"/>
      <c r="WXG43" s="37"/>
      <c r="WXH43" s="37"/>
      <c r="WXI43" s="37"/>
      <c r="WXJ43" s="37"/>
      <c r="WXK43" s="37"/>
      <c r="WXL43" s="37"/>
      <c r="WXM43" s="37"/>
      <c r="WXN43" s="37"/>
      <c r="WXO43" s="37"/>
      <c r="WXP43" s="37"/>
      <c r="WXQ43" s="37"/>
      <c r="WXR43" s="37"/>
      <c r="WXS43" s="37"/>
      <c r="WXT43" s="37"/>
      <c r="WXU43" s="37"/>
      <c r="WXV43" s="37"/>
      <c r="WXW43" s="37"/>
      <c r="WXX43" s="37"/>
      <c r="WXY43" s="37"/>
      <c r="WXZ43" s="37"/>
      <c r="WYA43" s="37"/>
      <c r="WYB43" s="37"/>
      <c r="WYC43" s="37"/>
      <c r="WYD43" s="37"/>
      <c r="WYE43" s="37"/>
      <c r="WYF43" s="37"/>
      <c r="WYG43" s="37"/>
      <c r="WYH43" s="37"/>
      <c r="WYI43" s="37"/>
      <c r="WYJ43" s="37"/>
      <c r="WYK43" s="37"/>
      <c r="WYL43" s="37"/>
      <c r="WYM43" s="37"/>
      <c r="WYN43" s="37"/>
      <c r="WYO43" s="37"/>
      <c r="WYP43" s="37"/>
      <c r="WYQ43" s="37"/>
      <c r="WYR43" s="37"/>
      <c r="WYS43" s="37"/>
      <c r="WYT43" s="37"/>
      <c r="WYU43" s="37"/>
      <c r="WYV43" s="37"/>
      <c r="WYW43" s="37"/>
      <c r="WYX43" s="37"/>
      <c r="WYY43" s="37"/>
      <c r="WYZ43" s="37"/>
      <c r="WZA43" s="37"/>
      <c r="WZB43" s="37"/>
      <c r="WZC43" s="37"/>
      <c r="WZD43" s="37"/>
      <c r="WZE43" s="37"/>
      <c r="WZF43" s="37"/>
      <c r="WZG43" s="37"/>
      <c r="WZH43" s="37"/>
      <c r="WZI43" s="37"/>
      <c r="WZJ43" s="37"/>
      <c r="WZK43" s="37"/>
      <c r="WZL43" s="37"/>
      <c r="WZM43" s="37"/>
      <c r="WZN43" s="37"/>
      <c r="WZO43" s="37"/>
      <c r="WZP43" s="37"/>
      <c r="WZQ43" s="37"/>
      <c r="WZR43" s="37"/>
      <c r="WZS43" s="37"/>
      <c r="WZT43" s="37"/>
      <c r="WZU43" s="37"/>
      <c r="WZV43" s="37"/>
      <c r="WZW43" s="37"/>
      <c r="WZX43" s="37"/>
      <c r="WZY43" s="37"/>
      <c r="WZZ43" s="37"/>
      <c r="XAA43" s="37"/>
      <c r="XAB43" s="37"/>
      <c r="XAC43" s="37"/>
      <c r="XAD43" s="37"/>
      <c r="XAE43" s="37"/>
      <c r="XAF43" s="37"/>
      <c r="XAG43" s="37"/>
      <c r="XAH43" s="37"/>
      <c r="XAI43" s="37"/>
      <c r="XAJ43" s="37"/>
      <c r="XAK43" s="37"/>
      <c r="XAL43" s="37"/>
      <c r="XAM43" s="37"/>
      <c r="XAN43" s="37"/>
      <c r="XAO43" s="37"/>
      <c r="XAP43" s="37"/>
      <c r="XAQ43" s="37"/>
      <c r="XAR43" s="37"/>
      <c r="XAS43" s="37"/>
      <c r="XAT43" s="37"/>
      <c r="XAU43" s="37"/>
      <c r="XAV43" s="37"/>
      <c r="XAW43" s="37"/>
      <c r="XAX43" s="37"/>
      <c r="XAY43" s="37"/>
      <c r="XAZ43" s="37"/>
      <c r="XBA43" s="37"/>
      <c r="XBB43" s="37"/>
      <c r="XBC43" s="37"/>
      <c r="XBD43" s="37"/>
      <c r="XBE43" s="37"/>
      <c r="XBF43" s="37"/>
      <c r="XBG43" s="37"/>
      <c r="XBH43" s="37"/>
      <c r="XBI43" s="37"/>
      <c r="XBJ43" s="37"/>
      <c r="XBK43" s="37"/>
      <c r="XBL43" s="37"/>
      <c r="XBM43" s="37"/>
      <c r="XBN43" s="37"/>
      <c r="XBO43" s="37"/>
      <c r="XBP43" s="37"/>
      <c r="XBQ43" s="37"/>
      <c r="XBR43" s="37"/>
      <c r="XBS43" s="37"/>
      <c r="XBT43" s="37"/>
      <c r="XBU43" s="37"/>
      <c r="XBV43" s="37"/>
      <c r="XBW43" s="37"/>
      <c r="XBX43" s="37"/>
      <c r="XBY43" s="37"/>
      <c r="XBZ43" s="37"/>
      <c r="XCA43" s="37"/>
      <c r="XCB43" s="37"/>
      <c r="XCC43" s="37"/>
      <c r="XCD43" s="37"/>
      <c r="XCE43" s="37"/>
      <c r="XCF43" s="37"/>
      <c r="XCG43" s="37"/>
      <c r="XCH43" s="37"/>
      <c r="XCI43" s="37"/>
      <c r="XCJ43" s="37"/>
      <c r="XCK43" s="37"/>
      <c r="XCL43" s="37"/>
      <c r="XCM43" s="37"/>
      <c r="XCN43" s="37"/>
      <c r="XCO43" s="37"/>
      <c r="XCP43" s="37"/>
      <c r="XCQ43" s="37"/>
      <c r="XCR43" s="37"/>
      <c r="XCS43" s="37"/>
      <c r="XCT43" s="37"/>
      <c r="XCU43" s="37"/>
      <c r="XCV43" s="37"/>
      <c r="XCW43" s="37"/>
      <c r="XCX43" s="37"/>
      <c r="XCY43" s="37"/>
      <c r="XCZ43" s="37"/>
      <c r="XDA43" s="37"/>
      <c r="XDB43" s="37"/>
      <c r="XDC43" s="37"/>
      <c r="XDD43" s="37"/>
      <c r="XDE43" s="37"/>
      <c r="XDF43" s="37"/>
      <c r="XDG43" s="37"/>
      <c r="XDH43" s="37"/>
      <c r="XDI43" s="37"/>
      <c r="XDJ43" s="37"/>
      <c r="XDK43" s="37"/>
      <c r="XDL43" s="37"/>
      <c r="XDM43" s="37"/>
      <c r="XDN43" s="37"/>
      <c r="XDO43" s="37"/>
      <c r="XDP43" s="37"/>
      <c r="XDQ43" s="37"/>
      <c r="XDR43" s="37"/>
      <c r="XDS43" s="37"/>
      <c r="XDT43" s="37"/>
      <c r="XDU43" s="37"/>
      <c r="XDV43" s="37"/>
      <c r="XDW43" s="37"/>
      <c r="XDX43" s="37"/>
      <c r="XDY43" s="37"/>
      <c r="XDZ43" s="37"/>
      <c r="XEA43" s="37"/>
      <c r="XEB43" s="37"/>
      <c r="XEC43" s="37"/>
      <c r="XED43" s="37"/>
      <c r="XEE43" s="37"/>
      <c r="XEF43" s="37"/>
      <c r="XEG43" s="37"/>
      <c r="XEH43" s="37"/>
      <c r="XEI43" s="37"/>
      <c r="XEJ43" s="37"/>
      <c r="XEK43" s="37"/>
      <c r="XEL43" s="37"/>
      <c r="XEM43" s="37"/>
      <c r="XEN43" s="37"/>
      <c r="XEO43" s="37"/>
      <c r="XEP43" s="37"/>
      <c r="XEQ43" s="37"/>
      <c r="XER43" s="37"/>
      <c r="XES43" s="37"/>
      <c r="XET43" s="37"/>
      <c r="XEU43" s="37"/>
      <c r="XEV43" s="37"/>
      <c r="XEW43" s="37"/>
      <c r="XEX43" s="37"/>
      <c r="XEY43" s="37"/>
      <c r="XEZ43" s="37"/>
      <c r="XFA43" s="37"/>
      <c r="XFB43" s="37"/>
      <c r="XFC43" s="37"/>
      <c r="XFD43" s="37"/>
    </row>
    <row r="44" spans="1:16384" x14ac:dyDescent="0.3">
      <c r="A44" s="1" t="s">
        <v>153</v>
      </c>
      <c r="B44" s="27" t="s">
        <v>155</v>
      </c>
      <c r="C44" s="9" t="s">
        <v>162</v>
      </c>
      <c r="D44" s="1" t="s">
        <v>154</v>
      </c>
      <c r="E44" s="1" t="s">
        <v>154</v>
      </c>
      <c r="F44" s="1" t="s">
        <v>154</v>
      </c>
      <c r="G44" s="1" t="s">
        <v>106</v>
      </c>
      <c r="H44" s="1" t="s">
        <v>107</v>
      </c>
      <c r="I44" s="21">
        <v>9999</v>
      </c>
      <c r="J44" s="24">
        <v>10</v>
      </c>
      <c r="K44" s="1">
        <f t="shared" si="12"/>
        <v>3</v>
      </c>
      <c r="L44" s="1">
        <f t="shared" si="13"/>
        <v>7</v>
      </c>
      <c r="M44" s="25">
        <f t="shared" ca="1" si="14"/>
        <v>9.4090000000000007</v>
      </c>
      <c r="N44" s="26">
        <f t="shared" ca="1" si="15"/>
        <v>46.164657561729683</v>
      </c>
    </row>
  </sheetData>
  <dataValidations count="2">
    <dataValidation type="list" allowBlank="1" showInputMessage="1" showErrorMessage="1" sqref="J6:J44">
      <formula1>PipeSize</formula1>
    </dataValidation>
    <dataValidation type="list" allowBlank="1" showInputMessage="1" showErrorMessage="1" sqref="H6:H44">
      <formula1>SchedTable</formula1>
    </dataValidation>
  </dataValidations>
  <pageMargins left="0.7" right="0.7" top="0.75" bottom="0.75" header="0.3" footer="0.3"/>
  <pageSetup paperSize="223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48527"/>
  <sheetViews>
    <sheetView zoomScale="80" zoomScaleNormal="80" workbookViewId="0">
      <selection activeCell="A50" sqref="A3:P50"/>
    </sheetView>
  </sheetViews>
  <sheetFormatPr defaultRowHeight="16.5" x14ac:dyDescent="0.3"/>
  <cols>
    <col min="1" max="1" width="9" style="5"/>
    <col min="3" max="3" width="25.25" style="37" bestFit="1" customWidth="1"/>
    <col min="4" max="4" width="9" style="5" bestFit="1" customWidth="1"/>
    <col min="5" max="5" width="8.75" bestFit="1" customWidth="1"/>
    <col min="6" max="6" width="16.25" bestFit="1" customWidth="1"/>
    <col min="7" max="7" width="7.625" customWidth="1"/>
    <col min="8" max="9" width="12.875" customWidth="1"/>
    <col min="10" max="10" width="6.125" style="5" customWidth="1"/>
    <col min="11" max="11" width="7.125" customWidth="1"/>
    <col min="12" max="12" width="6.625" customWidth="1"/>
    <col min="13" max="13" width="5.25" customWidth="1"/>
    <col min="14" max="14" width="6.125" customWidth="1"/>
    <col min="15" max="15" width="8" hidden="1" customWidth="1"/>
    <col min="16" max="16" width="6.75" bestFit="1" customWidth="1"/>
  </cols>
  <sheetData>
    <row r="1" spans="1:16" x14ac:dyDescent="0.3">
      <c r="A1" s="14" t="s">
        <v>229</v>
      </c>
    </row>
    <row r="3" spans="1:16" ht="37.5" customHeight="1" x14ac:dyDescent="0.3">
      <c r="A3" s="1" t="s">
        <v>50</v>
      </c>
      <c r="B3" s="1" t="s">
        <v>54</v>
      </c>
      <c r="C3" s="38" t="s">
        <v>51</v>
      </c>
      <c r="D3" s="1" t="s">
        <v>268</v>
      </c>
      <c r="E3" s="1" t="s">
        <v>0</v>
      </c>
      <c r="F3" s="2" t="s">
        <v>52</v>
      </c>
      <c r="G3" s="1" t="s">
        <v>53</v>
      </c>
      <c r="H3" s="1" t="s">
        <v>55</v>
      </c>
      <c r="I3" s="1" t="s">
        <v>99</v>
      </c>
      <c r="J3" s="15" t="s">
        <v>56</v>
      </c>
      <c r="K3" s="16" t="s">
        <v>57</v>
      </c>
      <c r="L3" s="16" t="s">
        <v>58</v>
      </c>
      <c r="M3" s="16" t="s">
        <v>59</v>
      </c>
      <c r="N3" s="16" t="s">
        <v>60</v>
      </c>
      <c r="O3" s="42" t="s">
        <v>38</v>
      </c>
      <c r="P3" s="15" t="s">
        <v>276</v>
      </c>
    </row>
    <row r="4" spans="1:16" hidden="1" x14ac:dyDescent="0.3">
      <c r="A4" s="1" t="s">
        <v>230</v>
      </c>
      <c r="B4" s="4"/>
      <c r="C4" s="9" t="s">
        <v>311</v>
      </c>
      <c r="D4" s="1" t="s">
        <v>310</v>
      </c>
      <c r="E4" s="3"/>
      <c r="F4" s="2" t="s">
        <v>311</v>
      </c>
      <c r="G4" s="17" t="s">
        <v>62</v>
      </c>
      <c r="H4" s="4"/>
      <c r="I4" s="4"/>
      <c r="J4" s="19"/>
      <c r="K4" s="19"/>
      <c r="L4" s="19"/>
      <c r="M4" s="19"/>
      <c r="N4" s="19"/>
      <c r="O4" s="43"/>
      <c r="P4" s="2"/>
    </row>
    <row r="5" spans="1:16" hidden="1" x14ac:dyDescent="0.3">
      <c r="A5" s="1" t="s">
        <v>231</v>
      </c>
      <c r="B5" s="1"/>
      <c r="C5" s="9" t="s">
        <v>311</v>
      </c>
      <c r="D5" s="1" t="s">
        <v>304</v>
      </c>
      <c r="E5" s="1"/>
      <c r="F5" s="2" t="s">
        <v>311</v>
      </c>
      <c r="G5" s="17" t="s">
        <v>64</v>
      </c>
      <c r="H5" s="1"/>
      <c r="I5" s="1"/>
      <c r="J5" s="19"/>
      <c r="K5" s="19"/>
      <c r="L5" s="19"/>
      <c r="M5" s="19"/>
      <c r="N5" s="19"/>
      <c r="O5" s="42"/>
      <c r="P5" s="15"/>
    </row>
    <row r="6" spans="1:16" hidden="1" x14ac:dyDescent="0.3">
      <c r="A6" s="1" t="s">
        <v>232</v>
      </c>
      <c r="B6" s="1"/>
      <c r="C6" s="9" t="s">
        <v>311</v>
      </c>
      <c r="D6" s="1" t="s">
        <v>305</v>
      </c>
      <c r="E6" s="1"/>
      <c r="F6" s="2" t="s">
        <v>311</v>
      </c>
      <c r="G6" s="17" t="s">
        <v>65</v>
      </c>
      <c r="H6" s="1"/>
      <c r="I6" s="1"/>
      <c r="J6" s="19"/>
      <c r="K6" s="19"/>
      <c r="L6" s="19"/>
      <c r="M6" s="19"/>
      <c r="N6" s="19"/>
      <c r="O6" s="42"/>
      <c r="P6" s="15"/>
    </row>
    <row r="7" spans="1:16" hidden="1" x14ac:dyDescent="0.3">
      <c r="A7" s="1" t="s">
        <v>233</v>
      </c>
      <c r="B7" s="1"/>
      <c r="C7" s="9" t="s">
        <v>311</v>
      </c>
      <c r="D7" s="1" t="s">
        <v>306</v>
      </c>
      <c r="E7" s="1"/>
      <c r="F7" s="2" t="s">
        <v>311</v>
      </c>
      <c r="G7" s="17" t="s">
        <v>67</v>
      </c>
      <c r="H7" s="1"/>
      <c r="I7" s="1"/>
      <c r="J7" s="19"/>
      <c r="K7" s="19"/>
      <c r="L7" s="19"/>
      <c r="M7" s="19"/>
      <c r="N7" s="19"/>
      <c r="O7" s="42"/>
      <c r="P7" s="15"/>
    </row>
    <row r="8" spans="1:16" hidden="1" x14ac:dyDescent="0.3">
      <c r="A8" s="1" t="s">
        <v>234</v>
      </c>
      <c r="B8" s="1"/>
      <c r="C8" s="9" t="s">
        <v>311</v>
      </c>
      <c r="D8" s="1" t="s">
        <v>307</v>
      </c>
      <c r="E8" s="1"/>
      <c r="F8" s="2" t="s">
        <v>311</v>
      </c>
      <c r="G8" s="17" t="s">
        <v>68</v>
      </c>
      <c r="H8" s="1"/>
      <c r="I8" s="1"/>
      <c r="J8" s="19"/>
      <c r="K8" s="19"/>
      <c r="L8" s="19"/>
      <c r="M8" s="19"/>
      <c r="N8" s="19"/>
      <c r="O8" s="42"/>
      <c r="P8" s="15"/>
    </row>
    <row r="9" spans="1:16" hidden="1" x14ac:dyDescent="0.3">
      <c r="A9" s="1" t="s">
        <v>235</v>
      </c>
      <c r="B9" s="1"/>
      <c r="C9" s="9" t="s">
        <v>311</v>
      </c>
      <c r="D9" s="1" t="s">
        <v>308</v>
      </c>
      <c r="E9" s="1"/>
      <c r="F9" s="2" t="s">
        <v>311</v>
      </c>
      <c r="G9" s="17" t="s">
        <v>69</v>
      </c>
      <c r="H9" s="1"/>
      <c r="I9" s="1"/>
      <c r="J9" s="19"/>
      <c r="K9" s="19"/>
      <c r="L9" s="19"/>
      <c r="M9" s="19"/>
      <c r="N9" s="19"/>
      <c r="O9" s="42"/>
      <c r="P9" s="15"/>
    </row>
    <row r="10" spans="1:16" hidden="1" x14ac:dyDescent="0.3">
      <c r="A10" s="1" t="s">
        <v>236</v>
      </c>
      <c r="B10" s="1"/>
      <c r="C10" s="9" t="s">
        <v>311</v>
      </c>
      <c r="D10" s="1" t="s">
        <v>309</v>
      </c>
      <c r="E10" s="1"/>
      <c r="F10" s="2" t="s">
        <v>311</v>
      </c>
      <c r="G10" s="17" t="s">
        <v>71</v>
      </c>
      <c r="H10" s="1"/>
      <c r="I10" s="1"/>
      <c r="J10" s="19"/>
      <c r="K10" s="19"/>
      <c r="L10" s="19"/>
      <c r="M10" s="19"/>
      <c r="N10" s="19"/>
      <c r="O10" s="42"/>
      <c r="P10" s="15"/>
    </row>
    <row r="11" spans="1:16" x14ac:dyDescent="0.3">
      <c r="A11" s="1" t="s">
        <v>237</v>
      </c>
      <c r="B11" s="4" t="str">
        <f t="shared" ref="B11:B41" si="0">E11&amp;G11</f>
        <v>V08</v>
      </c>
      <c r="C11" s="9" t="s">
        <v>280</v>
      </c>
      <c r="D11" s="1" t="s">
        <v>270</v>
      </c>
      <c r="E11" s="3" t="s">
        <v>267</v>
      </c>
      <c r="F11" s="2" t="s">
        <v>61</v>
      </c>
      <c r="G11" s="17" t="s">
        <v>72</v>
      </c>
      <c r="H11" s="4" t="s">
        <v>63</v>
      </c>
      <c r="I11" s="4">
        <f>VLOOKUP(D11,Pipes!B7:J46,9)</f>
        <v>8</v>
      </c>
      <c r="J11" s="20"/>
      <c r="K11" s="20"/>
      <c r="L11" s="20"/>
      <c r="M11" s="20"/>
      <c r="N11" s="20"/>
      <c r="O11" s="44"/>
      <c r="P11" s="2"/>
    </row>
    <row r="12" spans="1:16" x14ac:dyDescent="0.3">
      <c r="A12" s="1" t="s">
        <v>238</v>
      </c>
      <c r="B12" s="4" t="str">
        <f t="shared" si="0"/>
        <v>V09</v>
      </c>
      <c r="C12" s="9" t="s">
        <v>280</v>
      </c>
      <c r="D12" s="1" t="s">
        <v>271</v>
      </c>
      <c r="E12" s="3" t="s">
        <v>267</v>
      </c>
      <c r="F12" s="2" t="s">
        <v>61</v>
      </c>
      <c r="G12" s="17" t="s">
        <v>73</v>
      </c>
      <c r="H12" s="4" t="s">
        <v>63</v>
      </c>
      <c r="I12" s="4">
        <f>VLOOKUP(D12,Pipes!B8:J47,9)</f>
        <v>8</v>
      </c>
      <c r="J12" s="20"/>
      <c r="K12" s="20"/>
      <c r="L12" s="20"/>
      <c r="M12" s="20"/>
      <c r="N12" s="20"/>
      <c r="O12" s="44"/>
      <c r="P12" s="2"/>
    </row>
    <row r="13" spans="1:16" x14ac:dyDescent="0.3">
      <c r="A13" s="1" t="s">
        <v>239</v>
      </c>
      <c r="B13" s="4" t="str">
        <f>E13&amp;G13</f>
        <v>V10</v>
      </c>
      <c r="C13" s="9" t="s">
        <v>280</v>
      </c>
      <c r="D13" s="1" t="s">
        <v>312</v>
      </c>
      <c r="E13" s="3" t="s">
        <v>267</v>
      </c>
      <c r="F13" s="2" t="s">
        <v>61</v>
      </c>
      <c r="G13" s="17" t="s">
        <v>76</v>
      </c>
      <c r="H13" s="4" t="s">
        <v>63</v>
      </c>
      <c r="I13" s="4">
        <f>VLOOKUP(D13,Pipes!B9:J48,9)</f>
        <v>8</v>
      </c>
      <c r="J13" s="20"/>
      <c r="K13" s="20"/>
      <c r="L13" s="20"/>
      <c r="M13" s="20"/>
      <c r="N13" s="20"/>
      <c r="O13" s="44"/>
      <c r="P13" s="2"/>
    </row>
    <row r="14" spans="1:16" x14ac:dyDescent="0.3">
      <c r="A14" s="1" t="s">
        <v>240</v>
      </c>
      <c r="B14" s="4" t="str">
        <f t="shared" si="0"/>
        <v>V11</v>
      </c>
      <c r="C14" s="9" t="s">
        <v>283</v>
      </c>
      <c r="D14" s="1" t="s">
        <v>278</v>
      </c>
      <c r="E14" s="3" t="s">
        <v>267</v>
      </c>
      <c r="F14" s="2" t="s">
        <v>61</v>
      </c>
      <c r="G14" s="17" t="s">
        <v>77</v>
      </c>
      <c r="H14" s="4" t="s">
        <v>63</v>
      </c>
      <c r="I14" s="4">
        <f>VLOOKUP(D14,Pipes!B14:J53,9)</f>
        <v>10</v>
      </c>
      <c r="J14" s="19"/>
      <c r="K14" s="19"/>
      <c r="L14" s="19"/>
      <c r="M14" s="19"/>
      <c r="N14" s="19"/>
      <c r="O14" s="23"/>
      <c r="P14" s="2"/>
    </row>
    <row r="15" spans="1:16" x14ac:dyDescent="0.3">
      <c r="A15" s="1" t="s">
        <v>241</v>
      </c>
      <c r="B15" s="4" t="str">
        <f t="shared" si="0"/>
        <v>V12</v>
      </c>
      <c r="C15" s="9" t="s">
        <v>285</v>
      </c>
      <c r="D15" s="1" t="s">
        <v>284</v>
      </c>
      <c r="E15" s="3" t="s">
        <v>267</v>
      </c>
      <c r="F15" s="2" t="s">
        <v>61</v>
      </c>
      <c r="G15" s="17" t="s">
        <v>80</v>
      </c>
      <c r="H15" s="4" t="s">
        <v>63</v>
      </c>
      <c r="I15" s="4">
        <f>VLOOKUP(D15,Pipes!B15:J54,9)</f>
        <v>8</v>
      </c>
      <c r="J15" s="19"/>
      <c r="K15" s="19"/>
      <c r="L15" s="19"/>
      <c r="M15" s="19"/>
      <c r="N15" s="19"/>
      <c r="O15" s="43"/>
      <c r="P15" s="2"/>
    </row>
    <row r="16" spans="1:16" x14ac:dyDescent="0.3">
      <c r="A16" s="1" t="s">
        <v>242</v>
      </c>
      <c r="B16" s="4" t="str">
        <f t="shared" si="0"/>
        <v>V13</v>
      </c>
      <c r="C16" s="9" t="s">
        <v>286</v>
      </c>
      <c r="D16" s="1" t="s">
        <v>287</v>
      </c>
      <c r="E16" s="3" t="s">
        <v>267</v>
      </c>
      <c r="F16" s="2" t="s">
        <v>66</v>
      </c>
      <c r="G16" s="17" t="s">
        <v>78</v>
      </c>
      <c r="H16" s="4" t="s">
        <v>63</v>
      </c>
      <c r="I16" s="4">
        <f>VLOOKUP(D16,Pipes!B16:J55,9)</f>
        <v>3</v>
      </c>
      <c r="J16" s="19"/>
      <c r="K16" s="19"/>
      <c r="L16" s="19"/>
      <c r="M16" s="19"/>
      <c r="N16" s="19"/>
      <c r="O16" s="43"/>
      <c r="P16" s="2"/>
    </row>
    <row r="17" spans="1:16" x14ac:dyDescent="0.3">
      <c r="A17" s="1" t="s">
        <v>243</v>
      </c>
      <c r="B17" s="4" t="str">
        <f t="shared" si="0"/>
        <v>V14</v>
      </c>
      <c r="C17" s="9" t="s">
        <v>286</v>
      </c>
      <c r="D17" s="1" t="s">
        <v>288</v>
      </c>
      <c r="E17" s="3" t="s">
        <v>267</v>
      </c>
      <c r="F17" s="2" t="s">
        <v>66</v>
      </c>
      <c r="G17" s="17" t="s">
        <v>81</v>
      </c>
      <c r="H17" s="4" t="s">
        <v>63</v>
      </c>
      <c r="I17" s="4">
        <f>VLOOKUP(D17,Pipes!B17:J56,9)</f>
        <v>3</v>
      </c>
      <c r="J17" s="19"/>
      <c r="K17" s="19"/>
      <c r="L17" s="19"/>
      <c r="M17" s="19"/>
      <c r="N17" s="19"/>
      <c r="O17" s="23"/>
      <c r="P17" s="2"/>
    </row>
    <row r="18" spans="1:16" x14ac:dyDescent="0.3">
      <c r="A18" s="1" t="s">
        <v>244</v>
      </c>
      <c r="B18" s="4" t="str">
        <f t="shared" si="0"/>
        <v>V15</v>
      </c>
      <c r="C18" s="9" t="s">
        <v>286</v>
      </c>
      <c r="D18" s="1" t="s">
        <v>289</v>
      </c>
      <c r="E18" s="3" t="s">
        <v>267</v>
      </c>
      <c r="F18" s="2" t="s">
        <v>66</v>
      </c>
      <c r="G18" s="17" t="s">
        <v>82</v>
      </c>
      <c r="H18" s="4" t="s">
        <v>63</v>
      </c>
      <c r="I18" s="4">
        <f>VLOOKUP(D18,Pipes!B18:J57,9)</f>
        <v>3</v>
      </c>
      <c r="J18" s="60"/>
      <c r="K18" s="60"/>
      <c r="L18" s="60"/>
      <c r="M18" s="60"/>
      <c r="N18" s="60"/>
      <c r="O18" s="23"/>
      <c r="P18" s="2"/>
    </row>
    <row r="19" spans="1:16" x14ac:dyDescent="0.3">
      <c r="A19" s="19" t="s">
        <v>245</v>
      </c>
      <c r="B19" s="46" t="str">
        <f>E19&amp;G19</f>
        <v>V16</v>
      </c>
      <c r="C19" s="54" t="s">
        <v>282</v>
      </c>
      <c r="D19" s="19" t="s">
        <v>275</v>
      </c>
      <c r="E19" s="20" t="s">
        <v>267</v>
      </c>
      <c r="F19" s="48" t="s">
        <v>66</v>
      </c>
      <c r="G19" s="55" t="s">
        <v>83</v>
      </c>
      <c r="H19" s="46" t="s">
        <v>79</v>
      </c>
      <c r="I19" s="58">
        <f>VLOOKUP(D19,Pipes!B13:J52,9)</f>
        <v>3</v>
      </c>
      <c r="J19" s="121" t="s">
        <v>375</v>
      </c>
      <c r="K19" s="121"/>
      <c r="L19" s="121"/>
      <c r="M19" s="121"/>
      <c r="N19" s="121"/>
      <c r="O19" s="59"/>
      <c r="P19" s="48"/>
    </row>
    <row r="20" spans="1:16" x14ac:dyDescent="0.3">
      <c r="A20" s="1" t="s">
        <v>246</v>
      </c>
      <c r="B20" s="4" t="str">
        <f t="shared" si="0"/>
        <v>V17</v>
      </c>
      <c r="C20" s="9" t="s">
        <v>283</v>
      </c>
      <c r="D20" s="1" t="s">
        <v>290</v>
      </c>
      <c r="E20" s="3" t="s">
        <v>267</v>
      </c>
      <c r="F20" s="2" t="s">
        <v>61</v>
      </c>
      <c r="G20" s="17" t="s">
        <v>84</v>
      </c>
      <c r="H20" s="4" t="s">
        <v>63</v>
      </c>
      <c r="I20" s="4">
        <f>VLOOKUP(D20,Pipes!B19:J58,9)</f>
        <v>10</v>
      </c>
      <c r="J20" s="61"/>
      <c r="K20" s="61"/>
      <c r="L20" s="61"/>
      <c r="M20" s="61"/>
      <c r="N20" s="61"/>
      <c r="O20" s="23"/>
      <c r="P20" s="2"/>
    </row>
    <row r="21" spans="1:16" x14ac:dyDescent="0.3">
      <c r="A21" s="1" t="s">
        <v>247</v>
      </c>
      <c r="B21" s="4" t="str">
        <f t="shared" si="0"/>
        <v>V18</v>
      </c>
      <c r="C21" s="9" t="s">
        <v>285</v>
      </c>
      <c r="D21" s="1" t="s">
        <v>291</v>
      </c>
      <c r="E21" s="3" t="s">
        <v>267</v>
      </c>
      <c r="F21" s="2" t="s">
        <v>61</v>
      </c>
      <c r="G21" s="17" t="s">
        <v>85</v>
      </c>
      <c r="H21" s="4" t="s">
        <v>63</v>
      </c>
      <c r="I21" s="4">
        <f>VLOOKUP(D21,Pipes!B20:J59,9)</f>
        <v>6</v>
      </c>
      <c r="J21" s="19"/>
      <c r="K21" s="19"/>
      <c r="L21" s="19"/>
      <c r="M21" s="19"/>
      <c r="N21" s="19"/>
      <c r="O21" s="23"/>
      <c r="P21" s="2"/>
    </row>
    <row r="22" spans="1:16" x14ac:dyDescent="0.3">
      <c r="A22" s="1" t="s">
        <v>248</v>
      </c>
      <c r="B22" s="4" t="str">
        <f t="shared" si="0"/>
        <v>V19</v>
      </c>
      <c r="C22" s="9" t="s">
        <v>286</v>
      </c>
      <c r="D22" s="1" t="s">
        <v>292</v>
      </c>
      <c r="E22" s="3" t="s">
        <v>267</v>
      </c>
      <c r="F22" s="2" t="s">
        <v>66</v>
      </c>
      <c r="G22" s="17" t="s">
        <v>86</v>
      </c>
      <c r="H22" s="4" t="s">
        <v>63</v>
      </c>
      <c r="I22" s="4">
        <f>VLOOKUP(D22,Pipes!B21:J60,9)</f>
        <v>3</v>
      </c>
      <c r="J22" s="19"/>
      <c r="K22" s="19"/>
      <c r="L22" s="19"/>
      <c r="M22" s="19"/>
      <c r="N22" s="19"/>
      <c r="O22" s="43"/>
      <c r="P22" s="2"/>
    </row>
    <row r="23" spans="1:16" x14ac:dyDescent="0.3">
      <c r="A23" s="1" t="s">
        <v>249</v>
      </c>
      <c r="B23" s="4" t="str">
        <f t="shared" si="0"/>
        <v>V20</v>
      </c>
      <c r="C23" s="9" t="s">
        <v>286</v>
      </c>
      <c r="D23" s="1" t="s">
        <v>293</v>
      </c>
      <c r="E23" s="3" t="s">
        <v>267</v>
      </c>
      <c r="F23" s="2" t="s">
        <v>66</v>
      </c>
      <c r="G23" s="17" t="s">
        <v>87</v>
      </c>
      <c r="H23" s="4" t="s">
        <v>63</v>
      </c>
      <c r="I23" s="4">
        <f>VLOOKUP(D23,Pipes!B22:J61,9)</f>
        <v>3</v>
      </c>
      <c r="J23" s="19"/>
      <c r="K23" s="19"/>
      <c r="L23" s="19"/>
      <c r="M23" s="19"/>
      <c r="N23" s="19"/>
      <c r="O23" s="43"/>
      <c r="P23" s="2"/>
    </row>
    <row r="24" spans="1:16" x14ac:dyDescent="0.3">
      <c r="A24" s="1" t="s">
        <v>250</v>
      </c>
      <c r="B24" s="4" t="str">
        <f t="shared" si="0"/>
        <v>V21</v>
      </c>
      <c r="C24" s="9" t="s">
        <v>286</v>
      </c>
      <c r="D24" s="1" t="s">
        <v>294</v>
      </c>
      <c r="E24" s="3" t="s">
        <v>267</v>
      </c>
      <c r="F24" s="2" t="s">
        <v>66</v>
      </c>
      <c r="G24" s="17" t="s">
        <v>88</v>
      </c>
      <c r="H24" s="4" t="s">
        <v>63</v>
      </c>
      <c r="I24" s="4">
        <f>VLOOKUP(D24,Pipes!B23:J62,9)</f>
        <v>3</v>
      </c>
      <c r="J24" s="19"/>
      <c r="K24" s="19"/>
      <c r="L24" s="19"/>
      <c r="M24" s="19"/>
      <c r="N24" s="19"/>
      <c r="O24" s="43"/>
      <c r="P24" s="2"/>
    </row>
    <row r="25" spans="1:16" x14ac:dyDescent="0.3">
      <c r="A25" s="1" t="s">
        <v>251</v>
      </c>
      <c r="B25" s="4" t="str">
        <f t="shared" si="0"/>
        <v>V22a</v>
      </c>
      <c r="C25" s="40" t="s">
        <v>298</v>
      </c>
      <c r="D25" s="1" t="s">
        <v>295</v>
      </c>
      <c r="E25" s="3" t="s">
        <v>267</v>
      </c>
      <c r="F25" s="2" t="s">
        <v>61</v>
      </c>
      <c r="G25" s="17" t="s">
        <v>321</v>
      </c>
      <c r="H25" s="4" t="s">
        <v>74</v>
      </c>
      <c r="I25" s="4">
        <f>VLOOKUP(D25,Pipes!B24:J63,9)</f>
        <v>6</v>
      </c>
      <c r="J25" s="1" t="s">
        <v>75</v>
      </c>
      <c r="K25" s="1"/>
      <c r="L25" s="1">
        <v>1</v>
      </c>
      <c r="M25" s="1"/>
      <c r="N25" s="1"/>
      <c r="O25" s="43"/>
      <c r="P25" s="2" t="s">
        <v>277</v>
      </c>
    </row>
    <row r="26" spans="1:16" x14ac:dyDescent="0.3">
      <c r="A26" s="1" t="s">
        <v>252</v>
      </c>
      <c r="B26" s="4" t="str">
        <f t="shared" si="0"/>
        <v>V22b</v>
      </c>
      <c r="C26" s="41" t="s">
        <v>319</v>
      </c>
      <c r="D26" s="1" t="s">
        <v>295</v>
      </c>
      <c r="E26" s="3" t="s">
        <v>267</v>
      </c>
      <c r="F26" s="2" t="s">
        <v>61</v>
      </c>
      <c r="G26" s="17" t="s">
        <v>320</v>
      </c>
      <c r="H26" s="4" t="s">
        <v>63</v>
      </c>
      <c r="I26" s="4">
        <f>VLOOKUP(D26,Pipes!B8:J47,9)</f>
        <v>6</v>
      </c>
      <c r="J26" s="19"/>
      <c r="K26" s="19"/>
      <c r="L26" s="19"/>
      <c r="M26" s="19"/>
      <c r="N26" s="19"/>
      <c r="O26" s="23"/>
      <c r="P26" s="2"/>
    </row>
    <row r="27" spans="1:16" x14ac:dyDescent="0.3">
      <c r="A27" s="1" t="s">
        <v>253</v>
      </c>
      <c r="B27" s="4" t="str">
        <f t="shared" si="0"/>
        <v>V23a</v>
      </c>
      <c r="C27" s="40" t="s">
        <v>298</v>
      </c>
      <c r="D27" s="1" t="s">
        <v>296</v>
      </c>
      <c r="E27" s="3" t="s">
        <v>267</v>
      </c>
      <c r="F27" s="2" t="s">
        <v>61</v>
      </c>
      <c r="G27" s="17" t="s">
        <v>327</v>
      </c>
      <c r="H27" s="4" t="s">
        <v>74</v>
      </c>
      <c r="I27" s="4">
        <f>VLOOKUP(D27,Pipes!B25:J64,9)</f>
        <v>6</v>
      </c>
      <c r="J27" s="1" t="s">
        <v>75</v>
      </c>
      <c r="K27" s="1"/>
      <c r="L27" s="1">
        <v>1</v>
      </c>
      <c r="M27" s="1"/>
      <c r="N27" s="1"/>
      <c r="O27" s="23"/>
      <c r="P27" s="2" t="s">
        <v>277</v>
      </c>
    </row>
    <row r="28" spans="1:16" x14ac:dyDescent="0.3">
      <c r="A28" s="1" t="s">
        <v>254</v>
      </c>
      <c r="B28" s="4" t="str">
        <f>E28&amp;G28</f>
        <v>V23b</v>
      </c>
      <c r="C28" s="41" t="s">
        <v>319</v>
      </c>
      <c r="D28" s="1" t="s">
        <v>296</v>
      </c>
      <c r="E28" s="3" t="s">
        <v>267</v>
      </c>
      <c r="F28" s="2" t="s">
        <v>61</v>
      </c>
      <c r="G28" s="17" t="s">
        <v>323</v>
      </c>
      <c r="H28" s="4" t="s">
        <v>63</v>
      </c>
      <c r="I28" s="4">
        <f>VLOOKUP(D28,Pipes!B10:J49,9)</f>
        <v>6</v>
      </c>
      <c r="J28" s="19"/>
      <c r="K28" s="19"/>
      <c r="L28" s="19"/>
      <c r="M28" s="19"/>
      <c r="N28" s="19"/>
      <c r="O28" s="23"/>
      <c r="P28" s="2"/>
    </row>
    <row r="29" spans="1:16" x14ac:dyDescent="0.3">
      <c r="A29" s="1" t="s">
        <v>255</v>
      </c>
      <c r="B29" s="4" t="str">
        <f t="shared" si="0"/>
        <v>V24a</v>
      </c>
      <c r="C29" s="40" t="s">
        <v>298</v>
      </c>
      <c r="D29" s="1" t="s">
        <v>297</v>
      </c>
      <c r="E29" s="3" t="s">
        <v>267</v>
      </c>
      <c r="F29" s="2" t="s">
        <v>61</v>
      </c>
      <c r="G29" s="17" t="s">
        <v>358</v>
      </c>
      <c r="H29" s="4" t="s">
        <v>74</v>
      </c>
      <c r="I29" s="4">
        <f>VLOOKUP(D29,Pipes!B26:J65,9)</f>
        <v>8</v>
      </c>
      <c r="J29" s="1" t="s">
        <v>75</v>
      </c>
      <c r="K29" s="1"/>
      <c r="L29" s="1">
        <v>1</v>
      </c>
      <c r="M29" s="1"/>
      <c r="N29" s="1"/>
      <c r="O29" s="43"/>
      <c r="P29" s="2" t="s">
        <v>277</v>
      </c>
    </row>
    <row r="30" spans="1:16" x14ac:dyDescent="0.3">
      <c r="A30" s="1" t="s">
        <v>256</v>
      </c>
      <c r="B30" s="4" t="str">
        <f t="shared" si="0"/>
        <v>V24b</v>
      </c>
      <c r="C30" s="41" t="s">
        <v>319</v>
      </c>
      <c r="D30" s="1" t="s">
        <v>297</v>
      </c>
      <c r="E30" s="3" t="s">
        <v>267</v>
      </c>
      <c r="F30" s="2" t="s">
        <v>61</v>
      </c>
      <c r="G30" s="17" t="s">
        <v>322</v>
      </c>
      <c r="H30" s="4" t="s">
        <v>63</v>
      </c>
      <c r="I30" s="4">
        <f>VLOOKUP(D30,Pipes!B12:J51,9)</f>
        <v>8</v>
      </c>
      <c r="J30" s="19"/>
      <c r="K30" s="19"/>
      <c r="L30" s="19"/>
      <c r="M30" s="19"/>
      <c r="N30" s="19"/>
      <c r="O30" s="23"/>
      <c r="P30" s="2"/>
    </row>
    <row r="31" spans="1:16" x14ac:dyDescent="0.3">
      <c r="A31" s="1" t="s">
        <v>257</v>
      </c>
      <c r="B31" s="4" t="str">
        <f t="shared" si="0"/>
        <v>V25</v>
      </c>
      <c r="C31" s="9" t="s">
        <v>281</v>
      </c>
      <c r="D31" s="1" t="s">
        <v>273</v>
      </c>
      <c r="E31" s="3" t="s">
        <v>267</v>
      </c>
      <c r="F31" s="2" t="s">
        <v>70</v>
      </c>
      <c r="G31" s="17" t="s">
        <v>89</v>
      </c>
      <c r="H31" s="4" t="s">
        <v>63</v>
      </c>
      <c r="I31" s="4">
        <f>VLOOKUP(D31,Pipes!B11:J50,9)</f>
        <v>12</v>
      </c>
      <c r="J31" s="19"/>
      <c r="K31" s="19"/>
      <c r="L31" s="19"/>
      <c r="M31" s="19"/>
      <c r="N31" s="19"/>
      <c r="O31" s="23"/>
      <c r="P31" s="2" t="s">
        <v>303</v>
      </c>
    </row>
    <row r="32" spans="1:16" x14ac:dyDescent="0.3">
      <c r="A32" s="1" t="s">
        <v>255</v>
      </c>
      <c r="B32" s="4" t="str">
        <f t="shared" si="0"/>
        <v>V26</v>
      </c>
      <c r="C32" s="9" t="s">
        <v>281</v>
      </c>
      <c r="D32" s="1" t="s">
        <v>274</v>
      </c>
      <c r="E32" s="3" t="s">
        <v>267</v>
      </c>
      <c r="F32" s="2" t="s">
        <v>70</v>
      </c>
      <c r="G32" s="17" t="s">
        <v>90</v>
      </c>
      <c r="H32" s="4" t="s">
        <v>63</v>
      </c>
      <c r="I32" s="4">
        <f>VLOOKUP(D32,Pipes!B12:J51,9)</f>
        <v>12</v>
      </c>
      <c r="J32" s="19"/>
      <c r="K32" s="19"/>
      <c r="L32" s="19"/>
      <c r="M32" s="19"/>
      <c r="N32" s="19"/>
      <c r="O32" s="23"/>
      <c r="P32" s="2" t="s">
        <v>303</v>
      </c>
    </row>
    <row r="33" spans="1:16" x14ac:dyDescent="0.3">
      <c r="A33" s="1" t="s">
        <v>256</v>
      </c>
      <c r="B33" s="4" t="str">
        <f>E33&amp;G33</f>
        <v>V27</v>
      </c>
      <c r="C33" s="9" t="s">
        <v>300</v>
      </c>
      <c r="D33" s="1" t="s">
        <v>299</v>
      </c>
      <c r="E33" s="3" t="s">
        <v>267</v>
      </c>
      <c r="F33" s="2" t="s">
        <v>66</v>
      </c>
      <c r="G33" s="17" t="s">
        <v>91</v>
      </c>
      <c r="H33" s="4" t="s">
        <v>63</v>
      </c>
      <c r="I33" s="4">
        <f>VLOOKUP(D33,Pipes!B13:J52,9)</f>
        <v>4</v>
      </c>
      <c r="J33" s="19"/>
      <c r="K33" s="19"/>
      <c r="L33" s="19"/>
      <c r="M33" s="19"/>
      <c r="N33" s="19"/>
      <c r="O33" s="43"/>
      <c r="P33" s="2"/>
    </row>
    <row r="34" spans="1:16" x14ac:dyDescent="0.3">
      <c r="A34" s="1" t="s">
        <v>257</v>
      </c>
      <c r="B34" s="4" t="str">
        <f>E34&amp;G34</f>
        <v>V29a</v>
      </c>
      <c r="C34" s="9" t="s">
        <v>301</v>
      </c>
      <c r="D34" s="1" t="s">
        <v>302</v>
      </c>
      <c r="E34" s="3" t="s">
        <v>267</v>
      </c>
      <c r="F34" s="2" t="s">
        <v>70</v>
      </c>
      <c r="G34" s="17" t="s">
        <v>313</v>
      </c>
      <c r="H34" s="4" t="s">
        <v>63</v>
      </c>
      <c r="I34" s="4">
        <f>VLOOKUP(D34,Pipes!B14:J53,9)</f>
        <v>6</v>
      </c>
      <c r="J34" s="19"/>
      <c r="K34" s="19"/>
      <c r="L34" s="19"/>
      <c r="M34" s="19"/>
      <c r="N34" s="19"/>
      <c r="O34" s="43"/>
      <c r="P34" s="2" t="s">
        <v>303</v>
      </c>
    </row>
    <row r="35" spans="1:16" x14ac:dyDescent="0.3">
      <c r="A35" s="1" t="s">
        <v>258</v>
      </c>
      <c r="B35" s="4" t="str">
        <f t="shared" si="0"/>
        <v>V29b</v>
      </c>
      <c r="C35" s="9" t="s">
        <v>301</v>
      </c>
      <c r="D35" s="1" t="s">
        <v>302</v>
      </c>
      <c r="E35" s="3" t="s">
        <v>267</v>
      </c>
      <c r="F35" s="2" t="s">
        <v>70</v>
      </c>
      <c r="G35" s="17" t="s">
        <v>314</v>
      </c>
      <c r="H35" s="4" t="s">
        <v>63</v>
      </c>
      <c r="I35" s="4">
        <f>VLOOKUP(D35,Pipes!B15:J54,9)</f>
        <v>6</v>
      </c>
      <c r="J35" s="19"/>
      <c r="K35" s="19"/>
      <c r="L35" s="19"/>
      <c r="M35" s="19"/>
      <c r="N35" s="19"/>
      <c r="O35" s="23"/>
      <c r="P35" s="2" t="s">
        <v>303</v>
      </c>
    </row>
    <row r="36" spans="1:16" x14ac:dyDescent="0.3">
      <c r="A36" s="1" t="s">
        <v>258</v>
      </c>
      <c r="B36" s="4" t="str">
        <f>E36&amp;G36</f>
        <v>V30</v>
      </c>
      <c r="C36" s="9" t="s">
        <v>328</v>
      </c>
      <c r="D36" s="1" t="s">
        <v>318</v>
      </c>
      <c r="E36" s="3" t="s">
        <v>267</v>
      </c>
      <c r="F36" s="2" t="s">
        <v>330</v>
      </c>
      <c r="G36" s="17" t="s">
        <v>263</v>
      </c>
      <c r="H36" s="2" t="s">
        <v>329</v>
      </c>
      <c r="I36" s="4">
        <f>VLOOKUP(D36,Pipes!B16:J55,9)</f>
        <v>10</v>
      </c>
      <c r="J36" s="19"/>
      <c r="K36" s="19"/>
      <c r="L36" s="19"/>
      <c r="M36" s="19"/>
      <c r="N36" s="19"/>
      <c r="O36" s="23"/>
      <c r="P36" s="2" t="s">
        <v>331</v>
      </c>
    </row>
    <row r="37" spans="1:16" x14ac:dyDescent="0.3">
      <c r="A37" s="1" t="s">
        <v>259</v>
      </c>
      <c r="B37" s="4" t="str">
        <f>E37&amp;G37</f>
        <v>V31</v>
      </c>
      <c r="C37" s="9" t="s">
        <v>279</v>
      </c>
      <c r="D37" s="1" t="s">
        <v>269</v>
      </c>
      <c r="E37" s="3" t="s">
        <v>267</v>
      </c>
      <c r="F37" s="2" t="s">
        <v>61</v>
      </c>
      <c r="G37" s="17" t="s">
        <v>264</v>
      </c>
      <c r="H37" s="4" t="s">
        <v>63</v>
      </c>
      <c r="I37" s="4">
        <f>VLOOKUP(D37,Pipes!B5:J44,9)</f>
        <v>6</v>
      </c>
      <c r="J37" s="19"/>
      <c r="K37" s="19"/>
      <c r="L37" s="19"/>
      <c r="M37" s="19"/>
      <c r="N37" s="19"/>
      <c r="O37" s="18"/>
      <c r="P37" s="2"/>
    </row>
    <row r="38" spans="1:16" x14ac:dyDescent="0.3">
      <c r="A38" s="1" t="s">
        <v>258</v>
      </c>
      <c r="B38" s="4" t="str">
        <f>E38&amp;G38</f>
        <v>V32</v>
      </c>
      <c r="C38" s="9" t="s">
        <v>328</v>
      </c>
      <c r="D38" s="1" t="s">
        <v>318</v>
      </c>
      <c r="E38" s="3" t="s">
        <v>267</v>
      </c>
      <c r="F38" s="2" t="s">
        <v>330</v>
      </c>
      <c r="G38" s="17" t="s">
        <v>265</v>
      </c>
      <c r="H38" s="2" t="s">
        <v>329</v>
      </c>
      <c r="I38" s="4">
        <f>VLOOKUP(D38,Pipes!B18:J57,9)</f>
        <v>10</v>
      </c>
      <c r="J38" s="19"/>
      <c r="K38" s="19"/>
      <c r="L38" s="19"/>
      <c r="M38" s="19"/>
      <c r="N38" s="19"/>
      <c r="O38" s="23"/>
      <c r="P38" s="2" t="s">
        <v>331</v>
      </c>
    </row>
    <row r="39" spans="1:16" x14ac:dyDescent="0.3">
      <c r="A39" s="1" t="s">
        <v>260</v>
      </c>
      <c r="B39" s="4" t="str">
        <f>E39&amp;G39</f>
        <v>V33</v>
      </c>
      <c r="C39" s="9" t="s">
        <v>279</v>
      </c>
      <c r="D39" s="1" t="s">
        <v>272</v>
      </c>
      <c r="E39" s="3" t="s">
        <v>267</v>
      </c>
      <c r="F39" s="2" t="s">
        <v>61</v>
      </c>
      <c r="G39" s="17" t="s">
        <v>266</v>
      </c>
      <c r="H39" s="4" t="s">
        <v>63</v>
      </c>
      <c r="I39" s="4">
        <f>VLOOKUP(D39,Pipes!B6:J45,9)</f>
        <v>6</v>
      </c>
      <c r="J39" s="19"/>
      <c r="K39" s="19"/>
      <c r="L39" s="19"/>
      <c r="M39" s="19"/>
      <c r="N39" s="19"/>
      <c r="O39" s="43"/>
      <c r="P39" s="2"/>
    </row>
    <row r="40" spans="1:16" x14ac:dyDescent="0.3">
      <c r="A40" s="1" t="s">
        <v>261</v>
      </c>
      <c r="B40" s="4" t="str">
        <f t="shared" si="0"/>
        <v>V34a</v>
      </c>
      <c r="C40" s="40" t="s">
        <v>324</v>
      </c>
      <c r="D40" s="1" t="s">
        <v>325</v>
      </c>
      <c r="E40" s="3" t="s">
        <v>267</v>
      </c>
      <c r="F40" s="2" t="s">
        <v>61</v>
      </c>
      <c r="G40" s="17" t="s">
        <v>332</v>
      </c>
      <c r="H40" s="4" t="s">
        <v>74</v>
      </c>
      <c r="I40" s="4">
        <f>VLOOKUP(D40,Pipes!B7:J46,9)</f>
        <v>6</v>
      </c>
      <c r="J40" s="1" t="s">
        <v>75</v>
      </c>
      <c r="K40" s="1"/>
      <c r="L40" s="1">
        <v>1</v>
      </c>
      <c r="M40" s="1"/>
      <c r="N40" s="1"/>
      <c r="O40" s="23"/>
      <c r="P40" s="2" t="s">
        <v>277</v>
      </c>
    </row>
    <row r="41" spans="1:16" x14ac:dyDescent="0.3">
      <c r="A41" s="1" t="s">
        <v>262</v>
      </c>
      <c r="B41" s="4" t="str">
        <f t="shared" si="0"/>
        <v>V34b</v>
      </c>
      <c r="C41" s="41" t="s">
        <v>326</v>
      </c>
      <c r="D41" s="1" t="s">
        <v>325</v>
      </c>
      <c r="E41" s="3" t="s">
        <v>267</v>
      </c>
      <c r="F41" s="2" t="s">
        <v>61</v>
      </c>
      <c r="G41" s="17" t="s">
        <v>333</v>
      </c>
      <c r="H41" s="4" t="s">
        <v>63</v>
      </c>
      <c r="I41" s="4">
        <f>VLOOKUP(D41,Pipes!B8:J47,9)</f>
        <v>6</v>
      </c>
      <c r="J41" s="19"/>
      <c r="K41" s="19"/>
      <c r="L41" s="19"/>
      <c r="M41" s="19"/>
      <c r="N41" s="19"/>
      <c r="O41" s="43"/>
      <c r="P41" s="2"/>
    </row>
    <row r="42" spans="1:16" x14ac:dyDescent="0.3">
      <c r="A42" s="1" t="s">
        <v>262</v>
      </c>
      <c r="B42" s="4" t="str">
        <f t="shared" ref="B42:B50" si="1">E42&amp;G42</f>
        <v>V35a</v>
      </c>
      <c r="C42" s="41" t="s">
        <v>347</v>
      </c>
      <c r="D42" s="1" t="s">
        <v>335</v>
      </c>
      <c r="E42" s="3" t="s">
        <v>267</v>
      </c>
      <c r="F42" s="2" t="s">
        <v>66</v>
      </c>
      <c r="G42" s="17" t="s">
        <v>348</v>
      </c>
      <c r="H42" s="4" t="s">
        <v>63</v>
      </c>
      <c r="I42" s="4">
        <f>VLOOKUP(D42,Pipes!B9:J48,9)</f>
        <v>2</v>
      </c>
      <c r="J42" s="19"/>
      <c r="K42" s="19"/>
      <c r="L42" s="19"/>
      <c r="M42" s="19"/>
      <c r="N42" s="19"/>
      <c r="O42" s="43"/>
      <c r="P42" s="2"/>
    </row>
    <row r="43" spans="1:16" x14ac:dyDescent="0.3">
      <c r="A43" s="1" t="s">
        <v>334</v>
      </c>
      <c r="B43" s="4" t="str">
        <f t="shared" si="1"/>
        <v>V35b</v>
      </c>
      <c r="C43" s="41" t="s">
        <v>347</v>
      </c>
      <c r="D43" s="1" t="s">
        <v>335</v>
      </c>
      <c r="E43" s="3" t="s">
        <v>267</v>
      </c>
      <c r="F43" s="2" t="s">
        <v>66</v>
      </c>
      <c r="G43" s="17" t="s">
        <v>349</v>
      </c>
      <c r="H43" s="4" t="s">
        <v>63</v>
      </c>
      <c r="I43" s="4">
        <f>VLOOKUP(D43,Pipes!B10:J49,9)</f>
        <v>2</v>
      </c>
      <c r="J43" s="19"/>
      <c r="K43" s="19"/>
      <c r="L43" s="19"/>
      <c r="M43" s="19"/>
      <c r="N43" s="19"/>
      <c r="O43" s="43"/>
      <c r="P43" s="2"/>
    </row>
    <row r="44" spans="1:16" x14ac:dyDescent="0.3">
      <c r="A44" s="1" t="s">
        <v>336</v>
      </c>
      <c r="B44" s="4" t="str">
        <f t="shared" si="1"/>
        <v>V35c</v>
      </c>
      <c r="C44" s="41" t="s">
        <v>347</v>
      </c>
      <c r="D44" s="1" t="s">
        <v>335</v>
      </c>
      <c r="E44" s="3" t="s">
        <v>267</v>
      </c>
      <c r="F44" s="2" t="s">
        <v>66</v>
      </c>
      <c r="G44" s="17" t="s">
        <v>350</v>
      </c>
      <c r="H44" s="4" t="s">
        <v>63</v>
      </c>
      <c r="I44" s="4">
        <f>VLOOKUP(D44,Pipes!B11:J50,9)</f>
        <v>2</v>
      </c>
      <c r="J44" s="19"/>
      <c r="K44" s="19"/>
      <c r="L44" s="19"/>
      <c r="M44" s="19"/>
      <c r="N44" s="19"/>
      <c r="O44" s="43"/>
      <c r="P44" s="2"/>
    </row>
    <row r="45" spans="1:16" x14ac:dyDescent="0.3">
      <c r="A45" s="1" t="s">
        <v>338</v>
      </c>
      <c r="B45" s="4" t="str">
        <f t="shared" si="1"/>
        <v>V36a</v>
      </c>
      <c r="C45" s="41" t="s">
        <v>347</v>
      </c>
      <c r="D45" s="1" t="s">
        <v>337</v>
      </c>
      <c r="E45" s="3" t="s">
        <v>267</v>
      </c>
      <c r="F45" s="2" t="s">
        <v>66</v>
      </c>
      <c r="G45" s="17" t="s">
        <v>354</v>
      </c>
      <c r="H45" s="4" t="s">
        <v>63</v>
      </c>
      <c r="I45" s="4">
        <f>VLOOKUP(D45,Pipes!B12:J51,9)</f>
        <v>2</v>
      </c>
      <c r="J45" s="19"/>
      <c r="K45" s="19"/>
      <c r="L45" s="19"/>
      <c r="M45" s="19"/>
      <c r="N45" s="19"/>
      <c r="O45" s="43"/>
      <c r="P45" s="2"/>
    </row>
    <row r="46" spans="1:16" x14ac:dyDescent="0.3">
      <c r="A46" s="1" t="s">
        <v>351</v>
      </c>
      <c r="B46" s="4" t="str">
        <f t="shared" si="1"/>
        <v>V36b</v>
      </c>
      <c r="C46" s="41" t="s">
        <v>347</v>
      </c>
      <c r="D46" s="1" t="s">
        <v>337</v>
      </c>
      <c r="E46" s="3" t="s">
        <v>267</v>
      </c>
      <c r="F46" s="2" t="s">
        <v>66</v>
      </c>
      <c r="G46" s="17" t="s">
        <v>355</v>
      </c>
      <c r="H46" s="4" t="s">
        <v>63</v>
      </c>
      <c r="I46" s="4">
        <f>VLOOKUP(D46,Pipes!B13:J52,9)</f>
        <v>2</v>
      </c>
      <c r="J46" s="19"/>
      <c r="K46" s="19"/>
      <c r="L46" s="19"/>
      <c r="M46" s="19"/>
      <c r="N46" s="19"/>
      <c r="O46" s="43"/>
      <c r="P46" s="2"/>
    </row>
    <row r="47" spans="1:16" x14ac:dyDescent="0.3">
      <c r="A47" s="1" t="s">
        <v>352</v>
      </c>
      <c r="B47" s="4" t="str">
        <f t="shared" si="1"/>
        <v>V37a</v>
      </c>
      <c r="C47" s="41" t="s">
        <v>347</v>
      </c>
      <c r="D47" s="1" t="s">
        <v>339</v>
      </c>
      <c r="E47" s="3" t="s">
        <v>267</v>
      </c>
      <c r="F47" s="2" t="s">
        <v>66</v>
      </c>
      <c r="G47" s="17" t="s">
        <v>356</v>
      </c>
      <c r="H47" s="4" t="s">
        <v>63</v>
      </c>
      <c r="I47" s="4">
        <f>VLOOKUP(D47,Pipes!B14:J53,9)</f>
        <v>2</v>
      </c>
      <c r="J47" s="19"/>
      <c r="K47" s="19"/>
      <c r="L47" s="19"/>
      <c r="M47" s="19"/>
      <c r="N47" s="19"/>
      <c r="O47" s="43"/>
      <c r="P47" s="2"/>
    </row>
    <row r="48" spans="1:16" x14ac:dyDescent="0.3">
      <c r="A48" s="1" t="s">
        <v>353</v>
      </c>
      <c r="B48" s="4" t="str">
        <f t="shared" si="1"/>
        <v>V37b</v>
      </c>
      <c r="C48" s="41" t="s">
        <v>347</v>
      </c>
      <c r="D48" s="1" t="s">
        <v>339</v>
      </c>
      <c r="E48" s="3" t="s">
        <v>267</v>
      </c>
      <c r="F48" s="2" t="s">
        <v>66</v>
      </c>
      <c r="G48" s="17" t="s">
        <v>357</v>
      </c>
      <c r="H48" s="4" t="s">
        <v>63</v>
      </c>
      <c r="I48" s="4">
        <f>VLOOKUP(D48,Pipes!B13:J52,9)</f>
        <v>2</v>
      </c>
      <c r="J48" s="19"/>
      <c r="K48" s="19"/>
      <c r="L48" s="19"/>
      <c r="M48" s="19"/>
      <c r="N48" s="19"/>
      <c r="O48" s="43"/>
      <c r="P48" s="2"/>
    </row>
    <row r="49" spans="1:16" x14ac:dyDescent="0.3">
      <c r="A49" s="1" t="s">
        <v>367</v>
      </c>
      <c r="B49" s="4" t="str">
        <f t="shared" si="1"/>
        <v>V38</v>
      </c>
      <c r="C49" s="57" t="s">
        <v>370</v>
      </c>
      <c r="D49" s="1" t="s">
        <v>305</v>
      </c>
      <c r="E49" s="3" t="s">
        <v>267</v>
      </c>
      <c r="F49" s="2" t="s">
        <v>70</v>
      </c>
      <c r="G49" s="17" t="s">
        <v>369</v>
      </c>
      <c r="H49" s="4" t="s">
        <v>63</v>
      </c>
      <c r="I49" s="56">
        <v>14</v>
      </c>
      <c r="J49" s="19"/>
      <c r="K49" s="19"/>
      <c r="L49" s="19"/>
      <c r="M49" s="19"/>
      <c r="N49" s="19"/>
      <c r="O49" s="43"/>
      <c r="P49" s="2" t="s">
        <v>303</v>
      </c>
    </row>
    <row r="50" spans="1:16" x14ac:dyDescent="0.3">
      <c r="A50" s="1" t="s">
        <v>368</v>
      </c>
      <c r="B50" s="4" t="str">
        <f t="shared" si="1"/>
        <v>V39</v>
      </c>
      <c r="C50" s="57" t="s">
        <v>370</v>
      </c>
      <c r="D50" s="1" t="s">
        <v>339</v>
      </c>
      <c r="E50" s="3" t="s">
        <v>267</v>
      </c>
      <c r="F50" s="2" t="s">
        <v>70</v>
      </c>
      <c r="G50" s="17" t="s">
        <v>371</v>
      </c>
      <c r="H50" s="4" t="s">
        <v>63</v>
      </c>
      <c r="I50" s="56">
        <v>12</v>
      </c>
      <c r="J50" s="19"/>
      <c r="K50" s="19"/>
      <c r="L50" s="19"/>
      <c r="M50" s="19"/>
      <c r="N50" s="19"/>
      <c r="O50" s="43"/>
      <c r="P50" s="2" t="s">
        <v>303</v>
      </c>
    </row>
    <row r="51" spans="1:16" x14ac:dyDescent="0.3">
      <c r="J51"/>
    </row>
    <row r="52" spans="1:16" x14ac:dyDescent="0.3">
      <c r="J52"/>
    </row>
    <row r="53" spans="1:16" x14ac:dyDescent="0.3">
      <c r="J53"/>
    </row>
    <row r="54" spans="1:16" x14ac:dyDescent="0.3">
      <c r="J54"/>
    </row>
    <row r="55" spans="1:16" x14ac:dyDescent="0.3">
      <c r="J55"/>
    </row>
    <row r="56" spans="1:16" x14ac:dyDescent="0.3">
      <c r="J56"/>
    </row>
    <row r="57" spans="1:16" x14ac:dyDescent="0.3">
      <c r="J57"/>
    </row>
    <row r="58" spans="1:16" x14ac:dyDescent="0.3">
      <c r="J58"/>
    </row>
    <row r="59" spans="1:16" x14ac:dyDescent="0.3">
      <c r="J59"/>
    </row>
    <row r="60" spans="1:16" x14ac:dyDescent="0.3">
      <c r="J60"/>
    </row>
    <row r="61" spans="1:16" x14ac:dyDescent="0.3">
      <c r="J61"/>
    </row>
    <row r="62" spans="1:16" x14ac:dyDescent="0.3">
      <c r="J62"/>
    </row>
    <row r="63" spans="1:16" x14ac:dyDescent="0.3">
      <c r="J63"/>
    </row>
    <row r="64" spans="1:16" x14ac:dyDescent="0.3">
      <c r="J64"/>
    </row>
    <row r="65" spans="10:10" x14ac:dyDescent="0.3">
      <c r="J65"/>
    </row>
    <row r="66" spans="10:10" x14ac:dyDescent="0.3">
      <c r="J66"/>
    </row>
    <row r="67" spans="10:10" x14ac:dyDescent="0.3">
      <c r="J67"/>
    </row>
    <row r="68" spans="10:10" x14ac:dyDescent="0.3">
      <c r="J68"/>
    </row>
    <row r="69" spans="10:10" x14ac:dyDescent="0.3">
      <c r="J69"/>
    </row>
    <row r="1048527" spans="2:19" s="5" customFormat="1" x14ac:dyDescent="0.3">
      <c r="B1048527"/>
      <c r="C1048527" s="37"/>
      <c r="E1048527"/>
      <c r="F1048527"/>
      <c r="G1048527"/>
      <c r="H1048527" s="4"/>
      <c r="I1048527" s="39"/>
      <c r="K1048527"/>
      <c r="L1048527"/>
      <c r="M1048527"/>
      <c r="N1048527"/>
      <c r="O1048527"/>
      <c r="P1048527"/>
      <c r="Q1048527"/>
      <c r="R1048527"/>
      <c r="S1048527"/>
    </row>
  </sheetData>
  <autoFilter ref="A3:O41"/>
  <mergeCells count="1">
    <mergeCell ref="J19:N19"/>
  </mergeCells>
  <pageMargins left="0.25" right="0.25" top="0.5" bottom="0.5" header="0.3" footer="0.3"/>
  <pageSetup paperSize="3" scale="65" fitToHeight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35"/>
  <sheetViews>
    <sheetView topLeftCell="A3" workbookViewId="0">
      <selection activeCell="A13" sqref="A13:G35"/>
    </sheetView>
  </sheetViews>
  <sheetFormatPr defaultRowHeight="16.5" x14ac:dyDescent="0.3"/>
  <sheetData>
    <row r="9" spans="1:9" ht="17.25" thickBot="1" x14ac:dyDescent="0.35"/>
    <row r="10" spans="1:9" ht="17.25" thickBot="1" x14ac:dyDescent="0.35">
      <c r="A10" s="28" t="s">
        <v>127</v>
      </c>
      <c r="B10" s="29" t="s">
        <v>128</v>
      </c>
      <c r="C10" s="29"/>
      <c r="D10" s="29"/>
    </row>
    <row r="11" spans="1:9" x14ac:dyDescent="0.3">
      <c r="B11" s="30" t="s">
        <v>129</v>
      </c>
      <c r="C11" s="30" t="s">
        <v>130</v>
      </c>
      <c r="D11" s="30" t="s">
        <v>131</v>
      </c>
      <c r="E11" s="30" t="s">
        <v>132</v>
      </c>
      <c r="F11" s="30" t="s">
        <v>133</v>
      </c>
      <c r="G11" s="30" t="s">
        <v>134</v>
      </c>
      <c r="I11" s="31" t="s">
        <v>127</v>
      </c>
    </row>
    <row r="12" spans="1:9" ht="17.25" thickBot="1" x14ac:dyDescent="0.35">
      <c r="A12" s="32" t="s">
        <v>101</v>
      </c>
      <c r="B12" s="30" t="s">
        <v>135</v>
      </c>
      <c r="C12" s="30" t="s">
        <v>135</v>
      </c>
      <c r="D12" s="30" t="s">
        <v>135</v>
      </c>
      <c r="E12" s="30" t="s">
        <v>135</v>
      </c>
      <c r="F12" s="30" t="s">
        <v>135</v>
      </c>
      <c r="G12" s="30" t="s">
        <v>135</v>
      </c>
    </row>
    <row r="13" spans="1:9" x14ac:dyDescent="0.3">
      <c r="A13" s="32">
        <v>2</v>
      </c>
      <c r="B13" s="30">
        <v>2.0670000000000002</v>
      </c>
      <c r="C13" s="30">
        <v>1.917</v>
      </c>
      <c r="D13" s="30">
        <v>2.0790000000000002</v>
      </c>
      <c r="E13" s="30" t="s">
        <v>136</v>
      </c>
      <c r="F13" s="30" t="s">
        <v>136</v>
      </c>
      <c r="G13" s="30" t="s">
        <v>136</v>
      </c>
      <c r="I13" s="33" t="s">
        <v>129</v>
      </c>
    </row>
    <row r="14" spans="1:9" x14ac:dyDescent="0.3">
      <c r="A14" s="32">
        <v>3</v>
      </c>
      <c r="B14" s="30">
        <v>3.0680000000000001</v>
      </c>
      <c r="C14" s="30">
        <v>2.8250000000000002</v>
      </c>
      <c r="D14" s="30">
        <v>3.0640000000000001</v>
      </c>
      <c r="E14" s="30" t="s">
        <v>136</v>
      </c>
      <c r="F14" s="30" t="s">
        <v>136</v>
      </c>
      <c r="G14" s="30" t="s">
        <v>136</v>
      </c>
      <c r="I14" s="34" t="s">
        <v>108</v>
      </c>
    </row>
    <row r="15" spans="1:9" x14ac:dyDescent="0.3">
      <c r="A15" s="30">
        <v>4</v>
      </c>
      <c r="B15" s="30">
        <v>4.0259999999999998</v>
      </c>
      <c r="C15" s="30">
        <v>3.6379999999999999</v>
      </c>
      <c r="D15" s="30">
        <v>3.9390000000000001</v>
      </c>
      <c r="E15" s="30">
        <v>3.9980000000000002</v>
      </c>
      <c r="F15" s="30">
        <v>4.0460000000000003</v>
      </c>
      <c r="G15" s="30">
        <v>4.133</v>
      </c>
      <c r="I15" s="34" t="s">
        <v>107</v>
      </c>
    </row>
    <row r="16" spans="1:9" x14ac:dyDescent="0.3">
      <c r="A16" s="30">
        <v>5</v>
      </c>
      <c r="B16" s="30">
        <v>5.0469999999999997</v>
      </c>
      <c r="C16" s="30">
        <v>4.5110000000000001</v>
      </c>
      <c r="D16" s="30">
        <v>4.8689999999999998</v>
      </c>
      <c r="E16" s="30">
        <v>4.7750000000000004</v>
      </c>
      <c r="F16" s="30">
        <v>4.8319999999999999</v>
      </c>
      <c r="G16" s="30">
        <v>5.109</v>
      </c>
      <c r="I16" s="34" t="s">
        <v>137</v>
      </c>
    </row>
    <row r="17" spans="1:9" x14ac:dyDescent="0.3">
      <c r="A17" s="30">
        <v>6</v>
      </c>
      <c r="B17" s="30">
        <v>6.0650000000000004</v>
      </c>
      <c r="C17" s="30">
        <v>5.3479999999999999</v>
      </c>
      <c r="D17" s="30">
        <v>5.7990000000000004</v>
      </c>
      <c r="E17" s="30">
        <v>4.9420000000000002</v>
      </c>
      <c r="F17" s="30">
        <v>5.9560000000000004</v>
      </c>
      <c r="G17" s="30">
        <v>6.085</v>
      </c>
      <c r="I17" s="35" t="s">
        <v>138</v>
      </c>
    </row>
    <row r="18" spans="1:9" ht="17.25" thickBot="1" x14ac:dyDescent="0.35">
      <c r="A18" s="30">
        <v>8</v>
      </c>
      <c r="B18" s="30">
        <v>7.9809999999999999</v>
      </c>
      <c r="C18" s="30">
        <v>6.9630000000000001</v>
      </c>
      <c r="D18" s="30">
        <v>7.5490000000000004</v>
      </c>
      <c r="E18" s="30">
        <v>7.6630000000000003</v>
      </c>
      <c r="F18" s="30">
        <v>7.7539999999999996</v>
      </c>
      <c r="G18" s="30">
        <v>7.9219999999999997</v>
      </c>
      <c r="I18" s="36" t="s">
        <v>139</v>
      </c>
    </row>
    <row r="19" spans="1:9" x14ac:dyDescent="0.3">
      <c r="A19" s="30">
        <v>10</v>
      </c>
      <c r="B19" s="30">
        <v>10.02</v>
      </c>
      <c r="C19" s="30">
        <v>8.6760000000000002</v>
      </c>
      <c r="D19" s="30">
        <v>9.4090000000000007</v>
      </c>
      <c r="E19" s="30">
        <v>9.5510000000000002</v>
      </c>
      <c r="F19" s="30">
        <v>9.6649999999999991</v>
      </c>
      <c r="G19" s="30">
        <v>9.8729999999999993</v>
      </c>
    </row>
    <row r="20" spans="1:9" x14ac:dyDescent="0.3">
      <c r="A20" s="30">
        <v>12</v>
      </c>
      <c r="B20" s="30">
        <v>11.938000000000001</v>
      </c>
      <c r="C20" s="30">
        <v>10.292999999999999</v>
      </c>
      <c r="D20" s="30">
        <v>11.15</v>
      </c>
      <c r="E20" s="30">
        <v>11.327</v>
      </c>
      <c r="F20" s="30">
        <v>11.433</v>
      </c>
      <c r="G20" s="30">
        <v>11.71</v>
      </c>
    </row>
    <row r="21" spans="1:9" x14ac:dyDescent="0.3">
      <c r="A21" s="30">
        <v>14</v>
      </c>
      <c r="B21" s="30">
        <v>13.13</v>
      </c>
      <c r="C21" s="30">
        <v>11.302</v>
      </c>
      <c r="D21" s="30">
        <v>12.254</v>
      </c>
      <c r="E21" s="30">
        <v>12.438000000000001</v>
      </c>
      <c r="F21" s="30">
        <v>12.587</v>
      </c>
      <c r="G21" s="30">
        <v>12.858000000000001</v>
      </c>
    </row>
    <row r="22" spans="1:9" x14ac:dyDescent="0.3">
      <c r="A22" s="30">
        <v>16</v>
      </c>
      <c r="B22" s="30">
        <v>15</v>
      </c>
      <c r="C22" s="30">
        <v>12.916</v>
      </c>
      <c r="D22" s="30">
        <v>14.005000000000001</v>
      </c>
      <c r="E22" s="30">
        <v>14.215</v>
      </c>
      <c r="F22" s="30">
        <v>14.385</v>
      </c>
      <c r="G22" s="30">
        <v>16.695</v>
      </c>
    </row>
    <row r="23" spans="1:9" x14ac:dyDescent="0.3">
      <c r="A23" s="30">
        <v>18</v>
      </c>
      <c r="B23" s="30">
        <v>16.876000000000001</v>
      </c>
      <c r="C23" s="30">
        <v>14.531000000000001</v>
      </c>
      <c r="D23" s="30">
        <v>15.755000000000001</v>
      </c>
      <c r="E23" s="30">
        <v>15.992000000000001</v>
      </c>
      <c r="F23" s="30">
        <v>16.183</v>
      </c>
      <c r="G23" s="30">
        <v>16.532</v>
      </c>
    </row>
    <row r="24" spans="1:9" x14ac:dyDescent="0.3">
      <c r="A24" s="30">
        <v>20</v>
      </c>
      <c r="B24" s="30">
        <v>18.812000000000001</v>
      </c>
      <c r="C24" s="30">
        <v>16.145</v>
      </c>
      <c r="D24" s="30">
        <v>17.506</v>
      </c>
      <c r="E24" s="30">
        <v>17.768000000000001</v>
      </c>
      <c r="F24" s="30">
        <v>17.981000000000002</v>
      </c>
      <c r="G24" s="30">
        <v>18.369</v>
      </c>
    </row>
    <row r="25" spans="1:9" x14ac:dyDescent="0.3">
      <c r="A25" s="30">
        <v>22</v>
      </c>
      <c r="B25" s="30">
        <v>21</v>
      </c>
      <c r="C25" s="30">
        <v>17.760000000000002</v>
      </c>
      <c r="D25" s="30">
        <v>19.256</v>
      </c>
      <c r="E25" s="30">
        <v>19.545000000000002</v>
      </c>
      <c r="F25" s="30">
        <v>19.779</v>
      </c>
      <c r="G25" s="30">
        <v>20.206</v>
      </c>
    </row>
    <row r="26" spans="1:9" x14ac:dyDescent="0.3">
      <c r="A26" s="30">
        <v>24</v>
      </c>
      <c r="B26" s="30">
        <v>22.623999999999999</v>
      </c>
      <c r="C26" s="30">
        <v>19.375</v>
      </c>
      <c r="D26" s="30">
        <v>21.007000000000001</v>
      </c>
      <c r="E26" s="30">
        <v>21.321999999999999</v>
      </c>
      <c r="F26" s="30">
        <v>21.577000000000002</v>
      </c>
      <c r="G26" s="30">
        <v>22.042999999999999</v>
      </c>
    </row>
    <row r="27" spans="1:9" x14ac:dyDescent="0.3">
      <c r="A27" s="30">
        <v>26</v>
      </c>
      <c r="B27" s="30" t="s">
        <v>136</v>
      </c>
      <c r="C27" s="30">
        <v>20.989000000000001</v>
      </c>
      <c r="D27" s="30">
        <v>22.757999999999999</v>
      </c>
      <c r="E27" s="30">
        <v>23.099</v>
      </c>
      <c r="F27" s="30">
        <v>23.375</v>
      </c>
      <c r="G27" s="30">
        <v>23.88</v>
      </c>
    </row>
    <row r="28" spans="1:9" x14ac:dyDescent="0.3">
      <c r="A28" s="30">
        <v>28</v>
      </c>
      <c r="B28" s="30">
        <v>26.75</v>
      </c>
      <c r="C28" s="30">
        <v>22.603999999999999</v>
      </c>
      <c r="D28" s="30">
        <v>24.507999999999999</v>
      </c>
      <c r="E28" s="30">
        <v>24.876000000000001</v>
      </c>
      <c r="F28" s="30">
        <v>25.172999999999998</v>
      </c>
      <c r="G28" s="30">
        <v>25.716999999999999</v>
      </c>
    </row>
    <row r="29" spans="1:9" x14ac:dyDescent="0.3">
      <c r="A29" s="30">
        <v>30</v>
      </c>
      <c r="B29" s="30">
        <v>28.75</v>
      </c>
      <c r="C29" s="30">
        <v>24.218</v>
      </c>
      <c r="D29" s="30">
        <v>26.259</v>
      </c>
      <c r="E29" s="30">
        <v>26.853000000000002</v>
      </c>
      <c r="F29" s="30">
        <v>26.971</v>
      </c>
      <c r="G29" s="30">
        <v>27.553999999999998</v>
      </c>
    </row>
    <row r="30" spans="1:9" x14ac:dyDescent="0.3">
      <c r="A30" s="30">
        <v>32</v>
      </c>
      <c r="B30" s="30">
        <v>30.623999999999999</v>
      </c>
      <c r="C30" s="30">
        <v>25.832999999999998</v>
      </c>
      <c r="D30" s="30">
        <v>28.009</v>
      </c>
      <c r="E30" s="30">
        <v>28.428999999999998</v>
      </c>
      <c r="F30" s="30">
        <v>28.77</v>
      </c>
      <c r="G30" s="30">
        <v>29.390999999999998</v>
      </c>
    </row>
    <row r="31" spans="1:9" x14ac:dyDescent="0.3">
      <c r="A31" s="30">
        <v>34</v>
      </c>
      <c r="B31" s="30">
        <v>32.624000000000002</v>
      </c>
      <c r="C31" s="30">
        <v>27.446999999999999</v>
      </c>
      <c r="D31" s="30">
        <v>29.76</v>
      </c>
      <c r="E31" s="30">
        <v>30.206</v>
      </c>
      <c r="F31" s="30">
        <v>30.568000000000001</v>
      </c>
      <c r="G31" s="30">
        <v>31.228000000000002</v>
      </c>
    </row>
    <row r="32" spans="1:9" x14ac:dyDescent="0.3">
      <c r="A32" s="30">
        <v>36</v>
      </c>
      <c r="B32" s="30">
        <v>34.5</v>
      </c>
      <c r="C32" s="30">
        <v>29.062000000000001</v>
      </c>
      <c r="D32" s="30">
        <v>31.510999999999999</v>
      </c>
      <c r="E32" s="30">
        <v>31.983000000000001</v>
      </c>
      <c r="F32" s="30">
        <v>32.366</v>
      </c>
      <c r="G32" s="30">
        <v>33.064999999999998</v>
      </c>
    </row>
    <row r="33" spans="1:9" x14ac:dyDescent="0.3">
      <c r="A33" s="30">
        <v>42</v>
      </c>
      <c r="B33" s="30">
        <v>40.5</v>
      </c>
      <c r="C33" s="30" t="s">
        <v>136</v>
      </c>
      <c r="D33" s="30">
        <v>36.762</v>
      </c>
      <c r="E33" s="30">
        <v>37.314</v>
      </c>
      <c r="F33" s="30">
        <v>37.76</v>
      </c>
      <c r="G33" s="30">
        <v>38.575000000000003</v>
      </c>
    </row>
    <row r="34" spans="1:9" x14ac:dyDescent="0.3">
      <c r="A34" s="30">
        <v>48</v>
      </c>
      <c r="B34" s="30"/>
      <c r="C34" s="30" t="s">
        <v>136</v>
      </c>
      <c r="D34" s="30">
        <v>42.014000000000003</v>
      </c>
      <c r="E34" s="30">
        <v>42.643999999999998</v>
      </c>
      <c r="F34" s="30">
        <v>43.154000000000003</v>
      </c>
      <c r="G34" s="30">
        <v>44.085999999999999</v>
      </c>
    </row>
    <row r="35" spans="1:9" x14ac:dyDescent="0.3">
      <c r="A35" s="30">
        <v>54</v>
      </c>
      <c r="B35" s="30"/>
      <c r="C35" s="30" t="s">
        <v>136</v>
      </c>
      <c r="D35" s="1">
        <v>47.265999999999998</v>
      </c>
      <c r="E35" s="1">
        <v>47.975000000000001</v>
      </c>
      <c r="F35" s="1">
        <v>48.548999999999999</v>
      </c>
      <c r="G35" s="1">
        <v>49.597000000000001</v>
      </c>
      <c r="I35">
        <f>A35-G35</f>
        <v>4.4029999999999987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8" workbookViewId="0">
      <selection activeCell="A37" sqref="A37:D37"/>
    </sheetView>
  </sheetViews>
  <sheetFormatPr defaultRowHeight="16.5" x14ac:dyDescent="0.3"/>
  <cols>
    <col min="2" max="2" width="7.125" bestFit="1" customWidth="1"/>
    <col min="3" max="3" width="16.625" style="5" bestFit="1" customWidth="1"/>
    <col min="4" max="4" width="25.75" bestFit="1" customWidth="1"/>
  </cols>
  <sheetData>
    <row r="1" spans="1:4" x14ac:dyDescent="0.3">
      <c r="A1" t="s">
        <v>1016</v>
      </c>
    </row>
    <row r="2" spans="1:4" x14ac:dyDescent="0.3">
      <c r="B2" t="s">
        <v>1017</v>
      </c>
    </row>
    <row r="7" spans="1:4" x14ac:dyDescent="0.3">
      <c r="A7" s="11" t="s">
        <v>1</v>
      </c>
      <c r="B7" s="11" t="s">
        <v>36</v>
      </c>
      <c r="C7" s="11" t="s">
        <v>4</v>
      </c>
      <c r="D7" s="12" t="s">
        <v>5</v>
      </c>
    </row>
    <row r="8" spans="1:4" x14ac:dyDescent="0.3">
      <c r="A8" s="70" t="str">
        <f>EquipPrim!A33</f>
        <v>e10270</v>
      </c>
      <c r="B8" s="70" t="str">
        <f>EquipPrim!B33</f>
        <v>1Ps01</v>
      </c>
      <c r="C8" s="70" t="str">
        <f>EquipPrim!C33</f>
        <v>Pump</v>
      </c>
      <c r="D8" s="74" t="str">
        <f>EquipPrim!D33</f>
        <v>Slurry Pump</v>
      </c>
    </row>
    <row r="9" spans="1:4" x14ac:dyDescent="0.3">
      <c r="A9" s="1" t="str">
        <f>EquipWet!A8</f>
        <v>e20002</v>
      </c>
      <c r="B9" s="1" t="str">
        <f>EquipWet!B8</f>
        <v>2Ts01</v>
      </c>
      <c r="C9" s="1" t="str">
        <f>EquipWet!C8</f>
        <v>Sump</v>
      </c>
      <c r="D9" s="9" t="str">
        <f>EquipWet!D8</f>
        <v>Sump</v>
      </c>
    </row>
    <row r="10" spans="1:4" x14ac:dyDescent="0.3">
      <c r="A10" s="1" t="str">
        <f>EquipWet!A19</f>
        <v>e20070</v>
      </c>
      <c r="B10" s="1" t="str">
        <f>EquipWet!B19</f>
        <v>2Bo01</v>
      </c>
      <c r="C10" s="1" t="str">
        <f>EquipWet!C19</f>
        <v>Collection Box</v>
      </c>
      <c r="D10" s="1" t="str">
        <f>EquipWet!D19</f>
        <v>Overflow Box</v>
      </c>
    </row>
    <row r="11" spans="1:4" x14ac:dyDescent="0.3">
      <c r="A11" s="1" t="str">
        <f>EquipWet!A29</f>
        <v>e20170</v>
      </c>
      <c r="B11" s="1" t="str">
        <f>EquipWet!B29</f>
        <v>2Ts02</v>
      </c>
      <c r="C11" s="1" t="str">
        <f>EquipWet!C29</f>
        <v>Sump</v>
      </c>
      <c r="D11" s="1" t="str">
        <f>EquipWet!D29</f>
        <v>Sump</v>
      </c>
    </row>
    <row r="12" spans="1:4" x14ac:dyDescent="0.3">
      <c r="A12" s="1" t="str">
        <f>EquipWet!A44</f>
        <v>e30060</v>
      </c>
      <c r="B12" s="1" t="str">
        <f>EquipWet!B44</f>
        <v>3Bo01</v>
      </c>
      <c r="C12" s="1" t="str">
        <f>EquipWet!C44</f>
        <v>Collection Box</v>
      </c>
      <c r="D12" s="1" t="str">
        <f>EquipWet!D44</f>
        <v>Overflow Box</v>
      </c>
    </row>
    <row r="13" spans="1:4" x14ac:dyDescent="0.3">
      <c r="A13" s="1" t="str">
        <f>EquipWet!A45</f>
        <v>e30070</v>
      </c>
      <c r="B13" s="1" t="str">
        <f>EquipWet!B45</f>
        <v>3DS01</v>
      </c>
      <c r="C13" s="1" t="str">
        <f>EquipWet!C45</f>
        <v>Dewatering Screen</v>
      </c>
      <c r="D13" s="1" t="str">
        <f>EquipWet!D45</f>
        <v>Dewatering Screen</v>
      </c>
    </row>
    <row r="14" spans="1:4" x14ac:dyDescent="0.3">
      <c r="A14" s="1" t="str">
        <f>EquipWet!A48</f>
        <v>e30100</v>
      </c>
      <c r="B14" s="1" t="str">
        <f>EquipWet!B48</f>
        <v>3DS02</v>
      </c>
      <c r="C14" s="1" t="str">
        <f>EquipWet!C48</f>
        <v>Dewatering Screen</v>
      </c>
      <c r="D14" s="1" t="str">
        <f>EquipWet!D48</f>
        <v>Dewatering Screen</v>
      </c>
    </row>
    <row r="15" spans="1:4" x14ac:dyDescent="0.3">
      <c r="A15" s="1" t="str">
        <f>EquipUFR!A21</f>
        <v>e40120</v>
      </c>
      <c r="B15" s="1" t="str">
        <f>EquipUFR!B21</f>
        <v>4Ts01</v>
      </c>
      <c r="C15" s="1" t="str">
        <f>EquipUFR!C21</f>
        <v>Sump</v>
      </c>
      <c r="D15" s="1" t="str">
        <f>EquipUFR!D21</f>
        <v>Sump</v>
      </c>
    </row>
    <row r="16" spans="1:4" x14ac:dyDescent="0.3">
      <c r="A16" s="1" t="str">
        <f>EquipUFR!A23</f>
        <v>e40140</v>
      </c>
      <c r="B16" s="1" t="str">
        <f>EquipUFR!B23</f>
        <v>4Ps01</v>
      </c>
      <c r="C16" s="1" t="str">
        <f>EquipUFR!C23</f>
        <v>Pump</v>
      </c>
      <c r="D16" s="1" t="str">
        <f>EquipUFR!D23</f>
        <v>Slurry Pump</v>
      </c>
    </row>
    <row r="17" spans="1:4" x14ac:dyDescent="0.3">
      <c r="A17" s="1" t="str">
        <f>EquipUFR!A16</f>
        <v>e40090</v>
      </c>
      <c r="B17" s="1" t="str">
        <f>EquipUFR!B16</f>
        <v>4DS01</v>
      </c>
      <c r="C17" s="1" t="str">
        <f>EquipUFR!C16</f>
        <v>Dewatering Screen</v>
      </c>
      <c r="D17" s="1" t="str">
        <f>EquipUFR!D16</f>
        <v>Dewatering Screen</v>
      </c>
    </row>
    <row r="18" spans="1:4" x14ac:dyDescent="0.3">
      <c r="A18" s="1" t="str">
        <f>EquipUFR!A14</f>
        <v>e40080</v>
      </c>
      <c r="B18" s="1" t="str">
        <f>EquipUFR!B14</f>
        <v>4Bo01</v>
      </c>
      <c r="C18" s="1" t="str">
        <f>EquipUFR!C14</f>
        <v>Collection Box</v>
      </c>
      <c r="D18" s="1" t="str">
        <f>EquipUFR!D14</f>
        <v>Overflow Box</v>
      </c>
    </row>
    <row r="19" spans="1:4" x14ac:dyDescent="0.3">
      <c r="A19" s="70" t="str">
        <f>EquipConv!A8</f>
        <v>e50010</v>
      </c>
      <c r="B19" s="70" t="str">
        <f>EquipConv!B8</f>
        <v>5Cv03</v>
      </c>
      <c r="C19" s="70" t="str">
        <f>EquipConv!C8</f>
        <v>Conveyor</v>
      </c>
      <c r="D19" s="70" t="str">
        <f>EquipConv!D8</f>
        <v>100mTransfer Conveyor</v>
      </c>
    </row>
    <row r="20" spans="1:4" x14ac:dyDescent="0.3">
      <c r="A20" s="70" t="str">
        <f>EquipConv!A36</f>
        <v>e50260</v>
      </c>
      <c r="B20" s="70" t="str">
        <f>EquipConv!B36</f>
        <v>5Cv01</v>
      </c>
      <c r="C20" s="70" t="str">
        <f>EquipConv!C36</f>
        <v>Conveyor</v>
      </c>
      <c r="D20" s="70" t="str">
        <f>EquipConv!D36</f>
        <v>UFR Transfer Conveyor</v>
      </c>
    </row>
    <row r="21" spans="1:4" x14ac:dyDescent="0.3">
      <c r="A21" s="1" t="str">
        <f>EquipConv!A79</f>
        <v>e50690</v>
      </c>
      <c r="B21" s="1" t="str">
        <f>EquipConv!B79</f>
        <v>5Cv09</v>
      </c>
      <c r="C21" s="1" t="str">
        <f>EquipConv!C79</f>
        <v>Conveyor</v>
      </c>
      <c r="D21" s="9" t="str">
        <f>EquipConv!D79</f>
        <v>Dry Feed Conveyor</v>
      </c>
    </row>
    <row r="22" spans="1:4" x14ac:dyDescent="0.3">
      <c r="A22" s="1" t="str">
        <f>EquipTails!A8</f>
        <v>e60010</v>
      </c>
      <c r="B22" s="1" t="str">
        <f>EquipTails!B8</f>
        <v>6TH01</v>
      </c>
      <c r="C22" s="1" t="str">
        <f>EquipTails!C8</f>
        <v>Thickener</v>
      </c>
      <c r="D22" s="1" t="str">
        <f>EquipTails!D8</f>
        <v>Thickener Mechanism &amp; Tank</v>
      </c>
    </row>
    <row r="23" spans="1:4" x14ac:dyDescent="0.3">
      <c r="A23" s="1" t="str">
        <f>EquipTails!A15</f>
        <v>e60080</v>
      </c>
      <c r="B23" s="1" t="str">
        <f>EquipTails!B15</f>
        <v>6Ps01</v>
      </c>
      <c r="C23" s="1" t="str">
        <f>EquipTails!C15</f>
        <v>Pump</v>
      </c>
      <c r="D23" s="9" t="str">
        <f>EquipTails!D15</f>
        <v>Underflow Pump</v>
      </c>
    </row>
    <row r="24" spans="1:4" x14ac:dyDescent="0.3">
      <c r="A24" s="1" t="str">
        <f>EquipTails!A19</f>
        <v>e60120</v>
      </c>
      <c r="B24" s="1" t="str">
        <f>EquipTails!B19</f>
        <v>6Ps02</v>
      </c>
      <c r="C24" s="1" t="str">
        <f>EquipTails!C19</f>
        <v>Pump</v>
      </c>
      <c r="D24" s="9" t="str">
        <f>EquipTails!D19</f>
        <v>Underflow Pump</v>
      </c>
    </row>
    <row r="25" spans="1:4" x14ac:dyDescent="0.3">
      <c r="A25" s="1" t="str">
        <f>EquipTails!A56</f>
        <v>e60840</v>
      </c>
      <c r="B25" s="1" t="str">
        <f>EquipTails!B56</f>
        <v>6PS05</v>
      </c>
      <c r="C25" s="1" t="str">
        <f>EquipTails!C56</f>
        <v>Pump</v>
      </c>
      <c r="D25" s="1" t="str">
        <f>EquipTails!D56</f>
        <v>Spillage Pump</v>
      </c>
    </row>
    <row r="26" spans="1:4" x14ac:dyDescent="0.3">
      <c r="A26" s="1" t="str">
        <f>EquipTails!A27</f>
        <v>e60190</v>
      </c>
      <c r="B26" s="1" t="str">
        <f>EquipTails!B27</f>
        <v>6Tw01</v>
      </c>
      <c r="C26" s="1" t="str">
        <f>EquipTails!C27</f>
        <v>Water Tank</v>
      </c>
      <c r="D26" s="1" t="str">
        <f>EquipTails!D27</f>
        <v>Polymer &amp; Gland Tank</v>
      </c>
    </row>
    <row r="27" spans="1:4" x14ac:dyDescent="0.3">
      <c r="A27" s="1" t="str">
        <f>EquipTails!A36</f>
        <v>e60500</v>
      </c>
      <c r="B27" s="1" t="str">
        <f>EquipTails!B36</f>
        <v>6Ts01</v>
      </c>
      <c r="C27" s="1" t="str">
        <f>EquipTails!C36</f>
        <v>Tank</v>
      </c>
      <c r="D27" s="1" t="str">
        <f>EquipTails!D36</f>
        <v>Surge Tank</v>
      </c>
    </row>
    <row r="28" spans="1:4" x14ac:dyDescent="0.3">
      <c r="A28" s="3" t="str">
        <f>EquipTails!A72</f>
        <v>e70010</v>
      </c>
      <c r="B28" s="3" t="str">
        <f>EquipTails!B72</f>
        <v>7Tw01</v>
      </c>
      <c r="C28" s="3" t="str">
        <f>EquipTails!C72</f>
        <v>Tank</v>
      </c>
      <c r="D28" s="41" t="str">
        <f>EquipTails!D72</f>
        <v>Process Water Tank</v>
      </c>
    </row>
    <row r="29" spans="1:4" x14ac:dyDescent="0.3">
      <c r="A29" s="3" t="str">
        <f>EquipTails!A74</f>
        <v>e70020</v>
      </c>
      <c r="B29" s="3" t="str">
        <f>EquipTails!B74</f>
        <v>7Pw01</v>
      </c>
      <c r="C29" s="3" t="str">
        <f>EquipTails!C74</f>
        <v>Pump</v>
      </c>
      <c r="D29" s="41" t="str">
        <f>EquipTails!D74</f>
        <v>Hi Pressure Water Pump</v>
      </c>
    </row>
    <row r="30" spans="1:4" x14ac:dyDescent="0.3">
      <c r="A30" s="70" t="str">
        <f>EquipTails!A78</f>
        <v>e70060</v>
      </c>
      <c r="B30" s="70" t="str">
        <f>EquipTails!B78</f>
        <v>7Pw02</v>
      </c>
      <c r="C30" s="70" t="str">
        <f>EquipTails!C78</f>
        <v>Pump</v>
      </c>
      <c r="D30" s="74" t="str">
        <f>EquipTails!D78</f>
        <v>Low Pressure Water Pump</v>
      </c>
    </row>
    <row r="31" spans="1:4" x14ac:dyDescent="0.3">
      <c r="A31" s="3" t="str">
        <f>EquipTails!A84</f>
        <v>e70140</v>
      </c>
      <c r="B31" s="3" t="str">
        <f>EquipTails!B84</f>
        <v>7Pw03</v>
      </c>
      <c r="C31" s="3" t="str">
        <f>EquipTails!C84</f>
        <v>Pump</v>
      </c>
      <c r="D31" s="41" t="str">
        <f>EquipTails!D84</f>
        <v>Polymer Makeup water Pump</v>
      </c>
    </row>
    <row r="32" spans="1:4" x14ac:dyDescent="0.3">
      <c r="A32" s="3" t="str">
        <f>EquipTails!A88</f>
        <v>e70180</v>
      </c>
      <c r="B32" s="3" t="str">
        <f>EquipTails!B88</f>
        <v>7Pw04</v>
      </c>
      <c r="C32" s="3" t="str">
        <f>EquipTails!C88</f>
        <v>Pump</v>
      </c>
      <c r="D32" s="41" t="str">
        <f>EquipTails!D88</f>
        <v>Makeup Water Pump</v>
      </c>
    </row>
    <row r="33" spans="1:4" x14ac:dyDescent="0.3">
      <c r="A33" s="3" t="str">
        <f>EquipDriers!A9</f>
        <v>e80010</v>
      </c>
      <c r="B33" s="3" t="str">
        <f>EquipDriers!B9</f>
        <v>8FH01</v>
      </c>
      <c r="C33" s="3" t="str">
        <f>EquipDriers!C9</f>
        <v>Hopper</v>
      </c>
      <c r="D33" s="3" t="str">
        <f>EquipDriers!D9</f>
        <v>Feed Hopper</v>
      </c>
    </row>
    <row r="34" spans="1:4" x14ac:dyDescent="0.3">
      <c r="A34" s="3" t="str">
        <f>EquipDriers!A55</f>
        <v>e81420</v>
      </c>
      <c r="B34" s="3" t="str">
        <f>EquipDriers!B55</f>
        <v>8BH01</v>
      </c>
      <c r="C34" s="3" t="str">
        <f>EquipDriers!C55</f>
        <v>Bag House</v>
      </c>
      <c r="D34" s="3" t="str">
        <f>EquipDriers!D55</f>
        <v>Baghouse</v>
      </c>
    </row>
    <row r="35" spans="1:4" x14ac:dyDescent="0.3">
      <c r="A35" s="3" t="str">
        <f>EquipDriers!A75</f>
        <v>e85010</v>
      </c>
      <c r="B35" s="3" t="str">
        <f>EquipDriers!B75</f>
        <v>8BH02</v>
      </c>
      <c r="C35" s="3" t="str">
        <f>EquipDriers!C75</f>
        <v>Bag House</v>
      </c>
      <c r="D35" s="3" t="str">
        <f>EquipDriers!D75</f>
        <v>Baghouse</v>
      </c>
    </row>
    <row r="36" spans="1:4" x14ac:dyDescent="0.3">
      <c r="A36" s="3" t="str">
        <f>EquipDriers!A40</f>
        <v>e81270</v>
      </c>
      <c r="B36" s="3" t="str">
        <f>EquipDriers!B40</f>
        <v>8SB01</v>
      </c>
      <c r="C36" s="3" t="str">
        <f>EquipDriers!C40</f>
        <v>Splitter Box</v>
      </c>
      <c r="D36" s="3" t="str">
        <f>EquipDriers!D40</f>
        <v>Splitter Box</v>
      </c>
    </row>
    <row r="37" spans="1:4" x14ac:dyDescent="0.3">
      <c r="A37" s="3" t="str">
        <f>EquipDryScr!A9</f>
        <v>e85010</v>
      </c>
      <c r="B37" s="3" t="str">
        <f>EquipDryScr!B9</f>
        <v>8Cv04</v>
      </c>
      <c r="C37" s="3" t="str">
        <f>EquipDryScr!C9</f>
        <v>Conveyor</v>
      </c>
      <c r="D37" s="3" t="str">
        <f>EquipDryScr!D9</f>
        <v>Dry Xfer Conveyor</v>
      </c>
    </row>
    <row r="38" spans="1:4" x14ac:dyDescent="0.3">
      <c r="A38" s="3" t="str">
        <f>EquipDryScr!A46</f>
        <v>e85920</v>
      </c>
      <c r="B38" s="3" t="str">
        <f>EquipDryScr!B46</f>
        <v>8Cv07</v>
      </c>
      <c r="C38" s="3" t="str">
        <f>EquipDryScr!C46</f>
        <v>Conveyor</v>
      </c>
      <c r="D38" s="3" t="str">
        <f>EquipDryScr!D46</f>
        <v>Oversize Conveyor</v>
      </c>
    </row>
    <row r="39" spans="1:4" x14ac:dyDescent="0.3">
      <c r="A39" s="3"/>
      <c r="B39" s="3"/>
      <c r="C39" s="3"/>
      <c r="D39" s="41"/>
    </row>
    <row r="40" spans="1:4" x14ac:dyDescent="0.3">
      <c r="A40" s="3" t="s">
        <v>1018</v>
      </c>
      <c r="B40" s="3"/>
      <c r="C40" s="3" t="s">
        <v>798</v>
      </c>
      <c r="D4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workbookViewId="0">
      <pane ySplit="7" topLeftCell="A29" activePane="bottomLeft" state="frozen"/>
      <selection activeCell="K1" sqref="K1:Q1048576"/>
      <selection pane="bottomLeft" activeCell="J48" sqref="J48"/>
    </sheetView>
  </sheetViews>
  <sheetFormatPr defaultRowHeight="16.5" x14ac:dyDescent="0.3"/>
  <cols>
    <col min="2" max="2" width="10.875" style="5" bestFit="1" customWidth="1"/>
    <col min="3" max="3" width="17.25" bestFit="1" customWidth="1"/>
    <col min="4" max="4" width="25.75" bestFit="1" customWidth="1"/>
    <col min="5" max="5" width="30.5" bestFit="1" customWidth="1"/>
    <col min="6" max="6" width="14.375" bestFit="1" customWidth="1"/>
    <col min="7" max="7" width="6.25" style="5" customWidth="1"/>
    <col min="8" max="8" width="6.625" style="5" customWidth="1"/>
    <col min="9" max="9" width="8.75" style="5" bestFit="1" customWidth="1"/>
    <col min="10" max="10" width="8.75" style="5" customWidth="1"/>
    <col min="11" max="12" width="9" style="5" customWidth="1"/>
    <col min="13" max="16" width="9" customWidth="1"/>
    <col min="17" max="17" width="15" customWidth="1"/>
  </cols>
  <sheetData>
    <row r="1" spans="1:17" x14ac:dyDescent="0.3">
      <c r="A1" s="14" t="s">
        <v>376</v>
      </c>
    </row>
    <row r="2" spans="1:17" ht="17.25" customHeight="1" x14ac:dyDescent="0.3">
      <c r="A2" s="14" t="s">
        <v>696</v>
      </c>
      <c r="D2" t="s">
        <v>1030</v>
      </c>
    </row>
    <row r="3" spans="1:17" ht="17.25" customHeight="1" x14ac:dyDescent="0.3">
      <c r="A3" s="14"/>
    </row>
    <row r="4" spans="1:17" ht="17.25" customHeight="1" x14ac:dyDescent="0.3">
      <c r="A4" s="14"/>
    </row>
    <row r="5" spans="1:17" ht="17.25" customHeight="1" x14ac:dyDescent="0.3">
      <c r="A5" s="14"/>
    </row>
    <row r="7" spans="1:17" ht="49.5" x14ac:dyDescent="0.3">
      <c r="A7" s="11" t="s">
        <v>1</v>
      </c>
      <c r="B7" s="11" t="s">
        <v>36</v>
      </c>
      <c r="C7" s="12" t="s">
        <v>4</v>
      </c>
      <c r="D7" s="12" t="s">
        <v>5</v>
      </c>
      <c r="E7" s="12" t="s">
        <v>561</v>
      </c>
      <c r="F7" s="12" t="s">
        <v>562</v>
      </c>
      <c r="G7" s="11" t="s">
        <v>3</v>
      </c>
      <c r="H7" s="11" t="s">
        <v>448</v>
      </c>
      <c r="I7" s="11" t="s">
        <v>0</v>
      </c>
      <c r="J7" s="11" t="s">
        <v>461</v>
      </c>
      <c r="K7" s="13" t="s">
        <v>37</v>
      </c>
      <c r="L7" s="13" t="s">
        <v>75</v>
      </c>
      <c r="M7" s="11" t="s">
        <v>39</v>
      </c>
      <c r="N7" s="11" t="s">
        <v>40</v>
      </c>
      <c r="O7" s="11" t="s">
        <v>41</v>
      </c>
      <c r="P7" s="11" t="s">
        <v>42</v>
      </c>
      <c r="Q7" s="13" t="s">
        <v>38</v>
      </c>
    </row>
    <row r="8" spans="1:17" x14ac:dyDescent="0.3">
      <c r="A8" s="10" t="s">
        <v>391</v>
      </c>
      <c r="B8" s="4" t="str">
        <f>H8&amp;G8&amp;I8&amp;J8</f>
        <v>1FH01</v>
      </c>
      <c r="C8" s="2" t="s">
        <v>22</v>
      </c>
      <c r="D8" s="2" t="s">
        <v>2</v>
      </c>
      <c r="E8" s="2"/>
      <c r="F8" s="2"/>
      <c r="G8" s="7"/>
      <c r="H8" s="1">
        <v>1</v>
      </c>
      <c r="I8" s="7" t="s">
        <v>462</v>
      </c>
      <c r="J8" s="67" t="s">
        <v>62</v>
      </c>
      <c r="K8" s="1"/>
      <c r="L8" s="6"/>
      <c r="M8" s="1"/>
      <c r="N8" s="1"/>
      <c r="O8" s="1"/>
      <c r="P8" s="1"/>
      <c r="Q8" s="1"/>
    </row>
    <row r="9" spans="1:17" x14ac:dyDescent="0.3">
      <c r="A9" s="1" t="s">
        <v>392</v>
      </c>
      <c r="B9" s="4" t="str">
        <f t="shared" ref="B9:B49" si="0">H9&amp;G9&amp;I9&amp;J9</f>
        <v>1FH01Mh</v>
      </c>
      <c r="C9" s="2" t="s">
        <v>10</v>
      </c>
      <c r="D9" s="2" t="s">
        <v>26</v>
      </c>
      <c r="E9" s="2"/>
      <c r="F9" s="2"/>
      <c r="G9" s="1" t="str">
        <f>I8&amp;J8</f>
        <v>FH01</v>
      </c>
      <c r="H9" s="1">
        <v>1</v>
      </c>
      <c r="I9" s="1" t="s">
        <v>707</v>
      </c>
      <c r="J9" s="1"/>
      <c r="K9" s="1">
        <v>7.5</v>
      </c>
      <c r="L9" s="1"/>
      <c r="M9" s="1"/>
      <c r="N9" s="1"/>
      <c r="O9" s="1"/>
      <c r="P9" s="1"/>
      <c r="Q9" s="1"/>
    </row>
    <row r="10" spans="1:17" x14ac:dyDescent="0.3">
      <c r="A10" s="70" t="s">
        <v>393</v>
      </c>
      <c r="B10" s="4" t="str">
        <f t="shared" si="0"/>
        <v>1FH01Mv</v>
      </c>
      <c r="C10" s="2" t="s">
        <v>12</v>
      </c>
      <c r="D10" s="2" t="s">
        <v>25</v>
      </c>
      <c r="E10" s="2"/>
      <c r="F10" s="2"/>
      <c r="G10" s="1" t="str">
        <f>G9</f>
        <v>FH01</v>
      </c>
      <c r="H10" s="1">
        <v>1</v>
      </c>
      <c r="I10" s="1" t="s">
        <v>706</v>
      </c>
      <c r="J10" s="1"/>
      <c r="K10" s="1">
        <v>5</v>
      </c>
      <c r="L10" s="1"/>
      <c r="M10" s="1"/>
      <c r="N10" s="1"/>
      <c r="O10" s="1"/>
      <c r="P10" s="1">
        <v>1</v>
      </c>
      <c r="Q10" s="1"/>
    </row>
    <row r="11" spans="1:17" x14ac:dyDescent="0.3">
      <c r="A11" s="1" t="s">
        <v>394</v>
      </c>
      <c r="B11" s="4" t="str">
        <f t="shared" si="0"/>
        <v>1BF01</v>
      </c>
      <c r="C11" s="2" t="s">
        <v>6</v>
      </c>
      <c r="D11" s="2" t="s">
        <v>14</v>
      </c>
      <c r="E11" s="2"/>
      <c r="F11" s="2"/>
      <c r="G11" s="7"/>
      <c r="H11" s="1">
        <v>1</v>
      </c>
      <c r="I11" s="7" t="s">
        <v>463</v>
      </c>
      <c r="J11" s="67" t="s">
        <v>62</v>
      </c>
      <c r="K11" s="1"/>
      <c r="L11" s="6"/>
      <c r="M11" s="1"/>
      <c r="N11" s="1"/>
      <c r="O11" s="1"/>
      <c r="P11" s="1"/>
      <c r="Q11" s="1"/>
    </row>
    <row r="12" spans="1:17" x14ac:dyDescent="0.3">
      <c r="A12" s="70" t="s">
        <v>395</v>
      </c>
      <c r="B12" s="4" t="str">
        <f t="shared" si="0"/>
        <v>1BF01M</v>
      </c>
      <c r="C12" s="2" t="s">
        <v>6</v>
      </c>
      <c r="D12" s="2" t="s">
        <v>8</v>
      </c>
      <c r="E12" s="2"/>
      <c r="F12" s="2"/>
      <c r="G12" s="1" t="str">
        <f>I11&amp;J11</f>
        <v>BF01</v>
      </c>
      <c r="H12" s="1">
        <v>1</v>
      </c>
      <c r="I12" s="1" t="s">
        <v>9</v>
      </c>
      <c r="J12" s="1"/>
      <c r="K12" s="1">
        <v>50</v>
      </c>
      <c r="L12" s="1"/>
      <c r="M12" s="1"/>
      <c r="N12" s="1"/>
      <c r="O12" s="1"/>
      <c r="P12" s="1"/>
      <c r="Q12" s="1"/>
    </row>
    <row r="13" spans="1:17" x14ac:dyDescent="0.3">
      <c r="A13" s="1" t="s">
        <v>396</v>
      </c>
      <c r="B13" s="4" t="str">
        <f t="shared" si="0"/>
        <v>1BF01VFD</v>
      </c>
      <c r="C13" s="2" t="s">
        <v>6</v>
      </c>
      <c r="D13" s="2" t="s">
        <v>17</v>
      </c>
      <c r="E13" s="2"/>
      <c r="F13" s="2"/>
      <c r="G13" s="1" t="str">
        <f>G12</f>
        <v>BF01</v>
      </c>
      <c r="H13" s="1">
        <v>1</v>
      </c>
      <c r="I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70" t="s">
        <v>397</v>
      </c>
      <c r="B14" s="4" t="str">
        <f t="shared" si="0"/>
        <v>1BF01AT</v>
      </c>
      <c r="C14" s="2" t="s">
        <v>6</v>
      </c>
      <c r="D14" s="2" t="s">
        <v>15</v>
      </c>
      <c r="E14" s="2"/>
      <c r="F14" s="2"/>
      <c r="G14" s="1" t="str">
        <f>G13</f>
        <v>BF01</v>
      </c>
      <c r="H14" s="1">
        <v>1</v>
      </c>
      <c r="I14" s="1" t="s">
        <v>16</v>
      </c>
      <c r="J14" s="1"/>
      <c r="K14" s="1"/>
      <c r="L14" s="1"/>
      <c r="M14" s="1">
        <v>1</v>
      </c>
      <c r="N14" s="1"/>
      <c r="O14" s="1"/>
      <c r="P14" s="1"/>
      <c r="Q14" s="1"/>
    </row>
    <row r="15" spans="1:17" x14ac:dyDescent="0.3">
      <c r="A15" s="1" t="s">
        <v>398</v>
      </c>
      <c r="B15" s="4" t="str">
        <f t="shared" si="0"/>
        <v>1Cv01</v>
      </c>
      <c r="C15" s="2" t="s">
        <v>6</v>
      </c>
      <c r="D15" s="2" t="s">
        <v>21</v>
      </c>
      <c r="E15" s="2" t="s">
        <v>892</v>
      </c>
      <c r="F15" s="2"/>
      <c r="G15" s="7"/>
      <c r="H15" s="1">
        <v>1</v>
      </c>
      <c r="I15" s="7" t="s">
        <v>490</v>
      </c>
      <c r="J15" s="67" t="s">
        <v>62</v>
      </c>
      <c r="K15" s="1"/>
      <c r="M15" s="1"/>
      <c r="N15" s="1"/>
      <c r="O15" s="1"/>
      <c r="P15" s="1"/>
      <c r="Q15" s="1"/>
    </row>
    <row r="16" spans="1:17" x14ac:dyDescent="0.3">
      <c r="A16" s="70" t="s">
        <v>399</v>
      </c>
      <c r="B16" s="4" t="str">
        <f t="shared" si="0"/>
        <v>1Cv01M</v>
      </c>
      <c r="C16" s="2" t="s">
        <v>6</v>
      </c>
      <c r="D16" s="2" t="s">
        <v>8</v>
      </c>
      <c r="E16" s="2"/>
      <c r="F16" s="2"/>
      <c r="G16" s="1" t="str">
        <f>I15&amp;J15</f>
        <v>Cv01</v>
      </c>
      <c r="H16" s="1">
        <v>1</v>
      </c>
      <c r="I16" s="1" t="s">
        <v>9</v>
      </c>
      <c r="J16" s="1"/>
      <c r="K16" s="1">
        <v>60</v>
      </c>
      <c r="L16" s="1"/>
      <c r="M16" s="1"/>
      <c r="N16" s="1"/>
      <c r="O16" s="1"/>
      <c r="P16" s="1"/>
      <c r="Q16" s="1"/>
    </row>
    <row r="17" spans="1:17" x14ac:dyDescent="0.3">
      <c r="A17" s="1" t="s">
        <v>390</v>
      </c>
      <c r="B17" s="4" t="str">
        <f t="shared" si="0"/>
        <v>1Cv01S</v>
      </c>
      <c r="C17" s="2" t="s">
        <v>6</v>
      </c>
      <c r="D17" s="2" t="s">
        <v>18</v>
      </c>
      <c r="E17" s="2"/>
      <c r="F17" s="2"/>
      <c r="G17" s="1" t="str">
        <f>G16</f>
        <v>Cv01</v>
      </c>
      <c r="H17" s="1">
        <v>1</v>
      </c>
      <c r="I17" s="1" t="s">
        <v>7</v>
      </c>
      <c r="J17" s="1"/>
      <c r="K17" s="1"/>
      <c r="L17" s="1"/>
      <c r="M17" s="1"/>
      <c r="N17" s="1"/>
      <c r="O17" s="1">
        <v>1</v>
      </c>
      <c r="P17" s="1"/>
      <c r="Q17" s="1"/>
    </row>
    <row r="18" spans="1:17" x14ac:dyDescent="0.3">
      <c r="A18" s="70" t="s">
        <v>400</v>
      </c>
      <c r="B18" s="4" t="str">
        <f t="shared" si="0"/>
        <v>1Cv01AT</v>
      </c>
      <c r="C18" s="2" t="s">
        <v>6</v>
      </c>
      <c r="D18" s="2" t="s">
        <v>15</v>
      </c>
      <c r="E18" s="2"/>
      <c r="F18" s="2"/>
      <c r="G18" s="1" t="str">
        <f>G17</f>
        <v>Cv01</v>
      </c>
      <c r="H18" s="1">
        <v>1</v>
      </c>
      <c r="I18" s="1" t="s">
        <v>16</v>
      </c>
      <c r="J18" s="1"/>
      <c r="K18" s="1"/>
      <c r="L18" s="1"/>
      <c r="M18" s="1">
        <v>1</v>
      </c>
      <c r="N18" s="1"/>
      <c r="O18" s="1"/>
      <c r="P18" s="1"/>
      <c r="Q18" s="1"/>
    </row>
    <row r="19" spans="1:17" x14ac:dyDescent="0.3">
      <c r="A19" s="1" t="s">
        <v>401</v>
      </c>
      <c r="B19" s="4" t="str">
        <f t="shared" si="0"/>
        <v>1Cv01WT</v>
      </c>
      <c r="C19" s="2" t="s">
        <v>6</v>
      </c>
      <c r="D19" s="2" t="s">
        <v>109</v>
      </c>
      <c r="E19" s="2"/>
      <c r="F19" s="2"/>
      <c r="G19" s="1" t="str">
        <f>G18</f>
        <v>Cv01</v>
      </c>
      <c r="H19" s="1">
        <v>1</v>
      </c>
      <c r="I19" s="1" t="s">
        <v>110</v>
      </c>
      <c r="J19" s="1"/>
      <c r="K19" s="1"/>
      <c r="L19" s="1">
        <v>1</v>
      </c>
      <c r="M19" s="1">
        <v>1</v>
      </c>
      <c r="N19" s="1"/>
      <c r="O19" s="1"/>
      <c r="P19" s="1"/>
      <c r="Q19" s="1"/>
    </row>
    <row r="20" spans="1:17" x14ac:dyDescent="0.3">
      <c r="A20" s="70" t="s">
        <v>402</v>
      </c>
      <c r="B20" s="4" t="str">
        <f t="shared" si="0"/>
        <v>1SC01</v>
      </c>
      <c r="C20" s="2" t="s">
        <v>19</v>
      </c>
      <c r="D20" s="2" t="s">
        <v>23</v>
      </c>
      <c r="E20" s="2"/>
      <c r="F20" s="2"/>
      <c r="G20" s="7"/>
      <c r="H20" s="1">
        <v>1</v>
      </c>
      <c r="I20" s="7" t="s">
        <v>489</v>
      </c>
      <c r="J20" s="67" t="s">
        <v>62</v>
      </c>
      <c r="K20" s="1"/>
      <c r="L20" s="6"/>
      <c r="M20" s="1"/>
      <c r="N20" s="1"/>
      <c r="O20" s="1"/>
      <c r="P20" s="1"/>
      <c r="Q20" s="1"/>
    </row>
    <row r="21" spans="1:17" x14ac:dyDescent="0.3">
      <c r="A21" s="1" t="s">
        <v>403</v>
      </c>
      <c r="B21" s="4" t="str">
        <f t="shared" si="0"/>
        <v>1SC01M1</v>
      </c>
      <c r="C21" s="2" t="s">
        <v>19</v>
      </c>
      <c r="D21" s="2" t="s">
        <v>8</v>
      </c>
      <c r="E21" s="2"/>
      <c r="F21" s="2"/>
      <c r="G21" s="1" t="str">
        <f>I20&amp;J20</f>
        <v>SC01</v>
      </c>
      <c r="H21" s="1">
        <v>1</v>
      </c>
      <c r="I21" s="1" t="s">
        <v>11</v>
      </c>
      <c r="J21" s="1"/>
      <c r="K21" s="1">
        <v>40</v>
      </c>
      <c r="L21" s="1"/>
      <c r="M21" s="1"/>
      <c r="N21" s="1"/>
      <c r="O21" s="1"/>
      <c r="P21" s="1"/>
      <c r="Q21" s="1"/>
    </row>
    <row r="22" spans="1:17" x14ac:dyDescent="0.3">
      <c r="A22" s="70" t="s">
        <v>404</v>
      </c>
      <c r="B22" s="4" t="str">
        <f t="shared" si="0"/>
        <v>1SC01M2</v>
      </c>
      <c r="C22" s="2" t="s">
        <v>19</v>
      </c>
      <c r="D22" s="2" t="s">
        <v>8</v>
      </c>
      <c r="E22" s="2"/>
      <c r="F22" s="2"/>
      <c r="G22" s="1" t="str">
        <f>G21</f>
        <v>SC01</v>
      </c>
      <c r="H22" s="1">
        <v>1</v>
      </c>
      <c r="I22" s="1" t="s">
        <v>13</v>
      </c>
      <c r="J22" s="1"/>
      <c r="K22" s="1">
        <v>40</v>
      </c>
      <c r="L22" s="1"/>
      <c r="M22" s="1"/>
      <c r="N22" s="1"/>
      <c r="O22" s="1"/>
      <c r="P22" s="1"/>
      <c r="Q22" s="1"/>
    </row>
    <row r="23" spans="1:17" x14ac:dyDescent="0.3">
      <c r="A23" s="1" t="s">
        <v>405</v>
      </c>
      <c r="B23" s="4" t="str">
        <f t="shared" si="0"/>
        <v>1SC01AT1</v>
      </c>
      <c r="C23" s="2" t="s">
        <v>19</v>
      </c>
      <c r="D23" s="2" t="s">
        <v>15</v>
      </c>
      <c r="E23" s="2"/>
      <c r="F23" s="2"/>
      <c r="G23" s="1" t="str">
        <f>G21</f>
        <v>SC01</v>
      </c>
      <c r="H23" s="1">
        <v>1</v>
      </c>
      <c r="I23" s="1" t="s">
        <v>365</v>
      </c>
      <c r="J23" s="1"/>
      <c r="K23" s="1"/>
      <c r="L23" s="1"/>
      <c r="M23" s="1">
        <v>1</v>
      </c>
      <c r="N23" s="1"/>
      <c r="O23" s="1"/>
      <c r="P23" s="1"/>
      <c r="Q23" s="1"/>
    </row>
    <row r="24" spans="1:17" x14ac:dyDescent="0.3">
      <c r="A24" s="70" t="s">
        <v>406</v>
      </c>
      <c r="B24" s="4" t="str">
        <f t="shared" si="0"/>
        <v>1SC01AT2</v>
      </c>
      <c r="C24" s="2" t="s">
        <v>19</v>
      </c>
      <c r="D24" s="2" t="s">
        <v>15</v>
      </c>
      <c r="E24" s="2"/>
      <c r="F24" s="2"/>
      <c r="G24" s="1" t="str">
        <f>G22</f>
        <v>SC01</v>
      </c>
      <c r="H24" s="1">
        <v>1</v>
      </c>
      <c r="I24" s="1" t="s">
        <v>366</v>
      </c>
      <c r="J24" s="1"/>
      <c r="K24" s="1"/>
      <c r="L24" s="1"/>
      <c r="M24" s="1">
        <v>1</v>
      </c>
      <c r="N24" s="1"/>
      <c r="O24" s="1"/>
      <c r="P24" s="1"/>
      <c r="Q24" s="1"/>
    </row>
    <row r="25" spans="1:17" x14ac:dyDescent="0.3">
      <c r="A25" s="1" t="s">
        <v>1146</v>
      </c>
      <c r="B25" s="4" t="str">
        <f t="shared" ref="B25" si="1">H25&amp;G25&amp;I25&amp;J25</f>
        <v>1SC01PT</v>
      </c>
      <c r="C25" s="9" t="str">
        <f>C24</f>
        <v>Screen</v>
      </c>
      <c r="D25" s="8" t="s">
        <v>34</v>
      </c>
      <c r="E25" s="8"/>
      <c r="F25" s="8"/>
      <c r="G25" s="1" t="str">
        <f>G24</f>
        <v>SC01</v>
      </c>
      <c r="H25" s="1">
        <v>1</v>
      </c>
      <c r="I25" s="1" t="s">
        <v>35</v>
      </c>
      <c r="J25" s="68"/>
      <c r="K25" s="1"/>
      <c r="L25" s="1"/>
      <c r="M25" s="1">
        <v>1</v>
      </c>
      <c r="N25" s="1"/>
      <c r="O25" s="1"/>
      <c r="P25" s="1"/>
      <c r="Q25" s="1"/>
    </row>
    <row r="26" spans="1:17" x14ac:dyDescent="0.3">
      <c r="A26" s="1" t="s">
        <v>407</v>
      </c>
      <c r="B26" s="4" t="str">
        <f t="shared" si="0"/>
        <v>1Cv02</v>
      </c>
      <c r="C26" s="2" t="s">
        <v>6</v>
      </c>
      <c r="D26" s="2" t="s">
        <v>24</v>
      </c>
      <c r="E26" s="2" t="s">
        <v>893</v>
      </c>
      <c r="F26" s="2"/>
      <c r="G26" s="7"/>
      <c r="H26" s="1">
        <v>1</v>
      </c>
      <c r="I26" s="7" t="s">
        <v>490</v>
      </c>
      <c r="J26" s="67" t="s">
        <v>64</v>
      </c>
      <c r="K26" s="1"/>
      <c r="L26" s="1"/>
      <c r="M26" s="1"/>
      <c r="N26" s="1"/>
      <c r="O26" s="1"/>
      <c r="P26" s="1"/>
      <c r="Q26" s="1"/>
    </row>
    <row r="27" spans="1:17" x14ac:dyDescent="0.3">
      <c r="A27" s="70" t="s">
        <v>408</v>
      </c>
      <c r="B27" s="4" t="str">
        <f t="shared" si="0"/>
        <v>1Cv02M</v>
      </c>
      <c r="C27" s="2" t="s">
        <v>6</v>
      </c>
      <c r="D27" s="2" t="s">
        <v>8</v>
      </c>
      <c r="E27" s="2"/>
      <c r="F27" s="2"/>
      <c r="G27" s="1" t="str">
        <f>I26&amp;J26</f>
        <v>Cv02</v>
      </c>
      <c r="H27" s="1">
        <v>1</v>
      </c>
      <c r="I27" s="1" t="s">
        <v>9</v>
      </c>
      <c r="J27" s="1"/>
      <c r="K27" s="1">
        <v>50</v>
      </c>
      <c r="L27" s="1"/>
      <c r="M27" s="1"/>
      <c r="N27" s="1"/>
      <c r="O27" s="1"/>
      <c r="P27" s="1"/>
      <c r="Q27" s="1"/>
    </row>
    <row r="28" spans="1:17" x14ac:dyDescent="0.3">
      <c r="A28" s="1" t="s">
        <v>409</v>
      </c>
      <c r="B28" s="4" t="str">
        <f t="shared" si="0"/>
        <v>1Cv02S</v>
      </c>
      <c r="C28" s="2" t="s">
        <v>6</v>
      </c>
      <c r="D28" s="2" t="s">
        <v>18</v>
      </c>
      <c r="E28" s="2"/>
      <c r="F28" s="2"/>
      <c r="G28" s="1" t="str">
        <f>G27</f>
        <v>Cv02</v>
      </c>
      <c r="H28" s="1">
        <v>1</v>
      </c>
      <c r="I28" s="1" t="s">
        <v>7</v>
      </c>
      <c r="J28" s="1"/>
      <c r="K28" s="1"/>
      <c r="L28" s="1"/>
      <c r="M28" s="1"/>
      <c r="N28" s="1"/>
      <c r="O28" s="1">
        <v>1</v>
      </c>
      <c r="P28" s="1"/>
      <c r="Q28" s="1"/>
    </row>
    <row r="29" spans="1:17" x14ac:dyDescent="0.3">
      <c r="A29" s="70" t="s">
        <v>410</v>
      </c>
      <c r="B29" s="4" t="str">
        <f t="shared" si="0"/>
        <v>1Cv02AT</v>
      </c>
      <c r="C29" s="2" t="s">
        <v>6</v>
      </c>
      <c r="D29" s="2" t="s">
        <v>15</v>
      </c>
      <c r="E29" s="2"/>
      <c r="F29" s="2"/>
      <c r="G29" s="1" t="str">
        <f>G28</f>
        <v>Cv02</v>
      </c>
      <c r="H29" s="1">
        <v>1</v>
      </c>
      <c r="I29" s="1" t="s">
        <v>16</v>
      </c>
      <c r="J29" s="1"/>
      <c r="K29" s="1"/>
      <c r="L29" s="1"/>
      <c r="M29" s="1">
        <v>1</v>
      </c>
      <c r="N29" s="1"/>
      <c r="O29" s="1"/>
      <c r="P29" s="1"/>
      <c r="Q29" s="1"/>
    </row>
    <row r="30" spans="1:17" x14ac:dyDescent="0.3">
      <c r="A30" s="1" t="s">
        <v>411</v>
      </c>
      <c r="B30" s="4" t="str">
        <f t="shared" si="0"/>
        <v>1Cv02WT</v>
      </c>
      <c r="C30" s="2" t="s">
        <v>6</v>
      </c>
      <c r="D30" s="2" t="s">
        <v>109</v>
      </c>
      <c r="E30" s="2"/>
      <c r="F30" s="2"/>
      <c r="G30" s="1" t="str">
        <f>G29</f>
        <v>Cv02</v>
      </c>
      <c r="H30" s="1">
        <v>1</v>
      </c>
      <c r="I30" s="1" t="s">
        <v>110</v>
      </c>
      <c r="J30" s="1"/>
      <c r="K30" s="1"/>
      <c r="L30" s="1">
        <v>1</v>
      </c>
      <c r="M30" s="1">
        <v>1</v>
      </c>
      <c r="N30" s="1"/>
      <c r="O30" s="1"/>
      <c r="P30" s="1"/>
      <c r="Q30" s="1"/>
    </row>
    <row r="31" spans="1:17" x14ac:dyDescent="0.3">
      <c r="A31" s="70" t="s">
        <v>412</v>
      </c>
      <c r="B31" s="4" t="str">
        <f t="shared" si="0"/>
        <v>1Ts01</v>
      </c>
      <c r="C31" s="8" t="s">
        <v>27</v>
      </c>
      <c r="D31" s="2" t="s">
        <v>27</v>
      </c>
      <c r="E31" s="2" t="s">
        <v>664</v>
      </c>
      <c r="F31" s="2"/>
      <c r="G31" s="7"/>
      <c r="H31" s="1">
        <v>1</v>
      </c>
      <c r="I31" s="7" t="s">
        <v>470</v>
      </c>
      <c r="J31" s="67" t="s">
        <v>62</v>
      </c>
      <c r="K31" s="1"/>
      <c r="L31" s="6"/>
      <c r="M31" s="1"/>
      <c r="N31" s="1"/>
      <c r="O31" s="1"/>
      <c r="P31" s="1"/>
      <c r="Q31" s="1"/>
    </row>
    <row r="32" spans="1:17" x14ac:dyDescent="0.3">
      <c r="A32" s="1" t="s">
        <v>413</v>
      </c>
      <c r="B32" s="4" t="str">
        <f t="shared" si="0"/>
        <v>1Ts01LT</v>
      </c>
      <c r="C32" s="2" t="str">
        <f>C31</f>
        <v>Sump</v>
      </c>
      <c r="D32" s="2" t="s">
        <v>28</v>
      </c>
      <c r="E32" s="2"/>
      <c r="F32" s="2"/>
      <c r="G32" s="1" t="str">
        <f>I31&amp;J31</f>
        <v>Ts01</v>
      </c>
      <c r="H32" s="1">
        <v>1</v>
      </c>
      <c r="I32" s="1" t="s">
        <v>29</v>
      </c>
      <c r="J32" s="1"/>
      <c r="K32" s="1"/>
      <c r="L32" s="1"/>
      <c r="M32" s="1">
        <v>1</v>
      </c>
      <c r="N32" s="1"/>
      <c r="O32" s="1"/>
      <c r="P32" s="1"/>
      <c r="Q32" s="1"/>
    </row>
    <row r="33" spans="1:17" x14ac:dyDescent="0.3">
      <c r="A33" s="70" t="s">
        <v>414</v>
      </c>
      <c r="B33" s="4" t="str">
        <f t="shared" si="0"/>
        <v>1Ps01</v>
      </c>
      <c r="C33" s="8" t="s">
        <v>30</v>
      </c>
      <c r="D33" s="8" t="s">
        <v>31</v>
      </c>
      <c r="E33" s="8" t="s">
        <v>666</v>
      </c>
      <c r="F33" s="8" t="s">
        <v>665</v>
      </c>
      <c r="G33" s="7"/>
      <c r="H33" s="1">
        <v>1</v>
      </c>
      <c r="I33" s="7" t="s">
        <v>464</v>
      </c>
      <c r="J33" s="67" t="s">
        <v>62</v>
      </c>
      <c r="K33" s="1"/>
      <c r="L33" s="1"/>
      <c r="M33" s="1"/>
      <c r="N33" s="1"/>
      <c r="O33" s="1"/>
      <c r="P33" s="1"/>
      <c r="Q33" s="1"/>
    </row>
    <row r="34" spans="1:17" x14ac:dyDescent="0.3">
      <c r="A34" s="1" t="s">
        <v>415</v>
      </c>
      <c r="B34" s="4" t="str">
        <f t="shared" si="0"/>
        <v>1Ps01M</v>
      </c>
      <c r="C34" s="2" t="str">
        <f>C33</f>
        <v>Pump</v>
      </c>
      <c r="D34" s="8" t="s">
        <v>8</v>
      </c>
      <c r="E34" s="8"/>
      <c r="F34" s="8"/>
      <c r="G34" s="1" t="str">
        <f>I33&amp;J33</f>
        <v>Ps01</v>
      </c>
      <c r="H34" s="1">
        <v>1</v>
      </c>
      <c r="I34" s="1" t="s">
        <v>9</v>
      </c>
      <c r="J34" s="68"/>
      <c r="K34" s="1">
        <v>250</v>
      </c>
      <c r="L34" s="1"/>
      <c r="M34" s="1"/>
      <c r="N34" s="1"/>
      <c r="O34" s="1"/>
      <c r="P34" s="1"/>
      <c r="Q34" s="1"/>
    </row>
    <row r="35" spans="1:17" x14ac:dyDescent="0.3">
      <c r="A35" s="70" t="s">
        <v>416</v>
      </c>
      <c r="B35" s="4" t="str">
        <f t="shared" si="0"/>
        <v>1Ps01VFD</v>
      </c>
      <c r="C35" s="2" t="str">
        <f>C34</f>
        <v>Pump</v>
      </c>
      <c r="D35" s="2" t="s">
        <v>17</v>
      </c>
      <c r="E35" s="2"/>
      <c r="F35" s="2"/>
      <c r="G35" s="1" t="str">
        <f>G34</f>
        <v>Ps01</v>
      </c>
      <c r="H35" s="1">
        <v>1</v>
      </c>
      <c r="I35" s="1" t="s">
        <v>17</v>
      </c>
      <c r="J35" s="68"/>
      <c r="K35" s="1"/>
      <c r="L35" s="1"/>
      <c r="M35" s="1"/>
      <c r="N35" s="1"/>
      <c r="O35" s="1"/>
      <c r="P35" s="1"/>
      <c r="Q35" s="1"/>
    </row>
    <row r="36" spans="1:17" x14ac:dyDescent="0.3">
      <c r="A36" s="1" t="s">
        <v>417</v>
      </c>
      <c r="B36" s="4" t="str">
        <f t="shared" si="0"/>
        <v>1Ps01AT</v>
      </c>
      <c r="C36" s="2" t="str">
        <f>C35</f>
        <v>Pump</v>
      </c>
      <c r="D36" s="2" t="s">
        <v>15</v>
      </c>
      <c r="E36" s="2"/>
      <c r="F36" s="2"/>
      <c r="G36" s="1" t="str">
        <f>G35</f>
        <v>Ps01</v>
      </c>
      <c r="H36" s="1">
        <v>1</v>
      </c>
      <c r="I36" s="1" t="s">
        <v>16</v>
      </c>
      <c r="J36" s="68"/>
      <c r="K36" s="1"/>
      <c r="L36" s="1"/>
      <c r="M36" s="1">
        <v>1</v>
      </c>
      <c r="N36" s="1"/>
      <c r="O36" s="1"/>
      <c r="P36" s="1"/>
      <c r="Q36" s="1"/>
    </row>
    <row r="37" spans="1:17" x14ac:dyDescent="0.3">
      <c r="A37" s="70" t="s">
        <v>418</v>
      </c>
      <c r="B37" s="4" t="str">
        <f t="shared" si="0"/>
        <v>1Ps01PT</v>
      </c>
      <c r="C37" s="9" t="str">
        <f>C36</f>
        <v>Pump</v>
      </c>
      <c r="D37" s="8" t="s">
        <v>34</v>
      </c>
      <c r="E37" s="8"/>
      <c r="F37" s="8"/>
      <c r="G37" s="1" t="str">
        <f>G36</f>
        <v>Ps01</v>
      </c>
      <c r="H37" s="1">
        <v>1</v>
      </c>
      <c r="I37" s="1" t="s">
        <v>35</v>
      </c>
      <c r="J37" s="68"/>
      <c r="K37" s="1"/>
      <c r="L37" s="1"/>
      <c r="M37" s="1">
        <v>1</v>
      </c>
      <c r="N37" s="1"/>
      <c r="O37" s="1"/>
      <c r="P37" s="1"/>
      <c r="Q37" s="1"/>
    </row>
    <row r="38" spans="1:17" x14ac:dyDescent="0.3">
      <c r="A38" s="1" t="s">
        <v>419</v>
      </c>
      <c r="B38" s="4" t="str">
        <f t="shared" si="0"/>
        <v>1Ps01FT</v>
      </c>
      <c r="C38" s="9" t="str">
        <f>C37</f>
        <v>Pump</v>
      </c>
      <c r="D38" s="8" t="s">
        <v>111</v>
      </c>
      <c r="E38" s="8"/>
      <c r="F38" s="8"/>
      <c r="G38" s="1" t="str">
        <f>G37</f>
        <v>Ps01</v>
      </c>
      <c r="H38" s="1">
        <v>1</v>
      </c>
      <c r="I38" s="1" t="s">
        <v>112</v>
      </c>
      <c r="J38" s="68"/>
      <c r="K38" s="1"/>
      <c r="L38" s="1"/>
      <c r="M38" s="1">
        <v>1</v>
      </c>
      <c r="N38" s="1"/>
      <c r="O38" s="1"/>
      <c r="P38" s="1"/>
      <c r="Q38" s="1"/>
    </row>
    <row r="39" spans="1:17" x14ac:dyDescent="0.3">
      <c r="A39" s="70" t="s">
        <v>420</v>
      </c>
      <c r="B39" s="4" t="str">
        <f t="shared" si="0"/>
        <v>1PS02</v>
      </c>
      <c r="C39" s="9" t="s">
        <v>30</v>
      </c>
      <c r="D39" s="8" t="s">
        <v>48</v>
      </c>
      <c r="E39" s="8" t="s">
        <v>667</v>
      </c>
      <c r="F39" s="8" t="s">
        <v>665</v>
      </c>
      <c r="G39" s="7"/>
      <c r="H39" s="1">
        <v>1</v>
      </c>
      <c r="I39" s="7" t="s">
        <v>472</v>
      </c>
      <c r="J39" s="67" t="s">
        <v>64</v>
      </c>
      <c r="K39" s="1"/>
      <c r="L39" s="6"/>
      <c r="M39" s="1"/>
      <c r="N39" s="1"/>
      <c r="O39" s="1"/>
      <c r="P39" s="1"/>
      <c r="Q39" s="1"/>
    </row>
    <row r="40" spans="1:17" x14ac:dyDescent="0.3">
      <c r="A40" s="1" t="s">
        <v>421</v>
      </c>
      <c r="B40" s="4" t="str">
        <f t="shared" si="0"/>
        <v>1PS02M</v>
      </c>
      <c r="C40" s="9" t="str">
        <f>C39</f>
        <v>Pump</v>
      </c>
      <c r="D40" s="8" t="s">
        <v>8</v>
      </c>
      <c r="E40" s="8"/>
      <c r="F40" s="8"/>
      <c r="G40" s="1" t="str">
        <f>I39&amp;J39</f>
        <v>PS02</v>
      </c>
      <c r="H40" s="1">
        <v>1</v>
      </c>
      <c r="I40" s="1" t="s">
        <v>9</v>
      </c>
      <c r="J40" s="68"/>
      <c r="K40" s="1">
        <v>50</v>
      </c>
      <c r="L40" s="1"/>
      <c r="M40" s="1"/>
      <c r="N40" s="1"/>
      <c r="O40" s="1"/>
      <c r="P40" s="1"/>
      <c r="Q40" s="1"/>
    </row>
    <row r="41" spans="1:17" x14ac:dyDescent="0.3">
      <c r="A41" s="70" t="s">
        <v>422</v>
      </c>
      <c r="B41" s="4" t="str">
        <f t="shared" si="0"/>
        <v>1PS02VFD</v>
      </c>
      <c r="C41" s="9" t="str">
        <f>C40</f>
        <v>Pump</v>
      </c>
      <c r="D41" s="2" t="s">
        <v>17</v>
      </c>
      <c r="E41" s="2"/>
      <c r="F41" s="2"/>
      <c r="G41" s="1" t="str">
        <f>G40</f>
        <v>PS02</v>
      </c>
      <c r="H41" s="1">
        <v>1</v>
      </c>
      <c r="I41" s="1" t="s">
        <v>17</v>
      </c>
      <c r="J41" s="68"/>
      <c r="K41" s="1"/>
      <c r="L41" s="1"/>
      <c r="M41" s="1"/>
      <c r="N41" s="1"/>
      <c r="O41" s="1"/>
      <c r="P41" s="1"/>
      <c r="Q41" s="1"/>
    </row>
    <row r="42" spans="1:17" x14ac:dyDescent="0.3">
      <c r="A42" s="70" t="s">
        <v>1034</v>
      </c>
      <c r="B42" s="4" t="str">
        <f>H42&amp;G42&amp;I42&amp;J42</f>
        <v>1PS02AT</v>
      </c>
      <c r="C42" s="2" t="str">
        <f>C41</f>
        <v>Pump</v>
      </c>
      <c r="D42" s="2" t="s">
        <v>15</v>
      </c>
      <c r="E42" s="2"/>
      <c r="F42" s="2"/>
      <c r="G42" s="1" t="str">
        <f>G41</f>
        <v>PS02</v>
      </c>
      <c r="H42" s="1">
        <v>1</v>
      </c>
      <c r="I42" s="1" t="s">
        <v>16</v>
      </c>
      <c r="J42" s="68"/>
      <c r="K42" s="1"/>
      <c r="L42" s="1"/>
      <c r="M42" s="1">
        <v>1</v>
      </c>
      <c r="N42" s="1"/>
      <c r="O42" s="1"/>
      <c r="P42" s="1"/>
      <c r="Q42" s="1"/>
    </row>
    <row r="43" spans="1:17" x14ac:dyDescent="0.3">
      <c r="A43" s="1" t="s">
        <v>423</v>
      </c>
      <c r="B43" s="4" t="str">
        <f t="shared" si="0"/>
        <v>1PS02LT</v>
      </c>
      <c r="C43" s="9" t="str">
        <f>C41</f>
        <v>Pump</v>
      </c>
      <c r="D43" s="2" t="s">
        <v>28</v>
      </c>
      <c r="E43" s="2"/>
      <c r="F43" s="2"/>
      <c r="G43" s="1" t="str">
        <f>G41</f>
        <v>PS02</v>
      </c>
      <c r="H43" s="1">
        <v>1</v>
      </c>
      <c r="I43" s="1" t="s">
        <v>29</v>
      </c>
      <c r="J43" s="68"/>
      <c r="K43" s="1"/>
      <c r="L43" s="1"/>
      <c r="M43" s="1">
        <v>1</v>
      </c>
      <c r="N43" s="1"/>
      <c r="O43" s="1"/>
      <c r="P43" s="1"/>
      <c r="Q43" s="1"/>
    </row>
    <row r="44" spans="1:17" x14ac:dyDescent="0.3">
      <c r="A44" s="70" t="s">
        <v>907</v>
      </c>
      <c r="B44" s="4" t="str">
        <f t="shared" si="0"/>
        <v>1Vx01</v>
      </c>
      <c r="C44" s="9" t="s">
        <v>908</v>
      </c>
      <c r="D44" s="2" t="s">
        <v>910</v>
      </c>
      <c r="E44" s="2" t="s">
        <v>909</v>
      </c>
      <c r="F44" s="2" t="s">
        <v>277</v>
      </c>
      <c r="G44" s="7"/>
      <c r="H44" s="1">
        <v>1</v>
      </c>
      <c r="I44" s="7" t="s">
        <v>632</v>
      </c>
      <c r="J44" s="67" t="s">
        <v>62</v>
      </c>
      <c r="K44" s="1"/>
      <c r="L44" s="1">
        <v>1</v>
      </c>
      <c r="M44" s="1"/>
      <c r="N44" s="1">
        <v>1</v>
      </c>
      <c r="O44" s="1"/>
      <c r="P44" s="1"/>
      <c r="Q44" s="1"/>
    </row>
    <row r="45" spans="1:17" x14ac:dyDescent="0.3">
      <c r="A45" s="70" t="s">
        <v>1021</v>
      </c>
      <c r="B45" s="4" t="str">
        <f>H45&amp;G45&amp;I45&amp;J45</f>
        <v>1Vx02</v>
      </c>
      <c r="C45" s="9" t="s">
        <v>908</v>
      </c>
      <c r="D45" s="2" t="s">
        <v>910</v>
      </c>
      <c r="E45" s="2" t="s">
        <v>909</v>
      </c>
      <c r="F45" s="2" t="s">
        <v>277</v>
      </c>
      <c r="G45" s="7"/>
      <c r="H45" s="1">
        <v>1</v>
      </c>
      <c r="I45" s="7" t="s">
        <v>632</v>
      </c>
      <c r="J45" s="67" t="s">
        <v>64</v>
      </c>
      <c r="K45" s="1"/>
      <c r="L45" s="1">
        <v>1</v>
      </c>
      <c r="M45" s="1"/>
      <c r="N45" s="1">
        <v>1</v>
      </c>
      <c r="O45" s="1"/>
      <c r="P45" s="1"/>
      <c r="Q45" s="1"/>
    </row>
    <row r="46" spans="1:17" x14ac:dyDescent="0.3">
      <c r="A46" s="70" t="s">
        <v>1148</v>
      </c>
      <c r="B46" s="4" t="str">
        <f t="shared" ref="B46:B47" si="2">H46&amp;G46&amp;I46&amp;J46</f>
        <v>1PT01</v>
      </c>
      <c r="C46" s="9" t="str">
        <f>C44</f>
        <v>Valve</v>
      </c>
      <c r="D46" s="8" t="s">
        <v>34</v>
      </c>
      <c r="E46" s="8"/>
      <c r="F46" s="8"/>
      <c r="G46" s="7"/>
      <c r="H46" s="1">
        <v>1</v>
      </c>
      <c r="I46" s="7" t="s">
        <v>35</v>
      </c>
      <c r="J46" s="67" t="s">
        <v>62</v>
      </c>
      <c r="K46" s="1"/>
      <c r="L46" s="1"/>
      <c r="M46" s="1">
        <v>1</v>
      </c>
      <c r="N46" s="1"/>
      <c r="O46" s="1"/>
      <c r="P46" s="1"/>
      <c r="Q46" s="1"/>
    </row>
    <row r="47" spans="1:17" x14ac:dyDescent="0.3">
      <c r="A47" s="70" t="s">
        <v>1147</v>
      </c>
      <c r="B47" s="4" t="str">
        <f t="shared" si="2"/>
        <v>1PT02</v>
      </c>
      <c r="C47" s="9" t="str">
        <f>C45</f>
        <v>Valve</v>
      </c>
      <c r="D47" s="8" t="s">
        <v>34</v>
      </c>
      <c r="E47" s="8"/>
      <c r="F47" s="8"/>
      <c r="G47" s="7"/>
      <c r="H47" s="1">
        <v>1</v>
      </c>
      <c r="I47" s="7" t="s">
        <v>35</v>
      </c>
      <c r="J47" s="67" t="s">
        <v>64</v>
      </c>
      <c r="K47" s="1"/>
      <c r="L47" s="1"/>
      <c r="M47" s="1">
        <v>1</v>
      </c>
      <c r="N47" s="1"/>
      <c r="O47" s="1"/>
      <c r="P47" s="1"/>
      <c r="Q47" s="1"/>
    </row>
    <row r="48" spans="1:17" x14ac:dyDescent="0.3">
      <c r="A48" s="1"/>
      <c r="B48" s="4"/>
      <c r="C48" s="9"/>
      <c r="D48" s="2"/>
      <c r="E48" s="2"/>
      <c r="F48" s="2"/>
      <c r="G48" s="1"/>
      <c r="H48" s="1"/>
      <c r="I48" s="1"/>
      <c r="J48" s="68"/>
      <c r="K48" s="1"/>
      <c r="L48" s="1"/>
      <c r="M48" s="1"/>
      <c r="N48" s="1"/>
      <c r="O48" s="1"/>
      <c r="P48" s="1"/>
      <c r="Q48" s="1"/>
    </row>
    <row r="49" spans="1:11" x14ac:dyDescent="0.3">
      <c r="A49" s="1" t="s">
        <v>887</v>
      </c>
      <c r="B49" s="4" t="str">
        <f t="shared" si="0"/>
        <v>1sparePH</v>
      </c>
      <c r="C49" s="9" t="s">
        <v>798</v>
      </c>
      <c r="D49" s="2"/>
      <c r="E49" s="2"/>
      <c r="F49" s="2"/>
      <c r="G49" s="1" t="s">
        <v>888</v>
      </c>
      <c r="H49" s="1">
        <v>1</v>
      </c>
      <c r="I49" s="1" t="s">
        <v>889</v>
      </c>
      <c r="J49" s="68"/>
      <c r="K49" s="1"/>
    </row>
  </sheetData>
  <autoFilter ref="A7:P43">
    <sortState ref="A6:L201">
      <sortCondition ref="A6:A201"/>
    </sortState>
  </autoFilter>
  <sortState ref="A71:L94">
    <sortCondition ref="A71:A94"/>
  </sortState>
  <pageMargins left="0.7" right="0.7" top="0.75" bottom="0.75" header="0.3" footer="0.3"/>
  <pageSetup scale="8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workbookViewId="0">
      <pane ySplit="7" topLeftCell="A27" activePane="bottomLeft" state="frozen"/>
      <selection activeCell="K1" sqref="K1:Q1048576"/>
      <selection pane="bottomLeft" activeCell="B61" sqref="B61"/>
    </sheetView>
  </sheetViews>
  <sheetFormatPr defaultRowHeight="16.5" x14ac:dyDescent="0.3"/>
  <cols>
    <col min="2" max="2" width="10.875" style="5" bestFit="1" customWidth="1"/>
    <col min="3" max="3" width="17.25" bestFit="1" customWidth="1"/>
    <col min="4" max="4" width="25.75" bestFit="1" customWidth="1"/>
    <col min="5" max="5" width="27.5" bestFit="1" customWidth="1"/>
    <col min="6" max="6" width="25.75" customWidth="1"/>
    <col min="7" max="7" width="6.25" style="5" customWidth="1"/>
    <col min="8" max="8" width="6.625" style="5" customWidth="1"/>
    <col min="9" max="9" width="8.75" style="5" bestFit="1" customWidth="1"/>
    <col min="10" max="10" width="8.75" style="5" customWidth="1"/>
    <col min="11" max="12" width="9" style="5" customWidth="1"/>
    <col min="13" max="16" width="9" customWidth="1"/>
    <col min="17" max="17" width="15" customWidth="1"/>
  </cols>
  <sheetData>
    <row r="1" spans="1:17" x14ac:dyDescent="0.3">
      <c r="A1" s="14" t="s">
        <v>376</v>
      </c>
    </row>
    <row r="2" spans="1:17" x14ac:dyDescent="0.3">
      <c r="A2" s="14" t="s">
        <v>697</v>
      </c>
      <c r="B2" s="14" t="s">
        <v>698</v>
      </c>
      <c r="D2" t="s">
        <v>793</v>
      </c>
    </row>
    <row r="3" spans="1:17" x14ac:dyDescent="0.3">
      <c r="A3" s="14"/>
      <c r="B3" s="14"/>
    </row>
    <row r="4" spans="1:17" x14ac:dyDescent="0.3">
      <c r="A4" s="14"/>
      <c r="B4" s="14"/>
    </row>
    <row r="5" spans="1:17" x14ac:dyDescent="0.3">
      <c r="A5" s="14"/>
      <c r="B5" s="14"/>
    </row>
    <row r="7" spans="1:17" ht="49.5" x14ac:dyDescent="0.3">
      <c r="A7" s="11" t="s">
        <v>1</v>
      </c>
      <c r="B7" s="11" t="s">
        <v>36</v>
      </c>
      <c r="C7" s="12" t="s">
        <v>4</v>
      </c>
      <c r="D7" s="12" t="s">
        <v>5</v>
      </c>
      <c r="E7" s="12" t="s">
        <v>561</v>
      </c>
      <c r="F7" s="12" t="s">
        <v>562</v>
      </c>
      <c r="G7" s="11" t="s">
        <v>3</v>
      </c>
      <c r="H7" s="11" t="s">
        <v>448</v>
      </c>
      <c r="I7" s="11" t="s">
        <v>0</v>
      </c>
      <c r="J7" s="11" t="s">
        <v>461</v>
      </c>
      <c r="K7" s="13" t="s">
        <v>37</v>
      </c>
      <c r="L7" s="13" t="s">
        <v>75</v>
      </c>
      <c r="M7" s="11" t="s">
        <v>39</v>
      </c>
      <c r="N7" s="11" t="s">
        <v>40</v>
      </c>
      <c r="O7" s="11" t="s">
        <v>41</v>
      </c>
      <c r="P7" s="11" t="s">
        <v>42</v>
      </c>
      <c r="Q7" s="13" t="s">
        <v>38</v>
      </c>
    </row>
    <row r="8" spans="1:17" x14ac:dyDescent="0.3">
      <c r="A8" s="66" t="s">
        <v>710</v>
      </c>
      <c r="B8" s="4" t="str">
        <f t="shared" ref="B8:B13" si="0">H8&amp;G8&amp;I8&amp;J8</f>
        <v>2Ts01</v>
      </c>
      <c r="C8" s="8" t="s">
        <v>27</v>
      </c>
      <c r="D8" s="2" t="s">
        <v>27</v>
      </c>
      <c r="E8" s="2" t="s">
        <v>664</v>
      </c>
      <c r="F8" s="2"/>
      <c r="G8" s="7"/>
      <c r="H8" s="3">
        <v>2</v>
      </c>
      <c r="I8" s="7" t="s">
        <v>470</v>
      </c>
      <c r="J8" s="67" t="s">
        <v>62</v>
      </c>
      <c r="K8" s="1"/>
      <c r="L8" s="1"/>
      <c r="M8" s="1"/>
      <c r="N8" s="1"/>
      <c r="O8" s="1"/>
      <c r="P8" s="1"/>
      <c r="Q8" s="1"/>
    </row>
    <row r="9" spans="1:17" x14ac:dyDescent="0.3">
      <c r="A9" s="62" t="s">
        <v>711</v>
      </c>
      <c r="B9" s="4" t="str">
        <f t="shared" si="0"/>
        <v>2Ts01LT</v>
      </c>
      <c r="C9" s="2" t="str">
        <f>C8</f>
        <v>Sump</v>
      </c>
      <c r="D9" s="2" t="s">
        <v>28</v>
      </c>
      <c r="E9" s="2"/>
      <c r="F9" s="2"/>
      <c r="G9" s="1" t="str">
        <f>I8&amp;J8</f>
        <v>Ts01</v>
      </c>
      <c r="H9" s="65">
        <v>2</v>
      </c>
      <c r="I9" s="1" t="s">
        <v>29</v>
      </c>
      <c r="J9" s="68"/>
      <c r="K9" s="1"/>
      <c r="L9" s="1"/>
      <c r="M9" s="1">
        <v>1</v>
      </c>
      <c r="N9" s="1"/>
      <c r="O9" s="1"/>
      <c r="P9" s="1"/>
      <c r="Q9" s="1"/>
    </row>
    <row r="10" spans="1:17" x14ac:dyDescent="0.3">
      <c r="A10" s="3" t="s">
        <v>712</v>
      </c>
      <c r="B10" s="4" t="str">
        <f t="shared" si="0"/>
        <v>2Ps01</v>
      </c>
      <c r="C10" s="8" t="s">
        <v>30</v>
      </c>
      <c r="D10" s="8" t="s">
        <v>31</v>
      </c>
      <c r="E10" s="8" t="s">
        <v>673</v>
      </c>
      <c r="F10" s="8" t="s">
        <v>665</v>
      </c>
      <c r="G10" s="7"/>
      <c r="H10" s="65">
        <v>2</v>
      </c>
      <c r="I10" s="7" t="s">
        <v>464</v>
      </c>
      <c r="J10" s="67" t="s">
        <v>62</v>
      </c>
      <c r="K10" s="1"/>
      <c r="L10" s="1"/>
      <c r="M10" s="1">
        <v>1</v>
      </c>
      <c r="N10" s="1"/>
      <c r="O10" s="1"/>
      <c r="P10" s="1"/>
      <c r="Q10" s="1"/>
    </row>
    <row r="11" spans="1:17" x14ac:dyDescent="0.3">
      <c r="A11" s="62" t="s">
        <v>713</v>
      </c>
      <c r="B11" s="4" t="str">
        <f t="shared" si="0"/>
        <v>2Ps01M</v>
      </c>
      <c r="C11" s="8" t="s">
        <v>30</v>
      </c>
      <c r="D11" s="8" t="s">
        <v>8</v>
      </c>
      <c r="E11" s="8"/>
      <c r="F11" s="8"/>
      <c r="G11" s="1" t="str">
        <f>I10&amp;J10</f>
        <v>Ps01</v>
      </c>
      <c r="H11" s="65">
        <v>2</v>
      </c>
      <c r="I11" s="1" t="s">
        <v>9</v>
      </c>
      <c r="J11" s="68"/>
      <c r="K11" s="1">
        <v>150</v>
      </c>
      <c r="L11" s="1"/>
      <c r="M11" s="1"/>
      <c r="N11" s="1"/>
      <c r="O11" s="1"/>
      <c r="P11" s="1"/>
      <c r="Q11" s="1"/>
    </row>
    <row r="12" spans="1:17" x14ac:dyDescent="0.3">
      <c r="A12" s="3" t="s">
        <v>714</v>
      </c>
      <c r="B12" s="4" t="str">
        <f t="shared" si="0"/>
        <v>2Ps01VFD</v>
      </c>
      <c r="C12" s="8" t="s">
        <v>30</v>
      </c>
      <c r="D12" s="2" t="s">
        <v>17</v>
      </c>
      <c r="E12" s="2"/>
      <c r="F12" s="2"/>
      <c r="G12" s="1" t="str">
        <f>G11</f>
        <v>Ps01</v>
      </c>
      <c r="H12" s="3">
        <v>2</v>
      </c>
      <c r="I12" s="1" t="s">
        <v>17</v>
      </c>
      <c r="J12" s="68"/>
      <c r="K12" s="1"/>
      <c r="L12" s="1"/>
      <c r="M12" s="1"/>
      <c r="N12" s="1"/>
      <c r="O12" s="1"/>
      <c r="P12" s="1"/>
      <c r="Q12" s="1"/>
    </row>
    <row r="13" spans="1:17" x14ac:dyDescent="0.3">
      <c r="A13" s="62" t="s">
        <v>715</v>
      </c>
      <c r="B13" s="4" t="str">
        <f t="shared" si="0"/>
        <v>2Ps01AT</v>
      </c>
      <c r="C13" s="8" t="s">
        <v>30</v>
      </c>
      <c r="D13" s="2" t="s">
        <v>15</v>
      </c>
      <c r="E13" s="2"/>
      <c r="F13" s="2"/>
      <c r="G13" s="1" t="str">
        <f>G12</f>
        <v>Ps01</v>
      </c>
      <c r="H13" s="65">
        <v>2</v>
      </c>
      <c r="I13" s="1" t="s">
        <v>16</v>
      </c>
      <c r="J13" s="68"/>
      <c r="K13" s="1"/>
      <c r="L13" s="1"/>
      <c r="M13" s="1">
        <v>1</v>
      </c>
      <c r="N13" s="1"/>
      <c r="O13" s="1"/>
      <c r="P13" s="1"/>
      <c r="Q13" s="1"/>
    </row>
    <row r="14" spans="1:17" x14ac:dyDescent="0.3">
      <c r="A14" s="70" t="s">
        <v>424</v>
      </c>
      <c r="B14" s="4" t="str">
        <f t="shared" ref="B14:B23" si="1">H14&amp;G14&amp;I14&amp;J14</f>
        <v>2Dr01</v>
      </c>
      <c r="C14" s="9" t="s">
        <v>378</v>
      </c>
      <c r="D14" s="2" t="s">
        <v>773</v>
      </c>
      <c r="E14" s="2" t="s">
        <v>668</v>
      </c>
      <c r="F14" s="2"/>
      <c r="G14" s="7"/>
      <c r="H14" s="3">
        <v>2</v>
      </c>
      <c r="I14" s="7" t="s">
        <v>465</v>
      </c>
      <c r="J14" s="67" t="s">
        <v>62</v>
      </c>
      <c r="K14" s="1"/>
      <c r="L14" s="1"/>
      <c r="M14" s="1"/>
      <c r="N14" s="1"/>
      <c r="O14" s="1"/>
      <c r="P14" s="1"/>
      <c r="Q14" s="1"/>
    </row>
    <row r="15" spans="1:17" x14ac:dyDescent="0.3">
      <c r="A15" s="62" t="s">
        <v>425</v>
      </c>
      <c r="B15" s="4" t="str">
        <f t="shared" si="1"/>
        <v>2Dr01PT</v>
      </c>
      <c r="C15" s="9" t="s">
        <v>378</v>
      </c>
      <c r="D15" s="63" t="s">
        <v>34</v>
      </c>
      <c r="E15" s="63"/>
      <c r="F15" s="63"/>
      <c r="G15" s="1" t="str">
        <f>I14&amp;J14</f>
        <v>Dr01</v>
      </c>
      <c r="H15" s="65">
        <v>2</v>
      </c>
      <c r="I15" s="64" t="s">
        <v>35</v>
      </c>
      <c r="J15" s="68"/>
      <c r="K15" s="1"/>
      <c r="L15" s="1"/>
      <c r="M15" s="1">
        <v>1</v>
      </c>
      <c r="N15" s="1"/>
      <c r="O15" s="1"/>
      <c r="P15" s="1"/>
      <c r="Q15" s="1"/>
    </row>
    <row r="16" spans="1:17" x14ac:dyDescent="0.3">
      <c r="A16" s="3" t="s">
        <v>426</v>
      </c>
      <c r="B16" s="4" t="str">
        <f t="shared" si="1"/>
        <v>2Cy01</v>
      </c>
      <c r="C16" s="9" t="s">
        <v>379</v>
      </c>
      <c r="D16" s="2" t="s">
        <v>445</v>
      </c>
      <c r="E16" s="2" t="s">
        <v>669</v>
      </c>
      <c r="F16" s="2"/>
      <c r="G16" s="7"/>
      <c r="H16" s="3">
        <v>2</v>
      </c>
      <c r="I16" s="7" t="s">
        <v>466</v>
      </c>
      <c r="J16" s="67" t="s">
        <v>62</v>
      </c>
      <c r="K16" s="1"/>
      <c r="L16" s="1"/>
      <c r="M16" s="1"/>
      <c r="N16" s="1"/>
      <c r="O16" s="1"/>
      <c r="P16" s="1"/>
      <c r="Q16" s="1"/>
    </row>
    <row r="17" spans="1:17" x14ac:dyDescent="0.3">
      <c r="A17" s="62" t="s">
        <v>427</v>
      </c>
      <c r="B17" s="4" t="str">
        <f t="shared" si="1"/>
        <v>2Cy02</v>
      </c>
      <c r="C17" s="9" t="s">
        <v>379</v>
      </c>
      <c r="D17" s="2" t="s">
        <v>445</v>
      </c>
      <c r="E17" s="2" t="s">
        <v>669</v>
      </c>
      <c r="F17" s="2"/>
      <c r="G17" s="7"/>
      <c r="H17" s="65">
        <v>2</v>
      </c>
      <c r="I17" s="7" t="s">
        <v>466</v>
      </c>
      <c r="J17" s="67" t="s">
        <v>64</v>
      </c>
      <c r="K17" s="1"/>
      <c r="L17" s="1"/>
      <c r="M17" s="1"/>
      <c r="N17" s="1"/>
      <c r="O17" s="1"/>
      <c r="P17" s="1"/>
      <c r="Q17" s="1"/>
    </row>
    <row r="18" spans="1:17" x14ac:dyDescent="0.3">
      <c r="A18" s="62" t="s">
        <v>428</v>
      </c>
      <c r="B18" s="4" t="str">
        <f t="shared" si="1"/>
        <v>2Bu01</v>
      </c>
      <c r="C18" s="8" t="s">
        <v>380</v>
      </c>
      <c r="D18" s="8" t="s">
        <v>446</v>
      </c>
      <c r="E18" s="8" t="s">
        <v>674</v>
      </c>
      <c r="F18" s="8"/>
      <c r="G18" s="7"/>
      <c r="H18" s="65">
        <v>2</v>
      </c>
      <c r="I18" s="7" t="s">
        <v>467</v>
      </c>
      <c r="J18" s="67" t="s">
        <v>62</v>
      </c>
      <c r="K18" s="1"/>
      <c r="L18" s="1"/>
      <c r="M18" s="1"/>
      <c r="N18" s="1"/>
      <c r="O18" s="1"/>
      <c r="P18" s="1"/>
      <c r="Q18" s="1"/>
    </row>
    <row r="19" spans="1:17" x14ac:dyDescent="0.3">
      <c r="A19" s="3" t="s">
        <v>429</v>
      </c>
      <c r="B19" s="4" t="str">
        <f t="shared" si="1"/>
        <v>2Bo01</v>
      </c>
      <c r="C19" s="8" t="s">
        <v>380</v>
      </c>
      <c r="D19" s="8" t="s">
        <v>447</v>
      </c>
      <c r="E19" s="8" t="s">
        <v>670</v>
      </c>
      <c r="F19" s="8"/>
      <c r="G19" s="7"/>
      <c r="H19" s="3">
        <v>2</v>
      </c>
      <c r="I19" s="7" t="s">
        <v>468</v>
      </c>
      <c r="J19" s="67" t="s">
        <v>62</v>
      </c>
      <c r="K19" s="1"/>
      <c r="L19" s="1"/>
      <c r="M19" s="1"/>
      <c r="N19" s="1"/>
      <c r="O19" s="1"/>
      <c r="P19" s="1"/>
      <c r="Q19" s="1"/>
    </row>
    <row r="20" spans="1:17" x14ac:dyDescent="0.3">
      <c r="A20" s="62" t="s">
        <v>430</v>
      </c>
      <c r="B20" s="4" t="str">
        <f t="shared" si="1"/>
        <v>2AS01</v>
      </c>
      <c r="C20" s="9" t="s">
        <v>377</v>
      </c>
      <c r="D20" s="2" t="s">
        <v>381</v>
      </c>
      <c r="E20" s="2" t="s">
        <v>672</v>
      </c>
      <c r="F20" s="2" t="s">
        <v>671</v>
      </c>
      <c r="G20" s="7"/>
      <c r="H20" s="65">
        <v>2</v>
      </c>
      <c r="I20" s="7" t="s">
        <v>469</v>
      </c>
      <c r="J20" s="67" t="s">
        <v>62</v>
      </c>
      <c r="K20" s="1"/>
      <c r="L20" s="1"/>
      <c r="M20" s="1"/>
      <c r="N20" s="1"/>
      <c r="O20" s="1"/>
      <c r="P20" s="1"/>
      <c r="Q20" s="1"/>
    </row>
    <row r="21" spans="1:17" x14ac:dyDescent="0.3">
      <c r="A21" s="3" t="s">
        <v>431</v>
      </c>
      <c r="B21" s="4" t="str">
        <f t="shared" si="1"/>
        <v>2AS01M1</v>
      </c>
      <c r="C21" s="9" t="s">
        <v>377</v>
      </c>
      <c r="D21" s="2" t="s">
        <v>382</v>
      </c>
      <c r="E21" s="2"/>
      <c r="F21" s="2"/>
      <c r="G21" s="1" t="str">
        <f>I20&amp;J20</f>
        <v>AS01</v>
      </c>
      <c r="H21" s="3">
        <v>2</v>
      </c>
      <c r="I21" s="1" t="s">
        <v>11</v>
      </c>
      <c r="J21" s="68"/>
      <c r="K21" s="1">
        <v>40</v>
      </c>
      <c r="L21" s="1"/>
      <c r="M21" s="1"/>
      <c r="N21" s="1"/>
      <c r="O21" s="1"/>
      <c r="P21" s="1"/>
      <c r="Q21" s="1"/>
    </row>
    <row r="22" spans="1:17" x14ac:dyDescent="0.3">
      <c r="A22" s="62" t="s">
        <v>432</v>
      </c>
      <c r="B22" s="4" t="str">
        <f t="shared" si="1"/>
        <v>2AS01M2</v>
      </c>
      <c r="C22" s="9" t="s">
        <v>377</v>
      </c>
      <c r="D22" s="2" t="s">
        <v>383</v>
      </c>
      <c r="E22" s="63"/>
      <c r="F22" s="63"/>
      <c r="G22" s="1" t="str">
        <f>G21</f>
        <v>AS01</v>
      </c>
      <c r="H22" s="65">
        <v>2</v>
      </c>
      <c r="I22" s="1" t="s">
        <v>13</v>
      </c>
      <c r="J22" s="68"/>
      <c r="K22" s="1">
        <v>40</v>
      </c>
      <c r="L22" s="1"/>
      <c r="M22" s="1"/>
      <c r="N22" s="1"/>
      <c r="O22" s="1"/>
      <c r="P22" s="1"/>
      <c r="Q22" s="1"/>
    </row>
    <row r="23" spans="1:17" x14ac:dyDescent="0.3">
      <c r="A23" s="3" t="s">
        <v>433</v>
      </c>
      <c r="B23" s="4" t="str">
        <f t="shared" si="1"/>
        <v>2AS01M3</v>
      </c>
      <c r="C23" s="9" t="s">
        <v>377</v>
      </c>
      <c r="D23" s="2" t="s">
        <v>384</v>
      </c>
      <c r="E23" s="63"/>
      <c r="F23" s="63"/>
      <c r="G23" s="1" t="str">
        <f t="shared" ref="G23:G28" si="2">G22</f>
        <v>AS01</v>
      </c>
      <c r="H23" s="3">
        <v>2</v>
      </c>
      <c r="I23" s="1" t="s">
        <v>385</v>
      </c>
      <c r="J23" s="68"/>
      <c r="K23" s="1">
        <v>40</v>
      </c>
      <c r="L23" s="1"/>
      <c r="M23" s="1"/>
      <c r="N23" s="1"/>
      <c r="O23" s="1"/>
      <c r="P23" s="1"/>
      <c r="Q23" s="1"/>
    </row>
    <row r="24" spans="1:17" x14ac:dyDescent="0.3">
      <c r="A24" s="62" t="s">
        <v>434</v>
      </c>
      <c r="B24" s="4" t="str">
        <f t="shared" ref="B24:B44" si="3">H24&amp;G24&amp;I24&amp;J24</f>
        <v>2AS01M4</v>
      </c>
      <c r="C24" s="9" t="s">
        <v>377</v>
      </c>
      <c r="D24" s="2" t="s">
        <v>386</v>
      </c>
      <c r="E24" s="63"/>
      <c r="F24" s="63"/>
      <c r="G24" s="1" t="str">
        <f t="shared" si="2"/>
        <v>AS01</v>
      </c>
      <c r="H24" s="65">
        <v>2</v>
      </c>
      <c r="I24" s="1" t="s">
        <v>387</v>
      </c>
      <c r="J24" s="68"/>
      <c r="K24" s="1">
        <v>40</v>
      </c>
      <c r="L24" s="1"/>
      <c r="M24" s="1"/>
      <c r="N24" s="1"/>
      <c r="O24" s="1"/>
      <c r="P24" s="1"/>
      <c r="Q24" s="1"/>
    </row>
    <row r="25" spans="1:17" x14ac:dyDescent="0.3">
      <c r="A25" s="3" t="s">
        <v>435</v>
      </c>
      <c r="B25" s="4" t="str">
        <f t="shared" si="3"/>
        <v>2AS01A1</v>
      </c>
      <c r="C25" s="9" t="s">
        <v>377</v>
      </c>
      <c r="D25" s="2" t="s">
        <v>15</v>
      </c>
      <c r="E25" s="63"/>
      <c r="F25" s="63"/>
      <c r="G25" s="1" t="str">
        <f t="shared" si="2"/>
        <v>AS01</v>
      </c>
      <c r="H25" s="3">
        <v>2</v>
      </c>
      <c r="I25" s="1" t="s">
        <v>688</v>
      </c>
      <c r="J25" s="68"/>
      <c r="K25" s="1"/>
      <c r="L25" s="1"/>
      <c r="M25" s="1">
        <v>1</v>
      </c>
      <c r="N25" s="1"/>
      <c r="O25" s="1"/>
      <c r="P25" s="1"/>
      <c r="Q25" s="1"/>
    </row>
    <row r="26" spans="1:17" x14ac:dyDescent="0.3">
      <c r="A26" s="62" t="s">
        <v>436</v>
      </c>
      <c r="B26" s="4" t="str">
        <f t="shared" si="3"/>
        <v>2AS01A2</v>
      </c>
      <c r="C26" s="9" t="s">
        <v>377</v>
      </c>
      <c r="D26" s="2" t="s">
        <v>15</v>
      </c>
      <c r="E26" s="63"/>
      <c r="F26" s="63"/>
      <c r="G26" s="1" t="str">
        <f t="shared" si="2"/>
        <v>AS01</v>
      </c>
      <c r="H26" s="65">
        <v>2</v>
      </c>
      <c r="I26" s="1" t="s">
        <v>689</v>
      </c>
      <c r="J26" s="68"/>
      <c r="K26" s="1"/>
      <c r="L26" s="1"/>
      <c r="M26" s="1">
        <v>1</v>
      </c>
      <c r="N26" s="1"/>
      <c r="O26" s="1"/>
      <c r="P26" s="1"/>
      <c r="Q26" s="1"/>
    </row>
    <row r="27" spans="1:17" x14ac:dyDescent="0.3">
      <c r="A27" s="3" t="s">
        <v>437</v>
      </c>
      <c r="B27" s="4" t="str">
        <f t="shared" si="3"/>
        <v>2AS01A3</v>
      </c>
      <c r="C27" s="9" t="s">
        <v>377</v>
      </c>
      <c r="D27" s="2" t="s">
        <v>15</v>
      </c>
      <c r="E27" s="63"/>
      <c r="F27" s="63"/>
      <c r="G27" s="1" t="str">
        <f t="shared" si="2"/>
        <v>AS01</v>
      </c>
      <c r="H27" s="3">
        <v>2</v>
      </c>
      <c r="I27" s="1" t="s">
        <v>690</v>
      </c>
      <c r="J27" s="68"/>
      <c r="K27" s="1"/>
      <c r="L27" s="1"/>
      <c r="M27" s="1">
        <v>1</v>
      </c>
      <c r="N27" s="1"/>
      <c r="O27" s="1"/>
      <c r="P27" s="1"/>
      <c r="Q27" s="1"/>
    </row>
    <row r="28" spans="1:17" x14ac:dyDescent="0.3">
      <c r="A28" s="62" t="s">
        <v>438</v>
      </c>
      <c r="B28" s="4" t="str">
        <f t="shared" si="3"/>
        <v>2AS01A4</v>
      </c>
      <c r="C28" s="9" t="s">
        <v>377</v>
      </c>
      <c r="D28" s="2" t="s">
        <v>15</v>
      </c>
      <c r="E28" s="63"/>
      <c r="F28" s="63"/>
      <c r="G28" s="1" t="str">
        <f t="shared" si="2"/>
        <v>AS01</v>
      </c>
      <c r="H28" s="65">
        <v>2</v>
      </c>
      <c r="I28" s="1" t="s">
        <v>691</v>
      </c>
      <c r="J28" s="68"/>
      <c r="K28" s="1"/>
      <c r="L28" s="1"/>
      <c r="M28" s="1">
        <v>1</v>
      </c>
      <c r="N28" s="1"/>
      <c r="O28" s="1"/>
      <c r="P28" s="1"/>
      <c r="Q28" s="1"/>
    </row>
    <row r="29" spans="1:17" x14ac:dyDescent="0.3">
      <c r="A29" s="3" t="s">
        <v>439</v>
      </c>
      <c r="B29" s="4" t="str">
        <f t="shared" si="3"/>
        <v>2Ts02</v>
      </c>
      <c r="C29" s="8" t="s">
        <v>27</v>
      </c>
      <c r="D29" s="2" t="s">
        <v>27</v>
      </c>
      <c r="E29" s="2" t="s">
        <v>664</v>
      </c>
      <c r="F29" s="2"/>
      <c r="G29" s="7"/>
      <c r="H29" s="3">
        <v>2</v>
      </c>
      <c r="I29" s="7" t="s">
        <v>470</v>
      </c>
      <c r="J29" s="67" t="s">
        <v>64</v>
      </c>
      <c r="K29" s="1"/>
      <c r="L29" s="1"/>
      <c r="M29" s="1"/>
      <c r="N29" s="1"/>
      <c r="O29" s="1"/>
      <c r="P29" s="1"/>
      <c r="Q29" s="1"/>
    </row>
    <row r="30" spans="1:17" x14ac:dyDescent="0.3">
      <c r="A30" s="62" t="s">
        <v>440</v>
      </c>
      <c r="B30" s="4" t="str">
        <f t="shared" si="3"/>
        <v>2Ts02LT</v>
      </c>
      <c r="C30" s="2" t="str">
        <f>C29</f>
        <v>Sump</v>
      </c>
      <c r="D30" s="2" t="s">
        <v>28</v>
      </c>
      <c r="E30" s="2"/>
      <c r="F30" s="2"/>
      <c r="G30" s="1" t="str">
        <f>I29&amp;J29</f>
        <v>Ts02</v>
      </c>
      <c r="H30" s="65">
        <v>2</v>
      </c>
      <c r="I30" s="1" t="s">
        <v>29</v>
      </c>
      <c r="J30" s="68"/>
      <c r="K30" s="1"/>
      <c r="L30" s="1"/>
      <c r="M30" s="1">
        <v>1</v>
      </c>
      <c r="N30" s="1"/>
      <c r="O30" s="1"/>
      <c r="P30" s="1"/>
      <c r="Q30" s="1"/>
    </row>
    <row r="31" spans="1:17" x14ac:dyDescent="0.3">
      <c r="A31" s="3" t="s">
        <v>441</v>
      </c>
      <c r="B31" s="4" t="str">
        <f t="shared" si="3"/>
        <v>2Ps02</v>
      </c>
      <c r="C31" s="8" t="s">
        <v>30</v>
      </c>
      <c r="D31" s="8" t="s">
        <v>31</v>
      </c>
      <c r="E31" s="8" t="s">
        <v>772</v>
      </c>
      <c r="F31" s="8" t="s">
        <v>665</v>
      </c>
      <c r="G31" s="7"/>
      <c r="H31" s="3">
        <v>2</v>
      </c>
      <c r="I31" s="7" t="s">
        <v>464</v>
      </c>
      <c r="J31" s="67" t="s">
        <v>64</v>
      </c>
      <c r="K31" s="7"/>
      <c r="L31" s="1"/>
      <c r="M31" s="1"/>
      <c r="N31" s="1"/>
      <c r="O31" s="1"/>
      <c r="P31" s="1"/>
      <c r="Q31" s="1"/>
    </row>
    <row r="32" spans="1:17" x14ac:dyDescent="0.3">
      <c r="A32" s="62" t="s">
        <v>442</v>
      </c>
      <c r="B32" s="4" t="str">
        <f t="shared" si="3"/>
        <v>2Ps02M</v>
      </c>
      <c r="C32" s="2" t="str">
        <f>C31</f>
        <v>Pump</v>
      </c>
      <c r="D32" s="8" t="s">
        <v>8</v>
      </c>
      <c r="E32" s="8"/>
      <c r="F32" s="8"/>
      <c r="G32" s="1" t="str">
        <f>I31&amp;J31</f>
        <v>Ps02</v>
      </c>
      <c r="H32" s="65">
        <v>2</v>
      </c>
      <c r="I32" s="1" t="s">
        <v>9</v>
      </c>
      <c r="J32" s="68"/>
      <c r="K32" s="1">
        <v>150</v>
      </c>
      <c r="L32" s="1"/>
      <c r="M32" s="1"/>
      <c r="N32" s="1"/>
      <c r="O32" s="1"/>
      <c r="P32" s="1"/>
      <c r="Q32" s="1"/>
    </row>
    <row r="33" spans="1:17" x14ac:dyDescent="0.3">
      <c r="A33" s="3" t="s">
        <v>443</v>
      </c>
      <c r="B33" s="4" t="str">
        <f t="shared" si="3"/>
        <v>2Ps02VFD</v>
      </c>
      <c r="C33" s="2" t="str">
        <f>C32</f>
        <v>Pump</v>
      </c>
      <c r="D33" s="2" t="s">
        <v>17</v>
      </c>
      <c r="E33" s="2"/>
      <c r="F33" s="2"/>
      <c r="G33" s="1" t="str">
        <f>G32</f>
        <v>Ps02</v>
      </c>
      <c r="H33" s="3">
        <v>2</v>
      </c>
      <c r="I33" s="1" t="s">
        <v>17</v>
      </c>
      <c r="J33" s="68"/>
      <c r="K33" s="1"/>
      <c r="L33" s="1"/>
      <c r="M33" s="1"/>
      <c r="N33" s="1"/>
      <c r="O33" s="1"/>
      <c r="P33" s="1"/>
      <c r="Q33" s="1"/>
    </row>
    <row r="34" spans="1:17" x14ac:dyDescent="0.3">
      <c r="A34" s="62" t="s">
        <v>444</v>
      </c>
      <c r="B34" s="4" t="str">
        <f t="shared" si="3"/>
        <v>2Ps02AT</v>
      </c>
      <c r="C34" s="2" t="str">
        <f>C33</f>
        <v>Pump</v>
      </c>
      <c r="D34" s="2" t="s">
        <v>15</v>
      </c>
      <c r="E34" s="2"/>
      <c r="F34" s="2"/>
      <c r="G34" s="1" t="str">
        <f>G33</f>
        <v>Ps02</v>
      </c>
      <c r="H34" s="65">
        <v>2</v>
      </c>
      <c r="I34" s="1" t="s">
        <v>16</v>
      </c>
      <c r="J34" s="68"/>
      <c r="K34" s="1"/>
      <c r="L34" s="1"/>
      <c r="M34" s="1">
        <v>1</v>
      </c>
      <c r="N34" s="1"/>
      <c r="O34" s="1"/>
      <c r="P34" s="1"/>
      <c r="Q34" s="1"/>
    </row>
    <row r="35" spans="1:17" x14ac:dyDescent="0.3">
      <c r="A35" s="70" t="s">
        <v>911</v>
      </c>
      <c r="B35" s="4" t="str">
        <f t="shared" si="3"/>
        <v>2Vx01</v>
      </c>
      <c r="C35" s="9" t="s">
        <v>908</v>
      </c>
      <c r="D35" s="2" t="s">
        <v>910</v>
      </c>
      <c r="E35" s="2" t="s">
        <v>909</v>
      </c>
      <c r="F35" s="2" t="s">
        <v>277</v>
      </c>
      <c r="G35" s="7"/>
      <c r="H35" s="1">
        <v>2</v>
      </c>
      <c r="I35" s="7" t="s">
        <v>632</v>
      </c>
      <c r="J35" s="67" t="s">
        <v>62</v>
      </c>
      <c r="K35" s="1"/>
      <c r="L35" s="1">
        <v>1</v>
      </c>
      <c r="M35" s="1"/>
      <c r="N35" s="1">
        <v>1</v>
      </c>
      <c r="O35" s="1"/>
      <c r="P35" s="1"/>
      <c r="Q35" s="1"/>
    </row>
    <row r="36" spans="1:17" x14ac:dyDescent="0.3">
      <c r="A36" s="70" t="s">
        <v>912</v>
      </c>
      <c r="B36" s="4" t="str">
        <f>H36&amp;G36&amp;I36&amp;J36</f>
        <v>2Vx02</v>
      </c>
      <c r="C36" s="9" t="s">
        <v>908</v>
      </c>
      <c r="D36" s="2" t="s">
        <v>910</v>
      </c>
      <c r="E36" s="2" t="s">
        <v>909</v>
      </c>
      <c r="F36" s="2" t="s">
        <v>277</v>
      </c>
      <c r="G36" s="7"/>
      <c r="H36" s="1">
        <v>2</v>
      </c>
      <c r="I36" s="7" t="s">
        <v>632</v>
      </c>
      <c r="J36" s="67" t="s">
        <v>64</v>
      </c>
      <c r="K36" s="1"/>
      <c r="L36" s="1">
        <v>1</v>
      </c>
      <c r="M36" s="1"/>
      <c r="N36" s="1">
        <v>1</v>
      </c>
      <c r="O36" s="1"/>
      <c r="P36" s="1"/>
      <c r="Q36" s="1"/>
    </row>
    <row r="37" spans="1:17" x14ac:dyDescent="0.3">
      <c r="A37" s="70" t="s">
        <v>1044</v>
      </c>
      <c r="B37" s="4" t="str">
        <f>H37&amp;G37&amp;I37&amp;J37</f>
        <v>2Vx03</v>
      </c>
      <c r="C37" s="9" t="s">
        <v>908</v>
      </c>
      <c r="D37" s="2" t="s">
        <v>1045</v>
      </c>
      <c r="E37" s="2" t="s">
        <v>1046</v>
      </c>
      <c r="F37" s="2" t="s">
        <v>277</v>
      </c>
      <c r="G37" s="7"/>
      <c r="H37" s="1">
        <v>2</v>
      </c>
      <c r="I37" s="7" t="s">
        <v>632</v>
      </c>
      <c r="J37" s="67" t="s">
        <v>65</v>
      </c>
      <c r="K37" s="1"/>
      <c r="L37" s="1"/>
      <c r="M37" s="1"/>
      <c r="N37" s="1"/>
      <c r="O37" s="1"/>
      <c r="P37" s="1"/>
      <c r="Q37" s="1"/>
    </row>
    <row r="38" spans="1:17" x14ac:dyDescent="0.3">
      <c r="A38" s="3"/>
      <c r="B38" s="4"/>
      <c r="C38" s="2"/>
      <c r="D38" s="2"/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</row>
    <row r="39" spans="1:17" x14ac:dyDescent="0.3">
      <c r="A39" s="66" t="s">
        <v>449</v>
      </c>
      <c r="B39" s="4" t="str">
        <f t="shared" si="3"/>
        <v>3Dr01</v>
      </c>
      <c r="C39" s="9" t="s">
        <v>378</v>
      </c>
      <c r="D39" s="2" t="s">
        <v>773</v>
      </c>
      <c r="E39" s="2" t="s">
        <v>668</v>
      </c>
      <c r="F39" s="2"/>
      <c r="G39" s="7"/>
      <c r="H39" s="65">
        <v>3</v>
      </c>
      <c r="I39" s="7" t="s">
        <v>465</v>
      </c>
      <c r="J39" s="67" t="s">
        <v>62</v>
      </c>
      <c r="K39" s="1"/>
      <c r="L39" s="1"/>
      <c r="M39" s="1"/>
      <c r="N39" s="1"/>
      <c r="O39" s="1"/>
      <c r="P39" s="1"/>
      <c r="Q39" s="1"/>
    </row>
    <row r="40" spans="1:17" x14ac:dyDescent="0.3">
      <c r="A40" s="62" t="s">
        <v>450</v>
      </c>
      <c r="B40" s="4" t="str">
        <f t="shared" si="3"/>
        <v>3Dr01PT</v>
      </c>
      <c r="C40" s="9" t="s">
        <v>378</v>
      </c>
      <c r="D40" s="63" t="s">
        <v>34</v>
      </c>
      <c r="E40" s="63"/>
      <c r="F40" s="63"/>
      <c r="G40" s="1" t="str">
        <f>I39&amp;J39</f>
        <v>Dr01</v>
      </c>
      <c r="H40" s="65">
        <v>3</v>
      </c>
      <c r="I40" s="64" t="s">
        <v>35</v>
      </c>
      <c r="J40" s="68"/>
      <c r="K40" s="1"/>
      <c r="L40" s="1"/>
      <c r="M40" s="1">
        <v>1</v>
      </c>
      <c r="N40" s="1"/>
      <c r="O40" s="1"/>
      <c r="P40" s="1"/>
      <c r="Q40" s="1"/>
    </row>
    <row r="41" spans="1:17" x14ac:dyDescent="0.3">
      <c r="A41" s="3" t="s">
        <v>451</v>
      </c>
      <c r="B41" s="4" t="str">
        <f t="shared" si="3"/>
        <v>3Cy01</v>
      </c>
      <c r="C41" s="9" t="s">
        <v>379</v>
      </c>
      <c r="D41" s="2" t="s">
        <v>445</v>
      </c>
      <c r="E41" s="2" t="s">
        <v>771</v>
      </c>
      <c r="F41" s="2" t="s">
        <v>676</v>
      </c>
      <c r="G41" s="7"/>
      <c r="H41" s="65">
        <v>3</v>
      </c>
      <c r="I41" s="7" t="s">
        <v>466</v>
      </c>
      <c r="J41" s="67" t="s">
        <v>62</v>
      </c>
      <c r="K41" s="1"/>
      <c r="L41" s="1"/>
      <c r="M41" s="1"/>
      <c r="N41" s="1"/>
      <c r="O41" s="1"/>
      <c r="P41" s="1"/>
      <c r="Q41" s="1"/>
    </row>
    <row r="42" spans="1:17" x14ac:dyDescent="0.3">
      <c r="A42" s="62" t="s">
        <v>452</v>
      </c>
      <c r="B42" s="4" t="str">
        <f t="shared" si="3"/>
        <v>3Cy02</v>
      </c>
      <c r="C42" s="9" t="s">
        <v>379</v>
      </c>
      <c r="D42" s="2" t="s">
        <v>445</v>
      </c>
      <c r="E42" s="2" t="s">
        <v>771</v>
      </c>
      <c r="F42" s="2"/>
      <c r="G42" s="7"/>
      <c r="H42" s="65">
        <v>3</v>
      </c>
      <c r="I42" s="7" t="s">
        <v>466</v>
      </c>
      <c r="J42" s="67" t="s">
        <v>64</v>
      </c>
      <c r="K42" s="1"/>
      <c r="L42" s="1"/>
      <c r="M42" s="1"/>
      <c r="N42" s="1"/>
      <c r="O42" s="1"/>
      <c r="P42" s="1"/>
      <c r="Q42" s="1"/>
    </row>
    <row r="43" spans="1:17" x14ac:dyDescent="0.3">
      <c r="A43" s="3" t="s">
        <v>890</v>
      </c>
      <c r="B43" s="4" t="str">
        <f t="shared" si="3"/>
        <v>3Bu01</v>
      </c>
      <c r="C43" s="8" t="s">
        <v>380</v>
      </c>
      <c r="D43" s="8" t="s">
        <v>446</v>
      </c>
      <c r="E43" s="8" t="s">
        <v>674</v>
      </c>
      <c r="F43" s="8"/>
      <c r="G43" s="7"/>
      <c r="H43" s="65">
        <v>3</v>
      </c>
      <c r="I43" s="7" t="s">
        <v>467</v>
      </c>
      <c r="J43" s="67" t="s">
        <v>62</v>
      </c>
      <c r="K43" s="1"/>
      <c r="L43" s="1"/>
      <c r="M43" s="1"/>
      <c r="N43" s="1"/>
      <c r="O43" s="1"/>
      <c r="P43" s="1"/>
      <c r="Q43" s="1"/>
    </row>
    <row r="44" spans="1:17" x14ac:dyDescent="0.3">
      <c r="A44" s="62" t="s">
        <v>453</v>
      </c>
      <c r="B44" s="4" t="str">
        <f t="shared" si="3"/>
        <v>3Bo01</v>
      </c>
      <c r="C44" s="8" t="s">
        <v>380</v>
      </c>
      <c r="D44" s="8" t="s">
        <v>447</v>
      </c>
      <c r="E44" s="8" t="s">
        <v>670</v>
      </c>
      <c r="F44" s="8"/>
      <c r="G44" s="7"/>
      <c r="H44" s="65">
        <v>3</v>
      </c>
      <c r="I44" s="7" t="s">
        <v>468</v>
      </c>
      <c r="J44" s="67" t="s">
        <v>62</v>
      </c>
      <c r="K44" s="1"/>
      <c r="L44" s="1"/>
      <c r="M44" s="1"/>
      <c r="N44" s="1"/>
      <c r="O44" s="1"/>
      <c r="P44" s="1"/>
      <c r="Q44" s="1"/>
    </row>
    <row r="45" spans="1:17" x14ac:dyDescent="0.3">
      <c r="A45" s="3" t="s">
        <v>454</v>
      </c>
      <c r="B45" s="4" t="str">
        <f t="shared" ref="B45:B50" si="4">H45&amp;G45&amp;I45&amp;J45</f>
        <v>3DS01</v>
      </c>
      <c r="C45" s="41" t="s">
        <v>458</v>
      </c>
      <c r="D45" s="41" t="s">
        <v>458</v>
      </c>
      <c r="E45" s="41" t="s">
        <v>1035</v>
      </c>
      <c r="F45" s="41" t="s">
        <v>678</v>
      </c>
      <c r="G45" s="7"/>
      <c r="H45" s="65">
        <v>3</v>
      </c>
      <c r="I45" s="7" t="s">
        <v>471</v>
      </c>
      <c r="J45" s="67" t="s">
        <v>62</v>
      </c>
      <c r="K45" s="1"/>
      <c r="L45" s="1"/>
      <c r="M45" s="2"/>
      <c r="N45" s="2"/>
      <c r="O45" s="2"/>
      <c r="P45" s="2"/>
      <c r="Q45" s="2"/>
    </row>
    <row r="46" spans="1:17" x14ac:dyDescent="0.3">
      <c r="A46" s="62" t="s">
        <v>455</v>
      </c>
      <c r="B46" s="4" t="str">
        <f t="shared" si="4"/>
        <v>3DS01M1</v>
      </c>
      <c r="C46" s="41" t="s">
        <v>458</v>
      </c>
      <c r="D46" s="41" t="s">
        <v>491</v>
      </c>
      <c r="E46" s="41"/>
      <c r="F46" s="41"/>
      <c r="G46" s="1" t="str">
        <f>I45&amp;J45</f>
        <v>DS01</v>
      </c>
      <c r="H46" s="65">
        <v>3</v>
      </c>
      <c r="I46" s="3" t="s">
        <v>11</v>
      </c>
      <c r="J46" s="17"/>
      <c r="K46" s="1">
        <v>8.5</v>
      </c>
      <c r="L46" s="1"/>
      <c r="M46" s="2"/>
      <c r="N46" s="2"/>
      <c r="O46" s="2"/>
      <c r="P46" s="2"/>
      <c r="Q46" s="2"/>
    </row>
    <row r="47" spans="1:17" x14ac:dyDescent="0.3">
      <c r="A47" s="3" t="s">
        <v>456</v>
      </c>
      <c r="B47" s="4" t="str">
        <f t="shared" si="4"/>
        <v>3DS01M2</v>
      </c>
      <c r="C47" s="41" t="s">
        <v>458</v>
      </c>
      <c r="D47" s="41" t="s">
        <v>491</v>
      </c>
      <c r="E47" s="41"/>
      <c r="F47" s="41"/>
      <c r="G47" s="1" t="str">
        <f>G46</f>
        <v>DS01</v>
      </c>
      <c r="H47" s="65">
        <v>3</v>
      </c>
      <c r="I47" s="3" t="s">
        <v>13</v>
      </c>
      <c r="J47" s="17"/>
      <c r="K47" s="1">
        <v>8.5</v>
      </c>
      <c r="L47" s="1"/>
      <c r="M47" s="2"/>
      <c r="N47" s="2"/>
      <c r="O47" s="2"/>
      <c r="P47" s="2"/>
      <c r="Q47" s="2"/>
    </row>
    <row r="48" spans="1:17" x14ac:dyDescent="0.3">
      <c r="A48" s="62" t="s">
        <v>457</v>
      </c>
      <c r="B48" s="4" t="str">
        <f t="shared" si="4"/>
        <v>3DS02</v>
      </c>
      <c r="C48" s="41" t="s">
        <v>458</v>
      </c>
      <c r="D48" s="41" t="s">
        <v>458</v>
      </c>
      <c r="E48" s="41" t="s">
        <v>1035</v>
      </c>
      <c r="F48" s="41" t="s">
        <v>678</v>
      </c>
      <c r="G48" s="7"/>
      <c r="H48" s="65">
        <v>3</v>
      </c>
      <c r="I48" s="7" t="s">
        <v>471</v>
      </c>
      <c r="J48" s="67" t="s">
        <v>64</v>
      </c>
      <c r="K48" s="1"/>
      <c r="L48" s="1"/>
      <c r="M48" s="2"/>
      <c r="N48" s="2"/>
      <c r="O48" s="2"/>
      <c r="P48" s="2"/>
      <c r="Q48" s="2"/>
    </row>
    <row r="49" spans="1:17" x14ac:dyDescent="0.3">
      <c r="A49" s="3" t="s">
        <v>459</v>
      </c>
      <c r="B49" s="4" t="str">
        <f t="shared" si="4"/>
        <v>3DS02M1</v>
      </c>
      <c r="C49" s="41" t="s">
        <v>458</v>
      </c>
      <c r="D49" s="41" t="s">
        <v>491</v>
      </c>
      <c r="E49" s="41"/>
      <c r="F49" s="41"/>
      <c r="G49" s="1" t="str">
        <f>I48&amp;J48</f>
        <v>DS02</v>
      </c>
      <c r="H49" s="65">
        <v>3</v>
      </c>
      <c r="I49" s="3" t="s">
        <v>11</v>
      </c>
      <c r="J49" s="17"/>
      <c r="K49" s="1">
        <v>8.5</v>
      </c>
      <c r="L49" s="1"/>
      <c r="M49" s="2"/>
      <c r="N49" s="2"/>
      <c r="O49" s="2"/>
      <c r="P49" s="2"/>
      <c r="Q49" s="2"/>
    </row>
    <row r="50" spans="1:17" x14ac:dyDescent="0.3">
      <c r="A50" s="62" t="s">
        <v>460</v>
      </c>
      <c r="B50" s="4" t="str">
        <f t="shared" si="4"/>
        <v>3DS02M2</v>
      </c>
      <c r="C50" s="41" t="s">
        <v>458</v>
      </c>
      <c r="D50" s="41" t="s">
        <v>491</v>
      </c>
      <c r="E50" s="41"/>
      <c r="F50" s="41"/>
      <c r="G50" s="1" t="str">
        <f>G49</f>
        <v>DS02</v>
      </c>
      <c r="H50" s="65">
        <v>3</v>
      </c>
      <c r="I50" s="3" t="s">
        <v>13</v>
      </c>
      <c r="J50" s="17"/>
      <c r="K50" s="1">
        <v>8.5</v>
      </c>
      <c r="L50" s="1"/>
      <c r="M50" s="2"/>
      <c r="N50" s="2"/>
      <c r="O50" s="2"/>
      <c r="P50" s="2"/>
      <c r="Q50" s="2"/>
    </row>
    <row r="51" spans="1:17" x14ac:dyDescent="0.3">
      <c r="A51" s="62" t="s">
        <v>894</v>
      </c>
      <c r="B51" s="4" t="str">
        <f t="shared" ref="B51:B57" si="5">H51&amp;G51&amp;I51&amp;J51</f>
        <v>3PS01</v>
      </c>
      <c r="C51" s="9" t="s">
        <v>30</v>
      </c>
      <c r="D51" s="8" t="s">
        <v>48</v>
      </c>
      <c r="E51" s="8" t="s">
        <v>680</v>
      </c>
      <c r="F51" s="8" t="s">
        <v>681</v>
      </c>
      <c r="G51" s="7"/>
      <c r="H51" s="65">
        <v>3</v>
      </c>
      <c r="I51" s="7" t="s">
        <v>472</v>
      </c>
      <c r="J51" s="67" t="s">
        <v>62</v>
      </c>
      <c r="K51" s="1"/>
      <c r="L51" s="1"/>
      <c r="M51" s="2"/>
      <c r="N51" s="2"/>
      <c r="O51" s="2"/>
      <c r="P51" s="2"/>
      <c r="Q51" s="2"/>
    </row>
    <row r="52" spans="1:17" x14ac:dyDescent="0.3">
      <c r="A52" s="3" t="s">
        <v>895</v>
      </c>
      <c r="B52" s="4" t="str">
        <f t="shared" si="5"/>
        <v>3PS01M</v>
      </c>
      <c r="C52" s="9" t="str">
        <f>C51</f>
        <v>Pump</v>
      </c>
      <c r="D52" s="8" t="s">
        <v>8</v>
      </c>
      <c r="E52" s="8"/>
      <c r="F52" s="8"/>
      <c r="G52" s="1" t="str">
        <f>I51&amp;J51</f>
        <v>PS01</v>
      </c>
      <c r="H52" s="65">
        <v>3</v>
      </c>
      <c r="I52" s="1" t="s">
        <v>9</v>
      </c>
      <c r="J52" s="68"/>
      <c r="K52" s="1">
        <v>75</v>
      </c>
      <c r="L52" s="1"/>
      <c r="M52" s="2"/>
      <c r="N52" s="2"/>
      <c r="O52" s="2"/>
      <c r="P52" s="2"/>
      <c r="Q52" s="2"/>
    </row>
    <row r="53" spans="1:17" x14ac:dyDescent="0.3">
      <c r="A53" s="62" t="s">
        <v>896</v>
      </c>
      <c r="B53" s="4" t="str">
        <f t="shared" si="5"/>
        <v>3PS01VFD</v>
      </c>
      <c r="C53" s="9" t="str">
        <f>C52</f>
        <v>Pump</v>
      </c>
      <c r="D53" s="2" t="s">
        <v>17</v>
      </c>
      <c r="E53" s="2"/>
      <c r="F53" s="2"/>
      <c r="G53" s="1" t="str">
        <f>G52</f>
        <v>PS01</v>
      </c>
      <c r="H53" s="65">
        <v>3</v>
      </c>
      <c r="I53" s="1" t="s">
        <v>17</v>
      </c>
      <c r="J53" s="68"/>
      <c r="K53" s="1"/>
      <c r="L53" s="1"/>
      <c r="M53" s="2"/>
      <c r="N53" s="2"/>
      <c r="O53" s="2"/>
      <c r="P53" s="2"/>
      <c r="Q53" s="2"/>
    </row>
    <row r="54" spans="1:17" x14ac:dyDescent="0.3">
      <c r="A54" s="3" t="s">
        <v>898</v>
      </c>
      <c r="B54" s="4" t="str">
        <f t="shared" si="5"/>
        <v>3PS01AT</v>
      </c>
      <c r="C54" s="2" t="str">
        <f>C53</f>
        <v>Pump</v>
      </c>
      <c r="D54" s="2" t="s">
        <v>15</v>
      </c>
      <c r="E54" s="2"/>
      <c r="F54" s="2"/>
      <c r="G54" s="1" t="str">
        <f>G53</f>
        <v>PS01</v>
      </c>
      <c r="H54" s="65">
        <v>3</v>
      </c>
      <c r="I54" s="1" t="s">
        <v>16</v>
      </c>
      <c r="J54" s="68"/>
      <c r="K54" s="1"/>
      <c r="L54" s="1"/>
      <c r="M54" s="2"/>
      <c r="N54" s="2"/>
      <c r="O54" s="2"/>
      <c r="P54" s="2"/>
      <c r="Q54" s="2"/>
    </row>
    <row r="55" spans="1:17" x14ac:dyDescent="0.3">
      <c r="A55" s="3" t="s">
        <v>897</v>
      </c>
      <c r="B55" s="4" t="str">
        <f t="shared" si="5"/>
        <v>3PS01LT</v>
      </c>
      <c r="C55" s="9" t="str">
        <f>C53</f>
        <v>Pump</v>
      </c>
      <c r="D55" s="2" t="s">
        <v>28</v>
      </c>
      <c r="E55" s="2"/>
      <c r="F55" s="2"/>
      <c r="G55" s="1" t="str">
        <f>G53</f>
        <v>PS01</v>
      </c>
      <c r="H55" s="65">
        <v>3</v>
      </c>
      <c r="I55" s="1" t="s">
        <v>29</v>
      </c>
      <c r="J55" s="68"/>
      <c r="K55" s="1"/>
      <c r="L55" s="1"/>
      <c r="M55" s="2"/>
      <c r="N55" s="2"/>
      <c r="O55" s="2"/>
      <c r="P55" s="2"/>
      <c r="Q55" s="2"/>
    </row>
    <row r="56" spans="1:17" x14ac:dyDescent="0.3">
      <c r="A56" s="3"/>
      <c r="B56" s="4"/>
      <c r="C56" s="2"/>
      <c r="D56" s="2"/>
      <c r="E56" s="2"/>
      <c r="F56" s="2"/>
      <c r="G56" s="1"/>
      <c r="H56" s="65"/>
      <c r="I56" s="1"/>
      <c r="J56" s="68"/>
      <c r="K56" s="1"/>
      <c r="L56" s="1"/>
      <c r="M56" s="2"/>
      <c r="N56" s="2"/>
      <c r="O56" s="2"/>
      <c r="P56" s="2"/>
      <c r="Q56" s="2"/>
    </row>
    <row r="57" spans="1:17" s="87" customFormat="1" x14ac:dyDescent="0.3">
      <c r="A57" s="84" t="s">
        <v>913</v>
      </c>
      <c r="B57" s="85" t="str">
        <f t="shared" si="5"/>
        <v>3Vx01</v>
      </c>
      <c r="C57" s="9" t="s">
        <v>908</v>
      </c>
      <c r="D57" s="2" t="s">
        <v>910</v>
      </c>
      <c r="E57" s="2" t="s">
        <v>909</v>
      </c>
      <c r="F57" s="2" t="s">
        <v>277</v>
      </c>
      <c r="G57" s="86"/>
      <c r="H57" s="65">
        <v>3</v>
      </c>
      <c r="I57" s="86" t="s">
        <v>632</v>
      </c>
      <c r="J57" s="98" t="s">
        <v>62</v>
      </c>
      <c r="K57" s="85"/>
      <c r="L57" s="85">
        <v>1</v>
      </c>
      <c r="M57" s="85"/>
      <c r="N57" s="85">
        <v>1</v>
      </c>
      <c r="O57" s="85"/>
      <c r="P57" s="85"/>
      <c r="Q57" s="85"/>
    </row>
    <row r="58" spans="1:17" x14ac:dyDescent="0.3">
      <c r="J58" s="99"/>
    </row>
    <row r="59" spans="1:17" x14ac:dyDescent="0.3">
      <c r="J59" s="99"/>
    </row>
  </sheetData>
  <autoFilter ref="A7:P59">
    <sortState ref="A6:L163">
      <sortCondition ref="A6:A163"/>
    </sortState>
  </autoFilter>
  <pageMargins left="0.7" right="0.7" top="0.75" bottom="0.75" header="0.3" footer="0.3"/>
  <pageSetup scale="77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workbookViewId="0">
      <pane ySplit="7" topLeftCell="A12" activePane="bottomLeft" state="frozen"/>
      <selection activeCell="K1" sqref="K1:Q1048576"/>
      <selection pane="bottomLeft" activeCell="E4" sqref="E4"/>
    </sheetView>
  </sheetViews>
  <sheetFormatPr defaultRowHeight="16.5" x14ac:dyDescent="0.3"/>
  <cols>
    <col min="2" max="2" width="10.875" style="5" customWidth="1"/>
    <col min="3" max="3" width="17.25" customWidth="1"/>
    <col min="4" max="4" width="25.75" customWidth="1"/>
    <col min="5" max="5" width="33.5" customWidth="1"/>
    <col min="6" max="6" width="25.75" customWidth="1"/>
    <col min="7" max="7" width="6.25" style="5" customWidth="1"/>
    <col min="8" max="8" width="6.625" style="5" customWidth="1"/>
    <col min="9" max="10" width="8.75" style="5" customWidth="1"/>
    <col min="11" max="12" width="9" style="5" hidden="1" customWidth="1"/>
    <col min="13" max="16" width="9" hidden="1" customWidth="1"/>
    <col min="17" max="17" width="15" hidden="1" customWidth="1"/>
  </cols>
  <sheetData>
    <row r="1" spans="1:17" x14ac:dyDescent="0.3">
      <c r="A1" s="14" t="s">
        <v>376</v>
      </c>
    </row>
    <row r="2" spans="1:17" x14ac:dyDescent="0.3">
      <c r="A2" s="14" t="s">
        <v>697</v>
      </c>
      <c r="B2" s="14" t="s">
        <v>698</v>
      </c>
      <c r="D2" t="s">
        <v>1152</v>
      </c>
    </row>
    <row r="3" spans="1:17" x14ac:dyDescent="0.3">
      <c r="A3" s="14"/>
      <c r="B3" s="14"/>
    </row>
    <row r="4" spans="1:17" x14ac:dyDescent="0.3">
      <c r="A4" s="14"/>
      <c r="B4" s="14"/>
    </row>
    <row r="5" spans="1:17" x14ac:dyDescent="0.3">
      <c r="A5" s="14"/>
      <c r="B5" s="14"/>
    </row>
    <row r="7" spans="1:17" ht="49.5" x14ac:dyDescent="0.3">
      <c r="A7" s="11" t="s">
        <v>1</v>
      </c>
      <c r="B7" s="11" t="s">
        <v>36</v>
      </c>
      <c r="C7" s="12" t="s">
        <v>4</v>
      </c>
      <c r="D7" s="12" t="s">
        <v>5</v>
      </c>
      <c r="E7" s="12" t="s">
        <v>561</v>
      </c>
      <c r="F7" s="12" t="s">
        <v>562</v>
      </c>
      <c r="G7" s="11" t="s">
        <v>3</v>
      </c>
      <c r="H7" s="11" t="s">
        <v>448</v>
      </c>
      <c r="I7" s="11" t="s">
        <v>0</v>
      </c>
      <c r="J7" s="11" t="s">
        <v>461</v>
      </c>
      <c r="K7" s="13" t="s">
        <v>37</v>
      </c>
      <c r="L7" s="13" t="s">
        <v>75</v>
      </c>
      <c r="M7" s="11" t="s">
        <v>39</v>
      </c>
      <c r="N7" s="11" t="s">
        <v>40</v>
      </c>
      <c r="O7" s="11" t="s">
        <v>41</v>
      </c>
      <c r="P7" s="11" t="s">
        <v>42</v>
      </c>
      <c r="Q7" s="13" t="s">
        <v>38</v>
      </c>
    </row>
    <row r="8" spans="1:17" x14ac:dyDescent="0.3">
      <c r="A8" s="66" t="s">
        <v>473</v>
      </c>
      <c r="B8" s="4" t="str">
        <f t="shared" ref="B8:B21" si="0">H8&amp;G8&amp;I8&amp;J8</f>
        <v>4Dr01</v>
      </c>
      <c r="C8" s="9" t="s">
        <v>378</v>
      </c>
      <c r="D8" s="2" t="s">
        <v>891</v>
      </c>
      <c r="E8" s="2"/>
      <c r="F8" s="2"/>
      <c r="G8" s="7"/>
      <c r="H8" s="3">
        <v>4</v>
      </c>
      <c r="I8" s="7" t="s">
        <v>465</v>
      </c>
      <c r="J8" s="67" t="s">
        <v>62</v>
      </c>
      <c r="K8" s="1"/>
      <c r="L8" s="1"/>
      <c r="M8" s="2"/>
      <c r="N8" s="2"/>
      <c r="O8" s="2"/>
      <c r="P8" s="2"/>
      <c r="Q8" s="2"/>
    </row>
    <row r="9" spans="1:17" x14ac:dyDescent="0.3">
      <c r="A9" s="3" t="s">
        <v>474</v>
      </c>
      <c r="B9" s="4" t="str">
        <f t="shared" si="0"/>
        <v>4Dr01PT</v>
      </c>
      <c r="C9" s="9" t="s">
        <v>378</v>
      </c>
      <c r="D9" s="63" t="s">
        <v>34</v>
      </c>
      <c r="E9" s="63"/>
      <c r="F9" s="63"/>
      <c r="G9" s="1" t="str">
        <f>I8&amp;J8</f>
        <v>Dr01</v>
      </c>
      <c r="H9" s="3">
        <v>4</v>
      </c>
      <c r="I9" s="64" t="s">
        <v>35</v>
      </c>
      <c r="J9" s="68"/>
      <c r="K9" s="1"/>
      <c r="L9" s="1"/>
      <c r="M9" s="2"/>
      <c r="N9" s="2"/>
      <c r="O9" s="2"/>
      <c r="P9" s="2"/>
      <c r="Q9" s="2"/>
    </row>
    <row r="10" spans="1:17" x14ac:dyDescent="0.3">
      <c r="A10" s="3" t="s">
        <v>475</v>
      </c>
      <c r="B10" s="4" t="str">
        <f t="shared" si="0"/>
        <v>4Cy01</v>
      </c>
      <c r="C10" s="9" t="s">
        <v>379</v>
      </c>
      <c r="D10" s="2" t="s">
        <v>379</v>
      </c>
      <c r="E10" s="2" t="s">
        <v>675</v>
      </c>
      <c r="F10" s="2" t="s">
        <v>676</v>
      </c>
      <c r="G10" s="7"/>
      <c r="H10" s="3">
        <v>4</v>
      </c>
      <c r="I10" s="7" t="s">
        <v>466</v>
      </c>
      <c r="J10" s="67" t="s">
        <v>62</v>
      </c>
      <c r="K10" s="1"/>
      <c r="L10" s="1"/>
      <c r="M10" s="2"/>
      <c r="N10" s="2"/>
      <c r="O10" s="2"/>
      <c r="P10" s="2"/>
      <c r="Q10" s="2"/>
    </row>
    <row r="11" spans="1:17" x14ac:dyDescent="0.3">
      <c r="A11" s="3" t="s">
        <v>476</v>
      </c>
      <c r="B11" s="4" t="str">
        <f t="shared" si="0"/>
        <v>4Cy02</v>
      </c>
      <c r="C11" s="9" t="s">
        <v>379</v>
      </c>
      <c r="D11" s="2" t="s">
        <v>379</v>
      </c>
      <c r="E11" s="2" t="s">
        <v>675</v>
      </c>
      <c r="F11" s="2" t="s">
        <v>676</v>
      </c>
      <c r="G11" s="7"/>
      <c r="H11" s="3">
        <v>4</v>
      </c>
      <c r="I11" s="7" t="s">
        <v>466</v>
      </c>
      <c r="J11" s="67" t="s">
        <v>64</v>
      </c>
      <c r="K11" s="1"/>
      <c r="L11" s="1"/>
      <c r="M11" s="2"/>
      <c r="N11" s="2"/>
      <c r="O11" s="2"/>
      <c r="P11" s="2"/>
      <c r="Q11" s="2"/>
    </row>
    <row r="12" spans="1:17" x14ac:dyDescent="0.3">
      <c r="A12" s="3" t="s">
        <v>477</v>
      </c>
      <c r="B12" s="4" t="str">
        <f t="shared" si="0"/>
        <v>4Cy03</v>
      </c>
      <c r="C12" s="9" t="s">
        <v>379</v>
      </c>
      <c r="D12" s="2" t="s">
        <v>379</v>
      </c>
      <c r="E12" s="2" t="s">
        <v>675</v>
      </c>
      <c r="F12" s="2" t="s">
        <v>676</v>
      </c>
      <c r="G12" s="7"/>
      <c r="H12" s="3">
        <v>4</v>
      </c>
      <c r="I12" s="7" t="s">
        <v>466</v>
      </c>
      <c r="J12" s="67" t="s">
        <v>65</v>
      </c>
      <c r="K12" s="1"/>
      <c r="L12" s="1"/>
      <c r="M12" s="2"/>
      <c r="N12" s="2"/>
      <c r="O12" s="2"/>
      <c r="P12" s="2"/>
      <c r="Q12" s="2"/>
    </row>
    <row r="13" spans="1:17" x14ac:dyDescent="0.3">
      <c r="A13" s="3" t="s">
        <v>478</v>
      </c>
      <c r="B13" s="4" t="str">
        <f t="shared" si="0"/>
        <v>4Cy04</v>
      </c>
      <c r="C13" s="9" t="s">
        <v>379</v>
      </c>
      <c r="D13" s="2" t="s">
        <v>379</v>
      </c>
      <c r="E13" s="2" t="s">
        <v>675</v>
      </c>
      <c r="F13" s="2" t="s">
        <v>676</v>
      </c>
      <c r="G13" s="7"/>
      <c r="H13" s="3">
        <v>4</v>
      </c>
      <c r="I13" s="7" t="s">
        <v>466</v>
      </c>
      <c r="J13" s="67" t="s">
        <v>67</v>
      </c>
      <c r="K13" s="1"/>
      <c r="L13" s="1"/>
      <c r="M13" s="2"/>
      <c r="N13" s="2"/>
      <c r="O13" s="2"/>
      <c r="P13" s="2"/>
      <c r="Q13" s="2"/>
    </row>
    <row r="14" spans="1:17" x14ac:dyDescent="0.3">
      <c r="A14" s="3" t="s">
        <v>479</v>
      </c>
      <c r="B14" s="4" t="str">
        <f t="shared" si="0"/>
        <v>4Bo01</v>
      </c>
      <c r="C14" s="8" t="s">
        <v>380</v>
      </c>
      <c r="D14" s="8" t="s">
        <v>447</v>
      </c>
      <c r="E14" s="8" t="s">
        <v>670</v>
      </c>
      <c r="F14" s="8"/>
      <c r="G14" s="7"/>
      <c r="H14" s="3">
        <v>4</v>
      </c>
      <c r="I14" s="7" t="s">
        <v>468</v>
      </c>
      <c r="J14" s="67" t="s">
        <v>62</v>
      </c>
      <c r="K14" s="1"/>
      <c r="L14" s="1"/>
      <c r="M14" s="2"/>
      <c r="N14" s="2"/>
      <c r="O14" s="2"/>
      <c r="P14" s="2"/>
      <c r="Q14" s="2"/>
    </row>
    <row r="15" spans="1:17" x14ac:dyDescent="0.3">
      <c r="A15" s="3" t="s">
        <v>1061</v>
      </c>
      <c r="B15" s="4" t="str">
        <f t="shared" ref="B15" si="1">H15&amp;G15&amp;I15&amp;J15</f>
        <v>4Bu01</v>
      </c>
      <c r="C15" s="8" t="s">
        <v>380</v>
      </c>
      <c r="D15" s="8" t="s">
        <v>446</v>
      </c>
      <c r="E15" s="8"/>
      <c r="F15" s="8"/>
      <c r="G15" s="7"/>
      <c r="H15" s="3">
        <v>4</v>
      </c>
      <c r="I15" s="7" t="s">
        <v>467</v>
      </c>
      <c r="J15" s="67" t="s">
        <v>62</v>
      </c>
      <c r="K15" s="1"/>
      <c r="L15" s="1"/>
      <c r="M15" s="2"/>
      <c r="N15" s="2"/>
      <c r="O15" s="2"/>
      <c r="P15" s="2"/>
      <c r="Q15" s="2"/>
    </row>
    <row r="16" spans="1:17" x14ac:dyDescent="0.3">
      <c r="A16" s="3" t="s">
        <v>480</v>
      </c>
      <c r="B16" s="4" t="str">
        <f t="shared" si="0"/>
        <v>4DS01</v>
      </c>
      <c r="C16" s="41" t="s">
        <v>458</v>
      </c>
      <c r="D16" s="41" t="s">
        <v>458</v>
      </c>
      <c r="E16" s="41" t="s">
        <v>677</v>
      </c>
      <c r="F16" s="41" t="s">
        <v>678</v>
      </c>
      <c r="G16" s="7"/>
      <c r="H16" s="3">
        <v>4</v>
      </c>
      <c r="I16" s="7" t="s">
        <v>471</v>
      </c>
      <c r="J16" s="67" t="s">
        <v>62</v>
      </c>
      <c r="K16" s="1"/>
      <c r="L16" s="1"/>
      <c r="M16" s="2"/>
      <c r="N16" s="2"/>
      <c r="O16" s="2"/>
      <c r="P16" s="2"/>
      <c r="Q16" s="2"/>
    </row>
    <row r="17" spans="1:17" x14ac:dyDescent="0.3">
      <c r="A17" s="3" t="s">
        <v>481</v>
      </c>
      <c r="B17" s="4" t="str">
        <f t="shared" si="0"/>
        <v>4DS01M1</v>
      </c>
      <c r="C17" s="41" t="s">
        <v>458</v>
      </c>
      <c r="D17" s="41" t="s">
        <v>491</v>
      </c>
      <c r="E17" s="41"/>
      <c r="F17" s="41"/>
      <c r="G17" s="1" t="str">
        <f>I16&amp;J16</f>
        <v>DS01</v>
      </c>
      <c r="H17" s="3">
        <v>4</v>
      </c>
      <c r="I17" s="3" t="s">
        <v>11</v>
      </c>
      <c r="J17" s="17"/>
      <c r="K17" s="1">
        <v>8.5</v>
      </c>
      <c r="L17" s="1"/>
      <c r="M17" s="2"/>
      <c r="N17" s="2"/>
      <c r="O17" s="2"/>
      <c r="P17" s="2"/>
      <c r="Q17" s="2"/>
    </row>
    <row r="18" spans="1:17" x14ac:dyDescent="0.3">
      <c r="A18" s="3" t="s">
        <v>482</v>
      </c>
      <c r="B18" s="4" t="str">
        <f t="shared" si="0"/>
        <v>4DS01M2</v>
      </c>
      <c r="C18" s="41" t="s">
        <v>458</v>
      </c>
      <c r="D18" s="41" t="s">
        <v>491</v>
      </c>
      <c r="E18" s="41"/>
      <c r="F18" s="41"/>
      <c r="G18" s="1" t="str">
        <f>G17</f>
        <v>DS01</v>
      </c>
      <c r="H18" s="3">
        <v>4</v>
      </c>
      <c r="I18" s="3" t="s">
        <v>13</v>
      </c>
      <c r="J18" s="17"/>
      <c r="K18" s="1">
        <v>8.5</v>
      </c>
      <c r="L18" s="1"/>
      <c r="M18" s="2"/>
      <c r="N18" s="2"/>
      <c r="O18" s="2"/>
      <c r="P18" s="2"/>
      <c r="Q18" s="2"/>
    </row>
    <row r="19" spans="1:17" x14ac:dyDescent="0.3">
      <c r="A19" s="3" t="s">
        <v>1036</v>
      </c>
      <c r="B19" s="4" t="str">
        <f t="shared" si="0"/>
        <v>4SB01</v>
      </c>
      <c r="C19" s="41" t="s">
        <v>658</v>
      </c>
      <c r="D19" s="41" t="s">
        <v>1065</v>
      </c>
      <c r="E19" s="41"/>
      <c r="F19" s="41"/>
      <c r="G19" s="7"/>
      <c r="H19" s="3">
        <v>4</v>
      </c>
      <c r="I19" s="7" t="s">
        <v>661</v>
      </c>
      <c r="J19" s="67" t="s">
        <v>62</v>
      </c>
      <c r="K19" s="1"/>
      <c r="L19" s="1"/>
      <c r="M19" s="2"/>
      <c r="N19" s="2"/>
      <c r="O19" s="2"/>
      <c r="P19" s="2"/>
      <c r="Q19" s="2"/>
    </row>
    <row r="20" spans="1:17" x14ac:dyDescent="0.3">
      <c r="A20" s="3" t="s">
        <v>1064</v>
      </c>
      <c r="B20" s="4" t="str">
        <f t="shared" ref="B20" si="2">H20&amp;G20&amp;I20&amp;J20</f>
        <v>4SB01ZT</v>
      </c>
      <c r="C20" s="41" t="s">
        <v>658</v>
      </c>
      <c r="D20" s="41" t="s">
        <v>1079</v>
      </c>
      <c r="E20" s="41"/>
      <c r="F20" s="41"/>
      <c r="G20" s="1" t="str">
        <f>I19&amp;J19</f>
        <v>SB01</v>
      </c>
      <c r="H20" s="3">
        <v>4</v>
      </c>
      <c r="I20" s="3" t="s">
        <v>1066</v>
      </c>
      <c r="J20" s="17"/>
      <c r="K20" s="1"/>
      <c r="L20" s="1"/>
      <c r="M20" s="2"/>
      <c r="N20" s="2"/>
      <c r="O20" s="2"/>
      <c r="P20" s="2"/>
      <c r="Q20" s="2"/>
    </row>
    <row r="21" spans="1:17" x14ac:dyDescent="0.3">
      <c r="A21" s="3" t="s">
        <v>483</v>
      </c>
      <c r="B21" s="4" t="str">
        <f t="shared" si="0"/>
        <v>4Ts01</v>
      </c>
      <c r="C21" s="8" t="s">
        <v>27</v>
      </c>
      <c r="D21" s="2" t="s">
        <v>27</v>
      </c>
      <c r="E21" s="2" t="s">
        <v>679</v>
      </c>
      <c r="F21" s="2"/>
      <c r="G21" s="7"/>
      <c r="H21" s="3">
        <v>4</v>
      </c>
      <c r="I21" s="7" t="s">
        <v>470</v>
      </c>
      <c r="J21" s="67" t="s">
        <v>62</v>
      </c>
      <c r="K21" s="1"/>
      <c r="L21" s="1"/>
      <c r="M21" s="2"/>
      <c r="N21" s="2"/>
      <c r="O21" s="2"/>
      <c r="P21" s="2"/>
      <c r="Q21" s="2"/>
    </row>
    <row r="22" spans="1:17" x14ac:dyDescent="0.3">
      <c r="A22" s="3" t="s">
        <v>484</v>
      </c>
      <c r="B22" s="4" t="str">
        <f t="shared" ref="B22:B39" si="3">H22&amp;G22&amp;I22&amp;J22</f>
        <v>4Ts01LT</v>
      </c>
      <c r="C22" s="2" t="str">
        <f>C21</f>
        <v>Sump</v>
      </c>
      <c r="D22" s="2" t="s">
        <v>28</v>
      </c>
      <c r="E22" s="2"/>
      <c r="F22" s="2"/>
      <c r="G22" s="1" t="str">
        <f>I21&amp;J21</f>
        <v>Ts01</v>
      </c>
      <c r="H22" s="3">
        <v>4</v>
      </c>
      <c r="I22" s="1" t="s">
        <v>29</v>
      </c>
      <c r="J22" s="68"/>
      <c r="K22" s="1"/>
      <c r="L22" s="1"/>
      <c r="M22" s="2"/>
      <c r="N22" s="2"/>
      <c r="O22" s="2"/>
      <c r="P22" s="2"/>
      <c r="Q22" s="2"/>
    </row>
    <row r="23" spans="1:17" x14ac:dyDescent="0.3">
      <c r="A23" s="3" t="s">
        <v>485</v>
      </c>
      <c r="B23" s="4" t="str">
        <f t="shared" si="3"/>
        <v>4Ps01</v>
      </c>
      <c r="C23" s="8" t="s">
        <v>30</v>
      </c>
      <c r="D23" s="8" t="s">
        <v>31</v>
      </c>
      <c r="E23" s="8" t="s">
        <v>682</v>
      </c>
      <c r="F23" s="8" t="s">
        <v>665</v>
      </c>
      <c r="G23" s="7"/>
      <c r="H23" s="3">
        <v>4</v>
      </c>
      <c r="I23" s="7" t="s">
        <v>464</v>
      </c>
      <c r="J23" s="67" t="s">
        <v>62</v>
      </c>
      <c r="K23" s="1"/>
      <c r="L23" s="1"/>
      <c r="M23" s="2"/>
      <c r="N23" s="2"/>
      <c r="O23" s="2"/>
      <c r="P23" s="2"/>
      <c r="Q23" s="2"/>
    </row>
    <row r="24" spans="1:17" x14ac:dyDescent="0.3">
      <c r="A24" s="3" t="s">
        <v>486</v>
      </c>
      <c r="B24" s="4" t="str">
        <f t="shared" si="3"/>
        <v>4Ps01M</v>
      </c>
      <c r="C24" s="2" t="str">
        <f>C23</f>
        <v>Pump</v>
      </c>
      <c r="D24" s="8" t="s">
        <v>8</v>
      </c>
      <c r="E24" s="8"/>
      <c r="F24" s="8"/>
      <c r="G24" s="1" t="str">
        <f>I23&amp;J23</f>
        <v>Ps01</v>
      </c>
      <c r="H24" s="3">
        <v>4</v>
      </c>
      <c r="I24" s="1" t="s">
        <v>9</v>
      </c>
      <c r="J24" s="68"/>
      <c r="K24" s="1">
        <v>250</v>
      </c>
      <c r="L24" s="1"/>
      <c r="M24" s="2"/>
      <c r="N24" s="2"/>
      <c r="O24" s="2"/>
      <c r="P24" s="2"/>
      <c r="Q24" s="2"/>
    </row>
    <row r="25" spans="1:17" x14ac:dyDescent="0.3">
      <c r="A25" s="3" t="s">
        <v>487</v>
      </c>
      <c r="B25" s="4" t="str">
        <f t="shared" si="3"/>
        <v>4Ps01VFD</v>
      </c>
      <c r="C25" s="2" t="str">
        <f>C24</f>
        <v>Pump</v>
      </c>
      <c r="D25" s="2" t="s">
        <v>17</v>
      </c>
      <c r="E25" s="2"/>
      <c r="F25" s="2"/>
      <c r="G25" s="1" t="str">
        <f>G24</f>
        <v>Ps01</v>
      </c>
      <c r="H25" s="3">
        <v>4</v>
      </c>
      <c r="I25" s="1" t="s">
        <v>17</v>
      </c>
      <c r="J25" s="68"/>
      <c r="K25" s="1"/>
      <c r="L25" s="1"/>
      <c r="M25" s="2"/>
      <c r="N25" s="2"/>
      <c r="O25" s="2"/>
      <c r="P25" s="2"/>
      <c r="Q25" s="2"/>
    </row>
    <row r="26" spans="1:17" x14ac:dyDescent="0.3">
      <c r="A26" s="3" t="s">
        <v>488</v>
      </c>
      <c r="B26" s="4" t="str">
        <f t="shared" si="3"/>
        <v>4Ps01AT</v>
      </c>
      <c r="C26" s="2" t="str">
        <f>C25</f>
        <v>Pump</v>
      </c>
      <c r="D26" s="2" t="s">
        <v>15</v>
      </c>
      <c r="E26" s="2"/>
      <c r="F26" s="2"/>
      <c r="G26" s="1" t="str">
        <f>G25</f>
        <v>Ps01</v>
      </c>
      <c r="H26" s="65">
        <v>4</v>
      </c>
      <c r="I26" s="1" t="s">
        <v>16</v>
      </c>
      <c r="J26" s="68"/>
      <c r="K26" s="1"/>
      <c r="L26" s="1"/>
      <c r="M26" s="2"/>
      <c r="N26" s="2"/>
      <c r="O26" s="2"/>
      <c r="P26" s="2"/>
      <c r="Q26" s="2"/>
    </row>
    <row r="27" spans="1:17" x14ac:dyDescent="0.3">
      <c r="A27" s="3" t="s">
        <v>1047</v>
      </c>
      <c r="B27" s="4" t="str">
        <f>H27&amp;G27&amp;I27&amp;J27</f>
        <v>4PS02</v>
      </c>
      <c r="C27" s="9" t="s">
        <v>30</v>
      </c>
      <c r="D27" s="8" t="s">
        <v>48</v>
      </c>
      <c r="E27" s="8" t="s">
        <v>680</v>
      </c>
      <c r="F27" s="8" t="s">
        <v>681</v>
      </c>
      <c r="G27" s="7"/>
      <c r="H27" s="65">
        <v>4</v>
      </c>
      <c r="I27" s="7" t="s">
        <v>472</v>
      </c>
      <c r="J27" s="67" t="s">
        <v>64</v>
      </c>
      <c r="K27" s="1"/>
      <c r="L27" s="1"/>
      <c r="M27" s="2"/>
      <c r="N27" s="2"/>
      <c r="O27" s="2"/>
      <c r="P27" s="2"/>
      <c r="Q27" s="2"/>
    </row>
    <row r="28" spans="1:17" x14ac:dyDescent="0.3">
      <c r="A28" s="3" t="s">
        <v>1048</v>
      </c>
      <c r="B28" s="4" t="str">
        <f>H28&amp;G28&amp;I28&amp;J28</f>
        <v>4PS02M</v>
      </c>
      <c r="C28" s="9" t="str">
        <f>C27</f>
        <v>Pump</v>
      </c>
      <c r="D28" s="8" t="s">
        <v>8</v>
      </c>
      <c r="E28" s="8"/>
      <c r="F28" s="8"/>
      <c r="G28" s="1" t="str">
        <f>I27&amp;J27</f>
        <v>PS02</v>
      </c>
      <c r="H28" s="65">
        <v>4</v>
      </c>
      <c r="I28" s="1" t="s">
        <v>9</v>
      </c>
      <c r="J28" s="68"/>
      <c r="K28" s="1"/>
      <c r="L28" s="1"/>
      <c r="M28" s="2"/>
      <c r="N28" s="2"/>
      <c r="O28" s="2"/>
      <c r="P28" s="2"/>
      <c r="Q28" s="2"/>
    </row>
    <row r="29" spans="1:17" x14ac:dyDescent="0.3">
      <c r="A29" s="3" t="s">
        <v>1049</v>
      </c>
      <c r="B29" s="4" t="str">
        <f>H29&amp;G29&amp;I29&amp;J29</f>
        <v>4PS02VFD</v>
      </c>
      <c r="C29" s="9" t="str">
        <f>C28</f>
        <v>Pump</v>
      </c>
      <c r="D29" s="2" t="s">
        <v>17</v>
      </c>
      <c r="E29" s="2"/>
      <c r="F29" s="2"/>
      <c r="G29" s="1" t="str">
        <f>G28</f>
        <v>PS02</v>
      </c>
      <c r="H29" s="65">
        <v>4</v>
      </c>
      <c r="I29" s="1" t="s">
        <v>17</v>
      </c>
      <c r="J29" s="68"/>
      <c r="K29" s="1"/>
      <c r="L29" s="1"/>
      <c r="M29" s="2"/>
      <c r="N29" s="2"/>
      <c r="O29" s="2"/>
      <c r="P29" s="2"/>
      <c r="Q29" s="2"/>
    </row>
    <row r="30" spans="1:17" x14ac:dyDescent="0.3">
      <c r="A30" s="3" t="s">
        <v>1050</v>
      </c>
      <c r="B30" s="4" t="str">
        <f>H30&amp;G30&amp;I30&amp;J30</f>
        <v>4PS02AT</v>
      </c>
      <c r="C30" s="2" t="str">
        <f>C29</f>
        <v>Pump</v>
      </c>
      <c r="D30" s="2" t="s">
        <v>15</v>
      </c>
      <c r="E30" s="2"/>
      <c r="F30" s="2"/>
      <c r="G30" s="1" t="str">
        <f>G29</f>
        <v>PS02</v>
      </c>
      <c r="H30" s="65">
        <v>4</v>
      </c>
      <c r="I30" s="1" t="s">
        <v>16</v>
      </c>
      <c r="J30" s="68"/>
      <c r="K30" s="1"/>
      <c r="L30" s="1"/>
      <c r="M30" s="2"/>
      <c r="N30" s="2"/>
      <c r="O30" s="2"/>
      <c r="P30" s="2"/>
      <c r="Q30" s="2"/>
    </row>
    <row r="31" spans="1:17" x14ac:dyDescent="0.3">
      <c r="A31" s="3" t="s">
        <v>1051</v>
      </c>
      <c r="B31" s="4" t="str">
        <f>H31&amp;G31&amp;I31&amp;J31</f>
        <v>4PS02LT</v>
      </c>
      <c r="C31" s="9" t="str">
        <f>C29</f>
        <v>Pump</v>
      </c>
      <c r="D31" s="2" t="s">
        <v>28</v>
      </c>
      <c r="E31" s="2"/>
      <c r="F31" s="2"/>
      <c r="G31" s="1" t="str">
        <f>G29</f>
        <v>PS02</v>
      </c>
      <c r="H31" s="65">
        <v>4</v>
      </c>
      <c r="I31" s="1" t="s">
        <v>29</v>
      </c>
      <c r="J31" s="68"/>
      <c r="K31" s="1"/>
      <c r="L31" s="1"/>
      <c r="M31" s="2"/>
      <c r="N31" s="2"/>
      <c r="O31" s="2"/>
      <c r="P31" s="2"/>
      <c r="Q31" s="2"/>
    </row>
    <row r="32" spans="1:17" x14ac:dyDescent="0.3">
      <c r="A32" s="3"/>
      <c r="B32" s="4"/>
      <c r="C32" s="2"/>
      <c r="D32" s="2"/>
      <c r="E32" s="2"/>
      <c r="F32" s="2"/>
      <c r="G32" s="1"/>
      <c r="H32" s="65"/>
      <c r="I32" s="1"/>
      <c r="J32" s="68"/>
      <c r="K32" s="1"/>
      <c r="L32" s="1"/>
      <c r="M32" s="2"/>
      <c r="N32" s="2"/>
      <c r="O32" s="2"/>
      <c r="P32" s="2"/>
      <c r="Q32" s="2"/>
    </row>
    <row r="33" spans="1:17" x14ac:dyDescent="0.3">
      <c r="A33" s="70" t="s">
        <v>914</v>
      </c>
      <c r="B33" s="4" t="str">
        <f t="shared" si="3"/>
        <v>4Vx01</v>
      </c>
      <c r="C33" s="9" t="s">
        <v>908</v>
      </c>
      <c r="D33" s="2" t="s">
        <v>910</v>
      </c>
      <c r="E33" s="2" t="s">
        <v>909</v>
      </c>
      <c r="F33" s="2" t="s">
        <v>277</v>
      </c>
      <c r="G33" s="7"/>
      <c r="H33" s="1">
        <v>4</v>
      </c>
      <c r="I33" s="7" t="s">
        <v>632</v>
      </c>
      <c r="J33" s="67" t="s">
        <v>62</v>
      </c>
      <c r="K33" s="1"/>
      <c r="L33" s="1">
        <v>1</v>
      </c>
      <c r="M33" s="1"/>
      <c r="N33" s="1">
        <v>1</v>
      </c>
      <c r="O33" s="1"/>
      <c r="P33" s="1"/>
      <c r="Q33" s="1"/>
    </row>
    <row r="34" spans="1:17" x14ac:dyDescent="0.3">
      <c r="A34" s="70" t="s">
        <v>1062</v>
      </c>
      <c r="B34" s="4" t="str">
        <f t="shared" ref="B34" si="4">H34&amp;G34&amp;I34&amp;J34</f>
        <v>4Vx02</v>
      </c>
      <c r="C34" s="9" t="s">
        <v>908</v>
      </c>
      <c r="D34" s="2" t="s">
        <v>910</v>
      </c>
      <c r="E34" s="2" t="s">
        <v>1063</v>
      </c>
      <c r="F34" s="2" t="s">
        <v>277</v>
      </c>
      <c r="G34" s="7"/>
      <c r="H34" s="1">
        <v>4</v>
      </c>
      <c r="I34" s="7" t="s">
        <v>632</v>
      </c>
      <c r="J34" s="67" t="s">
        <v>64</v>
      </c>
      <c r="K34" s="1"/>
      <c r="L34" s="101"/>
      <c r="M34" s="101"/>
      <c r="N34" s="101"/>
      <c r="O34" s="101"/>
      <c r="P34" s="101"/>
      <c r="Q34" s="101"/>
    </row>
    <row r="35" spans="1:17" x14ac:dyDescent="0.3">
      <c r="K35" s="1"/>
      <c r="L35" s="101"/>
      <c r="M35" s="101"/>
      <c r="N35" s="101"/>
      <c r="O35" s="101"/>
      <c r="P35" s="101"/>
      <c r="Q35" s="101"/>
    </row>
    <row r="36" spans="1:17" x14ac:dyDescent="0.3">
      <c r="K36" s="1"/>
      <c r="L36" s="101"/>
      <c r="M36" s="101"/>
      <c r="N36" s="101"/>
      <c r="O36" s="101"/>
      <c r="P36" s="101"/>
      <c r="Q36" s="101"/>
    </row>
    <row r="37" spans="1:17" x14ac:dyDescent="0.3">
      <c r="K37" s="1"/>
      <c r="L37" s="101"/>
      <c r="M37" s="101"/>
      <c r="N37" s="101"/>
      <c r="O37" s="101"/>
      <c r="P37" s="101"/>
      <c r="Q37" s="101"/>
    </row>
    <row r="38" spans="1:17" x14ac:dyDescent="0.3">
      <c r="K38" s="1"/>
      <c r="L38" s="101"/>
      <c r="M38" s="101"/>
      <c r="N38" s="101"/>
      <c r="O38" s="101"/>
      <c r="P38" s="101"/>
      <c r="Q38" s="101"/>
    </row>
    <row r="39" spans="1:17" x14ac:dyDescent="0.3">
      <c r="A39" s="62" t="s">
        <v>791</v>
      </c>
      <c r="B39" s="4" t="str">
        <f t="shared" si="3"/>
        <v/>
      </c>
      <c r="C39" s="2" t="s">
        <v>792</v>
      </c>
      <c r="D39" s="2"/>
      <c r="E39" s="2"/>
      <c r="F39" s="2"/>
      <c r="G39" s="1"/>
      <c r="H39" s="65"/>
      <c r="I39" s="1"/>
      <c r="J39" s="68"/>
      <c r="K39" s="1"/>
    </row>
  </sheetData>
  <autoFilter ref="A7:P26">
    <sortState ref="A6:L143">
      <sortCondition ref="A6:A143"/>
    </sortState>
  </autoFilter>
  <pageMargins left="0.7" right="0.7" top="0.75" bottom="0.75" header="0.3" footer="0.3"/>
  <pageSetup scale="77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5"/>
  <sheetViews>
    <sheetView workbookViewId="0">
      <pane ySplit="7" topLeftCell="A62" activePane="bottomLeft" state="frozen"/>
      <selection activeCell="K1" sqref="K1:Q1048576"/>
      <selection pane="bottomLeft" activeCell="A7" sqref="A7:G86"/>
    </sheetView>
  </sheetViews>
  <sheetFormatPr defaultRowHeight="16.5" x14ac:dyDescent="0.3"/>
  <cols>
    <col min="2" max="2" width="10.875" style="5" bestFit="1" customWidth="1"/>
    <col min="3" max="3" width="17.25" bestFit="1" customWidth="1"/>
    <col min="4" max="4" width="25.75" bestFit="1" customWidth="1"/>
    <col min="5" max="6" width="25.75" customWidth="1"/>
    <col min="7" max="7" width="6.25" style="5" customWidth="1"/>
    <col min="8" max="8" width="6.625" style="5" customWidth="1"/>
    <col min="9" max="9" width="8.75" style="5" bestFit="1" customWidth="1"/>
    <col min="10" max="10" width="8.75" style="5" customWidth="1"/>
    <col min="11" max="12" width="9" style="5" hidden="1" customWidth="1"/>
    <col min="13" max="16" width="9" hidden="1" customWidth="1"/>
    <col min="17" max="17" width="15" hidden="1" customWidth="1"/>
  </cols>
  <sheetData>
    <row r="1" spans="1:17" x14ac:dyDescent="0.3">
      <c r="A1" s="14" t="s">
        <v>376</v>
      </c>
    </row>
    <row r="2" spans="1:17" x14ac:dyDescent="0.3">
      <c r="A2" s="14" t="s">
        <v>697</v>
      </c>
      <c r="B2" s="79" t="s">
        <v>699</v>
      </c>
      <c r="D2" t="s">
        <v>1031</v>
      </c>
    </row>
    <row r="3" spans="1:17" x14ac:dyDescent="0.3">
      <c r="A3" s="14"/>
      <c r="B3" s="79"/>
    </row>
    <row r="4" spans="1:17" x14ac:dyDescent="0.3">
      <c r="A4" s="14"/>
      <c r="B4" s="79"/>
    </row>
    <row r="5" spans="1:17" x14ac:dyDescent="0.3">
      <c r="A5" s="14"/>
      <c r="B5" s="79"/>
    </row>
    <row r="7" spans="1:17" ht="49.5" x14ac:dyDescent="0.3">
      <c r="A7" s="11" t="s">
        <v>1</v>
      </c>
      <c r="B7" s="11" t="s">
        <v>36</v>
      </c>
      <c r="C7" s="12" t="s">
        <v>4</v>
      </c>
      <c r="D7" s="12" t="s">
        <v>5</v>
      </c>
      <c r="E7" s="12" t="s">
        <v>561</v>
      </c>
      <c r="F7" s="12" t="s">
        <v>562</v>
      </c>
      <c r="G7" s="11" t="s">
        <v>3</v>
      </c>
      <c r="H7" s="11" t="s">
        <v>448</v>
      </c>
      <c r="I7" s="11" t="s">
        <v>0</v>
      </c>
      <c r="J7" s="11" t="s">
        <v>461</v>
      </c>
      <c r="K7" s="13" t="s">
        <v>37</v>
      </c>
      <c r="L7" s="13" t="s">
        <v>75</v>
      </c>
      <c r="M7" s="11" t="s">
        <v>39</v>
      </c>
      <c r="N7" s="11" t="s">
        <v>40</v>
      </c>
      <c r="O7" s="11" t="s">
        <v>41</v>
      </c>
      <c r="P7" s="11" t="s">
        <v>42</v>
      </c>
      <c r="Q7" s="13" t="s">
        <v>38</v>
      </c>
    </row>
    <row r="8" spans="1:17" x14ac:dyDescent="0.3">
      <c r="A8" s="66" t="s">
        <v>492</v>
      </c>
      <c r="B8" s="4" t="str">
        <f t="shared" ref="B8:B45" si="0">H8&amp;G8&amp;I8&amp;J8</f>
        <v>5Cv03</v>
      </c>
      <c r="C8" s="2" t="s">
        <v>6</v>
      </c>
      <c r="D8" s="2" t="s">
        <v>1037</v>
      </c>
      <c r="E8" s="2"/>
      <c r="F8" s="2"/>
      <c r="G8" s="7"/>
      <c r="H8" s="3">
        <v>5</v>
      </c>
      <c r="I8" s="7" t="s">
        <v>490</v>
      </c>
      <c r="J8" s="67" t="s">
        <v>65</v>
      </c>
      <c r="K8" s="1"/>
      <c r="L8" s="1"/>
      <c r="M8" s="2"/>
      <c r="N8" s="2"/>
      <c r="O8" s="2"/>
      <c r="P8" s="2"/>
      <c r="Q8" s="2"/>
    </row>
    <row r="9" spans="1:17" x14ac:dyDescent="0.3">
      <c r="A9" s="3" t="s">
        <v>493</v>
      </c>
      <c r="B9" s="4" t="str">
        <f t="shared" si="0"/>
        <v>5Cv03M</v>
      </c>
      <c r="C9" s="2" t="s">
        <v>6</v>
      </c>
      <c r="D9" s="2" t="s">
        <v>8</v>
      </c>
      <c r="E9" s="2"/>
      <c r="F9" s="2"/>
      <c r="G9" s="1" t="str">
        <f>I8&amp;J8</f>
        <v>Cv03</v>
      </c>
      <c r="H9" s="3">
        <v>5</v>
      </c>
      <c r="I9" s="1" t="s">
        <v>9</v>
      </c>
      <c r="J9" s="1"/>
      <c r="K9" s="1"/>
      <c r="L9" s="1"/>
      <c r="M9" s="2"/>
      <c r="N9" s="2"/>
      <c r="O9" s="2"/>
      <c r="P9" s="2"/>
      <c r="Q9" s="2"/>
    </row>
    <row r="10" spans="1:17" x14ac:dyDescent="0.3">
      <c r="A10" s="3" t="s">
        <v>494</v>
      </c>
      <c r="B10" s="4" t="str">
        <f t="shared" si="0"/>
        <v>5Cv03S</v>
      </c>
      <c r="C10" s="2" t="s">
        <v>6</v>
      </c>
      <c r="D10" s="2" t="s">
        <v>18</v>
      </c>
      <c r="E10" s="2"/>
      <c r="F10" s="2"/>
      <c r="G10" s="1" t="str">
        <f>G9</f>
        <v>Cv03</v>
      </c>
      <c r="H10" s="3">
        <v>5</v>
      </c>
      <c r="I10" s="1" t="s">
        <v>7</v>
      </c>
      <c r="J10" s="1"/>
      <c r="K10" s="1"/>
      <c r="L10" s="1"/>
      <c r="M10" s="2"/>
      <c r="N10" s="2"/>
      <c r="O10" s="2"/>
      <c r="P10" s="2"/>
      <c r="Q10" s="2"/>
    </row>
    <row r="11" spans="1:17" x14ac:dyDescent="0.3">
      <c r="A11" s="3" t="s">
        <v>496</v>
      </c>
      <c r="B11" s="4" t="str">
        <f t="shared" si="0"/>
        <v>5Cv03AT</v>
      </c>
      <c r="C11" s="2" t="s">
        <v>6</v>
      </c>
      <c r="D11" s="2" t="s">
        <v>15</v>
      </c>
      <c r="E11" s="2"/>
      <c r="F11" s="2"/>
      <c r="G11" s="1" t="str">
        <f>G10</f>
        <v>Cv03</v>
      </c>
      <c r="H11" s="3">
        <v>5</v>
      </c>
      <c r="I11" s="1" t="s">
        <v>16</v>
      </c>
      <c r="J11" s="1"/>
      <c r="K11" s="1"/>
      <c r="L11" s="1"/>
      <c r="M11" s="2"/>
      <c r="N11" s="2"/>
      <c r="O11" s="2"/>
      <c r="P11" s="2"/>
      <c r="Q11" s="2"/>
    </row>
    <row r="12" spans="1:17" x14ac:dyDescent="0.3">
      <c r="A12" s="3" t="s">
        <v>497</v>
      </c>
      <c r="B12" s="4" t="str">
        <f t="shared" si="0"/>
        <v>5Cv03WT</v>
      </c>
      <c r="C12" s="2" t="s">
        <v>6</v>
      </c>
      <c r="D12" s="2" t="s">
        <v>109</v>
      </c>
      <c r="E12" s="2"/>
      <c r="F12" s="2"/>
      <c r="G12" s="1" t="str">
        <f>G11</f>
        <v>Cv03</v>
      </c>
      <c r="H12" s="3">
        <v>5</v>
      </c>
      <c r="I12" s="1" t="s">
        <v>110</v>
      </c>
      <c r="J12" s="1"/>
      <c r="K12" s="1"/>
      <c r="L12" s="1"/>
      <c r="M12" s="2"/>
      <c r="N12" s="2"/>
      <c r="O12" s="2"/>
      <c r="P12" s="2"/>
      <c r="Q12" s="2"/>
    </row>
    <row r="13" spans="1:17" x14ac:dyDescent="0.3">
      <c r="A13" s="3" t="s">
        <v>498</v>
      </c>
      <c r="B13" s="4" t="str">
        <f>H13&amp;G13&amp;I13&amp;J13</f>
        <v>5Cv04</v>
      </c>
      <c r="C13" s="2" t="s">
        <v>6</v>
      </c>
      <c r="D13" s="2" t="s">
        <v>657</v>
      </c>
      <c r="E13" s="2"/>
      <c r="F13" s="2"/>
      <c r="G13" s="7"/>
      <c r="H13" s="3">
        <v>5</v>
      </c>
      <c r="I13" s="7" t="s">
        <v>490</v>
      </c>
      <c r="J13" s="67" t="s">
        <v>67</v>
      </c>
      <c r="K13" s="1"/>
      <c r="L13" s="1"/>
      <c r="M13" s="2"/>
      <c r="N13" s="2"/>
      <c r="O13" s="2"/>
      <c r="P13" s="2"/>
      <c r="Q13" s="2"/>
    </row>
    <row r="14" spans="1:17" x14ac:dyDescent="0.3">
      <c r="A14" s="3" t="s">
        <v>499</v>
      </c>
      <c r="B14" s="4" t="str">
        <f>H14&amp;G14&amp;I14&amp;J14</f>
        <v>5Cv04M</v>
      </c>
      <c r="C14" s="2" t="s">
        <v>6</v>
      </c>
      <c r="D14" s="2" t="s">
        <v>8</v>
      </c>
      <c r="E14" s="2"/>
      <c r="F14" s="2"/>
      <c r="G14" s="1" t="str">
        <f>I13&amp;J13</f>
        <v>Cv04</v>
      </c>
      <c r="H14" s="3">
        <v>5</v>
      </c>
      <c r="I14" s="1" t="s">
        <v>9</v>
      </c>
      <c r="J14" s="1"/>
      <c r="K14" s="1"/>
      <c r="L14" s="1"/>
      <c r="M14" s="2"/>
      <c r="N14" s="2"/>
      <c r="O14" s="2"/>
      <c r="P14" s="2"/>
      <c r="Q14" s="2"/>
    </row>
    <row r="15" spans="1:17" x14ac:dyDescent="0.3">
      <c r="A15" s="3" t="s">
        <v>500</v>
      </c>
      <c r="B15" s="4" t="str">
        <f>H15&amp;G15&amp;I15&amp;J15</f>
        <v>5Cv04S</v>
      </c>
      <c r="C15" s="2" t="s">
        <v>6</v>
      </c>
      <c r="D15" s="2" t="s">
        <v>18</v>
      </c>
      <c r="E15" s="2"/>
      <c r="F15" s="2"/>
      <c r="G15" s="1" t="str">
        <f>G14</f>
        <v>Cv04</v>
      </c>
      <c r="H15" s="3">
        <v>5</v>
      </c>
      <c r="I15" s="1" t="s">
        <v>7</v>
      </c>
      <c r="J15" s="1"/>
      <c r="K15" s="1"/>
      <c r="L15" s="1"/>
      <c r="M15" s="2"/>
      <c r="N15" s="2"/>
      <c r="O15" s="2"/>
      <c r="P15" s="2"/>
      <c r="Q15" s="2"/>
    </row>
    <row r="16" spans="1:17" x14ac:dyDescent="0.3">
      <c r="A16" s="3" t="s">
        <v>501</v>
      </c>
      <c r="B16" s="4" t="str">
        <f>H16&amp;G16&amp;I16&amp;J16</f>
        <v>5Cv04AT</v>
      </c>
      <c r="C16" s="2" t="s">
        <v>6</v>
      </c>
      <c r="D16" s="2" t="s">
        <v>15</v>
      </c>
      <c r="E16" s="2"/>
      <c r="F16" s="2"/>
      <c r="G16" s="1" t="str">
        <f>G15</f>
        <v>Cv04</v>
      </c>
      <c r="H16" s="3">
        <v>5</v>
      </c>
      <c r="I16" s="1" t="s">
        <v>16</v>
      </c>
      <c r="J16" s="1"/>
      <c r="K16" s="1"/>
      <c r="L16" s="1"/>
      <c r="M16" s="2"/>
      <c r="N16" s="2"/>
      <c r="O16" s="2"/>
      <c r="P16" s="2"/>
      <c r="Q16" s="2"/>
    </row>
    <row r="17" spans="1:17" x14ac:dyDescent="0.3">
      <c r="A17" s="3" t="s">
        <v>502</v>
      </c>
      <c r="B17" s="4" t="str">
        <f t="shared" ref="B17:B34" si="1">H17&amp;G17&amp;I17&amp;J17</f>
        <v>5Cv05</v>
      </c>
      <c r="C17" s="2" t="s">
        <v>6</v>
      </c>
      <c r="D17" s="2" t="s">
        <v>1038</v>
      </c>
      <c r="E17" s="2"/>
      <c r="F17" s="2"/>
      <c r="G17" s="7"/>
      <c r="H17" s="3">
        <v>5</v>
      </c>
      <c r="I17" s="7" t="s">
        <v>490</v>
      </c>
      <c r="J17" s="67" t="s">
        <v>68</v>
      </c>
      <c r="K17" s="1"/>
      <c r="L17" s="1"/>
      <c r="M17" s="2"/>
      <c r="N17" s="2"/>
      <c r="O17" s="2"/>
      <c r="P17" s="2"/>
      <c r="Q17" s="2"/>
    </row>
    <row r="18" spans="1:17" x14ac:dyDescent="0.3">
      <c r="A18" s="3" t="s">
        <v>503</v>
      </c>
      <c r="B18" s="4" t="str">
        <f t="shared" si="1"/>
        <v>5Cv05M</v>
      </c>
      <c r="C18" s="2" t="s">
        <v>6</v>
      </c>
      <c r="D18" s="2" t="s">
        <v>8</v>
      </c>
      <c r="E18" s="2"/>
      <c r="F18" s="2"/>
      <c r="G18" s="1" t="str">
        <f>I17&amp;J17</f>
        <v>Cv05</v>
      </c>
      <c r="H18" s="3">
        <v>5</v>
      </c>
      <c r="I18" s="1" t="s">
        <v>9</v>
      </c>
      <c r="J18" s="1"/>
      <c r="K18" s="1"/>
      <c r="L18" s="1"/>
      <c r="M18" s="2"/>
      <c r="N18" s="2"/>
      <c r="O18" s="2"/>
      <c r="P18" s="2"/>
      <c r="Q18" s="2"/>
    </row>
    <row r="19" spans="1:17" x14ac:dyDescent="0.3">
      <c r="A19" s="3" t="s">
        <v>796</v>
      </c>
      <c r="B19" s="4" t="str">
        <f t="shared" si="1"/>
        <v>5Cv05S</v>
      </c>
      <c r="C19" s="2" t="s">
        <v>6</v>
      </c>
      <c r="D19" s="2" t="s">
        <v>18</v>
      </c>
      <c r="E19" s="2"/>
      <c r="F19" s="2"/>
      <c r="G19" s="1" t="str">
        <f>G18</f>
        <v>Cv05</v>
      </c>
      <c r="H19" s="3">
        <v>5</v>
      </c>
      <c r="I19" s="1" t="s">
        <v>7</v>
      </c>
      <c r="J19" s="1"/>
      <c r="K19" s="1"/>
      <c r="L19" s="1"/>
      <c r="M19" s="2"/>
      <c r="N19" s="2"/>
      <c r="O19" s="2"/>
      <c r="P19" s="2"/>
      <c r="Q19" s="2"/>
    </row>
    <row r="20" spans="1:17" x14ac:dyDescent="0.3">
      <c r="A20" s="3" t="s">
        <v>504</v>
      </c>
      <c r="B20" s="4" t="str">
        <f t="shared" si="1"/>
        <v>5Cv05AT</v>
      </c>
      <c r="C20" s="2" t="s">
        <v>6</v>
      </c>
      <c r="D20" s="2" t="s">
        <v>15</v>
      </c>
      <c r="E20" s="2"/>
      <c r="F20" s="2"/>
      <c r="G20" s="1" t="str">
        <f>G19</f>
        <v>Cv05</v>
      </c>
      <c r="H20" s="3">
        <v>5</v>
      </c>
      <c r="I20" s="1" t="s">
        <v>16</v>
      </c>
      <c r="J20" s="1"/>
      <c r="K20" s="1"/>
      <c r="L20" s="1"/>
      <c r="M20" s="2"/>
      <c r="N20" s="2"/>
      <c r="O20" s="2"/>
      <c r="P20" s="2"/>
      <c r="Q20" s="2"/>
    </row>
    <row r="21" spans="1:17" x14ac:dyDescent="0.3">
      <c r="A21" s="3" t="s">
        <v>505</v>
      </c>
      <c r="B21" s="4" t="str">
        <f t="shared" si="1"/>
        <v>5Cv05M1</v>
      </c>
      <c r="C21" s="2" t="s">
        <v>6</v>
      </c>
      <c r="D21" s="2" t="s">
        <v>557</v>
      </c>
      <c r="E21" s="2"/>
      <c r="F21" s="2"/>
      <c r="G21" s="1" t="str">
        <f>G20</f>
        <v>Cv05</v>
      </c>
      <c r="H21" s="3">
        <v>5</v>
      </c>
      <c r="I21" s="1" t="s">
        <v>11</v>
      </c>
      <c r="J21" s="1"/>
      <c r="K21" s="1"/>
      <c r="L21" s="1"/>
      <c r="M21" s="2"/>
      <c r="N21" s="2"/>
      <c r="O21" s="2"/>
      <c r="P21" s="2"/>
      <c r="Q21" s="2"/>
    </row>
    <row r="22" spans="1:17" x14ac:dyDescent="0.3">
      <c r="A22" s="3" t="s">
        <v>506</v>
      </c>
      <c r="B22" s="4" t="str">
        <f t="shared" si="1"/>
        <v>5Cv05ZS1</v>
      </c>
      <c r="C22" s="2" t="s">
        <v>6</v>
      </c>
      <c r="D22" s="2" t="s">
        <v>1039</v>
      </c>
      <c r="E22" s="2"/>
      <c r="F22" s="2"/>
      <c r="G22" s="1" t="str">
        <f>G21</f>
        <v>Cv05</v>
      </c>
      <c r="H22" s="3">
        <v>5</v>
      </c>
      <c r="I22" s="1" t="s">
        <v>1067</v>
      </c>
      <c r="J22" s="1"/>
      <c r="K22" s="1"/>
      <c r="L22" s="1"/>
      <c r="M22" s="2"/>
      <c r="N22" s="2"/>
      <c r="O22" s="2"/>
      <c r="P22" s="2"/>
      <c r="Q22" s="2"/>
    </row>
    <row r="23" spans="1:17" x14ac:dyDescent="0.3">
      <c r="A23" s="3" t="s">
        <v>1078</v>
      </c>
      <c r="B23" s="4" t="str">
        <f t="shared" ref="B23" si="2">H23&amp;G23&amp;I23&amp;J23</f>
        <v>5Cv05ZT</v>
      </c>
      <c r="C23" s="2" t="s">
        <v>6</v>
      </c>
      <c r="D23" s="2" t="s">
        <v>1079</v>
      </c>
      <c r="E23" s="2"/>
      <c r="F23" s="2"/>
      <c r="G23" s="1" t="str">
        <f>G22</f>
        <v>Cv05</v>
      </c>
      <c r="H23" s="3">
        <v>5</v>
      </c>
      <c r="I23" s="1" t="s">
        <v>1066</v>
      </c>
      <c r="J23" s="1"/>
      <c r="K23" s="1"/>
      <c r="L23" s="1"/>
      <c r="M23" s="2"/>
      <c r="N23" s="2"/>
      <c r="O23" s="2"/>
      <c r="P23" s="2"/>
      <c r="Q23" s="2"/>
    </row>
    <row r="24" spans="1:17" x14ac:dyDescent="0.3">
      <c r="A24" s="3" t="s">
        <v>507</v>
      </c>
      <c r="B24" s="4" t="str">
        <f t="shared" si="1"/>
        <v>5Cv05ZS2</v>
      </c>
      <c r="C24" s="2" t="s">
        <v>6</v>
      </c>
      <c r="D24" s="2" t="s">
        <v>1039</v>
      </c>
      <c r="E24" s="2"/>
      <c r="F24" s="2"/>
      <c r="G24" s="1" t="str">
        <f>G22</f>
        <v>Cv05</v>
      </c>
      <c r="H24" s="3">
        <v>5</v>
      </c>
      <c r="I24" s="1" t="s">
        <v>1068</v>
      </c>
      <c r="J24" s="1"/>
      <c r="K24" s="1"/>
      <c r="L24" s="1"/>
      <c r="M24" s="2"/>
      <c r="N24" s="2"/>
      <c r="O24" s="2"/>
      <c r="P24" s="2"/>
      <c r="Q24" s="2"/>
    </row>
    <row r="25" spans="1:17" x14ac:dyDescent="0.3">
      <c r="A25" s="3" t="s">
        <v>1075</v>
      </c>
      <c r="B25" s="4" t="str">
        <f t="shared" si="1"/>
        <v>5Cv05LT</v>
      </c>
      <c r="C25" s="2" t="s">
        <v>6</v>
      </c>
      <c r="D25" s="2" t="s">
        <v>28</v>
      </c>
      <c r="E25" s="2"/>
      <c r="F25" s="2"/>
      <c r="G25" s="1" t="str">
        <f t="shared" ref="G25:G26" si="3">G24</f>
        <v>Cv05</v>
      </c>
      <c r="H25" s="3">
        <v>5</v>
      </c>
      <c r="I25" s="1" t="s">
        <v>29</v>
      </c>
      <c r="J25" s="1"/>
      <c r="K25" s="1"/>
      <c r="L25" s="1"/>
      <c r="M25" s="2"/>
      <c r="N25" s="2"/>
      <c r="O25" s="2"/>
      <c r="P25" s="2"/>
      <c r="Q25" s="2"/>
    </row>
    <row r="26" spans="1:17" x14ac:dyDescent="0.3">
      <c r="A26" s="3" t="s">
        <v>1076</v>
      </c>
      <c r="B26" s="4" t="str">
        <f t="shared" si="1"/>
        <v>5Cv05LS</v>
      </c>
      <c r="C26" s="2" t="s">
        <v>6</v>
      </c>
      <c r="D26" s="2" t="s">
        <v>840</v>
      </c>
      <c r="E26" s="2"/>
      <c r="F26" s="2"/>
      <c r="G26" s="1" t="str">
        <f t="shared" si="3"/>
        <v>Cv05</v>
      </c>
      <c r="H26" s="3">
        <v>5</v>
      </c>
      <c r="I26" s="1" t="s">
        <v>841</v>
      </c>
      <c r="J26" s="1"/>
      <c r="K26" s="1"/>
      <c r="L26" s="1"/>
      <c r="M26" s="2"/>
      <c r="N26" s="2"/>
      <c r="O26" s="2"/>
      <c r="P26" s="2"/>
      <c r="Q26" s="2"/>
    </row>
    <row r="27" spans="1:17" x14ac:dyDescent="0.3">
      <c r="A27" s="3" t="s">
        <v>508</v>
      </c>
      <c r="B27" s="4" t="str">
        <f t="shared" si="1"/>
        <v>5Cv06</v>
      </c>
      <c r="C27" s="2" t="s">
        <v>6</v>
      </c>
      <c r="D27" s="2" t="s">
        <v>1040</v>
      </c>
      <c r="E27" s="2"/>
      <c r="F27" s="2"/>
      <c r="G27" s="7"/>
      <c r="H27" s="3">
        <v>5</v>
      </c>
      <c r="I27" s="7" t="s">
        <v>490</v>
      </c>
      <c r="J27" s="67" t="s">
        <v>69</v>
      </c>
      <c r="K27" s="1"/>
      <c r="L27" s="1"/>
      <c r="M27" s="2"/>
      <c r="N27" s="2"/>
      <c r="O27" s="2"/>
      <c r="P27" s="2"/>
      <c r="Q27" s="2"/>
    </row>
    <row r="28" spans="1:17" x14ac:dyDescent="0.3">
      <c r="A28" s="3" t="s">
        <v>509</v>
      </c>
      <c r="B28" s="4" t="str">
        <f t="shared" si="1"/>
        <v>5Cv06M</v>
      </c>
      <c r="C28" s="2" t="s">
        <v>6</v>
      </c>
      <c r="D28" s="2" t="s">
        <v>8</v>
      </c>
      <c r="E28" s="2"/>
      <c r="F28" s="2"/>
      <c r="G28" s="1" t="str">
        <f>I27&amp;J27</f>
        <v>Cv06</v>
      </c>
      <c r="H28" s="3">
        <v>5</v>
      </c>
      <c r="I28" s="1" t="s">
        <v>9</v>
      </c>
      <c r="J28" s="1"/>
      <c r="K28" s="1"/>
      <c r="L28" s="1"/>
      <c r="M28" s="2"/>
      <c r="N28" s="2"/>
      <c r="O28" s="2"/>
      <c r="P28" s="2"/>
      <c r="Q28" s="2"/>
    </row>
    <row r="29" spans="1:17" x14ac:dyDescent="0.3">
      <c r="A29" s="3" t="s">
        <v>510</v>
      </c>
      <c r="B29" s="4" t="str">
        <f t="shared" si="1"/>
        <v>5Cv06S</v>
      </c>
      <c r="C29" s="2" t="s">
        <v>6</v>
      </c>
      <c r="D29" s="2" t="s">
        <v>18</v>
      </c>
      <c r="E29" s="2"/>
      <c r="F29" s="2"/>
      <c r="G29" s="1" t="str">
        <f>G28</f>
        <v>Cv06</v>
      </c>
      <c r="H29" s="3">
        <v>5</v>
      </c>
      <c r="I29" s="1" t="s">
        <v>7</v>
      </c>
      <c r="J29" s="1"/>
      <c r="K29" s="1"/>
      <c r="L29" s="1"/>
      <c r="M29" s="2"/>
      <c r="N29" s="2"/>
      <c r="O29" s="2"/>
      <c r="P29" s="2"/>
      <c r="Q29" s="2"/>
    </row>
    <row r="30" spans="1:17" x14ac:dyDescent="0.3">
      <c r="A30" s="3" t="s">
        <v>511</v>
      </c>
      <c r="B30" s="4" t="str">
        <f t="shared" si="1"/>
        <v>5Cv06AT</v>
      </c>
      <c r="C30" s="2" t="s">
        <v>6</v>
      </c>
      <c r="D30" s="2" t="s">
        <v>15</v>
      </c>
      <c r="E30" s="2"/>
      <c r="F30" s="2"/>
      <c r="G30" s="1" t="str">
        <f>G29</f>
        <v>Cv06</v>
      </c>
      <c r="H30" s="3">
        <v>5</v>
      </c>
      <c r="I30" s="1" t="s">
        <v>16</v>
      </c>
      <c r="J30" s="1"/>
      <c r="K30" s="1"/>
      <c r="L30" s="1"/>
      <c r="M30" s="2"/>
      <c r="N30" s="2"/>
      <c r="O30" s="2"/>
      <c r="P30" s="2"/>
      <c r="Q30" s="2"/>
    </row>
    <row r="31" spans="1:17" x14ac:dyDescent="0.3">
      <c r="A31" s="3" t="s">
        <v>1069</v>
      </c>
      <c r="B31" s="4" t="str">
        <f t="shared" si="1"/>
        <v>5Cv06ZS1</v>
      </c>
      <c r="C31" s="2" t="s">
        <v>6</v>
      </c>
      <c r="D31" s="2" t="s">
        <v>1077</v>
      </c>
      <c r="E31" s="2"/>
      <c r="F31" s="2"/>
      <c r="G31" s="1" t="str">
        <f t="shared" ref="G31:G34" si="4">G30</f>
        <v>Cv06</v>
      </c>
      <c r="H31" s="3">
        <v>5</v>
      </c>
      <c r="I31" s="1" t="s">
        <v>1067</v>
      </c>
      <c r="J31" s="1"/>
      <c r="K31" s="1"/>
      <c r="L31" s="1"/>
      <c r="M31" s="2"/>
      <c r="N31" s="2"/>
      <c r="O31" s="2"/>
      <c r="P31" s="2"/>
      <c r="Q31" s="2"/>
    </row>
    <row r="32" spans="1:17" x14ac:dyDescent="0.3">
      <c r="A32" s="3" t="s">
        <v>1070</v>
      </c>
      <c r="B32" s="4" t="str">
        <f t="shared" si="1"/>
        <v>5Cv06ZS2</v>
      </c>
      <c r="C32" s="2" t="s">
        <v>6</v>
      </c>
      <c r="D32" s="2" t="s">
        <v>1077</v>
      </c>
      <c r="E32" s="2"/>
      <c r="F32" s="2"/>
      <c r="G32" s="1" t="str">
        <f t="shared" si="4"/>
        <v>Cv06</v>
      </c>
      <c r="H32" s="3">
        <v>5</v>
      </c>
      <c r="I32" s="1" t="s">
        <v>1068</v>
      </c>
      <c r="J32" s="1"/>
      <c r="K32" s="1"/>
      <c r="L32" s="1"/>
      <c r="M32" s="2"/>
      <c r="N32" s="2"/>
      <c r="O32" s="2"/>
      <c r="P32" s="2"/>
      <c r="Q32" s="2"/>
    </row>
    <row r="33" spans="1:17" x14ac:dyDescent="0.3">
      <c r="A33" s="3" t="s">
        <v>1071</v>
      </c>
      <c r="B33" s="4" t="str">
        <f t="shared" si="1"/>
        <v>5Cv06ZS3</v>
      </c>
      <c r="C33" s="2" t="s">
        <v>6</v>
      </c>
      <c r="D33" s="2" t="s">
        <v>1077</v>
      </c>
      <c r="E33" s="2"/>
      <c r="F33" s="2"/>
      <c r="G33" s="1" t="str">
        <f t="shared" si="4"/>
        <v>Cv06</v>
      </c>
      <c r="H33" s="3">
        <v>5</v>
      </c>
      <c r="I33" s="1" t="s">
        <v>1073</v>
      </c>
      <c r="J33" s="1"/>
      <c r="K33" s="1"/>
      <c r="L33" s="1"/>
      <c r="M33" s="2"/>
      <c r="N33" s="2"/>
      <c r="O33" s="2"/>
      <c r="P33" s="2"/>
      <c r="Q33" s="2"/>
    </row>
    <row r="34" spans="1:17" x14ac:dyDescent="0.3">
      <c r="A34" s="3" t="s">
        <v>1072</v>
      </c>
      <c r="B34" s="4" t="str">
        <f t="shared" si="1"/>
        <v>5Cv06ZS4</v>
      </c>
      <c r="C34" s="2" t="s">
        <v>6</v>
      </c>
      <c r="D34" s="2" t="s">
        <v>1077</v>
      </c>
      <c r="E34" s="2"/>
      <c r="F34" s="2"/>
      <c r="G34" s="1" t="str">
        <f t="shared" si="4"/>
        <v>Cv06</v>
      </c>
      <c r="H34" s="3">
        <v>5</v>
      </c>
      <c r="I34" s="1" t="s">
        <v>1074</v>
      </c>
      <c r="J34" s="1"/>
      <c r="K34" s="1"/>
      <c r="L34" s="1"/>
      <c r="M34" s="2"/>
      <c r="N34" s="2"/>
      <c r="O34" s="2"/>
      <c r="P34" s="2"/>
      <c r="Q34" s="2"/>
    </row>
    <row r="35" spans="1:17" x14ac:dyDescent="0.3">
      <c r="A35" s="3" t="s">
        <v>512</v>
      </c>
      <c r="B35" s="4" t="str">
        <f t="shared" si="0"/>
        <v>5Cv06WT</v>
      </c>
      <c r="C35" s="2" t="s">
        <v>6</v>
      </c>
      <c r="D35" s="2" t="s">
        <v>109</v>
      </c>
      <c r="E35" s="2"/>
      <c r="F35" s="2"/>
      <c r="G35" s="1" t="str">
        <f>G30</f>
        <v>Cv06</v>
      </c>
      <c r="H35" s="3">
        <v>5</v>
      </c>
      <c r="I35" s="1" t="s">
        <v>110</v>
      </c>
      <c r="J35" s="1"/>
      <c r="K35" s="1"/>
      <c r="L35" s="1"/>
      <c r="M35" s="2"/>
      <c r="N35" s="2"/>
      <c r="O35" s="2"/>
      <c r="P35" s="2"/>
      <c r="Q35" s="2"/>
    </row>
    <row r="36" spans="1:17" x14ac:dyDescent="0.3">
      <c r="A36" s="3" t="s">
        <v>513</v>
      </c>
      <c r="B36" s="4" t="str">
        <f t="shared" si="0"/>
        <v>5Cv01</v>
      </c>
      <c r="C36" s="2" t="s">
        <v>6</v>
      </c>
      <c r="D36" s="2" t="s">
        <v>794</v>
      </c>
      <c r="E36" s="2"/>
      <c r="F36" s="2"/>
      <c r="G36" s="7"/>
      <c r="H36" s="3">
        <v>5</v>
      </c>
      <c r="I36" s="7" t="s">
        <v>490</v>
      </c>
      <c r="J36" s="67" t="s">
        <v>62</v>
      </c>
      <c r="K36" s="1"/>
      <c r="L36" s="1"/>
      <c r="M36" s="2"/>
      <c r="N36" s="2"/>
      <c r="O36" s="2"/>
      <c r="P36" s="2"/>
      <c r="Q36" s="2"/>
    </row>
    <row r="37" spans="1:17" x14ac:dyDescent="0.3">
      <c r="A37" s="3" t="s">
        <v>514</v>
      </c>
      <c r="B37" s="4" t="str">
        <f t="shared" si="0"/>
        <v>5Cv01M</v>
      </c>
      <c r="C37" s="2" t="s">
        <v>6</v>
      </c>
      <c r="D37" s="2" t="s">
        <v>8</v>
      </c>
      <c r="E37" s="2"/>
      <c r="F37" s="2"/>
      <c r="G37" s="1" t="str">
        <f>I36&amp;J36</f>
        <v>Cv01</v>
      </c>
      <c r="H37" s="3">
        <v>5</v>
      </c>
      <c r="I37" s="1" t="s">
        <v>9</v>
      </c>
      <c r="J37" s="1"/>
      <c r="K37" s="1"/>
      <c r="L37" s="1"/>
      <c r="M37" s="2"/>
      <c r="N37" s="2"/>
      <c r="O37" s="2"/>
      <c r="P37" s="2"/>
      <c r="Q37" s="2"/>
    </row>
    <row r="38" spans="1:17" x14ac:dyDescent="0.3">
      <c r="A38" s="3" t="s">
        <v>515</v>
      </c>
      <c r="B38" s="4" t="str">
        <f t="shared" si="0"/>
        <v>5Cv01S</v>
      </c>
      <c r="C38" s="2" t="s">
        <v>6</v>
      </c>
      <c r="D38" s="2" t="s">
        <v>18</v>
      </c>
      <c r="E38" s="2"/>
      <c r="F38" s="2"/>
      <c r="G38" s="1" t="str">
        <f>G37</f>
        <v>Cv01</v>
      </c>
      <c r="H38" s="3">
        <v>5</v>
      </c>
      <c r="I38" s="1" t="s">
        <v>7</v>
      </c>
      <c r="J38" s="1"/>
      <c r="K38" s="1"/>
      <c r="L38" s="1"/>
      <c r="M38" s="2"/>
      <c r="N38" s="2"/>
      <c r="O38" s="2"/>
      <c r="P38" s="2"/>
      <c r="Q38" s="2"/>
    </row>
    <row r="39" spans="1:17" x14ac:dyDescent="0.3">
      <c r="A39" s="3" t="s">
        <v>797</v>
      </c>
      <c r="B39" s="4" t="str">
        <f t="shared" si="0"/>
        <v>5Cv01AT</v>
      </c>
      <c r="C39" s="2" t="s">
        <v>6</v>
      </c>
      <c r="D39" s="2" t="s">
        <v>15</v>
      </c>
      <c r="E39" s="2"/>
      <c r="F39" s="2"/>
      <c r="G39" s="1" t="str">
        <f>G38</f>
        <v>Cv01</v>
      </c>
      <c r="H39" s="3">
        <v>5</v>
      </c>
      <c r="I39" s="1" t="s">
        <v>16</v>
      </c>
      <c r="J39" s="1"/>
      <c r="K39" s="1"/>
      <c r="L39" s="1"/>
      <c r="M39" s="2"/>
      <c r="N39" s="2"/>
      <c r="O39" s="2"/>
      <c r="P39" s="2"/>
      <c r="Q39" s="2"/>
    </row>
    <row r="40" spans="1:17" x14ac:dyDescent="0.3">
      <c r="A40" s="3" t="s">
        <v>516</v>
      </c>
      <c r="B40" s="4" t="str">
        <f t="shared" si="0"/>
        <v>5Cv01WT</v>
      </c>
      <c r="C40" s="2" t="s">
        <v>6</v>
      </c>
      <c r="D40" s="2" t="s">
        <v>109</v>
      </c>
      <c r="E40" s="2"/>
      <c r="F40" s="2"/>
      <c r="G40" s="1" t="str">
        <f>G39</f>
        <v>Cv01</v>
      </c>
      <c r="H40" s="3">
        <v>5</v>
      </c>
      <c r="I40" s="1" t="s">
        <v>110</v>
      </c>
      <c r="J40" s="1"/>
      <c r="K40" s="1"/>
      <c r="L40" s="1"/>
      <c r="M40" s="2"/>
      <c r="N40" s="2"/>
      <c r="O40" s="2"/>
      <c r="P40" s="2"/>
      <c r="Q40" s="2"/>
    </row>
    <row r="41" spans="1:17" x14ac:dyDescent="0.3">
      <c r="A41" s="3" t="s">
        <v>517</v>
      </c>
      <c r="B41" s="4" t="str">
        <f t="shared" si="0"/>
        <v>5Cv02</v>
      </c>
      <c r="C41" s="2" t="s">
        <v>6</v>
      </c>
      <c r="D41" s="2" t="s">
        <v>795</v>
      </c>
      <c r="E41" s="2"/>
      <c r="F41" s="2"/>
      <c r="G41" s="7"/>
      <c r="H41" s="3">
        <v>5</v>
      </c>
      <c r="I41" s="7" t="s">
        <v>490</v>
      </c>
      <c r="J41" s="67" t="s">
        <v>64</v>
      </c>
      <c r="K41" s="1"/>
      <c r="L41" s="1"/>
      <c r="M41" s="2"/>
      <c r="N41" s="2"/>
      <c r="O41" s="2"/>
      <c r="P41" s="2"/>
      <c r="Q41" s="2"/>
    </row>
    <row r="42" spans="1:17" x14ac:dyDescent="0.3">
      <c r="A42" s="3" t="s">
        <v>518</v>
      </c>
      <c r="B42" s="4" t="str">
        <f t="shared" si="0"/>
        <v>5Cv02M</v>
      </c>
      <c r="C42" s="2" t="s">
        <v>6</v>
      </c>
      <c r="D42" s="2" t="s">
        <v>8</v>
      </c>
      <c r="E42" s="2"/>
      <c r="F42" s="2"/>
      <c r="G42" s="1" t="str">
        <f>I41&amp;J41</f>
        <v>Cv02</v>
      </c>
      <c r="H42" s="3">
        <v>5</v>
      </c>
      <c r="I42" s="1" t="s">
        <v>9</v>
      </c>
      <c r="J42" s="1"/>
      <c r="K42" s="1"/>
      <c r="L42" s="1"/>
      <c r="M42" s="2"/>
      <c r="N42" s="2"/>
      <c r="O42" s="2"/>
      <c r="P42" s="2"/>
      <c r="Q42" s="2"/>
    </row>
    <row r="43" spans="1:17" x14ac:dyDescent="0.3">
      <c r="A43" s="3" t="s">
        <v>519</v>
      </c>
      <c r="B43" s="4" t="str">
        <f t="shared" si="0"/>
        <v>5Cv02Mt</v>
      </c>
      <c r="C43" s="2" t="s">
        <v>6</v>
      </c>
      <c r="D43" s="2" t="s">
        <v>557</v>
      </c>
      <c r="E43" s="2"/>
      <c r="F43" s="2"/>
      <c r="G43" s="1" t="str">
        <f>G42</f>
        <v>Cv02</v>
      </c>
      <c r="H43" s="3">
        <v>5</v>
      </c>
      <c r="I43" s="1" t="s">
        <v>708</v>
      </c>
      <c r="J43" s="1"/>
      <c r="K43" s="1"/>
    </row>
    <row r="44" spans="1:17" x14ac:dyDescent="0.3">
      <c r="A44" s="3" t="s">
        <v>520</v>
      </c>
      <c r="B44" s="4" t="str">
        <f t="shared" si="0"/>
        <v>5Cv02S</v>
      </c>
      <c r="C44" s="2" t="s">
        <v>6</v>
      </c>
      <c r="D44" s="2" t="s">
        <v>18</v>
      </c>
      <c r="E44" s="2"/>
      <c r="F44" s="2"/>
      <c r="G44" s="1" t="str">
        <f>G42</f>
        <v>Cv02</v>
      </c>
      <c r="H44" s="3">
        <v>5</v>
      </c>
      <c r="I44" s="1" t="s">
        <v>7</v>
      </c>
      <c r="J44" s="1"/>
      <c r="K44" s="1"/>
      <c r="L44" s="1"/>
      <c r="M44" s="2"/>
      <c r="N44" s="2"/>
      <c r="O44" s="2"/>
      <c r="P44" s="2"/>
      <c r="Q44" s="2"/>
    </row>
    <row r="45" spans="1:17" x14ac:dyDescent="0.3">
      <c r="A45" s="3" t="s">
        <v>521</v>
      </c>
      <c r="B45" s="4" t="str">
        <f t="shared" si="0"/>
        <v>5Cv02AT</v>
      </c>
      <c r="C45" s="2" t="s">
        <v>6</v>
      </c>
      <c r="D45" s="2" t="s">
        <v>15</v>
      </c>
      <c r="E45" s="2"/>
      <c r="F45" s="2"/>
      <c r="G45" s="1" t="str">
        <f>G44</f>
        <v>Cv02</v>
      </c>
      <c r="H45" s="3">
        <v>5</v>
      </c>
      <c r="I45" s="1" t="s">
        <v>16</v>
      </c>
      <c r="J45" s="1"/>
      <c r="K45" s="1"/>
      <c r="L45" s="1"/>
      <c r="M45" s="2"/>
      <c r="N45" s="2"/>
      <c r="O45" s="2"/>
      <c r="P45" s="2"/>
      <c r="Q45" s="2"/>
    </row>
    <row r="46" spans="1:17" x14ac:dyDescent="0.3">
      <c r="A46" s="3" t="s">
        <v>522</v>
      </c>
      <c r="B46" s="4" t="str">
        <f>H46&amp;G46&amp;I46&amp;J46</f>
        <v>5FH01</v>
      </c>
      <c r="C46" s="2" t="s">
        <v>22</v>
      </c>
      <c r="D46" s="2" t="s">
        <v>2</v>
      </c>
      <c r="E46" s="2"/>
      <c r="F46" s="2"/>
      <c r="G46" s="7"/>
      <c r="H46" s="3">
        <v>5</v>
      </c>
      <c r="I46" s="7" t="s">
        <v>462</v>
      </c>
      <c r="J46" s="67" t="s">
        <v>62</v>
      </c>
      <c r="K46" s="1"/>
      <c r="L46" s="1"/>
      <c r="M46" s="2"/>
      <c r="N46" s="2"/>
      <c r="O46" s="2"/>
      <c r="P46" s="2"/>
      <c r="Q46" s="2"/>
    </row>
    <row r="47" spans="1:17" x14ac:dyDescent="0.3">
      <c r="A47" s="3" t="s">
        <v>523</v>
      </c>
      <c r="B47" s="4" t="str">
        <f t="shared" ref="B47:B52" si="5">H47&amp;G47&amp;I47&amp;J47</f>
        <v>5FH01Mv</v>
      </c>
      <c r="C47" s="2" t="s">
        <v>12</v>
      </c>
      <c r="D47" s="2" t="s">
        <v>25</v>
      </c>
      <c r="E47" s="2"/>
      <c r="F47" s="2"/>
      <c r="G47" s="1" t="str">
        <f>I46&amp;J46</f>
        <v>FH01</v>
      </c>
      <c r="H47" s="3">
        <v>5</v>
      </c>
      <c r="I47" s="1" t="s">
        <v>706</v>
      </c>
      <c r="J47" s="1"/>
      <c r="K47" s="1"/>
      <c r="L47" s="1"/>
      <c r="M47" s="2"/>
      <c r="N47" s="2"/>
      <c r="O47" s="2"/>
      <c r="P47" s="2"/>
      <c r="Q47" s="2"/>
    </row>
    <row r="48" spans="1:17" x14ac:dyDescent="0.3">
      <c r="A48" s="3" t="s">
        <v>524</v>
      </c>
      <c r="B48" s="4" t="str">
        <f t="shared" si="5"/>
        <v>5BF01</v>
      </c>
      <c r="C48" s="2" t="s">
        <v>6</v>
      </c>
      <c r="D48" s="2" t="s">
        <v>14</v>
      </c>
      <c r="E48" s="2"/>
      <c r="F48" s="2"/>
      <c r="G48" s="7"/>
      <c r="H48" s="3">
        <v>5</v>
      </c>
      <c r="I48" s="7" t="s">
        <v>463</v>
      </c>
      <c r="J48" s="67" t="s">
        <v>62</v>
      </c>
      <c r="K48" s="1"/>
      <c r="L48" s="1"/>
      <c r="M48" s="2"/>
      <c r="N48" s="2"/>
      <c r="O48" s="2"/>
      <c r="P48" s="2"/>
      <c r="Q48" s="2"/>
    </row>
    <row r="49" spans="1:17" x14ac:dyDescent="0.3">
      <c r="A49" s="3" t="s">
        <v>525</v>
      </c>
      <c r="B49" s="4" t="str">
        <f t="shared" si="5"/>
        <v>5BF01M</v>
      </c>
      <c r="C49" s="2" t="s">
        <v>6</v>
      </c>
      <c r="D49" s="2" t="s">
        <v>8</v>
      </c>
      <c r="E49" s="2"/>
      <c r="F49" s="2"/>
      <c r="G49" s="1" t="str">
        <f>I48&amp;J48</f>
        <v>BF01</v>
      </c>
      <c r="H49" s="3">
        <v>5</v>
      </c>
      <c r="I49" s="1" t="s">
        <v>9</v>
      </c>
      <c r="J49" s="1"/>
      <c r="K49" s="1"/>
      <c r="L49" s="1"/>
      <c r="M49" s="2"/>
      <c r="N49" s="2"/>
      <c r="O49" s="2"/>
      <c r="P49" s="2"/>
      <c r="Q49" s="2"/>
    </row>
    <row r="50" spans="1:17" x14ac:dyDescent="0.3">
      <c r="A50" s="3" t="s">
        <v>526</v>
      </c>
      <c r="B50" s="4" t="str">
        <f t="shared" si="5"/>
        <v>5BF01VFD</v>
      </c>
      <c r="C50" s="2" t="s">
        <v>6</v>
      </c>
      <c r="D50" s="2" t="s">
        <v>17</v>
      </c>
      <c r="E50" s="2"/>
      <c r="F50" s="2"/>
      <c r="G50" s="1" t="str">
        <f>G49</f>
        <v>BF01</v>
      </c>
      <c r="H50" s="3">
        <v>5</v>
      </c>
      <c r="I50" s="1" t="s">
        <v>17</v>
      </c>
      <c r="J50" s="1"/>
      <c r="K50" s="1"/>
      <c r="L50" s="1"/>
      <c r="M50" s="2"/>
      <c r="N50" s="2"/>
      <c r="O50" s="2"/>
      <c r="P50" s="2"/>
      <c r="Q50" s="2"/>
    </row>
    <row r="51" spans="1:17" x14ac:dyDescent="0.3">
      <c r="A51" s="3" t="s">
        <v>527</v>
      </c>
      <c r="B51" s="4" t="str">
        <f t="shared" si="5"/>
        <v>5BF01S</v>
      </c>
      <c r="C51" s="2" t="s">
        <v>6</v>
      </c>
      <c r="D51" s="2" t="s">
        <v>18</v>
      </c>
      <c r="E51" s="2"/>
      <c r="F51" s="2"/>
      <c r="G51" s="1" t="str">
        <f>G50</f>
        <v>BF01</v>
      </c>
      <c r="H51" s="3">
        <v>5</v>
      </c>
      <c r="I51" s="1" t="s">
        <v>7</v>
      </c>
      <c r="J51" s="1"/>
      <c r="K51" s="1"/>
      <c r="L51" s="1"/>
      <c r="M51" s="2"/>
      <c r="N51" s="2"/>
      <c r="O51" s="2"/>
      <c r="P51" s="2"/>
      <c r="Q51" s="2"/>
    </row>
    <row r="52" spans="1:17" x14ac:dyDescent="0.3">
      <c r="A52" s="3" t="s">
        <v>528</v>
      </c>
      <c r="B52" s="4" t="str">
        <f t="shared" si="5"/>
        <v>5BF01AT</v>
      </c>
      <c r="C52" s="2" t="s">
        <v>6</v>
      </c>
      <c r="D52" s="2" t="s">
        <v>15</v>
      </c>
      <c r="E52" s="2"/>
      <c r="F52" s="2"/>
      <c r="G52" s="1" t="str">
        <f>G50</f>
        <v>BF01</v>
      </c>
      <c r="H52" s="3">
        <v>5</v>
      </c>
      <c r="I52" s="1" t="s">
        <v>16</v>
      </c>
      <c r="J52" s="1"/>
      <c r="K52" s="1"/>
      <c r="L52" s="1"/>
      <c r="M52" s="2"/>
      <c r="N52" s="2"/>
      <c r="O52" s="2"/>
      <c r="P52" s="2"/>
      <c r="Q52" s="2"/>
    </row>
    <row r="53" spans="1:17" x14ac:dyDescent="0.3">
      <c r="A53" s="3" t="s">
        <v>529</v>
      </c>
      <c r="B53" s="4" t="str">
        <f t="shared" ref="B53:B85" si="6">H53&amp;G53&amp;I53&amp;J53</f>
        <v>5Cv07</v>
      </c>
      <c r="C53" s="2" t="s">
        <v>6</v>
      </c>
      <c r="D53" s="2" t="s">
        <v>495</v>
      </c>
      <c r="E53" s="2"/>
      <c r="F53" s="2"/>
      <c r="G53" s="7"/>
      <c r="H53" s="3">
        <v>5</v>
      </c>
      <c r="I53" s="7" t="s">
        <v>490</v>
      </c>
      <c r="J53" s="67" t="s">
        <v>71</v>
      </c>
      <c r="L53" s="1"/>
      <c r="M53" s="2"/>
      <c r="N53" s="2"/>
      <c r="O53" s="2"/>
      <c r="P53" s="2"/>
      <c r="Q53" s="2"/>
    </row>
    <row r="54" spans="1:17" x14ac:dyDescent="0.3">
      <c r="A54" s="3" t="s">
        <v>530</v>
      </c>
      <c r="B54" s="4" t="str">
        <f t="shared" si="6"/>
        <v>5Cv07M</v>
      </c>
      <c r="C54" s="2" t="s">
        <v>6</v>
      </c>
      <c r="D54" s="2" t="s">
        <v>8</v>
      </c>
      <c r="E54" s="2"/>
      <c r="F54" s="2"/>
      <c r="G54" s="1" t="str">
        <f>I53&amp;J53</f>
        <v>Cv07</v>
      </c>
      <c r="H54" s="3">
        <v>5</v>
      </c>
      <c r="I54" s="1" t="s">
        <v>9</v>
      </c>
      <c r="J54" s="1"/>
      <c r="K54" s="1"/>
      <c r="L54" s="1"/>
      <c r="M54" s="2"/>
      <c r="N54" s="2"/>
      <c r="O54" s="2"/>
      <c r="P54" s="2"/>
      <c r="Q54" s="2"/>
    </row>
    <row r="55" spans="1:17" x14ac:dyDescent="0.3">
      <c r="A55" s="3" t="s">
        <v>531</v>
      </c>
      <c r="B55" s="4" t="str">
        <f t="shared" si="6"/>
        <v>5Cv07S</v>
      </c>
      <c r="C55" s="2" t="s">
        <v>6</v>
      </c>
      <c r="D55" s="2" t="s">
        <v>18</v>
      </c>
      <c r="E55" s="2"/>
      <c r="F55" s="2"/>
      <c r="G55" s="1" t="str">
        <f>G54</f>
        <v>Cv07</v>
      </c>
      <c r="H55" s="3">
        <v>5</v>
      </c>
      <c r="I55" s="1" t="s">
        <v>7</v>
      </c>
      <c r="J55" s="1"/>
      <c r="K55" s="1"/>
      <c r="L55" s="1"/>
      <c r="M55" s="2"/>
      <c r="N55" s="2"/>
      <c r="O55" s="2"/>
      <c r="P55" s="2"/>
      <c r="Q55" s="2"/>
    </row>
    <row r="56" spans="1:17" x14ac:dyDescent="0.3">
      <c r="A56" s="3" t="s">
        <v>532</v>
      </c>
      <c r="B56" s="4" t="str">
        <f t="shared" si="6"/>
        <v>5Cv07AT</v>
      </c>
      <c r="C56" s="2" t="s">
        <v>6</v>
      </c>
      <c r="D56" s="2" t="s">
        <v>15</v>
      </c>
      <c r="E56" s="2"/>
      <c r="F56" s="2"/>
      <c r="G56" s="1" t="str">
        <f>G55</f>
        <v>Cv07</v>
      </c>
      <c r="H56" s="3">
        <v>5</v>
      </c>
      <c r="I56" s="1" t="s">
        <v>16</v>
      </c>
      <c r="J56" s="1"/>
      <c r="K56" s="1"/>
      <c r="L56" s="1"/>
      <c r="M56" s="2"/>
      <c r="N56" s="2"/>
      <c r="O56" s="2"/>
      <c r="P56" s="2"/>
      <c r="Q56" s="2"/>
    </row>
    <row r="57" spans="1:17" x14ac:dyDescent="0.3">
      <c r="A57" s="3" t="s">
        <v>533</v>
      </c>
      <c r="B57" s="4" t="str">
        <f t="shared" si="6"/>
        <v>5Cv07WT</v>
      </c>
      <c r="C57" s="2" t="s">
        <v>6</v>
      </c>
      <c r="D57" s="2" t="s">
        <v>109</v>
      </c>
      <c r="E57" s="2"/>
      <c r="F57" s="2"/>
      <c r="G57" s="1" t="str">
        <f>G56</f>
        <v>Cv07</v>
      </c>
      <c r="H57" s="3">
        <v>5</v>
      </c>
      <c r="I57" s="1" t="s">
        <v>110</v>
      </c>
      <c r="J57" s="1"/>
      <c r="K57" s="1"/>
      <c r="L57" s="1"/>
      <c r="M57" s="2"/>
      <c r="N57" s="2"/>
      <c r="O57" s="2"/>
      <c r="P57" s="2"/>
      <c r="Q57" s="2"/>
    </row>
    <row r="58" spans="1:17" x14ac:dyDescent="0.3">
      <c r="A58" s="3" t="s">
        <v>534</v>
      </c>
      <c r="B58" s="4" t="str">
        <f>H58&amp;G58&amp;I58&amp;J58</f>
        <v>5FH02</v>
      </c>
      <c r="C58" s="2" t="s">
        <v>22</v>
      </c>
      <c r="D58" s="2" t="s">
        <v>2</v>
      </c>
      <c r="E58" s="2"/>
      <c r="F58" s="2"/>
      <c r="G58" s="7"/>
      <c r="H58" s="3">
        <v>5</v>
      </c>
      <c r="I58" s="7" t="s">
        <v>462</v>
      </c>
      <c r="J58" s="67" t="s">
        <v>64</v>
      </c>
      <c r="K58" s="1"/>
      <c r="L58" s="1"/>
      <c r="M58" s="2"/>
      <c r="N58" s="2"/>
      <c r="O58" s="2"/>
      <c r="P58" s="2"/>
      <c r="Q58" s="2"/>
    </row>
    <row r="59" spans="1:17" x14ac:dyDescent="0.3">
      <c r="A59" s="3" t="s">
        <v>535</v>
      </c>
      <c r="B59" s="4" t="str">
        <f>H59&amp;G59&amp;I59&amp;J59</f>
        <v>FH02LT</v>
      </c>
      <c r="C59" s="2" t="s">
        <v>22</v>
      </c>
      <c r="D59" s="2" t="s">
        <v>28</v>
      </c>
      <c r="E59" s="2"/>
      <c r="F59" s="2"/>
      <c r="G59" s="1" t="str">
        <f>I58&amp;J58</f>
        <v>FH02</v>
      </c>
      <c r="H59" s="3"/>
      <c r="I59" s="1" t="s">
        <v>29</v>
      </c>
      <c r="J59" s="17"/>
      <c r="K59" s="1"/>
      <c r="L59" s="1"/>
      <c r="M59" s="2"/>
      <c r="N59" s="2"/>
      <c r="O59" s="2"/>
      <c r="P59" s="2"/>
      <c r="Q59" s="2"/>
    </row>
    <row r="60" spans="1:17" x14ac:dyDescent="0.3">
      <c r="A60" s="3" t="s">
        <v>536</v>
      </c>
      <c r="B60" s="4" t="str">
        <f>H60&amp;G60&amp;I60&amp;J60</f>
        <v>5FH03</v>
      </c>
      <c r="C60" s="2" t="s">
        <v>22</v>
      </c>
      <c r="D60" s="2" t="s">
        <v>2</v>
      </c>
      <c r="E60" s="2"/>
      <c r="F60" s="2"/>
      <c r="G60" s="7"/>
      <c r="H60" s="3">
        <v>5</v>
      </c>
      <c r="I60" s="7" t="s">
        <v>462</v>
      </c>
      <c r="J60" s="67" t="s">
        <v>65</v>
      </c>
      <c r="K60" s="1"/>
      <c r="L60" s="1"/>
      <c r="M60" s="2"/>
      <c r="N60" s="2"/>
      <c r="O60" s="2"/>
      <c r="P60" s="2"/>
      <c r="Q60" s="2"/>
    </row>
    <row r="61" spans="1:17" x14ac:dyDescent="0.3">
      <c r="A61" s="3" t="s">
        <v>537</v>
      </c>
      <c r="B61" s="4" t="str">
        <f>H61&amp;G61&amp;I61&amp;J61</f>
        <v>FH03LT</v>
      </c>
      <c r="C61" s="2" t="s">
        <v>22</v>
      </c>
      <c r="D61" s="2" t="s">
        <v>28</v>
      </c>
      <c r="E61" s="2"/>
      <c r="F61" s="2"/>
      <c r="G61" s="1" t="str">
        <f>I60&amp;J60</f>
        <v>FH03</v>
      </c>
      <c r="H61" s="3"/>
      <c r="I61" s="1" t="s">
        <v>29</v>
      </c>
      <c r="J61" s="17"/>
      <c r="K61" s="1"/>
      <c r="L61" s="1"/>
      <c r="M61" s="2"/>
      <c r="N61" s="2"/>
      <c r="O61" s="2"/>
      <c r="P61" s="2"/>
      <c r="Q61" s="2"/>
    </row>
    <row r="62" spans="1:17" x14ac:dyDescent="0.3">
      <c r="A62" s="3" t="s">
        <v>538</v>
      </c>
      <c r="B62" s="4" t="str">
        <f t="shared" si="6"/>
        <v>5BF02</v>
      </c>
      <c r="C62" s="2" t="s">
        <v>6</v>
      </c>
      <c r="D62" s="2" t="s">
        <v>14</v>
      </c>
      <c r="E62" s="2"/>
      <c r="F62" s="2"/>
      <c r="G62" s="7"/>
      <c r="H62" s="3">
        <v>5</v>
      </c>
      <c r="I62" s="7" t="s">
        <v>463</v>
      </c>
      <c r="J62" s="67" t="s">
        <v>64</v>
      </c>
      <c r="K62" s="1"/>
      <c r="L62" s="1"/>
      <c r="M62" s="2"/>
      <c r="N62" s="2"/>
      <c r="O62" s="2"/>
      <c r="P62" s="2"/>
      <c r="Q62" s="2"/>
    </row>
    <row r="63" spans="1:17" x14ac:dyDescent="0.3">
      <c r="A63" s="3" t="s">
        <v>539</v>
      </c>
      <c r="B63" s="4" t="str">
        <f t="shared" si="6"/>
        <v>5BF02M</v>
      </c>
      <c r="C63" s="2" t="s">
        <v>6</v>
      </c>
      <c r="D63" s="2" t="s">
        <v>8</v>
      </c>
      <c r="E63" s="2"/>
      <c r="F63" s="2"/>
      <c r="G63" s="1" t="str">
        <f>I62&amp;J62</f>
        <v>BF02</v>
      </c>
      <c r="H63" s="3">
        <v>5</v>
      </c>
      <c r="I63" s="1" t="s">
        <v>9</v>
      </c>
      <c r="J63" s="1"/>
      <c r="K63" s="1"/>
      <c r="L63" s="1"/>
      <c r="M63" s="2"/>
      <c r="N63" s="2"/>
      <c r="O63" s="2"/>
      <c r="P63" s="2"/>
      <c r="Q63" s="2"/>
    </row>
    <row r="64" spans="1:17" x14ac:dyDescent="0.3">
      <c r="A64" s="3" t="s">
        <v>540</v>
      </c>
      <c r="B64" s="4" t="str">
        <f>H64&amp;G64&amp;I64&amp;J64</f>
        <v>5BF02VFD</v>
      </c>
      <c r="C64" s="2" t="s">
        <v>6</v>
      </c>
      <c r="D64" s="2" t="s">
        <v>17</v>
      </c>
      <c r="E64" s="2"/>
      <c r="F64" s="2"/>
      <c r="G64" s="1" t="str">
        <f>G63</f>
        <v>BF02</v>
      </c>
      <c r="H64" s="3">
        <v>5</v>
      </c>
      <c r="I64" s="1" t="s">
        <v>17</v>
      </c>
      <c r="J64" s="1"/>
      <c r="K64" s="1"/>
      <c r="L64" s="1"/>
      <c r="M64" s="2"/>
      <c r="N64" s="2"/>
      <c r="O64" s="2"/>
      <c r="P64" s="2"/>
      <c r="Q64" s="2"/>
    </row>
    <row r="65" spans="1:17" x14ac:dyDescent="0.3">
      <c r="A65" s="3" t="s">
        <v>541</v>
      </c>
      <c r="B65" s="4" t="str">
        <f t="shared" si="6"/>
        <v>5BF02S</v>
      </c>
      <c r="C65" s="2" t="s">
        <v>6</v>
      </c>
      <c r="D65" s="2" t="s">
        <v>18</v>
      </c>
      <c r="E65" s="2"/>
      <c r="F65" s="2"/>
      <c r="G65" s="1" t="str">
        <f>G63</f>
        <v>BF02</v>
      </c>
      <c r="H65" s="3">
        <v>5</v>
      </c>
      <c r="I65" s="1" t="s">
        <v>7</v>
      </c>
      <c r="J65" s="1"/>
      <c r="K65" s="1"/>
      <c r="L65" s="1"/>
      <c r="M65" s="2"/>
      <c r="N65" s="2"/>
      <c r="O65" s="2"/>
      <c r="P65" s="2"/>
      <c r="Q65" s="2"/>
    </row>
    <row r="66" spans="1:17" x14ac:dyDescent="0.3">
      <c r="A66" s="3" t="s">
        <v>542</v>
      </c>
      <c r="B66" s="4" t="str">
        <f t="shared" si="6"/>
        <v>5BF02AT</v>
      </c>
      <c r="C66" s="2" t="s">
        <v>6</v>
      </c>
      <c r="D66" s="2" t="s">
        <v>15</v>
      </c>
      <c r="E66" s="2"/>
      <c r="F66" s="2"/>
      <c r="G66" s="1" t="str">
        <f>G65</f>
        <v>BF02</v>
      </c>
      <c r="H66" s="3">
        <v>5</v>
      </c>
      <c r="I66" s="1" t="s">
        <v>16</v>
      </c>
      <c r="J66" s="1"/>
      <c r="K66" s="1"/>
      <c r="L66" s="1"/>
      <c r="M66" s="2"/>
      <c r="N66" s="2"/>
      <c r="O66" s="2"/>
      <c r="P66" s="2"/>
      <c r="Q66" s="2"/>
    </row>
    <row r="67" spans="1:17" x14ac:dyDescent="0.3">
      <c r="A67" s="3" t="s">
        <v>543</v>
      </c>
      <c r="B67" s="4" t="str">
        <f t="shared" si="6"/>
        <v>5BF03</v>
      </c>
      <c r="C67" s="2" t="s">
        <v>6</v>
      </c>
      <c r="D67" s="2" t="s">
        <v>14</v>
      </c>
      <c r="E67" s="2"/>
      <c r="F67" s="2"/>
      <c r="G67" s="7"/>
      <c r="H67" s="3">
        <v>5</v>
      </c>
      <c r="I67" s="7" t="s">
        <v>463</v>
      </c>
      <c r="J67" s="67" t="s">
        <v>65</v>
      </c>
      <c r="K67" s="1"/>
      <c r="L67" s="1"/>
      <c r="M67" s="2"/>
      <c r="N67" s="2"/>
      <c r="O67" s="2"/>
      <c r="P67" s="2"/>
      <c r="Q67" s="2"/>
    </row>
    <row r="68" spans="1:17" x14ac:dyDescent="0.3">
      <c r="A68" s="3" t="s">
        <v>544</v>
      </c>
      <c r="B68" s="4" t="str">
        <f t="shared" si="6"/>
        <v>5BF03M</v>
      </c>
      <c r="C68" s="2" t="s">
        <v>6</v>
      </c>
      <c r="D68" s="2" t="s">
        <v>8</v>
      </c>
      <c r="E68" s="2"/>
      <c r="F68" s="2"/>
      <c r="G68" s="1" t="str">
        <f>I67&amp;J67</f>
        <v>BF03</v>
      </c>
      <c r="H68" s="3">
        <v>5</v>
      </c>
      <c r="I68" s="1" t="s">
        <v>9</v>
      </c>
      <c r="J68" s="1"/>
      <c r="K68" s="1"/>
      <c r="L68" s="1"/>
      <c r="M68" s="2"/>
      <c r="N68" s="2"/>
      <c r="O68" s="2"/>
      <c r="P68" s="2"/>
      <c r="Q68" s="2"/>
    </row>
    <row r="69" spans="1:17" x14ac:dyDescent="0.3">
      <c r="A69" s="3" t="s">
        <v>545</v>
      </c>
      <c r="B69" s="4" t="str">
        <f t="shared" si="6"/>
        <v>5BF03VFD</v>
      </c>
      <c r="C69" s="2" t="s">
        <v>6</v>
      </c>
      <c r="D69" s="2" t="s">
        <v>17</v>
      </c>
      <c r="E69" s="2"/>
      <c r="F69" s="2"/>
      <c r="G69" s="1" t="str">
        <f>G68</f>
        <v>BF03</v>
      </c>
      <c r="H69" s="3">
        <v>5</v>
      </c>
      <c r="I69" s="1" t="s">
        <v>17</v>
      </c>
      <c r="J69" s="1"/>
      <c r="K69" s="1"/>
      <c r="L69" s="1"/>
      <c r="M69" s="2"/>
      <c r="N69" s="2"/>
      <c r="O69" s="2"/>
      <c r="P69" s="2"/>
      <c r="Q69" s="2"/>
    </row>
    <row r="70" spans="1:17" x14ac:dyDescent="0.3">
      <c r="A70" s="3" t="s">
        <v>546</v>
      </c>
      <c r="B70" s="4" t="str">
        <f t="shared" si="6"/>
        <v>5BF03S</v>
      </c>
      <c r="C70" s="2" t="s">
        <v>6</v>
      </c>
      <c r="D70" s="2" t="s">
        <v>18</v>
      </c>
      <c r="E70" s="2"/>
      <c r="F70" s="2"/>
      <c r="G70" s="1" t="str">
        <f>G68</f>
        <v>BF03</v>
      </c>
      <c r="H70" s="3">
        <v>5</v>
      </c>
      <c r="I70" s="1" t="s">
        <v>7</v>
      </c>
      <c r="J70" s="1"/>
      <c r="K70" s="1"/>
      <c r="L70" s="1"/>
      <c r="M70" s="2"/>
      <c r="N70" s="2"/>
      <c r="O70" s="2"/>
      <c r="P70" s="2"/>
      <c r="Q70" s="2"/>
    </row>
    <row r="71" spans="1:17" x14ac:dyDescent="0.3">
      <c r="A71" s="3" t="s">
        <v>547</v>
      </c>
      <c r="B71" s="4" t="str">
        <f t="shared" si="6"/>
        <v>5BF03AT</v>
      </c>
      <c r="C71" s="2" t="s">
        <v>6</v>
      </c>
      <c r="D71" s="2" t="s">
        <v>15</v>
      </c>
      <c r="E71" s="2"/>
      <c r="F71" s="2"/>
      <c r="G71" s="1" t="str">
        <f>G70</f>
        <v>BF03</v>
      </c>
      <c r="H71" s="3">
        <v>5</v>
      </c>
      <c r="I71" s="1" t="s">
        <v>16</v>
      </c>
      <c r="J71" s="1"/>
      <c r="K71" s="1"/>
      <c r="L71" s="1"/>
      <c r="M71" s="2"/>
      <c r="N71" s="2"/>
      <c r="O71" s="2"/>
      <c r="P71" s="2"/>
      <c r="Q71" s="2"/>
    </row>
    <row r="72" spans="1:17" x14ac:dyDescent="0.3">
      <c r="A72" s="3" t="s">
        <v>548</v>
      </c>
      <c r="B72" s="4" t="str">
        <f>H72&amp;G72&amp;I72&amp;J72</f>
        <v>5Cv08</v>
      </c>
      <c r="C72" s="2" t="s">
        <v>6</v>
      </c>
      <c r="D72" s="2" t="s">
        <v>495</v>
      </c>
      <c r="E72" s="2"/>
      <c r="F72" s="2"/>
      <c r="G72" s="7"/>
      <c r="H72" s="3">
        <v>5</v>
      </c>
      <c r="I72" s="7" t="s">
        <v>490</v>
      </c>
      <c r="J72" s="67" t="s">
        <v>72</v>
      </c>
      <c r="K72" s="1"/>
      <c r="L72" s="1"/>
      <c r="M72" s="2"/>
      <c r="N72" s="2"/>
      <c r="O72" s="2"/>
      <c r="P72" s="2"/>
      <c r="Q72" s="2"/>
    </row>
    <row r="73" spans="1:17" x14ac:dyDescent="0.3">
      <c r="A73" s="3" t="s">
        <v>549</v>
      </c>
      <c r="B73" s="4" t="str">
        <f>H73&amp;G73&amp;I73&amp;J73</f>
        <v>5Cv08M</v>
      </c>
      <c r="C73" s="2" t="s">
        <v>6</v>
      </c>
      <c r="D73" s="2" t="s">
        <v>8</v>
      </c>
      <c r="E73" s="2"/>
      <c r="F73" s="2"/>
      <c r="G73" s="1" t="str">
        <f>I72&amp;J72</f>
        <v>Cv08</v>
      </c>
      <c r="H73" s="3">
        <v>5</v>
      </c>
      <c r="I73" s="1" t="s">
        <v>9</v>
      </c>
      <c r="J73" s="1"/>
      <c r="K73" s="1"/>
      <c r="L73" s="1"/>
      <c r="M73" s="2"/>
      <c r="N73" s="2"/>
      <c r="O73" s="2"/>
      <c r="P73" s="2"/>
      <c r="Q73" s="2"/>
    </row>
    <row r="74" spans="1:17" x14ac:dyDescent="0.3">
      <c r="A74" s="3" t="s">
        <v>550</v>
      </c>
      <c r="B74" s="4" t="str">
        <f>H74&amp;G74&amp;I74&amp;J74</f>
        <v>5Cv08S</v>
      </c>
      <c r="C74" s="2" t="s">
        <v>6</v>
      </c>
      <c r="D74" s="2" t="s">
        <v>18</v>
      </c>
      <c r="E74" s="2"/>
      <c r="F74" s="2"/>
      <c r="G74" s="1" t="str">
        <f>G73</f>
        <v>Cv08</v>
      </c>
      <c r="H74" s="3">
        <v>5</v>
      </c>
      <c r="I74" s="1" t="s">
        <v>7</v>
      </c>
      <c r="J74" s="1"/>
      <c r="K74" s="1"/>
      <c r="L74" s="1"/>
      <c r="M74" s="2"/>
      <c r="N74" s="2"/>
      <c r="O74" s="2"/>
      <c r="P74" s="2"/>
      <c r="Q74" s="2"/>
    </row>
    <row r="75" spans="1:17" x14ac:dyDescent="0.3">
      <c r="A75" s="3" t="s">
        <v>551</v>
      </c>
      <c r="B75" s="4" t="str">
        <f>H75&amp;G75&amp;I75&amp;J75</f>
        <v>5Cv08AT</v>
      </c>
      <c r="C75" s="2" t="s">
        <v>6</v>
      </c>
      <c r="D75" s="2" t="s">
        <v>15</v>
      </c>
      <c r="E75" s="2"/>
      <c r="F75" s="2"/>
      <c r="G75" s="1" t="str">
        <f>G74</f>
        <v>Cv08</v>
      </c>
      <c r="H75" s="3">
        <v>5</v>
      </c>
      <c r="I75" s="1" t="s">
        <v>16</v>
      </c>
      <c r="J75" s="1"/>
      <c r="K75" s="1"/>
      <c r="L75" s="1"/>
      <c r="M75" s="1">
        <v>1</v>
      </c>
      <c r="N75" s="2"/>
      <c r="O75" s="2"/>
      <c r="P75" s="2"/>
      <c r="Q75" s="2"/>
    </row>
    <row r="76" spans="1:17" x14ac:dyDescent="0.3">
      <c r="A76" s="3" t="s">
        <v>552</v>
      </c>
      <c r="B76" s="4" t="str">
        <f>H76&amp;G76&amp;I76&amp;J76</f>
        <v>5Cv08WT</v>
      </c>
      <c r="C76" s="2" t="s">
        <v>6</v>
      </c>
      <c r="D76" s="2" t="s">
        <v>109</v>
      </c>
      <c r="E76" s="2"/>
      <c r="F76" s="2"/>
      <c r="G76" s="1" t="str">
        <f>G75</f>
        <v>Cv08</v>
      </c>
      <c r="H76" s="3">
        <v>5</v>
      </c>
      <c r="I76" s="1" t="s">
        <v>110</v>
      </c>
      <c r="J76" s="1"/>
      <c r="K76" s="1"/>
      <c r="L76" s="1">
        <v>1</v>
      </c>
      <c r="M76" s="1">
        <v>1</v>
      </c>
      <c r="N76" s="2"/>
      <c r="O76" s="2"/>
      <c r="P76" s="2"/>
      <c r="Q76" s="2"/>
    </row>
    <row r="77" spans="1:17" x14ac:dyDescent="0.3">
      <c r="A77" s="3" t="s">
        <v>553</v>
      </c>
      <c r="B77" s="4" t="str">
        <f t="shared" si="6"/>
        <v>5SC01</v>
      </c>
      <c r="C77" s="2" t="s">
        <v>19</v>
      </c>
      <c r="D77" s="2" t="s">
        <v>620</v>
      </c>
      <c r="E77" s="2"/>
      <c r="F77" s="2"/>
      <c r="G77" s="7"/>
      <c r="H77" s="3">
        <v>5</v>
      </c>
      <c r="I77" s="7" t="s">
        <v>489</v>
      </c>
      <c r="J77" s="67" t="s">
        <v>62</v>
      </c>
      <c r="K77" s="1"/>
      <c r="L77" s="1"/>
      <c r="M77" s="1"/>
      <c r="N77" s="1"/>
      <c r="O77" s="1"/>
      <c r="P77" s="1"/>
      <c r="Q77" s="1"/>
    </row>
    <row r="78" spans="1:17" x14ac:dyDescent="0.3">
      <c r="A78" s="3" t="s">
        <v>554</v>
      </c>
      <c r="B78" s="4" t="str">
        <f t="shared" si="6"/>
        <v>5SC01M</v>
      </c>
      <c r="C78" s="2" t="s">
        <v>19</v>
      </c>
      <c r="D78" s="2" t="s">
        <v>8</v>
      </c>
      <c r="E78" s="2"/>
      <c r="F78" s="2"/>
      <c r="G78" s="1" t="str">
        <f>I77&amp;J77</f>
        <v>SC01</v>
      </c>
      <c r="H78" s="3">
        <v>5</v>
      </c>
      <c r="I78" s="1" t="s">
        <v>9</v>
      </c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3" t="s">
        <v>555</v>
      </c>
      <c r="B79" s="4" t="str">
        <f>H79&amp;G79&amp;I79&amp;J79</f>
        <v>5Cv09</v>
      </c>
      <c r="C79" s="2" t="s">
        <v>6</v>
      </c>
      <c r="D79" s="2" t="s">
        <v>800</v>
      </c>
      <c r="E79" s="2"/>
      <c r="F79" s="2"/>
      <c r="G79" s="7"/>
      <c r="H79" s="3">
        <v>5</v>
      </c>
      <c r="I79" s="7" t="s">
        <v>490</v>
      </c>
      <c r="J79" s="67" t="s">
        <v>73</v>
      </c>
      <c r="K79" s="1"/>
      <c r="L79" s="1"/>
      <c r="M79" s="2"/>
      <c r="N79" s="2"/>
      <c r="O79" s="2"/>
      <c r="P79" s="2"/>
      <c r="Q79" s="2"/>
    </row>
    <row r="80" spans="1:17" x14ac:dyDescent="0.3">
      <c r="A80" s="3" t="s">
        <v>556</v>
      </c>
      <c r="B80" s="4" t="str">
        <f>H80&amp;G80&amp;I80&amp;J80</f>
        <v>5Cv09M</v>
      </c>
      <c r="C80" s="2" t="s">
        <v>6</v>
      </c>
      <c r="D80" s="2" t="s">
        <v>8</v>
      </c>
      <c r="E80" s="2"/>
      <c r="F80" s="2"/>
      <c r="G80" s="1" t="str">
        <f>I79&amp;J79</f>
        <v>Cv09</v>
      </c>
      <c r="H80" s="3">
        <v>5</v>
      </c>
      <c r="I80" s="1" t="s">
        <v>9</v>
      </c>
      <c r="J80" s="1"/>
      <c r="K80" s="1"/>
      <c r="L80" s="1"/>
      <c r="M80" s="2"/>
      <c r="N80" s="2"/>
      <c r="O80" s="2"/>
      <c r="P80" s="2"/>
      <c r="Q80" s="2"/>
    </row>
    <row r="81" spans="1:17" x14ac:dyDescent="0.3">
      <c r="A81" s="3" t="s">
        <v>558</v>
      </c>
      <c r="B81" s="4" t="str">
        <f>H81&amp;G81&amp;I81&amp;J81</f>
        <v>5Cv09S</v>
      </c>
      <c r="C81" s="2" t="s">
        <v>6</v>
      </c>
      <c r="D81" s="2" t="s">
        <v>18</v>
      </c>
      <c r="E81" s="2"/>
      <c r="F81" s="2"/>
      <c r="G81" s="1" t="str">
        <f>G80</f>
        <v>Cv09</v>
      </c>
      <c r="H81" s="3">
        <v>5</v>
      </c>
      <c r="I81" s="1" t="s">
        <v>7</v>
      </c>
      <c r="J81" s="1"/>
      <c r="K81" s="1"/>
      <c r="L81" s="1"/>
      <c r="M81" s="2"/>
      <c r="N81" s="2"/>
      <c r="O81" s="2"/>
      <c r="P81" s="2"/>
      <c r="Q81" s="2"/>
    </row>
    <row r="82" spans="1:17" x14ac:dyDescent="0.3">
      <c r="A82" s="3" t="s">
        <v>559</v>
      </c>
      <c r="B82" s="4" t="str">
        <f>H82&amp;G82&amp;I82&amp;J82</f>
        <v>5Cv09AT</v>
      </c>
      <c r="C82" s="2" t="s">
        <v>6</v>
      </c>
      <c r="D82" s="2" t="s">
        <v>15</v>
      </c>
      <c r="E82" s="2"/>
      <c r="F82" s="2"/>
      <c r="G82" s="1" t="str">
        <f>G81</f>
        <v>Cv09</v>
      </c>
      <c r="H82" s="3">
        <v>5</v>
      </c>
      <c r="I82" s="1" t="s">
        <v>16</v>
      </c>
      <c r="J82" s="1"/>
      <c r="K82" s="1"/>
      <c r="L82" s="1"/>
      <c r="M82" s="1">
        <v>1</v>
      </c>
      <c r="N82" s="2"/>
      <c r="O82" s="2"/>
      <c r="P82" s="2"/>
      <c r="Q82" s="2"/>
    </row>
    <row r="83" spans="1:17" x14ac:dyDescent="0.3">
      <c r="A83" s="3"/>
      <c r="B83" s="4"/>
      <c r="C83" s="2"/>
      <c r="D83" s="2"/>
      <c r="E83" s="2"/>
      <c r="F83" s="2"/>
      <c r="G83" s="1"/>
      <c r="H83" s="3"/>
      <c r="I83" s="1"/>
      <c r="J83" s="1"/>
      <c r="K83" s="1"/>
      <c r="L83" s="1"/>
      <c r="M83" s="2"/>
      <c r="N83" s="2"/>
      <c r="O83" s="2"/>
      <c r="P83" s="2"/>
      <c r="Q83" s="2"/>
    </row>
    <row r="84" spans="1:17" x14ac:dyDescent="0.3">
      <c r="A84" s="3"/>
      <c r="B84" s="4"/>
      <c r="C84" s="2"/>
      <c r="D84" s="2"/>
      <c r="E84" s="2"/>
      <c r="F84" s="2"/>
      <c r="G84" s="1"/>
      <c r="H84" s="3"/>
      <c r="I84" s="1"/>
      <c r="J84" s="1"/>
      <c r="K84" s="1"/>
      <c r="L84" s="1"/>
      <c r="M84" s="2"/>
      <c r="N84" s="2"/>
      <c r="O84" s="2"/>
      <c r="P84" s="2"/>
      <c r="Q84" s="2"/>
    </row>
    <row r="85" spans="1:17" x14ac:dyDescent="0.3">
      <c r="A85" s="3" t="s">
        <v>799</v>
      </c>
      <c r="B85" s="4" t="str">
        <f t="shared" si="6"/>
        <v>6</v>
      </c>
      <c r="C85" s="2" t="s">
        <v>798</v>
      </c>
      <c r="D85" s="2"/>
      <c r="E85" s="2"/>
      <c r="F85" s="2"/>
      <c r="G85" s="1"/>
      <c r="H85" s="3">
        <v>6</v>
      </c>
      <c r="I85" s="1"/>
      <c r="J85" s="1"/>
      <c r="K85" s="1"/>
      <c r="L85" s="1"/>
      <c r="M85" s="1">
        <v>1</v>
      </c>
      <c r="N85" s="2"/>
      <c r="O85" s="2"/>
      <c r="P85" s="2"/>
      <c r="Q85" s="2"/>
    </row>
  </sheetData>
  <autoFilter ref="A7:P85">
    <sortState ref="A6:L187">
      <sortCondition ref="A6:A187"/>
    </sortState>
  </autoFilter>
  <pageMargins left="0.7" right="0.7" top="0.75" bottom="0.75" header="0.3" footer="0.3"/>
  <pageSetup scale="77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pane ySplit="7" topLeftCell="A8" activePane="bottomLeft" state="frozen"/>
      <selection activeCell="K1" sqref="K1:Q1048576"/>
      <selection pane="bottomLeft" activeCell="D9" sqref="D9"/>
    </sheetView>
  </sheetViews>
  <sheetFormatPr defaultRowHeight="16.5" x14ac:dyDescent="0.3"/>
  <cols>
    <col min="2" max="2" width="10.875" style="5" customWidth="1"/>
    <col min="3" max="3" width="17.25" customWidth="1"/>
    <col min="4" max="4" width="25.75" customWidth="1"/>
    <col min="5" max="5" width="27.5" customWidth="1"/>
    <col min="6" max="6" width="25.75" customWidth="1"/>
    <col min="7" max="7" width="6.25" style="5" customWidth="1"/>
    <col min="8" max="8" width="6.625" style="5" customWidth="1"/>
    <col min="9" max="10" width="8.75" style="5" customWidth="1"/>
    <col min="11" max="12" width="9" style="5" hidden="1" customWidth="1"/>
    <col min="13" max="16" width="9" hidden="1" customWidth="1"/>
    <col min="17" max="17" width="15" hidden="1" customWidth="1"/>
  </cols>
  <sheetData>
    <row r="1" spans="1:17" x14ac:dyDescent="0.3">
      <c r="A1" s="14" t="s">
        <v>376</v>
      </c>
    </row>
    <row r="2" spans="1:17" x14ac:dyDescent="0.3">
      <c r="A2" s="14" t="s">
        <v>697</v>
      </c>
      <c r="B2" s="14" t="s">
        <v>698</v>
      </c>
      <c r="D2" t="s">
        <v>1055</v>
      </c>
    </row>
    <row r="3" spans="1:17" x14ac:dyDescent="0.3">
      <c r="A3" s="14"/>
      <c r="B3" s="14"/>
    </row>
    <row r="4" spans="1:17" x14ac:dyDescent="0.3">
      <c r="A4" s="14"/>
      <c r="B4" s="14"/>
    </row>
    <row r="5" spans="1:17" x14ac:dyDescent="0.3">
      <c r="A5" s="14"/>
      <c r="B5" s="14"/>
    </row>
    <row r="7" spans="1:17" ht="49.5" x14ac:dyDescent="0.3">
      <c r="A7" s="11" t="s">
        <v>1</v>
      </c>
      <c r="B7" s="11" t="s">
        <v>36</v>
      </c>
      <c r="C7" s="12" t="s">
        <v>4</v>
      </c>
      <c r="D7" s="12" t="s">
        <v>5</v>
      </c>
      <c r="E7" s="12" t="s">
        <v>561</v>
      </c>
      <c r="F7" s="12" t="s">
        <v>562</v>
      </c>
      <c r="G7" s="11" t="s">
        <v>3</v>
      </c>
      <c r="H7" s="11" t="s">
        <v>448</v>
      </c>
      <c r="I7" s="11" t="s">
        <v>0</v>
      </c>
      <c r="J7" s="11" t="s">
        <v>461</v>
      </c>
      <c r="K7" s="13" t="s">
        <v>37</v>
      </c>
      <c r="L7" s="13" t="s">
        <v>75</v>
      </c>
      <c r="M7" s="11" t="s">
        <v>39</v>
      </c>
      <c r="N7" s="11" t="s">
        <v>40</v>
      </c>
      <c r="O7" s="11" t="s">
        <v>41</v>
      </c>
      <c r="P7" s="11" t="s">
        <v>42</v>
      </c>
      <c r="Q7" s="13" t="s">
        <v>38</v>
      </c>
    </row>
    <row r="8" spans="1:17" x14ac:dyDescent="0.3">
      <c r="A8" s="66" t="s">
        <v>1052</v>
      </c>
      <c r="B8" s="4" t="str">
        <f t="shared" ref="B8" si="0">H8&amp;G8&amp;I8&amp;J8</f>
        <v>5Ch01</v>
      </c>
      <c r="C8" s="9"/>
      <c r="D8" s="2" t="s">
        <v>1057</v>
      </c>
      <c r="E8" s="2"/>
      <c r="F8" s="2"/>
      <c r="G8" s="7"/>
      <c r="H8" s="3">
        <v>5</v>
      </c>
      <c r="I8" s="7" t="s">
        <v>1056</v>
      </c>
      <c r="J8" s="67" t="s">
        <v>62</v>
      </c>
      <c r="K8" s="1"/>
      <c r="L8" s="1"/>
      <c r="M8" s="2"/>
      <c r="N8" s="2"/>
      <c r="O8" s="2"/>
      <c r="P8" s="2"/>
      <c r="Q8" s="2"/>
    </row>
    <row r="9" spans="1:17" x14ac:dyDescent="0.3">
      <c r="A9" s="3" t="s">
        <v>1053</v>
      </c>
      <c r="B9" s="4"/>
      <c r="C9" s="9"/>
      <c r="D9" s="63" t="s">
        <v>1058</v>
      </c>
      <c r="E9" s="63"/>
      <c r="F9" s="63"/>
      <c r="G9" s="1" t="str">
        <f>I8&amp;J8</f>
        <v>Ch01</v>
      </c>
      <c r="H9" s="3">
        <v>4</v>
      </c>
      <c r="I9" s="64" t="s">
        <v>35</v>
      </c>
      <c r="J9" s="68"/>
      <c r="K9" s="1"/>
      <c r="L9" s="1"/>
      <c r="M9" s="2"/>
      <c r="N9" s="2"/>
      <c r="O9" s="2"/>
      <c r="P9" s="2"/>
      <c r="Q9" s="2"/>
    </row>
    <row r="10" spans="1:17" x14ac:dyDescent="0.3">
      <c r="A10" s="3" t="s">
        <v>1054</v>
      </c>
      <c r="B10" s="4"/>
      <c r="C10" s="9"/>
      <c r="D10" s="2"/>
      <c r="E10" s="2"/>
      <c r="F10" s="2"/>
      <c r="G10" s="1" t="str">
        <f>G9</f>
        <v>Ch01</v>
      </c>
      <c r="H10" s="3">
        <v>4</v>
      </c>
      <c r="I10" s="7" t="s">
        <v>466</v>
      </c>
      <c r="J10" s="67" t="s">
        <v>62</v>
      </c>
      <c r="K10" s="1"/>
      <c r="L10" s="1"/>
      <c r="M10" s="2"/>
      <c r="N10" s="2"/>
      <c r="O10" s="2"/>
      <c r="P10" s="2"/>
      <c r="Q10" s="2"/>
    </row>
    <row r="11" spans="1:17" x14ac:dyDescent="0.3">
      <c r="A11" s="3"/>
      <c r="B11" s="4"/>
      <c r="C11" s="9"/>
      <c r="D11" s="2"/>
      <c r="E11" s="2"/>
      <c r="F11" s="2"/>
      <c r="G11" s="7"/>
      <c r="H11" s="3">
        <v>4</v>
      </c>
      <c r="I11" s="7" t="s">
        <v>466</v>
      </c>
      <c r="J11" s="67" t="s">
        <v>64</v>
      </c>
      <c r="K11" s="1"/>
      <c r="L11" s="1"/>
      <c r="M11" s="2"/>
      <c r="N11" s="2"/>
      <c r="O11" s="2"/>
      <c r="P11" s="2"/>
      <c r="Q11" s="2"/>
    </row>
    <row r="12" spans="1:17" x14ac:dyDescent="0.3">
      <c r="A12" s="3"/>
      <c r="B12" s="4"/>
      <c r="C12" s="9"/>
      <c r="D12" s="2"/>
      <c r="E12" s="2"/>
      <c r="F12" s="2"/>
      <c r="G12" s="7"/>
      <c r="H12" s="3">
        <v>4</v>
      </c>
      <c r="I12" s="7" t="s">
        <v>466</v>
      </c>
      <c r="J12" s="67" t="s">
        <v>65</v>
      </c>
      <c r="K12" s="1"/>
      <c r="L12" s="1"/>
      <c r="M12" s="2"/>
      <c r="N12" s="2"/>
      <c r="O12" s="2"/>
      <c r="P12" s="2"/>
      <c r="Q12" s="2"/>
    </row>
    <row r="13" spans="1:17" x14ac:dyDescent="0.3">
      <c r="A13" s="3"/>
      <c r="B13" s="4"/>
      <c r="C13" s="9"/>
      <c r="D13" s="2"/>
      <c r="E13" s="2"/>
      <c r="F13" s="2"/>
      <c r="G13" s="7"/>
      <c r="H13" s="3">
        <v>4</v>
      </c>
      <c r="I13" s="7" t="s">
        <v>466</v>
      </c>
      <c r="J13" s="67" t="s">
        <v>67</v>
      </c>
      <c r="K13" s="1"/>
      <c r="L13" s="1"/>
      <c r="M13" s="2"/>
      <c r="N13" s="2"/>
      <c r="O13" s="2"/>
      <c r="P13" s="2"/>
      <c r="Q13" s="2"/>
    </row>
    <row r="14" spans="1:17" x14ac:dyDescent="0.3">
      <c r="A14" s="3"/>
      <c r="B14" s="4"/>
      <c r="C14" s="8"/>
      <c r="D14" s="8"/>
      <c r="E14" s="8"/>
      <c r="F14" s="8"/>
      <c r="G14" s="7"/>
      <c r="H14" s="3">
        <v>4</v>
      </c>
      <c r="I14" s="7" t="s">
        <v>468</v>
      </c>
      <c r="J14" s="67" t="s">
        <v>62</v>
      </c>
      <c r="K14" s="1"/>
      <c r="L14" s="1"/>
      <c r="M14" s="2"/>
      <c r="N14" s="2"/>
      <c r="O14" s="2"/>
      <c r="P14" s="2"/>
      <c r="Q14" s="2"/>
    </row>
    <row r="15" spans="1:17" x14ac:dyDescent="0.3">
      <c r="A15" s="3"/>
      <c r="B15" s="4"/>
      <c r="C15" s="41"/>
      <c r="D15" s="41"/>
      <c r="E15" s="41"/>
      <c r="F15" s="41"/>
      <c r="G15" s="7"/>
      <c r="H15" s="3">
        <v>4</v>
      </c>
      <c r="I15" s="7" t="s">
        <v>471</v>
      </c>
      <c r="J15" s="67" t="s">
        <v>62</v>
      </c>
      <c r="K15" s="1"/>
      <c r="L15" s="1"/>
      <c r="M15" s="2"/>
      <c r="N15" s="2"/>
      <c r="O15" s="2"/>
      <c r="P15" s="2"/>
      <c r="Q15" s="2"/>
    </row>
    <row r="16" spans="1:17" x14ac:dyDescent="0.3">
      <c r="A16" s="3"/>
      <c r="B16" s="4"/>
      <c r="C16" s="41"/>
      <c r="D16" s="41"/>
      <c r="E16" s="41"/>
      <c r="F16" s="41"/>
      <c r="G16" s="1" t="str">
        <f>I15&amp;J15</f>
        <v>DS01</v>
      </c>
      <c r="H16" s="3">
        <v>4</v>
      </c>
      <c r="I16" s="3" t="s">
        <v>11</v>
      </c>
      <c r="J16" s="17"/>
      <c r="K16" s="1">
        <v>8.5</v>
      </c>
      <c r="L16" s="1"/>
      <c r="M16" s="2"/>
      <c r="N16" s="2"/>
      <c r="O16" s="2"/>
      <c r="P16" s="2"/>
      <c r="Q16" s="2"/>
    </row>
    <row r="17" spans="1:17" x14ac:dyDescent="0.3">
      <c r="A17" s="3"/>
      <c r="B17" s="4"/>
      <c r="C17" s="41"/>
      <c r="D17" s="41"/>
      <c r="E17" s="41"/>
      <c r="F17" s="41"/>
      <c r="G17" s="1" t="str">
        <f>G16</f>
        <v>DS01</v>
      </c>
      <c r="H17" s="3">
        <v>4</v>
      </c>
      <c r="I17" s="3" t="s">
        <v>13</v>
      </c>
      <c r="J17" s="17"/>
      <c r="K17" s="1">
        <v>8.5</v>
      </c>
      <c r="L17" s="1"/>
      <c r="M17" s="2"/>
      <c r="N17" s="2"/>
      <c r="O17" s="2"/>
      <c r="P17" s="2"/>
      <c r="Q17" s="2"/>
    </row>
    <row r="18" spans="1:17" x14ac:dyDescent="0.3">
      <c r="A18" s="3"/>
      <c r="B18" s="4"/>
      <c r="C18" s="41"/>
      <c r="D18" s="41"/>
      <c r="E18" s="41"/>
      <c r="F18" s="41"/>
      <c r="G18" s="7"/>
      <c r="H18" s="3">
        <v>4</v>
      </c>
      <c r="I18" s="7" t="s">
        <v>661</v>
      </c>
      <c r="J18" s="67" t="s">
        <v>62</v>
      </c>
      <c r="K18" s="1"/>
      <c r="L18" s="1"/>
      <c r="M18" s="2"/>
      <c r="N18" s="2"/>
      <c r="O18" s="2"/>
      <c r="P18" s="2"/>
      <c r="Q18" s="2"/>
    </row>
    <row r="19" spans="1:17" x14ac:dyDescent="0.3">
      <c r="A19" s="3"/>
      <c r="B19" s="4"/>
      <c r="C19" s="8"/>
      <c r="D19" s="2"/>
      <c r="E19" s="2"/>
      <c r="F19" s="2"/>
      <c r="G19" s="7"/>
      <c r="H19" s="3">
        <v>4</v>
      </c>
      <c r="I19" s="7" t="s">
        <v>470</v>
      </c>
      <c r="J19" s="67" t="s">
        <v>62</v>
      </c>
      <c r="K19" s="1"/>
      <c r="L19" s="1"/>
      <c r="M19" s="2"/>
      <c r="N19" s="2"/>
      <c r="O19" s="2"/>
      <c r="P19" s="2"/>
      <c r="Q19" s="2"/>
    </row>
    <row r="20" spans="1:17" x14ac:dyDescent="0.3">
      <c r="A20" s="3"/>
      <c r="B20" s="4"/>
      <c r="C20" s="2"/>
      <c r="D20" s="2"/>
      <c r="E20" s="2"/>
      <c r="F20" s="2"/>
      <c r="G20" s="1" t="str">
        <f>I19&amp;J19</f>
        <v>Ts01</v>
      </c>
      <c r="H20" s="3">
        <v>4</v>
      </c>
      <c r="I20" s="1" t="s">
        <v>29</v>
      </c>
      <c r="J20" s="68"/>
      <c r="K20" s="1"/>
      <c r="L20" s="1"/>
      <c r="M20" s="2"/>
      <c r="N20" s="2"/>
      <c r="O20" s="2"/>
      <c r="P20" s="2"/>
      <c r="Q20" s="2"/>
    </row>
    <row r="21" spans="1:17" x14ac:dyDescent="0.3">
      <c r="A21" s="3"/>
      <c r="B21" s="4"/>
      <c r="C21" s="8"/>
      <c r="D21" s="8"/>
      <c r="E21" s="8"/>
      <c r="F21" s="8"/>
      <c r="G21" s="7"/>
      <c r="H21" s="3">
        <v>4</v>
      </c>
      <c r="I21" s="7" t="s">
        <v>464</v>
      </c>
      <c r="J21" s="67" t="s">
        <v>62</v>
      </c>
      <c r="K21" s="1"/>
      <c r="L21" s="1"/>
      <c r="M21" s="2"/>
      <c r="N21" s="2"/>
      <c r="O21" s="2"/>
      <c r="P21" s="2"/>
      <c r="Q21" s="2"/>
    </row>
    <row r="22" spans="1:17" x14ac:dyDescent="0.3">
      <c r="A22" s="3"/>
      <c r="B22" s="4"/>
      <c r="C22" s="2"/>
      <c r="D22" s="8"/>
      <c r="E22" s="8"/>
      <c r="F22" s="8"/>
      <c r="G22" s="1" t="str">
        <f>I21&amp;J21</f>
        <v>Ps01</v>
      </c>
      <c r="H22" s="3">
        <v>4</v>
      </c>
      <c r="I22" s="1" t="s">
        <v>9</v>
      </c>
      <c r="J22" s="68"/>
      <c r="K22" s="1">
        <v>250</v>
      </c>
      <c r="L22" s="1"/>
      <c r="M22" s="2"/>
      <c r="N22" s="2"/>
      <c r="O22" s="2"/>
      <c r="P22" s="2"/>
      <c r="Q22" s="2"/>
    </row>
    <row r="23" spans="1:17" x14ac:dyDescent="0.3">
      <c r="A23" s="3"/>
      <c r="B23" s="4"/>
      <c r="C23" s="2"/>
      <c r="D23" s="2"/>
      <c r="E23" s="2"/>
      <c r="F23" s="2"/>
      <c r="G23" s="1" t="str">
        <f>G22</f>
        <v>Ps01</v>
      </c>
      <c r="H23" s="3">
        <v>4</v>
      </c>
      <c r="I23" s="1" t="s">
        <v>17</v>
      </c>
      <c r="J23" s="68"/>
      <c r="K23" s="1"/>
      <c r="L23" s="1"/>
      <c r="M23" s="2"/>
      <c r="N23" s="2"/>
      <c r="O23" s="2"/>
      <c r="P23" s="2"/>
      <c r="Q23" s="2"/>
    </row>
    <row r="24" spans="1:17" x14ac:dyDescent="0.3">
      <c r="A24" s="3"/>
      <c r="B24" s="4"/>
      <c r="C24" s="2"/>
      <c r="D24" s="2"/>
      <c r="E24" s="2"/>
      <c r="F24" s="2"/>
      <c r="G24" s="1" t="str">
        <f>G23</f>
        <v>Ps01</v>
      </c>
      <c r="H24" s="65">
        <v>4</v>
      </c>
      <c r="I24" s="1" t="s">
        <v>16</v>
      </c>
      <c r="J24" s="68"/>
      <c r="K24" s="1"/>
      <c r="L24" s="1"/>
      <c r="M24" s="2"/>
      <c r="N24" s="2"/>
      <c r="O24" s="2"/>
      <c r="P24" s="2"/>
      <c r="Q24" s="2"/>
    </row>
    <row r="25" spans="1:17" x14ac:dyDescent="0.3">
      <c r="A25" s="3"/>
      <c r="B25" s="4"/>
      <c r="C25" s="9"/>
      <c r="D25" s="8"/>
      <c r="E25" s="8"/>
      <c r="F25" s="8"/>
      <c r="G25" s="7"/>
      <c r="H25" s="65">
        <v>4</v>
      </c>
      <c r="I25" s="7" t="s">
        <v>472</v>
      </c>
      <c r="J25" s="67" t="s">
        <v>62</v>
      </c>
      <c r="K25" s="1"/>
      <c r="L25" s="1"/>
      <c r="M25" s="2"/>
      <c r="N25" s="2"/>
      <c r="O25" s="2"/>
      <c r="P25" s="2"/>
      <c r="Q25" s="2"/>
    </row>
    <row r="26" spans="1:17" x14ac:dyDescent="0.3">
      <c r="A26" s="3"/>
      <c r="B26" s="4"/>
      <c r="C26" s="9"/>
      <c r="D26" s="8"/>
      <c r="E26" s="8"/>
      <c r="F26" s="8"/>
      <c r="G26" s="1" t="str">
        <f>I25&amp;J25</f>
        <v>PS01</v>
      </c>
      <c r="H26" s="65">
        <v>4</v>
      </c>
      <c r="I26" s="1" t="s">
        <v>9</v>
      </c>
      <c r="J26" s="68"/>
      <c r="K26" s="1"/>
      <c r="L26" s="1"/>
      <c r="M26" s="2"/>
      <c r="N26" s="2"/>
      <c r="O26" s="2"/>
      <c r="P26" s="2"/>
      <c r="Q26" s="2"/>
    </row>
    <row r="27" spans="1:17" x14ac:dyDescent="0.3">
      <c r="A27" s="3"/>
      <c r="B27" s="4"/>
      <c r="C27" s="9"/>
      <c r="D27" s="2"/>
      <c r="E27" s="2"/>
      <c r="F27" s="2"/>
      <c r="G27" s="1" t="str">
        <f>G26</f>
        <v>PS01</v>
      </c>
      <c r="H27" s="65">
        <v>4</v>
      </c>
      <c r="I27" s="1" t="s">
        <v>17</v>
      </c>
      <c r="J27" s="68"/>
      <c r="K27" s="1"/>
      <c r="L27" s="1"/>
      <c r="M27" s="2"/>
      <c r="N27" s="2"/>
      <c r="O27" s="2"/>
      <c r="P27" s="2"/>
      <c r="Q27" s="2"/>
    </row>
    <row r="28" spans="1:17" x14ac:dyDescent="0.3">
      <c r="A28" s="3"/>
      <c r="B28" s="4"/>
      <c r="C28" s="2"/>
      <c r="D28" s="2"/>
      <c r="E28" s="2"/>
      <c r="F28" s="2"/>
      <c r="G28" s="1" t="str">
        <f>G27</f>
        <v>PS01</v>
      </c>
      <c r="H28" s="65">
        <v>4</v>
      </c>
      <c r="I28" s="1" t="s">
        <v>16</v>
      </c>
      <c r="J28" s="68"/>
      <c r="K28" s="1"/>
      <c r="L28" s="1"/>
      <c r="M28" s="2"/>
      <c r="N28" s="2"/>
      <c r="O28" s="2"/>
      <c r="P28" s="2"/>
      <c r="Q28" s="2"/>
    </row>
    <row r="29" spans="1:17" x14ac:dyDescent="0.3">
      <c r="A29" s="3"/>
      <c r="B29" s="4"/>
      <c r="C29" s="9"/>
      <c r="D29" s="2"/>
      <c r="E29" s="2"/>
      <c r="F29" s="2"/>
      <c r="G29" s="1" t="str">
        <f>G27</f>
        <v>PS01</v>
      </c>
      <c r="H29" s="65">
        <v>4</v>
      </c>
      <c r="I29" s="1" t="s">
        <v>29</v>
      </c>
      <c r="J29" s="68"/>
      <c r="K29" s="1"/>
      <c r="L29" s="1"/>
      <c r="M29" s="2"/>
      <c r="N29" s="2"/>
      <c r="O29" s="2"/>
      <c r="P29" s="2"/>
      <c r="Q29" s="2"/>
    </row>
    <row r="30" spans="1:17" x14ac:dyDescent="0.3">
      <c r="A30" s="3"/>
      <c r="B30" s="4"/>
      <c r="C30" s="2"/>
      <c r="D30" s="2"/>
      <c r="E30" s="2"/>
      <c r="F30" s="2"/>
      <c r="G30" s="1"/>
      <c r="H30" s="65"/>
      <c r="I30" s="1"/>
      <c r="J30" s="68"/>
      <c r="K30" s="1"/>
      <c r="L30" s="1"/>
      <c r="M30" s="2"/>
      <c r="N30" s="2"/>
      <c r="O30" s="2"/>
      <c r="P30" s="2"/>
      <c r="Q30" s="2"/>
    </row>
    <row r="31" spans="1:17" x14ac:dyDescent="0.3">
      <c r="A31" s="70">
        <v>9999</v>
      </c>
      <c r="B31" s="4"/>
      <c r="C31" s="9" t="s">
        <v>798</v>
      </c>
      <c r="D31" s="2"/>
      <c r="E31" s="2"/>
      <c r="F31" s="2"/>
      <c r="G31" s="7"/>
      <c r="H31" s="1">
        <v>4</v>
      </c>
      <c r="I31" s="7" t="s">
        <v>632</v>
      </c>
      <c r="J31" s="67" t="s">
        <v>62</v>
      </c>
      <c r="K31" s="1"/>
      <c r="L31" s="1">
        <v>1</v>
      </c>
      <c r="M31" s="1"/>
      <c r="N31" s="1">
        <v>1</v>
      </c>
      <c r="O31" s="1"/>
      <c r="P31" s="1"/>
      <c r="Q31" s="1"/>
    </row>
    <row r="32" spans="1:17" x14ac:dyDescent="0.3">
      <c r="K32" s="1"/>
      <c r="L32" s="101"/>
      <c r="M32" s="101"/>
      <c r="N32" s="101"/>
      <c r="O32" s="101"/>
      <c r="P32" s="101"/>
      <c r="Q32" s="101"/>
    </row>
    <row r="33" spans="1:17" x14ac:dyDescent="0.3">
      <c r="K33" s="1"/>
      <c r="L33" s="101"/>
      <c r="M33" s="101"/>
      <c r="N33" s="101"/>
      <c r="O33" s="101"/>
      <c r="P33" s="101"/>
      <c r="Q33" s="101"/>
    </row>
    <row r="34" spans="1:17" x14ac:dyDescent="0.3">
      <c r="K34" s="1"/>
      <c r="L34" s="101"/>
      <c r="M34" s="101"/>
      <c r="N34" s="101"/>
      <c r="O34" s="101"/>
      <c r="P34" s="101"/>
      <c r="Q34" s="101"/>
    </row>
    <row r="35" spans="1:17" x14ac:dyDescent="0.3">
      <c r="K35" s="1"/>
      <c r="L35" s="101"/>
      <c r="M35" s="101"/>
      <c r="N35" s="101"/>
      <c r="O35" s="101"/>
      <c r="P35" s="101"/>
      <c r="Q35" s="101"/>
    </row>
    <row r="36" spans="1:17" x14ac:dyDescent="0.3">
      <c r="K36" s="1"/>
      <c r="L36" s="101"/>
      <c r="M36" s="101"/>
      <c r="N36" s="101"/>
      <c r="O36" s="101"/>
      <c r="P36" s="101"/>
      <c r="Q36" s="101"/>
    </row>
    <row r="37" spans="1:17" x14ac:dyDescent="0.3">
      <c r="A37" s="62" t="s">
        <v>791</v>
      </c>
      <c r="B37" s="4" t="str">
        <f t="shared" ref="B37" si="1">H37&amp;G37&amp;I37&amp;J37</f>
        <v/>
      </c>
      <c r="C37" s="2" t="s">
        <v>792</v>
      </c>
      <c r="D37" s="2"/>
      <c r="E37" s="2"/>
      <c r="F37" s="2"/>
      <c r="G37" s="1"/>
      <c r="H37" s="65"/>
      <c r="I37" s="1"/>
      <c r="J37" s="68"/>
      <c r="K37" s="1"/>
    </row>
  </sheetData>
  <autoFilter ref="A7:P24">
    <sortState ref="A6:L141">
      <sortCondition ref="A6:A141"/>
    </sortState>
  </autoFilter>
  <pageMargins left="0.7" right="0.7" top="0.75" bottom="0.75" header="0.3" footer="0.3"/>
  <pageSetup scale="77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5"/>
  <sheetViews>
    <sheetView workbookViewId="0">
      <pane ySplit="7" topLeftCell="A86" activePane="bottomLeft" state="frozen"/>
      <selection activeCell="K1" sqref="K1:Q1048576"/>
      <selection pane="bottomLeft" activeCell="A96" sqref="A96:XFD96"/>
    </sheetView>
  </sheetViews>
  <sheetFormatPr defaultRowHeight="16.5" x14ac:dyDescent="0.3"/>
  <cols>
    <col min="2" max="2" width="10.875" style="5" bestFit="1" customWidth="1"/>
    <col min="3" max="3" width="17.25" bestFit="1" customWidth="1"/>
    <col min="4" max="4" width="26.125" bestFit="1" customWidth="1"/>
    <col min="5" max="5" width="32.75" customWidth="1"/>
    <col min="6" max="6" width="18.375" customWidth="1"/>
    <col min="7" max="7" width="10.375" style="5" bestFit="1" customWidth="1"/>
    <col min="8" max="8" width="6.625" style="5" customWidth="1"/>
    <col min="9" max="9" width="8.75" style="5" bestFit="1" customWidth="1"/>
    <col min="10" max="10" width="8.75" style="5" customWidth="1"/>
    <col min="11" max="12" width="9" style="5" customWidth="1"/>
    <col min="13" max="16" width="9" customWidth="1"/>
    <col min="17" max="17" width="15" customWidth="1"/>
  </cols>
  <sheetData>
    <row r="1" spans="1:18" x14ac:dyDescent="0.3">
      <c r="A1" s="14" t="s">
        <v>376</v>
      </c>
    </row>
    <row r="2" spans="1:18" x14ac:dyDescent="0.3">
      <c r="A2" s="14" t="s">
        <v>700</v>
      </c>
      <c r="B2" s="79" t="s">
        <v>701</v>
      </c>
      <c r="D2" t="s">
        <v>942</v>
      </c>
    </row>
    <row r="3" spans="1:18" x14ac:dyDescent="0.3">
      <c r="A3" s="14"/>
      <c r="B3" s="79"/>
    </row>
    <row r="4" spans="1:18" x14ac:dyDescent="0.3">
      <c r="A4" s="14"/>
      <c r="B4" s="79"/>
    </row>
    <row r="5" spans="1:18" x14ac:dyDescent="0.3">
      <c r="A5" s="14"/>
      <c r="B5" s="79"/>
    </row>
    <row r="7" spans="1:18" ht="49.5" x14ac:dyDescent="0.3">
      <c r="A7" s="11" t="s">
        <v>1</v>
      </c>
      <c r="B7" s="11" t="s">
        <v>36</v>
      </c>
      <c r="C7" s="12" t="s">
        <v>4</v>
      </c>
      <c r="D7" s="12" t="s">
        <v>5</v>
      </c>
      <c r="E7" s="11" t="s">
        <v>561</v>
      </c>
      <c r="F7" s="12" t="s">
        <v>562</v>
      </c>
      <c r="G7" s="11" t="s">
        <v>3</v>
      </c>
      <c r="H7" s="11" t="s">
        <v>448</v>
      </c>
      <c r="I7" s="11" t="s">
        <v>0</v>
      </c>
      <c r="J7" s="11" t="s">
        <v>461</v>
      </c>
      <c r="K7" s="13" t="s">
        <v>37</v>
      </c>
      <c r="L7" s="13" t="s">
        <v>75</v>
      </c>
      <c r="M7" s="11" t="s">
        <v>39</v>
      </c>
      <c r="N7" s="11" t="s">
        <v>40</v>
      </c>
      <c r="O7" s="11" t="s">
        <v>41</v>
      </c>
      <c r="P7" s="11" t="s">
        <v>42</v>
      </c>
      <c r="Q7" s="13" t="s">
        <v>38</v>
      </c>
    </row>
    <row r="8" spans="1:18" x14ac:dyDescent="0.3">
      <c r="A8" s="66" t="s">
        <v>560</v>
      </c>
      <c r="B8" s="4" t="str">
        <f>H8&amp;G8&amp;I8&amp;J8</f>
        <v>6TH01</v>
      </c>
      <c r="C8" s="2" t="s">
        <v>563</v>
      </c>
      <c r="D8" s="2" t="s">
        <v>587</v>
      </c>
      <c r="E8" s="2" t="s">
        <v>683</v>
      </c>
      <c r="F8" s="2" t="s">
        <v>678</v>
      </c>
      <c r="G8" s="7"/>
      <c r="H8" s="3">
        <v>6</v>
      </c>
      <c r="I8" s="7" t="s">
        <v>564</v>
      </c>
      <c r="J8" s="67" t="s">
        <v>62</v>
      </c>
      <c r="K8" s="1">
        <v>7.5</v>
      </c>
      <c r="L8" s="1"/>
      <c r="M8" s="2"/>
      <c r="N8" s="2"/>
      <c r="O8" s="2"/>
      <c r="P8" s="2"/>
      <c r="Q8" s="2" t="s">
        <v>915</v>
      </c>
    </row>
    <row r="9" spans="1:18" x14ac:dyDescent="0.3">
      <c r="A9" s="3" t="s">
        <v>566</v>
      </c>
      <c r="B9" s="4" t="str">
        <f t="shared" ref="B9:B30" si="0">H9&amp;G9&amp;I9&amp;J9</f>
        <v>6TH01M</v>
      </c>
      <c r="C9" s="2" t="s">
        <v>563</v>
      </c>
      <c r="D9" s="2" t="s">
        <v>916</v>
      </c>
      <c r="E9" s="2"/>
      <c r="F9" s="2" t="s">
        <v>678</v>
      </c>
      <c r="G9" s="1" t="str">
        <f>I8&amp;J8</f>
        <v>TH01</v>
      </c>
      <c r="H9" s="3">
        <v>6</v>
      </c>
      <c r="I9" s="3" t="s">
        <v>9</v>
      </c>
      <c r="J9" s="1"/>
      <c r="K9" s="1"/>
      <c r="L9" s="6"/>
      <c r="M9" s="6"/>
      <c r="N9" s="1"/>
      <c r="O9" s="1"/>
      <c r="P9" s="2"/>
      <c r="Q9" s="2" t="s">
        <v>917</v>
      </c>
      <c r="R9" s="1"/>
    </row>
    <row r="10" spans="1:18" x14ac:dyDescent="0.3">
      <c r="A10" s="3" t="s">
        <v>567</v>
      </c>
      <c r="B10" s="4" t="str">
        <f t="shared" si="0"/>
        <v>6TH01NT</v>
      </c>
      <c r="C10" s="2" t="s">
        <v>563</v>
      </c>
      <c r="D10" s="2" t="s">
        <v>918</v>
      </c>
      <c r="E10" s="2"/>
      <c r="F10" s="2" t="s">
        <v>678</v>
      </c>
      <c r="G10" s="1" t="str">
        <f>G9</f>
        <v>TH01</v>
      </c>
      <c r="H10" s="3">
        <v>6</v>
      </c>
      <c r="I10" s="3" t="s">
        <v>940</v>
      </c>
      <c r="J10" s="1"/>
      <c r="K10" s="1"/>
      <c r="L10" s="6"/>
      <c r="M10" s="6"/>
      <c r="N10" s="1"/>
      <c r="O10" s="1"/>
      <c r="P10" s="2"/>
      <c r="Q10" s="2" t="s">
        <v>919</v>
      </c>
      <c r="R10" s="1"/>
    </row>
    <row r="11" spans="1:18" x14ac:dyDescent="0.3">
      <c r="A11" s="3" t="s">
        <v>568</v>
      </c>
      <c r="B11" s="4" t="str">
        <f t="shared" si="0"/>
        <v>6TH01ZT</v>
      </c>
      <c r="C11" s="2" t="s">
        <v>563</v>
      </c>
      <c r="D11" s="2" t="s">
        <v>1081</v>
      </c>
      <c r="E11" s="2"/>
      <c r="F11" s="2" t="s">
        <v>678</v>
      </c>
      <c r="G11" s="1" t="str">
        <f>G10</f>
        <v>TH01</v>
      </c>
      <c r="H11" s="3">
        <v>6</v>
      </c>
      <c r="I11" s="3" t="s">
        <v>1066</v>
      </c>
      <c r="J11" s="17"/>
      <c r="K11" s="1"/>
      <c r="L11" s="6"/>
      <c r="M11" s="6"/>
      <c r="N11" s="1"/>
      <c r="O11" s="1"/>
      <c r="P11" s="2"/>
      <c r="Q11" s="2" t="s">
        <v>919</v>
      </c>
      <c r="R11" s="1"/>
    </row>
    <row r="12" spans="1:18" x14ac:dyDescent="0.3">
      <c r="A12" s="3" t="s">
        <v>569</v>
      </c>
      <c r="B12" s="4" t="str">
        <f t="shared" si="0"/>
        <v>6TH01FT</v>
      </c>
      <c r="C12" s="2" t="s">
        <v>563</v>
      </c>
      <c r="D12" s="2" t="s">
        <v>920</v>
      </c>
      <c r="E12" s="2"/>
      <c r="F12" s="2" t="s">
        <v>921</v>
      </c>
      <c r="G12" s="1" t="str">
        <f>G11</f>
        <v>TH01</v>
      </c>
      <c r="H12" s="3">
        <v>6</v>
      </c>
      <c r="I12" s="3" t="s">
        <v>112</v>
      </c>
      <c r="J12" s="17"/>
      <c r="K12" s="1"/>
      <c r="L12" s="6" t="s">
        <v>923</v>
      </c>
      <c r="M12" s="1">
        <v>1</v>
      </c>
      <c r="N12" s="1"/>
      <c r="O12" s="1"/>
      <c r="P12" s="2"/>
      <c r="Q12" s="2" t="s">
        <v>922</v>
      </c>
      <c r="R12" s="1"/>
    </row>
    <row r="13" spans="1:18" x14ac:dyDescent="0.3">
      <c r="A13" s="3" t="s">
        <v>570</v>
      </c>
      <c r="B13" s="4" t="str">
        <f t="shared" si="0"/>
        <v>6TH01DT</v>
      </c>
      <c r="C13" s="2" t="s">
        <v>563</v>
      </c>
      <c r="D13" s="2" t="s">
        <v>588</v>
      </c>
      <c r="E13" s="2"/>
      <c r="F13" s="2" t="s">
        <v>924</v>
      </c>
      <c r="G13" s="1" t="str">
        <f>G12</f>
        <v>TH01</v>
      </c>
      <c r="H13" s="3">
        <v>6</v>
      </c>
      <c r="I13" s="3" t="s">
        <v>589</v>
      </c>
      <c r="J13" s="17"/>
      <c r="K13" s="1"/>
      <c r="L13" s="6" t="s">
        <v>923</v>
      </c>
      <c r="M13" s="1">
        <v>1</v>
      </c>
      <c r="N13" s="1"/>
      <c r="O13" s="1"/>
      <c r="P13" s="2"/>
      <c r="Q13" s="2" t="s">
        <v>925</v>
      </c>
      <c r="R13" s="1"/>
    </row>
    <row r="14" spans="1:18" x14ac:dyDescent="0.3">
      <c r="A14" s="3" t="s">
        <v>571</v>
      </c>
      <c r="B14" s="4" t="str">
        <f t="shared" si="0"/>
        <v>6TH01WT</v>
      </c>
      <c r="C14" s="2" t="s">
        <v>563</v>
      </c>
      <c r="D14" s="2" t="s">
        <v>926</v>
      </c>
      <c r="E14" s="2"/>
      <c r="F14" s="2" t="s">
        <v>924</v>
      </c>
      <c r="G14" s="1" t="str">
        <f>G13</f>
        <v>TH01</v>
      </c>
      <c r="H14" s="3">
        <v>6</v>
      </c>
      <c r="I14" s="3" t="s">
        <v>110</v>
      </c>
      <c r="J14" s="17"/>
      <c r="K14" s="1"/>
      <c r="L14" s="6"/>
      <c r="M14" s="1">
        <v>1</v>
      </c>
      <c r="N14" s="1"/>
      <c r="O14" s="1"/>
      <c r="P14" s="2"/>
      <c r="Q14" s="2" t="s">
        <v>927</v>
      </c>
      <c r="R14" s="1"/>
    </row>
    <row r="15" spans="1:18" x14ac:dyDescent="0.3">
      <c r="A15" s="3" t="s">
        <v>572</v>
      </c>
      <c r="B15" s="4" t="str">
        <f t="shared" si="0"/>
        <v>6Ps01</v>
      </c>
      <c r="C15" s="8" t="s">
        <v>30</v>
      </c>
      <c r="D15" s="2" t="s">
        <v>565</v>
      </c>
      <c r="E15" s="8"/>
      <c r="F15" s="8" t="s">
        <v>665</v>
      </c>
      <c r="G15" s="7"/>
      <c r="H15" s="3">
        <v>6</v>
      </c>
      <c r="I15" s="7" t="s">
        <v>464</v>
      </c>
      <c r="J15" s="67" t="s">
        <v>62</v>
      </c>
      <c r="K15" s="1"/>
      <c r="L15" s="6"/>
      <c r="M15" s="1"/>
      <c r="N15" s="1"/>
      <c r="O15" s="1"/>
      <c r="P15" s="2"/>
      <c r="Q15" s="1"/>
      <c r="R15" s="1"/>
    </row>
    <row r="16" spans="1:18" x14ac:dyDescent="0.3">
      <c r="A16" s="3" t="s">
        <v>573</v>
      </c>
      <c r="B16" s="4" t="str">
        <f t="shared" si="0"/>
        <v>6Ps01M</v>
      </c>
      <c r="C16" s="2" t="str">
        <f>C15</f>
        <v>Pump</v>
      </c>
      <c r="D16" s="2" t="s">
        <v>8</v>
      </c>
      <c r="E16" s="8"/>
      <c r="F16" s="8" t="s">
        <v>928</v>
      </c>
      <c r="G16" s="1" t="str">
        <f>I15&amp;J15</f>
        <v>Ps01</v>
      </c>
      <c r="H16" s="3">
        <v>6</v>
      </c>
      <c r="I16" s="1" t="s">
        <v>9</v>
      </c>
      <c r="J16" s="68"/>
      <c r="K16" s="1"/>
      <c r="L16" s="6"/>
      <c r="M16" s="1"/>
      <c r="N16" s="1"/>
      <c r="O16" s="1"/>
      <c r="P16" s="2"/>
      <c r="Q16" s="1"/>
      <c r="R16" s="1"/>
    </row>
    <row r="17" spans="1:18" x14ac:dyDescent="0.3">
      <c r="A17" s="3" t="s">
        <v>574</v>
      </c>
      <c r="B17" s="4" t="str">
        <f t="shared" si="0"/>
        <v>6Ps01VFD</v>
      </c>
      <c r="C17" s="2" t="str">
        <f>C16</f>
        <v>Pump</v>
      </c>
      <c r="D17" s="2" t="s">
        <v>17</v>
      </c>
      <c r="E17" s="2"/>
      <c r="F17" s="2" t="s">
        <v>929</v>
      </c>
      <c r="G17" s="1" t="str">
        <f>G16</f>
        <v>Ps01</v>
      </c>
      <c r="H17" s="3">
        <v>6</v>
      </c>
      <c r="I17" s="1" t="s">
        <v>17</v>
      </c>
      <c r="J17" s="68"/>
      <c r="K17" s="1"/>
      <c r="L17" s="6"/>
      <c r="M17" s="1"/>
      <c r="N17" s="1">
        <v>1</v>
      </c>
      <c r="O17" s="1"/>
      <c r="P17" s="2"/>
      <c r="Q17" s="1"/>
      <c r="R17" s="1"/>
    </row>
    <row r="18" spans="1:18" x14ac:dyDescent="0.3">
      <c r="A18" s="3" t="s">
        <v>575</v>
      </c>
      <c r="B18" s="4" t="str">
        <f t="shared" si="0"/>
        <v>6Ps01AT</v>
      </c>
      <c r="C18" s="2" t="str">
        <f>C17</f>
        <v>Pump</v>
      </c>
      <c r="D18" s="2" t="s">
        <v>15</v>
      </c>
      <c r="E18" s="2"/>
      <c r="F18" s="2"/>
      <c r="G18" s="1" t="str">
        <f>G17</f>
        <v>Ps01</v>
      </c>
      <c r="H18" s="3">
        <v>6</v>
      </c>
      <c r="I18" s="1" t="s">
        <v>16</v>
      </c>
      <c r="J18" s="1"/>
      <c r="K18" s="1"/>
      <c r="L18" s="6"/>
      <c r="M18" s="1">
        <v>1</v>
      </c>
      <c r="N18" s="1"/>
      <c r="O18" s="1"/>
      <c r="P18" s="2"/>
      <c r="Q18" s="1"/>
      <c r="R18" s="1"/>
    </row>
    <row r="19" spans="1:18" x14ac:dyDescent="0.3">
      <c r="A19" s="3" t="s">
        <v>576</v>
      </c>
      <c r="B19" s="4" t="str">
        <f t="shared" si="0"/>
        <v>6Ps02</v>
      </c>
      <c r="C19" s="8" t="s">
        <v>30</v>
      </c>
      <c r="D19" s="2" t="s">
        <v>565</v>
      </c>
      <c r="E19" s="8"/>
      <c r="F19" s="8" t="s">
        <v>665</v>
      </c>
      <c r="G19" s="7"/>
      <c r="H19" s="3">
        <v>6</v>
      </c>
      <c r="I19" s="7" t="s">
        <v>464</v>
      </c>
      <c r="J19" s="67" t="s">
        <v>64</v>
      </c>
      <c r="K19" s="1"/>
      <c r="L19" s="6"/>
      <c r="M19" s="1"/>
      <c r="N19" s="1"/>
      <c r="O19" s="1"/>
      <c r="P19" s="2"/>
      <c r="Q19" s="1"/>
      <c r="R19" s="1"/>
    </row>
    <row r="20" spans="1:18" x14ac:dyDescent="0.3">
      <c r="A20" s="3" t="s">
        <v>577</v>
      </c>
      <c r="B20" s="4" t="str">
        <f t="shared" si="0"/>
        <v>6Ps02M</v>
      </c>
      <c r="C20" s="2" t="str">
        <f>C19</f>
        <v>Pump</v>
      </c>
      <c r="D20" s="8" t="s">
        <v>8</v>
      </c>
      <c r="E20" s="8"/>
      <c r="F20" s="8" t="s">
        <v>928</v>
      </c>
      <c r="G20" s="1" t="str">
        <f>I19&amp;J19</f>
        <v>Ps02</v>
      </c>
      <c r="H20" s="3">
        <v>6</v>
      </c>
      <c r="I20" s="1" t="s">
        <v>9</v>
      </c>
      <c r="J20" s="68"/>
      <c r="K20" s="1"/>
      <c r="L20" s="6"/>
      <c r="M20" s="1"/>
      <c r="N20" s="1"/>
      <c r="O20" s="1"/>
      <c r="P20" s="2"/>
      <c r="Q20" s="1"/>
      <c r="R20" s="1"/>
    </row>
    <row r="21" spans="1:18" x14ac:dyDescent="0.3">
      <c r="A21" s="3" t="s">
        <v>578</v>
      </c>
      <c r="B21" s="4" t="str">
        <f t="shared" si="0"/>
        <v>6Ps02VFD</v>
      </c>
      <c r="C21" s="2" t="str">
        <f>C20</f>
        <v>Pump</v>
      </c>
      <c r="D21" s="2" t="s">
        <v>17</v>
      </c>
      <c r="E21" s="2"/>
      <c r="F21" s="2" t="s">
        <v>929</v>
      </c>
      <c r="G21" s="1" t="str">
        <f>G20</f>
        <v>Ps02</v>
      </c>
      <c r="H21" s="3">
        <v>6</v>
      </c>
      <c r="I21" s="1" t="s">
        <v>17</v>
      </c>
      <c r="J21" s="68"/>
      <c r="K21" s="1"/>
      <c r="L21" s="6"/>
      <c r="M21" s="1"/>
      <c r="N21" s="1">
        <v>1</v>
      </c>
      <c r="O21" s="1"/>
      <c r="P21" s="2"/>
      <c r="Q21" s="1"/>
      <c r="R21" s="1"/>
    </row>
    <row r="22" spans="1:18" x14ac:dyDescent="0.3">
      <c r="A22" s="3" t="s">
        <v>579</v>
      </c>
      <c r="B22" s="4" t="str">
        <f t="shared" si="0"/>
        <v>6Ps02AT</v>
      </c>
      <c r="C22" s="2" t="str">
        <f>C21</f>
        <v>Pump</v>
      </c>
      <c r="D22" s="2" t="s">
        <v>15</v>
      </c>
      <c r="E22" s="2"/>
      <c r="F22" s="2"/>
      <c r="G22" s="1" t="str">
        <f>G21</f>
        <v>Ps02</v>
      </c>
      <c r="H22" s="3">
        <v>6</v>
      </c>
      <c r="I22" s="1" t="s">
        <v>16</v>
      </c>
      <c r="J22" s="1"/>
      <c r="K22" s="1"/>
      <c r="L22" s="6"/>
      <c r="M22" s="1">
        <v>1</v>
      </c>
      <c r="N22" s="1"/>
      <c r="O22" s="1"/>
      <c r="P22" s="2"/>
      <c r="Q22" s="1"/>
      <c r="R22" s="1"/>
    </row>
    <row r="23" spans="1:18" x14ac:dyDescent="0.3">
      <c r="A23" s="3" t="s">
        <v>943</v>
      </c>
      <c r="B23" s="4" t="str">
        <f t="shared" si="0"/>
        <v>6PM01</v>
      </c>
      <c r="C23" s="2" t="s">
        <v>614</v>
      </c>
      <c r="D23" s="8" t="s">
        <v>615</v>
      </c>
      <c r="E23" s="2" t="s">
        <v>685</v>
      </c>
      <c r="F23" s="2" t="s">
        <v>686</v>
      </c>
      <c r="G23" s="7"/>
      <c r="H23" s="3">
        <v>6</v>
      </c>
      <c r="I23" s="7" t="s">
        <v>616</v>
      </c>
      <c r="J23" s="67" t="s">
        <v>62</v>
      </c>
      <c r="K23" s="1"/>
      <c r="L23" s="6"/>
      <c r="M23" s="1"/>
      <c r="N23" s="1"/>
      <c r="O23" s="1"/>
      <c r="P23" s="2"/>
      <c r="Q23" s="2" t="s">
        <v>930</v>
      </c>
      <c r="R23" s="1"/>
    </row>
    <row r="24" spans="1:18" x14ac:dyDescent="0.3">
      <c r="A24" s="3" t="s">
        <v>944</v>
      </c>
      <c r="B24" s="4" t="str">
        <f t="shared" si="0"/>
        <v>6PM01CT</v>
      </c>
      <c r="C24" s="8" t="s">
        <v>931</v>
      </c>
      <c r="D24" s="8" t="s">
        <v>931</v>
      </c>
      <c r="E24" s="2"/>
      <c r="F24" s="2" t="s">
        <v>686</v>
      </c>
      <c r="G24" s="1" t="str">
        <f>I23&amp;J23</f>
        <v>PM01</v>
      </c>
      <c r="H24" s="3">
        <v>6</v>
      </c>
      <c r="I24" s="1" t="s">
        <v>932</v>
      </c>
      <c r="J24" s="1"/>
      <c r="K24" s="1"/>
      <c r="L24" s="6"/>
      <c r="M24" s="1"/>
      <c r="N24" s="1"/>
      <c r="O24" s="1"/>
      <c r="P24" s="2"/>
      <c r="Q24" s="2" t="s">
        <v>925</v>
      </c>
      <c r="R24" s="1"/>
    </row>
    <row r="25" spans="1:18" x14ac:dyDescent="0.3">
      <c r="A25" s="3" t="s">
        <v>945</v>
      </c>
      <c r="B25" s="4" t="str">
        <f t="shared" si="0"/>
        <v>6PM01AC</v>
      </c>
      <c r="C25" s="8" t="s">
        <v>633</v>
      </c>
      <c r="D25" s="8" t="s">
        <v>633</v>
      </c>
      <c r="E25" s="2"/>
      <c r="F25" s="2"/>
      <c r="G25" s="1" t="str">
        <f>G24</f>
        <v>PM01</v>
      </c>
      <c r="H25" s="3">
        <v>6</v>
      </c>
      <c r="I25" s="1" t="s">
        <v>933</v>
      </c>
      <c r="J25" s="1"/>
      <c r="K25" s="1"/>
      <c r="L25" s="6"/>
      <c r="M25" s="1"/>
      <c r="N25" s="1"/>
      <c r="O25" s="1"/>
      <c r="P25" s="2"/>
      <c r="Q25" s="1"/>
      <c r="R25" s="1"/>
    </row>
    <row r="26" spans="1:18" x14ac:dyDescent="0.3">
      <c r="A26" s="3" t="s">
        <v>1155</v>
      </c>
      <c r="B26" s="4" t="str">
        <f>H26&amp;G26&amp;I26&amp;J26</f>
        <v>6PM01PT</v>
      </c>
      <c r="C26" s="2" t="s">
        <v>633</v>
      </c>
      <c r="D26" s="8" t="s">
        <v>34</v>
      </c>
      <c r="E26" s="8"/>
      <c r="F26" s="2"/>
      <c r="G26" s="1" t="str">
        <f>G24</f>
        <v>PM01</v>
      </c>
      <c r="H26" s="3">
        <v>6</v>
      </c>
      <c r="I26" s="3" t="s">
        <v>35</v>
      </c>
      <c r="J26" s="1"/>
      <c r="K26" s="1"/>
      <c r="L26" s="1"/>
      <c r="M26" s="2"/>
      <c r="N26" s="2"/>
      <c r="O26" s="2"/>
      <c r="P26" s="2"/>
      <c r="Q26" s="2"/>
    </row>
    <row r="27" spans="1:18" x14ac:dyDescent="0.3">
      <c r="A27" s="3" t="s">
        <v>946</v>
      </c>
      <c r="B27" s="4" t="str">
        <f t="shared" si="0"/>
        <v>6Tw01</v>
      </c>
      <c r="C27" s="8" t="s">
        <v>934</v>
      </c>
      <c r="D27" s="2" t="s">
        <v>935</v>
      </c>
      <c r="E27" s="8" t="s">
        <v>936</v>
      </c>
      <c r="F27" s="8"/>
      <c r="G27" s="7"/>
      <c r="H27" s="3">
        <v>6</v>
      </c>
      <c r="I27" s="7" t="s">
        <v>585</v>
      </c>
      <c r="J27" s="67" t="s">
        <v>62</v>
      </c>
      <c r="K27" s="1"/>
      <c r="L27" s="6"/>
      <c r="M27" s="1"/>
      <c r="N27" s="1"/>
      <c r="O27" s="1"/>
      <c r="P27" s="2"/>
      <c r="Q27" s="1"/>
      <c r="R27" s="1"/>
    </row>
    <row r="28" spans="1:18" x14ac:dyDescent="0.3">
      <c r="A28" s="3" t="s">
        <v>947</v>
      </c>
      <c r="B28" s="4" t="str">
        <f t="shared" si="0"/>
        <v>6Tw01LS</v>
      </c>
      <c r="C28" s="8" t="s">
        <v>934</v>
      </c>
      <c r="D28" s="2" t="s">
        <v>840</v>
      </c>
      <c r="E28" s="8"/>
      <c r="F28" s="8"/>
      <c r="G28" s="1" t="str">
        <f>I27&amp;J27</f>
        <v>Tw01</v>
      </c>
      <c r="H28" s="3">
        <v>6</v>
      </c>
      <c r="I28" s="1" t="s">
        <v>841</v>
      </c>
      <c r="J28" s="68"/>
      <c r="K28" s="1"/>
      <c r="L28" s="6"/>
      <c r="M28" s="1"/>
      <c r="N28" s="1"/>
      <c r="O28" s="1">
        <v>1</v>
      </c>
      <c r="P28" s="2"/>
      <c r="Q28" s="1"/>
      <c r="R28" s="1"/>
    </row>
    <row r="29" spans="1:18" x14ac:dyDescent="0.3">
      <c r="A29" s="3" t="s">
        <v>948</v>
      </c>
      <c r="B29" s="4" t="str">
        <f t="shared" si="0"/>
        <v>6Pw01</v>
      </c>
      <c r="C29" s="2" t="s">
        <v>30</v>
      </c>
      <c r="D29" s="8" t="s">
        <v>692</v>
      </c>
      <c r="E29" s="8"/>
      <c r="F29" s="8" t="s">
        <v>937</v>
      </c>
      <c r="G29" s="7"/>
      <c r="H29" s="3">
        <v>6</v>
      </c>
      <c r="I29" s="7" t="s">
        <v>938</v>
      </c>
      <c r="J29" s="67" t="s">
        <v>62</v>
      </c>
      <c r="K29" s="1"/>
      <c r="L29" s="6"/>
      <c r="M29" s="1"/>
      <c r="N29" s="1"/>
      <c r="O29" s="1"/>
      <c r="P29" s="2"/>
      <c r="Q29" s="1"/>
      <c r="R29" s="1"/>
    </row>
    <row r="30" spans="1:18" x14ac:dyDescent="0.3">
      <c r="A30" s="3" t="s">
        <v>949</v>
      </c>
      <c r="B30" s="4" t="str">
        <f t="shared" si="0"/>
        <v>6Pw01M</v>
      </c>
      <c r="C30" s="2" t="s">
        <v>30</v>
      </c>
      <c r="D30" s="2" t="s">
        <v>8</v>
      </c>
      <c r="E30" s="2"/>
      <c r="F30" s="2"/>
      <c r="G30" s="1" t="str">
        <f>I29&amp;J29</f>
        <v>Pw01</v>
      </c>
      <c r="H30" s="3">
        <v>6</v>
      </c>
      <c r="I30" s="1" t="s">
        <v>9</v>
      </c>
      <c r="J30" s="68"/>
      <c r="K30" s="1"/>
      <c r="L30" s="6"/>
      <c r="M30" s="1"/>
      <c r="N30" s="1"/>
      <c r="O30" s="1"/>
      <c r="P30" s="2"/>
      <c r="Q30" s="1"/>
      <c r="R30" s="1"/>
    </row>
    <row r="31" spans="1:18" x14ac:dyDescent="0.3">
      <c r="A31" s="3" t="s">
        <v>1080</v>
      </c>
      <c r="B31" s="4" t="str">
        <f t="shared" ref="B31:B33" si="1">H31&amp;G31&amp;I31&amp;J31</f>
        <v>6Pw01AT</v>
      </c>
      <c r="C31" s="2" t="str">
        <f>C30</f>
        <v>Pump</v>
      </c>
      <c r="D31" s="2" t="s">
        <v>15</v>
      </c>
      <c r="E31" s="2"/>
      <c r="F31" s="2"/>
      <c r="G31" s="1" t="str">
        <f>G30</f>
        <v>Pw01</v>
      </c>
      <c r="H31" s="3">
        <v>6</v>
      </c>
      <c r="I31" s="1" t="s">
        <v>16</v>
      </c>
      <c r="J31" s="1"/>
      <c r="K31" s="1"/>
      <c r="L31" s="6"/>
      <c r="M31" s="1">
        <v>1</v>
      </c>
      <c r="N31" s="1"/>
      <c r="O31" s="1"/>
      <c r="P31" s="2"/>
      <c r="Q31" s="1"/>
      <c r="R31" s="1"/>
    </row>
    <row r="32" spans="1:18" x14ac:dyDescent="0.3">
      <c r="A32" s="3" t="s">
        <v>1149</v>
      </c>
      <c r="B32" s="4" t="str">
        <f t="shared" si="1"/>
        <v>6Pw02</v>
      </c>
      <c r="C32" s="2" t="s">
        <v>30</v>
      </c>
      <c r="D32" s="8" t="s">
        <v>692</v>
      </c>
      <c r="E32" s="8"/>
      <c r="F32" s="8" t="s">
        <v>937</v>
      </c>
      <c r="G32" s="7"/>
      <c r="H32" s="3">
        <v>6</v>
      </c>
      <c r="I32" s="7" t="s">
        <v>938</v>
      </c>
      <c r="J32" s="67" t="s">
        <v>64</v>
      </c>
      <c r="K32" s="1"/>
      <c r="L32" s="6"/>
      <c r="M32" s="1"/>
      <c r="N32" s="1"/>
      <c r="O32" s="1"/>
      <c r="P32" s="2"/>
      <c r="Q32" s="1"/>
      <c r="R32" s="1"/>
    </row>
    <row r="33" spans="1:18" x14ac:dyDescent="0.3">
      <c r="A33" s="3" t="s">
        <v>1150</v>
      </c>
      <c r="B33" s="4" t="str">
        <f t="shared" si="1"/>
        <v>6Pw02M</v>
      </c>
      <c r="C33" s="2" t="s">
        <v>30</v>
      </c>
      <c r="D33" s="2" t="s">
        <v>8</v>
      </c>
      <c r="E33" s="2"/>
      <c r="F33" s="2"/>
      <c r="G33" s="1" t="str">
        <f>I32&amp;J32</f>
        <v>Pw02</v>
      </c>
      <c r="H33" s="3">
        <v>6</v>
      </c>
      <c r="I33" s="1" t="s">
        <v>9</v>
      </c>
      <c r="J33" s="68"/>
      <c r="K33" s="1"/>
      <c r="L33" s="6"/>
      <c r="M33" s="1"/>
      <c r="N33" s="1"/>
      <c r="O33" s="1"/>
      <c r="P33" s="2"/>
      <c r="Q33" s="1"/>
      <c r="R33" s="1"/>
    </row>
    <row r="34" spans="1:18" x14ac:dyDescent="0.3">
      <c r="A34" s="3" t="s">
        <v>1151</v>
      </c>
      <c r="B34" s="4" t="str">
        <f t="shared" ref="B34" si="2">H34&amp;G34&amp;I34&amp;J34</f>
        <v>6Pw02AT</v>
      </c>
      <c r="C34" s="2" t="str">
        <f>C33</f>
        <v>Pump</v>
      </c>
      <c r="D34" s="2" t="s">
        <v>15</v>
      </c>
      <c r="E34" s="2"/>
      <c r="F34" s="2"/>
      <c r="G34" s="1" t="str">
        <f>G33</f>
        <v>Pw02</v>
      </c>
      <c r="H34" s="3">
        <v>6</v>
      </c>
      <c r="I34" s="1" t="s">
        <v>16</v>
      </c>
      <c r="J34" s="1"/>
      <c r="K34" s="1"/>
      <c r="L34" s="6"/>
      <c r="M34" s="1">
        <v>1</v>
      </c>
      <c r="N34" s="1"/>
      <c r="O34" s="1"/>
      <c r="P34" s="2"/>
      <c r="Q34" s="1"/>
      <c r="R34" s="1"/>
    </row>
    <row r="35" spans="1:18" x14ac:dyDescent="0.3">
      <c r="A35" s="3"/>
      <c r="B35" s="4"/>
      <c r="C35" s="2"/>
      <c r="D35" s="2"/>
      <c r="E35" s="2"/>
      <c r="F35" s="2"/>
      <c r="G35" s="1"/>
      <c r="H35" s="3"/>
      <c r="I35" s="1"/>
      <c r="J35" s="68"/>
      <c r="K35" s="1"/>
      <c r="L35" s="6"/>
      <c r="M35" s="1"/>
      <c r="N35" s="1"/>
      <c r="O35" s="1"/>
      <c r="P35" s="2"/>
      <c r="Q35" s="1"/>
      <c r="R35" s="83"/>
    </row>
    <row r="36" spans="1:18" x14ac:dyDescent="0.3">
      <c r="A36" s="66" t="s">
        <v>586</v>
      </c>
      <c r="B36" s="4" t="str">
        <f t="shared" ref="B36:B48" si="3">H36&amp;G36&amp;I36&amp;J36</f>
        <v>6Ts01</v>
      </c>
      <c r="C36" s="8" t="s">
        <v>581</v>
      </c>
      <c r="D36" s="8" t="s">
        <v>580</v>
      </c>
      <c r="E36" s="2"/>
      <c r="F36" s="2"/>
      <c r="G36" s="7"/>
      <c r="H36" s="1">
        <v>6</v>
      </c>
      <c r="I36" s="7" t="s">
        <v>470</v>
      </c>
      <c r="J36" s="67" t="s">
        <v>62</v>
      </c>
      <c r="K36" s="1"/>
      <c r="L36" s="1"/>
      <c r="M36" s="2"/>
      <c r="N36" s="2"/>
      <c r="O36" s="2"/>
      <c r="P36" s="2"/>
      <c r="Q36" s="2"/>
    </row>
    <row r="37" spans="1:18" x14ac:dyDescent="0.3">
      <c r="A37" s="3" t="s">
        <v>950</v>
      </c>
      <c r="B37" s="4" t="str">
        <f t="shared" si="3"/>
        <v>6Ts01M1</v>
      </c>
      <c r="C37" s="8" t="s">
        <v>581</v>
      </c>
      <c r="D37" s="8" t="s">
        <v>582</v>
      </c>
      <c r="E37" s="2"/>
      <c r="F37" s="2"/>
      <c r="G37" s="1" t="str">
        <f>I36&amp;J36</f>
        <v>Ts01</v>
      </c>
      <c r="H37" s="3">
        <v>6</v>
      </c>
      <c r="I37" s="1" t="s">
        <v>11</v>
      </c>
      <c r="J37" s="1"/>
      <c r="K37" s="1">
        <v>50</v>
      </c>
      <c r="L37" s="1"/>
      <c r="M37" s="2"/>
      <c r="N37" s="2"/>
      <c r="O37" s="2"/>
      <c r="P37" s="2"/>
      <c r="Q37" s="2"/>
    </row>
    <row r="38" spans="1:18" x14ac:dyDescent="0.3">
      <c r="A38" s="3" t="s">
        <v>951</v>
      </c>
      <c r="B38" s="4" t="str">
        <f t="shared" si="3"/>
        <v>6Ts01AT</v>
      </c>
      <c r="C38" s="2" t="str">
        <f>C37</f>
        <v>Tank</v>
      </c>
      <c r="D38" s="2" t="s">
        <v>15</v>
      </c>
      <c r="E38" s="2"/>
      <c r="F38" s="2"/>
      <c r="G38" s="1" t="str">
        <f>G37</f>
        <v>Ts01</v>
      </c>
      <c r="H38" s="3">
        <v>6</v>
      </c>
      <c r="I38" s="1" t="s">
        <v>16</v>
      </c>
      <c r="J38" s="1"/>
      <c r="K38" s="1"/>
      <c r="L38" s="1"/>
      <c r="M38" s="2"/>
      <c r="N38" s="2"/>
      <c r="O38" s="2"/>
      <c r="P38" s="2"/>
      <c r="Q38" s="2"/>
    </row>
    <row r="39" spans="1:18" x14ac:dyDescent="0.3">
      <c r="A39" s="3" t="s">
        <v>952</v>
      </c>
      <c r="B39" s="4" t="str">
        <f t="shared" si="3"/>
        <v>6Ts01LT</v>
      </c>
      <c r="C39" s="8" t="s">
        <v>581</v>
      </c>
      <c r="D39" s="8" t="s">
        <v>28</v>
      </c>
      <c r="E39" s="2"/>
      <c r="F39" s="2"/>
      <c r="G39" s="1" t="str">
        <f>G38</f>
        <v>Ts01</v>
      </c>
      <c r="H39" s="3">
        <v>6</v>
      </c>
      <c r="I39" s="1" t="s">
        <v>29</v>
      </c>
      <c r="J39" s="1"/>
      <c r="K39" s="1"/>
      <c r="L39" s="1"/>
      <c r="M39" s="1">
        <v>1</v>
      </c>
      <c r="N39" s="2"/>
      <c r="O39" s="2"/>
      <c r="P39" s="2"/>
      <c r="Q39" s="2"/>
    </row>
    <row r="40" spans="1:18" x14ac:dyDescent="0.3">
      <c r="A40" s="3" t="s">
        <v>953</v>
      </c>
      <c r="B40" s="4" t="str">
        <f t="shared" si="3"/>
        <v>6Ps03</v>
      </c>
      <c r="C40" s="8" t="s">
        <v>30</v>
      </c>
      <c r="D40" s="2" t="s">
        <v>961</v>
      </c>
      <c r="E40" s="116" t="s">
        <v>963</v>
      </c>
      <c r="F40" s="8" t="s">
        <v>678</v>
      </c>
      <c r="G40" s="7"/>
      <c r="H40" s="3">
        <v>6</v>
      </c>
      <c r="I40" s="7" t="s">
        <v>464</v>
      </c>
      <c r="J40" s="67" t="s">
        <v>65</v>
      </c>
      <c r="K40" s="1"/>
      <c r="L40" s="6"/>
      <c r="M40" s="1"/>
      <c r="N40" s="1"/>
      <c r="O40" s="1"/>
      <c r="P40" s="2"/>
      <c r="Q40" s="1"/>
      <c r="R40" s="1"/>
    </row>
    <row r="41" spans="1:18" x14ac:dyDescent="0.3">
      <c r="A41" s="3" t="s">
        <v>954</v>
      </c>
      <c r="B41" s="4" t="str">
        <f t="shared" si="3"/>
        <v>6Ps03M</v>
      </c>
      <c r="C41" s="2" t="str">
        <f>C40</f>
        <v>Pump</v>
      </c>
      <c r="D41" s="2" t="s">
        <v>8</v>
      </c>
      <c r="E41" s="117"/>
      <c r="F41" s="8" t="s">
        <v>678</v>
      </c>
      <c r="G41" s="1" t="str">
        <f>I40&amp;J40</f>
        <v>Ps03</v>
      </c>
      <c r="H41" s="3">
        <v>6</v>
      </c>
      <c r="I41" s="1" t="s">
        <v>9</v>
      </c>
      <c r="J41" s="68"/>
      <c r="K41" s="1"/>
      <c r="L41" s="6"/>
      <c r="M41" s="1"/>
      <c r="N41" s="1"/>
      <c r="O41" s="1"/>
      <c r="P41" s="2"/>
      <c r="Q41" s="1"/>
      <c r="R41" s="1"/>
    </row>
    <row r="42" spans="1:18" x14ac:dyDescent="0.3">
      <c r="A42" s="3" t="s">
        <v>955</v>
      </c>
      <c r="B42" s="4" t="str">
        <f t="shared" si="3"/>
        <v>6Ps03VFD</v>
      </c>
      <c r="C42" s="2" t="str">
        <f>C41</f>
        <v>Pump</v>
      </c>
      <c r="D42" s="2" t="s">
        <v>17</v>
      </c>
      <c r="E42" s="117"/>
      <c r="F42" s="8" t="s">
        <v>678</v>
      </c>
      <c r="G42" s="1" t="str">
        <f>G41</f>
        <v>Ps03</v>
      </c>
      <c r="H42" s="3">
        <v>6</v>
      </c>
      <c r="I42" s="1" t="s">
        <v>17</v>
      </c>
      <c r="J42" s="68"/>
      <c r="K42" s="1"/>
      <c r="L42" s="6"/>
      <c r="M42" s="1"/>
      <c r="N42" s="1">
        <v>1</v>
      </c>
      <c r="O42" s="1"/>
      <c r="P42" s="2"/>
      <c r="Q42" s="1"/>
      <c r="R42" s="1"/>
    </row>
    <row r="43" spans="1:18" x14ac:dyDescent="0.3">
      <c r="A43" s="3" t="s">
        <v>956</v>
      </c>
      <c r="B43" s="4" t="str">
        <f t="shared" si="3"/>
        <v>6Ps03AT</v>
      </c>
      <c r="C43" s="2" t="str">
        <f>C42</f>
        <v>Pump</v>
      </c>
      <c r="D43" s="2" t="s">
        <v>15</v>
      </c>
      <c r="E43" s="117"/>
      <c r="F43" s="2"/>
      <c r="G43" s="1" t="str">
        <f>G42</f>
        <v>Ps03</v>
      </c>
      <c r="H43" s="3">
        <v>6</v>
      </c>
      <c r="I43" s="1" t="s">
        <v>16</v>
      </c>
      <c r="J43" s="1"/>
      <c r="K43" s="1"/>
      <c r="L43" s="6"/>
      <c r="M43" s="1">
        <v>1</v>
      </c>
      <c r="N43" s="1"/>
      <c r="O43" s="1"/>
      <c r="P43" s="2"/>
      <c r="Q43" s="1"/>
      <c r="R43" s="1"/>
    </row>
    <row r="44" spans="1:18" x14ac:dyDescent="0.3">
      <c r="A44" s="3" t="s">
        <v>953</v>
      </c>
      <c r="B44" s="4" t="str">
        <f t="shared" si="3"/>
        <v>6Ps04</v>
      </c>
      <c r="C44" s="8" t="s">
        <v>30</v>
      </c>
      <c r="D44" s="2" t="s">
        <v>1041</v>
      </c>
      <c r="E44" s="102"/>
      <c r="F44" s="8" t="s">
        <v>665</v>
      </c>
      <c r="G44" s="7"/>
      <c r="H44" s="3">
        <v>6</v>
      </c>
      <c r="I44" s="7" t="s">
        <v>464</v>
      </c>
      <c r="J44" s="67" t="s">
        <v>67</v>
      </c>
      <c r="K44" s="1"/>
      <c r="L44" s="6"/>
      <c r="M44" s="1"/>
      <c r="N44" s="1"/>
      <c r="O44" s="1"/>
      <c r="P44" s="2"/>
      <c r="Q44" s="1"/>
      <c r="R44" s="1"/>
    </row>
    <row r="45" spans="1:18" x14ac:dyDescent="0.3">
      <c r="A45" s="3" t="s">
        <v>954</v>
      </c>
      <c r="B45" s="4" t="str">
        <f t="shared" si="3"/>
        <v>6Ps04M</v>
      </c>
      <c r="C45" s="2" t="str">
        <f>C44</f>
        <v>Pump</v>
      </c>
      <c r="D45" s="2" t="s">
        <v>8</v>
      </c>
      <c r="E45" s="103"/>
      <c r="F45" s="8"/>
      <c r="G45" s="1" t="str">
        <f>I44&amp;J44</f>
        <v>Ps04</v>
      </c>
      <c r="H45" s="3">
        <v>6</v>
      </c>
      <c r="I45" s="1" t="s">
        <v>9</v>
      </c>
      <c r="J45" s="68"/>
      <c r="K45" s="1"/>
      <c r="L45" s="6"/>
      <c r="M45" s="1"/>
      <c r="N45" s="1"/>
      <c r="O45" s="1"/>
      <c r="P45" s="2"/>
      <c r="Q45" s="1"/>
      <c r="R45" s="1"/>
    </row>
    <row r="46" spans="1:18" x14ac:dyDescent="0.3">
      <c r="A46" s="3" t="s">
        <v>955</v>
      </c>
      <c r="B46" s="4" t="str">
        <f t="shared" si="3"/>
        <v>6Ps04VFD</v>
      </c>
      <c r="C46" s="2" t="str">
        <f>C45</f>
        <v>Pump</v>
      </c>
      <c r="D46" s="2" t="s">
        <v>17</v>
      </c>
      <c r="E46" s="103"/>
      <c r="F46" s="8"/>
      <c r="G46" s="1" t="str">
        <f>G45</f>
        <v>Ps04</v>
      </c>
      <c r="H46" s="3">
        <v>6</v>
      </c>
      <c r="I46" s="1" t="s">
        <v>17</v>
      </c>
      <c r="J46" s="68"/>
      <c r="K46" s="1"/>
      <c r="L46" s="6"/>
      <c r="M46" s="1"/>
      <c r="N46" s="1">
        <v>1</v>
      </c>
      <c r="O46" s="1"/>
      <c r="P46" s="2"/>
      <c r="Q46" s="1"/>
      <c r="R46" s="1"/>
    </row>
    <row r="47" spans="1:18" x14ac:dyDescent="0.3">
      <c r="A47" s="3" t="s">
        <v>956</v>
      </c>
      <c r="B47" s="4" t="str">
        <f t="shared" si="3"/>
        <v>6Ps04AT</v>
      </c>
      <c r="C47" s="2" t="str">
        <f>C46</f>
        <v>Pump</v>
      </c>
      <c r="D47" s="2" t="s">
        <v>15</v>
      </c>
      <c r="E47" s="103"/>
      <c r="F47" s="2"/>
      <c r="G47" s="1" t="str">
        <f>G46</f>
        <v>Ps04</v>
      </c>
      <c r="H47" s="3">
        <v>6</v>
      </c>
      <c r="I47" s="1" t="s">
        <v>16</v>
      </c>
      <c r="J47" s="1"/>
      <c r="K47" s="1"/>
      <c r="L47" s="6"/>
      <c r="M47" s="1">
        <v>1</v>
      </c>
      <c r="N47" s="1"/>
      <c r="O47" s="1"/>
      <c r="P47" s="2"/>
      <c r="Q47" s="1"/>
      <c r="R47" s="1"/>
    </row>
    <row r="48" spans="1:18" x14ac:dyDescent="0.3">
      <c r="A48" s="3" t="s">
        <v>1059</v>
      </c>
      <c r="B48" s="4" t="str">
        <f t="shared" si="3"/>
        <v>6Ps04FT</v>
      </c>
      <c r="C48" s="2" t="str">
        <f>C47</f>
        <v>Pump</v>
      </c>
      <c r="D48" s="2" t="s">
        <v>1060</v>
      </c>
      <c r="E48" s="100"/>
      <c r="F48" s="2" t="s">
        <v>921</v>
      </c>
      <c r="G48" s="1" t="str">
        <f>G47</f>
        <v>Ps04</v>
      </c>
      <c r="H48" s="3">
        <v>6</v>
      </c>
      <c r="I48" s="1" t="s">
        <v>112</v>
      </c>
      <c r="J48" s="1"/>
      <c r="K48" s="1"/>
      <c r="L48" s="6"/>
      <c r="M48" s="1"/>
      <c r="N48" s="1"/>
      <c r="O48" s="1"/>
      <c r="P48" s="2"/>
      <c r="Q48" s="1"/>
      <c r="R48" s="101"/>
    </row>
    <row r="49" spans="1:18" x14ac:dyDescent="0.3">
      <c r="A49" s="3" t="s">
        <v>957</v>
      </c>
      <c r="B49" s="4" t="str">
        <f t="shared" ref="B49:B95" si="4">H49&amp;G49&amp;I49&amp;J49</f>
        <v>6PP01</v>
      </c>
      <c r="C49" s="8" t="s">
        <v>583</v>
      </c>
      <c r="D49" s="8" t="s">
        <v>583</v>
      </c>
      <c r="E49" s="2"/>
      <c r="F49" s="8" t="s">
        <v>678</v>
      </c>
      <c r="G49" s="7"/>
      <c r="H49" s="3">
        <v>6</v>
      </c>
      <c r="I49" s="7" t="s">
        <v>584</v>
      </c>
      <c r="J49" s="67" t="s">
        <v>62</v>
      </c>
      <c r="K49" s="1"/>
      <c r="L49" s="1"/>
      <c r="M49" s="2"/>
      <c r="N49" s="2"/>
      <c r="O49" s="2"/>
      <c r="P49" s="2"/>
      <c r="Q49" s="2"/>
    </row>
    <row r="50" spans="1:18" x14ac:dyDescent="0.3">
      <c r="A50" s="3" t="s">
        <v>958</v>
      </c>
      <c r="B50" s="4" t="str">
        <f t="shared" si="4"/>
        <v>6CA01</v>
      </c>
      <c r="C50" s="2" t="s">
        <v>633</v>
      </c>
      <c r="D50" s="2" t="s">
        <v>899</v>
      </c>
      <c r="E50" s="2"/>
      <c r="F50" s="2" t="s">
        <v>648</v>
      </c>
      <c r="G50" s="7"/>
      <c r="H50" s="1">
        <v>6</v>
      </c>
      <c r="I50" s="7" t="s">
        <v>693</v>
      </c>
      <c r="J50" s="67" t="s">
        <v>62</v>
      </c>
      <c r="K50" s="1"/>
      <c r="L50" s="1"/>
      <c r="M50" s="2"/>
      <c r="N50" s="2"/>
      <c r="O50" s="2"/>
      <c r="P50" s="2"/>
      <c r="Q50" s="2"/>
    </row>
    <row r="51" spans="1:18" x14ac:dyDescent="0.3">
      <c r="A51" s="3" t="s">
        <v>959</v>
      </c>
      <c r="B51" s="4" t="str">
        <f>H51&amp;G51&amp;I51&amp;J51</f>
        <v>6CA01M</v>
      </c>
      <c r="C51" s="2" t="s">
        <v>633</v>
      </c>
      <c r="D51" s="2" t="s">
        <v>8</v>
      </c>
      <c r="E51" s="2"/>
      <c r="F51" s="2"/>
      <c r="G51" s="1" t="str">
        <f>I50&amp;J50</f>
        <v>CA01</v>
      </c>
      <c r="H51" s="1">
        <v>6</v>
      </c>
      <c r="I51" s="3" t="s">
        <v>9</v>
      </c>
      <c r="J51" s="1"/>
      <c r="K51" s="1"/>
      <c r="L51" s="1"/>
      <c r="M51" s="2"/>
      <c r="N51" s="2"/>
      <c r="O51" s="2"/>
      <c r="P51" s="2"/>
      <c r="Q51" s="2"/>
    </row>
    <row r="52" spans="1:18" x14ac:dyDescent="0.3">
      <c r="A52" s="3" t="s">
        <v>1082</v>
      </c>
      <c r="B52" s="4" t="str">
        <f>H52&amp;G52&amp;I52&amp;J52</f>
        <v>6CA01AT</v>
      </c>
      <c r="C52" s="2" t="str">
        <f>C51</f>
        <v>Compressor</v>
      </c>
      <c r="D52" s="2" t="s">
        <v>15</v>
      </c>
      <c r="E52" s="103"/>
      <c r="F52" s="2"/>
      <c r="G52" s="1" t="str">
        <f>G51</f>
        <v>CA01</v>
      </c>
      <c r="H52" s="3">
        <v>6</v>
      </c>
      <c r="I52" s="1" t="s">
        <v>16</v>
      </c>
      <c r="J52" s="1"/>
      <c r="K52" s="1"/>
      <c r="L52" s="6"/>
      <c r="M52" s="1">
        <v>1</v>
      </c>
      <c r="N52" s="1"/>
      <c r="O52" s="1"/>
      <c r="P52" s="2"/>
      <c r="Q52" s="1"/>
      <c r="R52" s="1"/>
    </row>
    <row r="53" spans="1:18" x14ac:dyDescent="0.3">
      <c r="A53" s="3" t="s">
        <v>960</v>
      </c>
      <c r="B53" s="4" t="str">
        <f>H53&amp;G53&amp;I53&amp;J53</f>
        <v>6CA01PT</v>
      </c>
      <c r="C53" s="2" t="s">
        <v>633</v>
      </c>
      <c r="D53" s="8" t="s">
        <v>34</v>
      </c>
      <c r="E53" s="8"/>
      <c r="F53" s="2" t="s">
        <v>648</v>
      </c>
      <c r="G53" s="1" t="str">
        <f>G51</f>
        <v>CA01</v>
      </c>
      <c r="H53" s="3">
        <v>6</v>
      </c>
      <c r="I53" s="3" t="s">
        <v>35</v>
      </c>
      <c r="J53" s="1"/>
      <c r="K53" s="1"/>
      <c r="L53" s="1"/>
      <c r="M53" s="2"/>
      <c r="N53" s="2"/>
      <c r="O53" s="2"/>
      <c r="P53" s="2"/>
      <c r="Q53" s="2"/>
    </row>
    <row r="54" spans="1:18" x14ac:dyDescent="0.3">
      <c r="A54" s="3" t="s">
        <v>964</v>
      </c>
      <c r="B54" s="4" t="str">
        <f>H54&amp;G54&amp;I54&amp;J54</f>
        <v>6Ta01</v>
      </c>
      <c r="C54" s="8" t="s">
        <v>901</v>
      </c>
      <c r="D54" s="8" t="s">
        <v>902</v>
      </c>
      <c r="E54" s="8"/>
      <c r="F54" s="8"/>
      <c r="G54" s="7"/>
      <c r="H54" s="3">
        <v>6</v>
      </c>
      <c r="I54" s="7" t="s">
        <v>900</v>
      </c>
      <c r="J54" s="67" t="s">
        <v>62</v>
      </c>
      <c r="K54" s="1">
        <v>50</v>
      </c>
      <c r="L54" s="1"/>
      <c r="M54" s="2"/>
      <c r="N54" s="2"/>
      <c r="O54" s="2"/>
      <c r="P54" s="2"/>
      <c r="Q54" s="2"/>
    </row>
    <row r="55" spans="1:18" x14ac:dyDescent="0.3">
      <c r="A55" s="3" t="s">
        <v>965</v>
      </c>
      <c r="B55" s="4" t="str">
        <f>H55&amp;G55&amp;I55&amp;J55</f>
        <v>6Ta01PT</v>
      </c>
      <c r="C55" s="8" t="s">
        <v>901</v>
      </c>
      <c r="D55" s="8" t="s">
        <v>34</v>
      </c>
      <c r="E55" s="8"/>
      <c r="F55" s="2" t="s">
        <v>648</v>
      </c>
      <c r="G55" s="1" t="str">
        <f>I54&amp;J54</f>
        <v>Ta01</v>
      </c>
      <c r="H55" s="3">
        <v>6</v>
      </c>
      <c r="I55" s="3" t="s">
        <v>35</v>
      </c>
      <c r="J55" s="1"/>
      <c r="K55" s="1"/>
      <c r="L55" s="1"/>
      <c r="M55" s="2"/>
      <c r="N55" s="2"/>
      <c r="O55" s="2"/>
      <c r="P55" s="2"/>
      <c r="Q55" s="2"/>
    </row>
    <row r="56" spans="1:18" x14ac:dyDescent="0.3">
      <c r="A56" s="3" t="s">
        <v>966</v>
      </c>
      <c r="B56" s="4" t="str">
        <f t="shared" si="4"/>
        <v>6PS05</v>
      </c>
      <c r="C56" s="9" t="s">
        <v>30</v>
      </c>
      <c r="D56" s="8" t="s">
        <v>48</v>
      </c>
      <c r="E56" s="8" t="s">
        <v>684</v>
      </c>
      <c r="F56" s="8" t="s">
        <v>665</v>
      </c>
      <c r="G56" s="7"/>
      <c r="H56" s="3">
        <v>6</v>
      </c>
      <c r="I56" s="7" t="s">
        <v>472</v>
      </c>
      <c r="J56" s="67" t="s">
        <v>68</v>
      </c>
      <c r="K56" s="1"/>
      <c r="L56" s="1"/>
      <c r="M56" s="2"/>
      <c r="N56" s="2"/>
      <c r="O56" s="2"/>
      <c r="P56" s="2"/>
      <c r="Q56" s="2"/>
    </row>
    <row r="57" spans="1:18" x14ac:dyDescent="0.3">
      <c r="A57" s="3" t="s">
        <v>967</v>
      </c>
      <c r="B57" s="4" t="str">
        <f t="shared" si="4"/>
        <v>6PS05M</v>
      </c>
      <c r="C57" s="9" t="s">
        <v>30</v>
      </c>
      <c r="D57" s="8" t="s">
        <v>8</v>
      </c>
      <c r="E57" s="8"/>
      <c r="F57" s="8"/>
      <c r="G57" s="1" t="str">
        <f>I56&amp;J56</f>
        <v>PS05</v>
      </c>
      <c r="H57" s="3">
        <v>6</v>
      </c>
      <c r="I57" s="1" t="s">
        <v>9</v>
      </c>
      <c r="J57" s="68"/>
      <c r="K57" s="1">
        <v>75</v>
      </c>
      <c r="L57" s="1"/>
      <c r="M57" s="2"/>
      <c r="N57" s="2"/>
      <c r="O57" s="2"/>
      <c r="P57" s="2"/>
      <c r="Q57" s="2"/>
    </row>
    <row r="58" spans="1:18" x14ac:dyDescent="0.3">
      <c r="A58" s="3" t="s">
        <v>968</v>
      </c>
      <c r="B58" s="4" t="str">
        <f t="shared" si="4"/>
        <v>6PS05VFD</v>
      </c>
      <c r="C58" s="9" t="str">
        <f>C57</f>
        <v>Pump</v>
      </c>
      <c r="D58" s="2" t="s">
        <v>17</v>
      </c>
      <c r="E58" s="2"/>
      <c r="F58" s="2"/>
      <c r="G58" s="1" t="str">
        <f>G57</f>
        <v>PS05</v>
      </c>
      <c r="H58" s="3">
        <v>6</v>
      </c>
      <c r="I58" s="1" t="s">
        <v>17</v>
      </c>
      <c r="J58" s="68"/>
      <c r="K58" s="1"/>
      <c r="L58" s="1"/>
      <c r="M58" s="2"/>
      <c r="N58" s="2"/>
      <c r="O58" s="2"/>
      <c r="P58" s="2"/>
      <c r="Q58" s="2"/>
    </row>
    <row r="59" spans="1:18" x14ac:dyDescent="0.3">
      <c r="A59" s="3" t="s">
        <v>969</v>
      </c>
      <c r="B59" s="4" t="str">
        <f>H59&amp;G59&amp;I59&amp;J59</f>
        <v>6PS05AT</v>
      </c>
      <c r="C59" s="2" t="str">
        <f>C58</f>
        <v>Pump</v>
      </c>
      <c r="D59" s="2" t="s">
        <v>15</v>
      </c>
      <c r="E59" s="2"/>
      <c r="F59" s="2"/>
      <c r="G59" s="1" t="str">
        <f>G58</f>
        <v>PS05</v>
      </c>
      <c r="H59" s="3">
        <v>6</v>
      </c>
      <c r="I59" s="1" t="s">
        <v>16</v>
      </c>
      <c r="J59" s="1"/>
      <c r="K59" s="1"/>
      <c r="L59" s="6"/>
      <c r="M59" s="1">
        <v>1</v>
      </c>
      <c r="N59" s="1"/>
      <c r="O59" s="1"/>
      <c r="P59" s="2"/>
      <c r="Q59" s="1"/>
    </row>
    <row r="60" spans="1:18" x14ac:dyDescent="0.3">
      <c r="A60" s="3" t="s">
        <v>970</v>
      </c>
      <c r="B60" s="4" t="str">
        <f t="shared" si="4"/>
        <v>6PS05LT</v>
      </c>
      <c r="C60" s="9" t="str">
        <f>C58</f>
        <v>Pump</v>
      </c>
      <c r="D60" s="2" t="s">
        <v>28</v>
      </c>
      <c r="E60" s="2"/>
      <c r="F60" s="2"/>
      <c r="G60" s="1" t="str">
        <f>G58</f>
        <v>PS05</v>
      </c>
      <c r="H60" s="3">
        <v>6</v>
      </c>
      <c r="I60" s="1" t="s">
        <v>29</v>
      </c>
      <c r="J60" s="68"/>
      <c r="K60" s="1"/>
      <c r="L60" s="1"/>
      <c r="M60" s="2"/>
      <c r="N60" s="2"/>
      <c r="O60" s="2"/>
      <c r="P60" s="2"/>
      <c r="Q60" s="2"/>
    </row>
    <row r="61" spans="1:18" x14ac:dyDescent="0.3">
      <c r="A61" s="3"/>
      <c r="B61" s="4"/>
      <c r="C61" s="9"/>
      <c r="D61" s="2"/>
      <c r="E61" s="2"/>
      <c r="F61" s="88"/>
      <c r="G61" s="1"/>
      <c r="H61" s="3"/>
      <c r="I61" s="1"/>
      <c r="J61" s="68"/>
      <c r="K61" s="1"/>
      <c r="L61" s="1"/>
      <c r="M61" s="2"/>
      <c r="N61" s="2"/>
      <c r="O61" s="2"/>
      <c r="P61" s="2"/>
      <c r="Q61" s="63"/>
    </row>
    <row r="62" spans="1:18" x14ac:dyDescent="0.3">
      <c r="A62" s="3"/>
      <c r="B62" s="4"/>
      <c r="C62" s="9"/>
      <c r="D62" s="2"/>
      <c r="E62" s="2"/>
      <c r="F62" s="88"/>
      <c r="G62" s="1"/>
      <c r="H62" s="3"/>
      <c r="I62" s="1"/>
      <c r="J62" s="68"/>
      <c r="K62" s="1"/>
      <c r="L62" s="1"/>
      <c r="M62" s="2"/>
      <c r="N62" s="2"/>
      <c r="O62" s="2"/>
      <c r="P62" s="2"/>
      <c r="Q62" s="63"/>
    </row>
    <row r="63" spans="1:18" x14ac:dyDescent="0.3">
      <c r="A63" s="3" t="s">
        <v>975</v>
      </c>
      <c r="B63" s="4" t="str">
        <f t="shared" si="4"/>
        <v>6Vx01</v>
      </c>
      <c r="C63" s="9" t="s">
        <v>908</v>
      </c>
      <c r="D63" s="2" t="s">
        <v>972</v>
      </c>
      <c r="E63" s="2" t="s">
        <v>981</v>
      </c>
      <c r="G63" s="7"/>
      <c r="H63" s="3">
        <v>6</v>
      </c>
      <c r="I63" s="7" t="s">
        <v>632</v>
      </c>
      <c r="J63" s="67" t="s">
        <v>62</v>
      </c>
      <c r="K63" s="1"/>
      <c r="L63" s="1">
        <v>1</v>
      </c>
      <c r="M63" s="1"/>
      <c r="N63" s="1"/>
      <c r="O63" s="1"/>
      <c r="P63" s="1">
        <v>1</v>
      </c>
      <c r="Q63" s="118" t="s">
        <v>971</v>
      </c>
    </row>
    <row r="64" spans="1:18" x14ac:dyDescent="0.3">
      <c r="A64" s="3" t="s">
        <v>976</v>
      </c>
      <c r="B64" s="4" t="str">
        <f t="shared" si="4"/>
        <v>6Vx02</v>
      </c>
      <c r="C64" s="9" t="s">
        <v>908</v>
      </c>
      <c r="D64" s="2" t="s">
        <v>973</v>
      </c>
      <c r="E64" s="2" t="s">
        <v>974</v>
      </c>
      <c r="G64" s="7"/>
      <c r="H64" s="3">
        <v>6</v>
      </c>
      <c r="I64" s="7" t="s">
        <v>632</v>
      </c>
      <c r="J64" s="67" t="s">
        <v>64</v>
      </c>
      <c r="K64" s="1"/>
      <c r="L64" s="1">
        <v>1</v>
      </c>
      <c r="M64" s="1"/>
      <c r="N64" s="1"/>
      <c r="O64" s="1"/>
      <c r="P64" s="1">
        <v>1</v>
      </c>
      <c r="Q64" s="119"/>
    </row>
    <row r="65" spans="1:17" x14ac:dyDescent="0.3">
      <c r="A65" s="3" t="s">
        <v>977</v>
      </c>
      <c r="B65" s="4" t="str">
        <f>H65&amp;G65&amp;I65&amp;J65</f>
        <v>6Vx03</v>
      </c>
      <c r="C65" s="9" t="s">
        <v>908</v>
      </c>
      <c r="D65" s="2" t="s">
        <v>972</v>
      </c>
      <c r="E65" s="2" t="s">
        <v>981</v>
      </c>
      <c r="G65" s="7"/>
      <c r="H65" s="3">
        <v>6</v>
      </c>
      <c r="I65" s="7" t="s">
        <v>632</v>
      </c>
      <c r="J65" s="67" t="s">
        <v>65</v>
      </c>
      <c r="K65" s="1"/>
      <c r="L65" s="1">
        <v>1</v>
      </c>
      <c r="M65" s="1"/>
      <c r="N65" s="1"/>
      <c r="O65" s="1"/>
      <c r="P65" s="1">
        <v>1</v>
      </c>
      <c r="Q65" s="119"/>
    </row>
    <row r="66" spans="1:17" x14ac:dyDescent="0.3">
      <c r="A66" s="3" t="s">
        <v>978</v>
      </c>
      <c r="B66" s="4" t="str">
        <f t="shared" si="4"/>
        <v>6Vx04</v>
      </c>
      <c r="C66" s="9" t="s">
        <v>908</v>
      </c>
      <c r="D66" s="2" t="s">
        <v>973</v>
      </c>
      <c r="E66" s="2" t="s">
        <v>974</v>
      </c>
      <c r="G66" s="7"/>
      <c r="H66" s="3">
        <v>6</v>
      </c>
      <c r="I66" s="7" t="s">
        <v>632</v>
      </c>
      <c r="J66" s="67" t="s">
        <v>67</v>
      </c>
      <c r="K66" s="1"/>
      <c r="L66" s="1">
        <v>1</v>
      </c>
      <c r="M66" s="1"/>
      <c r="N66" s="1"/>
      <c r="O66" s="1"/>
      <c r="P66" s="1">
        <v>1</v>
      </c>
      <c r="Q66" s="120"/>
    </row>
    <row r="67" spans="1:17" x14ac:dyDescent="0.3">
      <c r="A67" s="3" t="s">
        <v>986</v>
      </c>
      <c r="B67" s="4" t="str">
        <f t="shared" si="4"/>
        <v>6Vx05</v>
      </c>
      <c r="C67" s="9" t="s">
        <v>908</v>
      </c>
      <c r="D67" s="2" t="s">
        <v>972</v>
      </c>
      <c r="E67" s="2" t="s">
        <v>979</v>
      </c>
      <c r="G67" s="7"/>
      <c r="H67" s="3">
        <v>6</v>
      </c>
      <c r="I67" s="7" t="s">
        <v>632</v>
      </c>
      <c r="J67" s="67" t="s">
        <v>68</v>
      </c>
      <c r="K67" s="1"/>
      <c r="L67" s="1">
        <v>1</v>
      </c>
      <c r="M67" s="1"/>
      <c r="N67" s="1"/>
      <c r="O67" s="1"/>
      <c r="P67" s="1">
        <v>1</v>
      </c>
      <c r="Q67" s="2"/>
    </row>
    <row r="68" spans="1:17" x14ac:dyDescent="0.3">
      <c r="A68" s="3" t="s">
        <v>987</v>
      </c>
      <c r="B68" s="4" t="str">
        <f>H68&amp;G68&amp;I68&amp;J68</f>
        <v>6Vx06</v>
      </c>
      <c r="C68" s="9" t="s">
        <v>908</v>
      </c>
      <c r="D68" s="2" t="s">
        <v>972</v>
      </c>
      <c r="E68" s="2" t="s">
        <v>980</v>
      </c>
      <c r="G68" s="7"/>
      <c r="H68" s="3">
        <v>6</v>
      </c>
      <c r="I68" s="7" t="s">
        <v>632</v>
      </c>
      <c r="J68" s="67" t="s">
        <v>69</v>
      </c>
      <c r="K68" s="1"/>
      <c r="L68" s="1">
        <v>1</v>
      </c>
      <c r="M68" s="1"/>
      <c r="N68" s="1"/>
      <c r="O68" s="1"/>
      <c r="P68" s="1">
        <v>1</v>
      </c>
      <c r="Q68" s="2"/>
    </row>
    <row r="69" spans="1:17" x14ac:dyDescent="0.3">
      <c r="A69" s="3" t="s">
        <v>988</v>
      </c>
      <c r="B69" s="4" t="str">
        <f>H69&amp;G69&amp;I69&amp;J69</f>
        <v>6Vx07</v>
      </c>
      <c r="C69" s="9" t="s">
        <v>908</v>
      </c>
      <c r="D69" s="2" t="s">
        <v>972</v>
      </c>
      <c r="E69" s="2" t="s">
        <v>980</v>
      </c>
      <c r="G69" s="7"/>
      <c r="H69" s="3">
        <v>6</v>
      </c>
      <c r="I69" s="7" t="s">
        <v>632</v>
      </c>
      <c r="J69" s="67" t="s">
        <v>71</v>
      </c>
      <c r="K69" s="1"/>
      <c r="L69" s="1">
        <v>1</v>
      </c>
      <c r="M69" s="1"/>
      <c r="N69" s="1"/>
      <c r="O69" s="1"/>
      <c r="P69" s="1">
        <v>1</v>
      </c>
      <c r="Q69" s="2"/>
    </row>
    <row r="70" spans="1:17" x14ac:dyDescent="0.3">
      <c r="A70" s="3" t="s">
        <v>1153</v>
      </c>
      <c r="B70" s="4" t="str">
        <f t="shared" ref="B70" si="5">H70&amp;G70&amp;I70&amp;J70</f>
        <v>6Vx08</v>
      </c>
      <c r="C70" s="9" t="s">
        <v>908</v>
      </c>
      <c r="D70" s="2" t="s">
        <v>1154</v>
      </c>
      <c r="E70" s="2" t="s">
        <v>974</v>
      </c>
      <c r="G70" s="7"/>
      <c r="H70" s="3">
        <v>6</v>
      </c>
      <c r="I70" s="7" t="s">
        <v>632</v>
      </c>
      <c r="J70" s="67" t="s">
        <v>72</v>
      </c>
      <c r="K70" s="1"/>
      <c r="L70" s="1">
        <v>1</v>
      </c>
      <c r="M70" s="1"/>
      <c r="N70" s="1"/>
      <c r="O70" s="1"/>
      <c r="P70" s="1">
        <v>1</v>
      </c>
      <c r="Q70" s="2"/>
    </row>
    <row r="71" spans="1:17" x14ac:dyDescent="0.3">
      <c r="A71" s="3"/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3">
      <c r="A72" s="66" t="s">
        <v>590</v>
      </c>
      <c r="B72" s="4" t="str">
        <f t="shared" si="4"/>
        <v>7Tw01</v>
      </c>
      <c r="C72" s="2" t="s">
        <v>581</v>
      </c>
      <c r="D72" s="2" t="s">
        <v>611</v>
      </c>
      <c r="E72" s="2" t="s">
        <v>687</v>
      </c>
      <c r="F72" s="2" t="s">
        <v>678</v>
      </c>
      <c r="G72" s="7"/>
      <c r="H72" s="3">
        <v>7</v>
      </c>
      <c r="I72" s="7" t="s">
        <v>585</v>
      </c>
      <c r="J72" s="67" t="s">
        <v>62</v>
      </c>
      <c r="K72" s="1"/>
      <c r="L72" s="1"/>
      <c r="M72" s="2"/>
      <c r="N72" s="2"/>
      <c r="O72" s="2"/>
      <c r="P72" s="2"/>
      <c r="Q72" s="2"/>
    </row>
    <row r="73" spans="1:17" x14ac:dyDescent="0.3">
      <c r="A73" s="3" t="s">
        <v>903</v>
      </c>
      <c r="B73" s="4" t="str">
        <f t="shared" si="4"/>
        <v>7Tw01LT</v>
      </c>
      <c r="C73" s="2" t="s">
        <v>785</v>
      </c>
      <c r="D73" s="8" t="s">
        <v>28</v>
      </c>
      <c r="E73" s="2"/>
      <c r="F73" s="2"/>
      <c r="G73" s="1" t="str">
        <f>I72&amp;J72</f>
        <v>Tw01</v>
      </c>
      <c r="H73" s="3">
        <v>7</v>
      </c>
      <c r="I73" s="1" t="s">
        <v>29</v>
      </c>
      <c r="J73" s="7"/>
      <c r="K73" s="1"/>
      <c r="L73" s="1"/>
      <c r="M73" s="2"/>
      <c r="N73" s="2"/>
      <c r="O73" s="2"/>
      <c r="P73" s="2"/>
      <c r="Q73" s="2"/>
    </row>
    <row r="74" spans="1:17" x14ac:dyDescent="0.3">
      <c r="A74" s="3" t="s">
        <v>591</v>
      </c>
      <c r="B74" s="4" t="str">
        <f t="shared" si="4"/>
        <v>7Pw01</v>
      </c>
      <c r="C74" s="8" t="s">
        <v>30</v>
      </c>
      <c r="D74" s="8" t="s">
        <v>612</v>
      </c>
      <c r="E74" s="8"/>
      <c r="F74" s="8"/>
      <c r="G74" s="7"/>
      <c r="H74" s="3">
        <v>7</v>
      </c>
      <c r="I74" s="7" t="s">
        <v>938</v>
      </c>
      <c r="J74" s="67" t="s">
        <v>62</v>
      </c>
      <c r="K74" s="1"/>
      <c r="L74" s="1"/>
      <c r="M74" s="2"/>
      <c r="N74" s="2"/>
      <c r="O74" s="2"/>
      <c r="P74" s="2"/>
      <c r="Q74" s="2"/>
    </row>
    <row r="75" spans="1:17" x14ac:dyDescent="0.3">
      <c r="A75" s="3" t="s">
        <v>592</v>
      </c>
      <c r="B75" s="4" t="str">
        <f t="shared" si="4"/>
        <v>7Pw01M</v>
      </c>
      <c r="C75" s="2" t="str">
        <f>C74</f>
        <v>Pump</v>
      </c>
      <c r="D75" s="8" t="s">
        <v>8</v>
      </c>
      <c r="E75" s="8"/>
      <c r="F75" s="8"/>
      <c r="G75" s="1" t="str">
        <f>I74&amp;J74</f>
        <v>Pw01</v>
      </c>
      <c r="H75" s="3">
        <v>7</v>
      </c>
      <c r="I75" s="1" t="s">
        <v>9</v>
      </c>
      <c r="J75" s="68"/>
      <c r="K75" s="69">
        <v>200</v>
      </c>
      <c r="L75" s="1"/>
      <c r="M75" s="2"/>
      <c r="N75" s="2"/>
      <c r="O75" s="2"/>
      <c r="P75" s="2"/>
      <c r="Q75" s="2"/>
    </row>
    <row r="76" spans="1:17" x14ac:dyDescent="0.3">
      <c r="A76" s="3" t="s">
        <v>593</v>
      </c>
      <c r="B76" s="4" t="str">
        <f t="shared" si="4"/>
        <v>7Pw01VFD</v>
      </c>
      <c r="C76" s="2" t="str">
        <f>C75</f>
        <v>Pump</v>
      </c>
      <c r="D76" s="2" t="s">
        <v>17</v>
      </c>
      <c r="E76" s="2"/>
      <c r="F76" s="2"/>
      <c r="G76" s="1" t="str">
        <f>G75</f>
        <v>Pw01</v>
      </c>
      <c r="H76" s="3">
        <v>7</v>
      </c>
      <c r="I76" s="1" t="s">
        <v>17</v>
      </c>
      <c r="J76" s="68"/>
      <c r="K76" s="1"/>
      <c r="L76" s="1"/>
      <c r="M76" s="2"/>
      <c r="N76" s="2"/>
      <c r="O76" s="2"/>
      <c r="P76" s="2"/>
      <c r="Q76" s="2"/>
    </row>
    <row r="77" spans="1:17" x14ac:dyDescent="0.3">
      <c r="A77" s="3" t="s">
        <v>594</v>
      </c>
      <c r="B77" s="4" t="str">
        <f t="shared" si="4"/>
        <v>7Pw01AT</v>
      </c>
      <c r="C77" s="2" t="str">
        <f>C76</f>
        <v>Pump</v>
      </c>
      <c r="D77" s="2" t="s">
        <v>15</v>
      </c>
      <c r="E77" s="2"/>
      <c r="F77" s="2"/>
      <c r="G77" s="1" t="str">
        <f>G76</f>
        <v>Pw01</v>
      </c>
      <c r="H77" s="3">
        <v>7</v>
      </c>
      <c r="I77" s="1" t="s">
        <v>16</v>
      </c>
      <c r="J77" s="68"/>
      <c r="K77" s="1"/>
      <c r="L77" s="1"/>
      <c r="M77" s="2"/>
      <c r="N77" s="2"/>
      <c r="O77" s="2"/>
      <c r="P77" s="2"/>
      <c r="Q77" s="2"/>
    </row>
    <row r="78" spans="1:17" x14ac:dyDescent="0.3">
      <c r="A78" s="3" t="s">
        <v>595</v>
      </c>
      <c r="B78" s="4" t="str">
        <f t="shared" si="4"/>
        <v>7Pw02</v>
      </c>
      <c r="C78" s="8" t="s">
        <v>30</v>
      </c>
      <c r="D78" s="8" t="s">
        <v>613</v>
      </c>
      <c r="E78" s="8"/>
      <c r="F78" s="8"/>
      <c r="G78" s="7"/>
      <c r="H78" s="3">
        <v>7</v>
      </c>
      <c r="I78" s="7" t="s">
        <v>938</v>
      </c>
      <c r="J78" s="67" t="s">
        <v>64</v>
      </c>
      <c r="K78" s="1"/>
      <c r="L78" s="1"/>
      <c r="M78" s="2"/>
      <c r="N78" s="2"/>
      <c r="O78" s="2"/>
      <c r="P78" s="2"/>
      <c r="Q78" s="2"/>
    </row>
    <row r="79" spans="1:17" x14ac:dyDescent="0.3">
      <c r="A79" s="3" t="s">
        <v>596</v>
      </c>
      <c r="B79" s="4" t="str">
        <f t="shared" si="4"/>
        <v>7Pw02M</v>
      </c>
      <c r="C79" s="2" t="str">
        <f>C78</f>
        <v>Pump</v>
      </c>
      <c r="D79" s="8" t="s">
        <v>8</v>
      </c>
      <c r="E79" s="8"/>
      <c r="F79" s="8"/>
      <c r="G79" s="1" t="str">
        <f>I78&amp;J78</f>
        <v>Pw02</v>
      </c>
      <c r="H79" s="3">
        <v>7</v>
      </c>
      <c r="I79" s="1" t="s">
        <v>9</v>
      </c>
      <c r="J79" s="68"/>
      <c r="K79" s="69">
        <v>200</v>
      </c>
      <c r="L79" s="1"/>
      <c r="M79" s="2"/>
      <c r="N79" s="2"/>
      <c r="O79" s="2"/>
      <c r="P79" s="2"/>
      <c r="Q79" s="2"/>
    </row>
    <row r="80" spans="1:17" x14ac:dyDescent="0.3">
      <c r="A80" s="3" t="s">
        <v>597</v>
      </c>
      <c r="B80" s="4" t="str">
        <f t="shared" si="4"/>
        <v>7Pw02VFD</v>
      </c>
      <c r="C80" s="2" t="str">
        <f>C79</f>
        <v>Pump</v>
      </c>
      <c r="D80" s="2" t="s">
        <v>17</v>
      </c>
      <c r="E80" s="2"/>
      <c r="F80" s="2"/>
      <c r="G80" s="1" t="str">
        <f>G79</f>
        <v>Pw02</v>
      </c>
      <c r="H80" s="3">
        <v>7</v>
      </c>
      <c r="I80" s="1" t="s">
        <v>17</v>
      </c>
      <c r="J80" s="68"/>
      <c r="K80" s="1"/>
      <c r="L80" s="1"/>
      <c r="M80" s="2"/>
      <c r="N80" s="2"/>
      <c r="O80" s="2"/>
      <c r="P80" s="2"/>
      <c r="Q80" s="2"/>
    </row>
    <row r="81" spans="1:17" x14ac:dyDescent="0.3">
      <c r="A81" s="3" t="s">
        <v>598</v>
      </c>
      <c r="B81" s="4" t="str">
        <f t="shared" si="4"/>
        <v>7Pw02AT</v>
      </c>
      <c r="C81" s="2" t="str">
        <f>C80</f>
        <v>Pump</v>
      </c>
      <c r="D81" s="2" t="s">
        <v>15</v>
      </c>
      <c r="E81" s="2"/>
      <c r="F81" s="2"/>
      <c r="G81" s="1" t="str">
        <f>G80</f>
        <v>Pw02</v>
      </c>
      <c r="H81" s="3">
        <v>7</v>
      </c>
      <c r="I81" s="1" t="s">
        <v>16</v>
      </c>
      <c r="J81" s="68"/>
      <c r="K81" s="1"/>
      <c r="L81" s="1"/>
      <c r="M81" s="2"/>
      <c r="N81" s="2"/>
      <c r="O81" s="2"/>
      <c r="P81" s="2"/>
      <c r="Q81" s="2"/>
    </row>
    <row r="82" spans="1:17" x14ac:dyDescent="0.3">
      <c r="A82" s="3" t="s">
        <v>1027</v>
      </c>
      <c r="B82" s="4" t="str">
        <f>H82&amp;G82&amp;I82&amp;J82</f>
        <v>7Tw02</v>
      </c>
      <c r="C82" s="8" t="s">
        <v>30</v>
      </c>
      <c r="D82" s="8" t="s">
        <v>1028</v>
      </c>
      <c r="E82" s="8"/>
      <c r="F82" s="8"/>
      <c r="G82" s="7"/>
      <c r="H82" s="3">
        <v>7</v>
      </c>
      <c r="I82" s="7" t="s">
        <v>585</v>
      </c>
      <c r="J82" s="67" t="s">
        <v>64</v>
      </c>
      <c r="K82" s="1"/>
      <c r="L82" s="1"/>
      <c r="M82" s="2"/>
      <c r="N82" s="2"/>
      <c r="O82" s="2"/>
      <c r="P82" s="2"/>
      <c r="Q82" s="2"/>
    </row>
    <row r="83" spans="1:17" x14ac:dyDescent="0.3">
      <c r="A83" s="3" t="s">
        <v>1144</v>
      </c>
      <c r="B83" s="4" t="str">
        <f>H83&amp;G83&amp;I83&amp;J83</f>
        <v>7Tw02LT</v>
      </c>
      <c r="C83" s="2" t="s">
        <v>939</v>
      </c>
      <c r="D83" s="2" t="s">
        <v>939</v>
      </c>
      <c r="E83" s="2"/>
      <c r="F83" s="2"/>
      <c r="G83" s="1" t="str">
        <f>I82&amp;J82</f>
        <v>Tw02</v>
      </c>
      <c r="H83" s="3">
        <v>7</v>
      </c>
      <c r="I83" s="1" t="s">
        <v>29</v>
      </c>
      <c r="J83" s="7"/>
      <c r="K83" s="1"/>
      <c r="L83" s="1"/>
      <c r="M83" s="1">
        <v>1</v>
      </c>
      <c r="N83" s="2"/>
      <c r="O83" s="2"/>
      <c r="P83" s="2"/>
      <c r="Q83" s="2"/>
    </row>
    <row r="84" spans="1:17" x14ac:dyDescent="0.3">
      <c r="A84" s="3" t="s">
        <v>599</v>
      </c>
      <c r="B84" s="4" t="str">
        <f t="shared" si="4"/>
        <v>7Pw03</v>
      </c>
      <c r="C84" s="8" t="s">
        <v>30</v>
      </c>
      <c r="D84" s="8" t="s">
        <v>617</v>
      </c>
      <c r="E84" s="8"/>
      <c r="F84" s="8"/>
      <c r="G84" s="7"/>
      <c r="H84" s="3">
        <v>7</v>
      </c>
      <c r="I84" s="7" t="s">
        <v>938</v>
      </c>
      <c r="J84" s="67" t="s">
        <v>65</v>
      </c>
      <c r="K84" s="1"/>
      <c r="L84" s="1"/>
      <c r="M84" s="2"/>
      <c r="N84" s="2"/>
      <c r="O84" s="2"/>
      <c r="P84" s="2"/>
      <c r="Q84" s="2"/>
    </row>
    <row r="85" spans="1:17" x14ac:dyDescent="0.3">
      <c r="A85" s="3" t="s">
        <v>600</v>
      </c>
      <c r="B85" s="4" t="str">
        <f t="shared" si="4"/>
        <v>7Pw03M</v>
      </c>
      <c r="C85" s="2" t="str">
        <f>C84</f>
        <v>Pump</v>
      </c>
      <c r="D85" s="8" t="s">
        <v>8</v>
      </c>
      <c r="E85" s="8"/>
      <c r="F85" s="8"/>
      <c r="G85" s="1" t="str">
        <f>I84&amp;J84</f>
        <v>Pw03</v>
      </c>
      <c r="H85" s="3">
        <v>7</v>
      </c>
      <c r="I85" s="1" t="s">
        <v>9</v>
      </c>
      <c r="J85" s="68"/>
      <c r="K85" s="1">
        <v>15</v>
      </c>
      <c r="L85" s="1"/>
      <c r="M85" s="2"/>
      <c r="N85" s="2"/>
      <c r="O85" s="2"/>
      <c r="P85" s="2"/>
      <c r="Q85" s="2"/>
    </row>
    <row r="86" spans="1:17" x14ac:dyDescent="0.3">
      <c r="A86" s="3" t="s">
        <v>601</v>
      </c>
      <c r="B86" s="4" t="str">
        <f t="shared" si="4"/>
        <v>7Pw03VFD</v>
      </c>
      <c r="C86" s="2" t="str">
        <f>C85</f>
        <v>Pump</v>
      </c>
      <c r="D86" s="2" t="s">
        <v>17</v>
      </c>
      <c r="E86" s="2"/>
      <c r="F86" s="2"/>
      <c r="G86" s="1" t="str">
        <f>G85</f>
        <v>Pw03</v>
      </c>
      <c r="H86" s="3">
        <v>7</v>
      </c>
      <c r="I86" s="1" t="s">
        <v>17</v>
      </c>
      <c r="J86" s="68"/>
      <c r="K86" s="1"/>
      <c r="L86" s="1"/>
      <c r="M86" s="2"/>
      <c r="N86" s="2"/>
      <c r="O86" s="2"/>
      <c r="P86" s="2"/>
      <c r="Q86" s="2"/>
    </row>
    <row r="87" spans="1:17" x14ac:dyDescent="0.3">
      <c r="A87" s="3" t="s">
        <v>602</v>
      </c>
      <c r="B87" s="4" t="str">
        <f t="shared" si="4"/>
        <v>7Pw03AT</v>
      </c>
      <c r="C87" s="2" t="str">
        <f>C86</f>
        <v>Pump</v>
      </c>
      <c r="D87" s="2" t="s">
        <v>15</v>
      </c>
      <c r="E87" s="2"/>
      <c r="F87" s="2"/>
      <c r="G87" s="1" t="str">
        <f>G86</f>
        <v>Pw03</v>
      </c>
      <c r="H87" s="3">
        <v>7</v>
      </c>
      <c r="I87" s="1" t="s">
        <v>16</v>
      </c>
      <c r="J87" s="68"/>
      <c r="K87" s="1"/>
      <c r="L87" s="1"/>
      <c r="M87" s="2"/>
      <c r="N87" s="2"/>
      <c r="O87" s="2"/>
      <c r="P87" s="2"/>
      <c r="Q87" s="2"/>
    </row>
    <row r="88" spans="1:17" x14ac:dyDescent="0.3">
      <c r="A88" s="3" t="s">
        <v>603</v>
      </c>
      <c r="B88" s="4" t="str">
        <f t="shared" si="4"/>
        <v>7Pw04</v>
      </c>
      <c r="C88" s="8" t="s">
        <v>30</v>
      </c>
      <c r="D88" s="8" t="s">
        <v>618</v>
      </c>
      <c r="E88" s="8"/>
      <c r="F88" s="8"/>
      <c r="G88" s="7"/>
      <c r="H88" s="3">
        <v>7</v>
      </c>
      <c r="I88" s="7" t="s">
        <v>938</v>
      </c>
      <c r="J88" s="67" t="s">
        <v>67</v>
      </c>
      <c r="K88" s="1"/>
      <c r="L88" s="1"/>
      <c r="M88" s="2"/>
      <c r="N88" s="2"/>
      <c r="O88" s="2"/>
      <c r="P88" s="2"/>
      <c r="Q88" s="2"/>
    </row>
    <row r="89" spans="1:17" x14ac:dyDescent="0.3">
      <c r="A89" s="3" t="s">
        <v>604</v>
      </c>
      <c r="B89" s="4" t="str">
        <f t="shared" si="4"/>
        <v>7Pw04M</v>
      </c>
      <c r="C89" s="2" t="str">
        <f>C88</f>
        <v>Pump</v>
      </c>
      <c r="D89" s="8" t="s">
        <v>8</v>
      </c>
      <c r="E89" s="8"/>
      <c r="F89" s="8"/>
      <c r="G89" s="1" t="str">
        <f>I88&amp;J88</f>
        <v>Pw04</v>
      </c>
      <c r="H89" s="3">
        <v>7</v>
      </c>
      <c r="I89" s="1" t="s">
        <v>9</v>
      </c>
      <c r="J89" s="68"/>
      <c r="K89" s="1">
        <v>100</v>
      </c>
      <c r="L89" s="1"/>
      <c r="M89" s="2"/>
      <c r="N89" s="2"/>
      <c r="O89" s="2"/>
      <c r="P89" s="2"/>
      <c r="Q89" s="2"/>
    </row>
    <row r="90" spans="1:17" x14ac:dyDescent="0.3">
      <c r="A90" s="3" t="s">
        <v>605</v>
      </c>
      <c r="B90" s="4" t="str">
        <f t="shared" si="4"/>
        <v>7Pw04VFD</v>
      </c>
      <c r="C90" s="2" t="str">
        <f>C89</f>
        <v>Pump</v>
      </c>
      <c r="D90" s="2" t="s">
        <v>17</v>
      </c>
      <c r="E90" s="2"/>
      <c r="F90" s="2"/>
      <c r="G90" s="1" t="str">
        <f>G89</f>
        <v>Pw04</v>
      </c>
      <c r="H90" s="3">
        <v>7</v>
      </c>
      <c r="I90" s="1" t="s">
        <v>17</v>
      </c>
      <c r="J90" s="68"/>
      <c r="K90" s="1"/>
      <c r="L90" s="1"/>
      <c r="M90" s="2"/>
      <c r="N90" s="2"/>
      <c r="O90" s="2"/>
      <c r="P90" s="2"/>
      <c r="Q90" s="2"/>
    </row>
    <row r="91" spans="1:17" x14ac:dyDescent="0.3">
      <c r="A91" s="3" t="s">
        <v>606</v>
      </c>
      <c r="B91" s="4" t="str">
        <f t="shared" si="4"/>
        <v>7Pw04AT</v>
      </c>
      <c r="C91" s="2" t="str">
        <f>C90</f>
        <v>Pump</v>
      </c>
      <c r="D91" s="2" t="s">
        <v>15</v>
      </c>
      <c r="E91" s="2"/>
      <c r="F91" s="2"/>
      <c r="G91" s="1" t="str">
        <f>G90</f>
        <v>Pw04</v>
      </c>
      <c r="H91" s="3">
        <v>7</v>
      </c>
      <c r="I91" s="1" t="s">
        <v>16</v>
      </c>
      <c r="J91" s="68"/>
      <c r="K91" s="1"/>
      <c r="L91" s="1"/>
      <c r="M91" s="2"/>
      <c r="N91" s="2"/>
      <c r="O91" s="2"/>
      <c r="P91" s="2"/>
      <c r="Q91" s="2"/>
    </row>
    <row r="92" spans="1:17" x14ac:dyDescent="0.3">
      <c r="A92" s="3" t="s">
        <v>607</v>
      </c>
      <c r="B92" s="4" t="str">
        <f t="shared" si="4"/>
        <v>7Pw05</v>
      </c>
      <c r="C92" s="8" t="s">
        <v>30</v>
      </c>
      <c r="D92" s="8" t="s">
        <v>619</v>
      </c>
      <c r="E92" s="8"/>
      <c r="F92" s="8"/>
      <c r="G92" s="7"/>
      <c r="H92" s="3">
        <v>7</v>
      </c>
      <c r="I92" s="7" t="s">
        <v>938</v>
      </c>
      <c r="J92" s="67" t="s">
        <v>68</v>
      </c>
      <c r="K92" s="1"/>
      <c r="L92" s="1"/>
      <c r="M92" s="2"/>
      <c r="N92" s="2"/>
      <c r="O92" s="2"/>
      <c r="P92" s="2"/>
      <c r="Q92" s="2"/>
    </row>
    <row r="93" spans="1:17" x14ac:dyDescent="0.3">
      <c r="A93" s="3" t="s">
        <v>608</v>
      </c>
      <c r="B93" s="4" t="str">
        <f t="shared" si="4"/>
        <v>7Pw05M</v>
      </c>
      <c r="C93" s="2" t="str">
        <f>C92</f>
        <v>Pump</v>
      </c>
      <c r="D93" s="8" t="s">
        <v>8</v>
      </c>
      <c r="E93" s="8"/>
      <c r="F93" s="8"/>
      <c r="G93" s="1" t="str">
        <f>I92&amp;J92</f>
        <v>Pw05</v>
      </c>
      <c r="H93" s="3">
        <v>7</v>
      </c>
      <c r="I93" s="1" t="s">
        <v>9</v>
      </c>
      <c r="J93" s="68"/>
      <c r="K93" s="1">
        <v>100</v>
      </c>
      <c r="L93" s="1"/>
      <c r="M93" s="2"/>
      <c r="N93" s="2"/>
      <c r="O93" s="2"/>
      <c r="P93" s="2"/>
      <c r="Q93" s="2"/>
    </row>
    <row r="94" spans="1:17" x14ac:dyDescent="0.3">
      <c r="A94" s="3" t="s">
        <v>609</v>
      </c>
      <c r="B94" s="4" t="str">
        <f t="shared" si="4"/>
        <v>7Pw05VFD</v>
      </c>
      <c r="C94" s="2" t="str">
        <f>C93</f>
        <v>Pump</v>
      </c>
      <c r="D94" s="2" t="s">
        <v>17</v>
      </c>
      <c r="E94" s="2"/>
      <c r="F94" s="2"/>
      <c r="G94" s="1" t="str">
        <f>G93</f>
        <v>Pw05</v>
      </c>
      <c r="H94" s="3">
        <v>7</v>
      </c>
      <c r="I94" s="1" t="s">
        <v>17</v>
      </c>
      <c r="J94" s="68"/>
      <c r="K94" s="1"/>
      <c r="L94" s="1"/>
      <c r="M94" s="2"/>
      <c r="N94" s="2"/>
      <c r="O94" s="2"/>
      <c r="P94" s="2"/>
      <c r="Q94" s="2"/>
    </row>
    <row r="95" spans="1:17" x14ac:dyDescent="0.3">
      <c r="A95" s="3" t="s">
        <v>610</v>
      </c>
      <c r="B95" s="4" t="str">
        <f t="shared" si="4"/>
        <v>7Pw05AT</v>
      </c>
      <c r="C95" s="2" t="str">
        <f>C94</f>
        <v>Pump</v>
      </c>
      <c r="D95" s="2" t="s">
        <v>15</v>
      </c>
      <c r="E95" s="2"/>
      <c r="F95" s="2"/>
      <c r="G95" s="1" t="str">
        <f>G94</f>
        <v>Pw05</v>
      </c>
      <c r="H95" s="3">
        <v>7</v>
      </c>
      <c r="I95" s="1" t="s">
        <v>16</v>
      </c>
      <c r="J95" s="68"/>
      <c r="K95" s="1"/>
      <c r="L95" s="1"/>
      <c r="M95" s="2"/>
      <c r="N95" s="2"/>
      <c r="O95" s="2"/>
      <c r="P95" s="2"/>
      <c r="Q95" s="2"/>
    </row>
    <row r="96" spans="1:17" x14ac:dyDescent="0.3">
      <c r="A96" s="3" t="s">
        <v>982</v>
      </c>
      <c r="B96" s="4" t="str">
        <f>H96&amp;G96&amp;I96&amp;J96</f>
        <v>7LT01</v>
      </c>
      <c r="C96" s="2" t="s">
        <v>939</v>
      </c>
      <c r="D96" s="2" t="s">
        <v>939</v>
      </c>
      <c r="E96" s="2"/>
      <c r="F96" s="2"/>
      <c r="G96" s="7"/>
      <c r="H96" s="3">
        <v>7</v>
      </c>
      <c r="I96" s="7" t="s">
        <v>29</v>
      </c>
      <c r="J96" s="67" t="s">
        <v>62</v>
      </c>
      <c r="K96" s="1"/>
      <c r="L96" s="1"/>
      <c r="M96" s="1">
        <v>1</v>
      </c>
      <c r="N96" s="2"/>
      <c r="O96" s="2"/>
      <c r="P96" s="2"/>
      <c r="Q96" s="2"/>
    </row>
    <row r="97" spans="1:17" x14ac:dyDescent="0.3">
      <c r="A97" s="3" t="s">
        <v>983</v>
      </c>
      <c r="B97" s="4" t="str">
        <f>H97&amp;G97&amp;I97&amp;J97</f>
        <v>7LT02</v>
      </c>
      <c r="C97" s="2" t="s">
        <v>939</v>
      </c>
      <c r="D97" s="2" t="s">
        <v>939</v>
      </c>
      <c r="E97" s="2"/>
      <c r="F97" s="2"/>
      <c r="G97" s="7"/>
      <c r="H97" s="3">
        <v>7</v>
      </c>
      <c r="I97" s="7" t="s">
        <v>29</v>
      </c>
      <c r="J97" s="67" t="s">
        <v>64</v>
      </c>
      <c r="K97" s="1"/>
      <c r="L97" s="1"/>
      <c r="M97" s="1">
        <v>1</v>
      </c>
      <c r="N97" s="2"/>
      <c r="O97" s="2"/>
      <c r="P97" s="2"/>
      <c r="Q97" s="2"/>
    </row>
    <row r="98" spans="1:17" x14ac:dyDescent="0.3">
      <c r="A98" s="3" t="s">
        <v>985</v>
      </c>
      <c r="B98" s="4" t="str">
        <f>H98&amp;G98&amp;I98&amp;J98</f>
        <v>7Vx01</v>
      </c>
      <c r="C98" s="9" t="s">
        <v>908</v>
      </c>
      <c r="D98" s="2" t="s">
        <v>972</v>
      </c>
      <c r="E98" s="2" t="s">
        <v>979</v>
      </c>
      <c r="G98" s="7"/>
      <c r="H98" s="3">
        <v>7</v>
      </c>
      <c r="I98" s="7" t="s">
        <v>632</v>
      </c>
      <c r="J98" s="67" t="s">
        <v>62</v>
      </c>
      <c r="K98" s="1"/>
      <c r="L98" s="1">
        <v>1</v>
      </c>
      <c r="M98" s="1"/>
      <c r="N98" s="1"/>
      <c r="O98" s="1"/>
      <c r="P98" s="1">
        <v>1</v>
      </c>
      <c r="Q98" s="2"/>
    </row>
    <row r="99" spans="1:17" x14ac:dyDescent="0.3">
      <c r="A99" s="3"/>
      <c r="B99" s="4"/>
      <c r="C99" s="2"/>
      <c r="D99" s="2"/>
      <c r="E99" s="2"/>
      <c r="F99" s="2"/>
      <c r="G99" s="7"/>
      <c r="H99" s="3"/>
      <c r="I99" s="90"/>
      <c r="J99" s="91"/>
      <c r="K99" s="83"/>
      <c r="L99" s="83"/>
      <c r="M99" s="83"/>
      <c r="N99" s="88"/>
      <c r="O99" s="88"/>
      <c r="P99" s="88"/>
      <c r="Q99" s="88"/>
    </row>
    <row r="100" spans="1:17" x14ac:dyDescent="0.3">
      <c r="A100" s="3"/>
      <c r="B100" s="4"/>
      <c r="C100" s="2"/>
      <c r="D100" s="2"/>
      <c r="E100" s="2"/>
      <c r="F100" s="2"/>
      <c r="G100" s="7"/>
      <c r="H100" s="3"/>
      <c r="I100" s="90"/>
      <c r="J100" s="91"/>
      <c r="K100" s="83"/>
      <c r="L100" s="83"/>
      <c r="M100" s="83"/>
      <c r="N100" s="88"/>
      <c r="O100" s="88"/>
      <c r="P100" s="88"/>
      <c r="Q100" s="88"/>
    </row>
    <row r="101" spans="1:17" x14ac:dyDescent="0.3">
      <c r="A101" s="3"/>
      <c r="B101" s="4"/>
      <c r="C101" s="2"/>
      <c r="D101" s="2"/>
      <c r="E101" s="2"/>
      <c r="F101" s="2"/>
      <c r="G101" s="7"/>
      <c r="H101" s="3"/>
      <c r="I101" s="90"/>
      <c r="J101" s="91"/>
      <c r="K101" s="83"/>
      <c r="L101" s="83"/>
      <c r="M101" s="83"/>
      <c r="N101" s="88"/>
      <c r="O101" s="88"/>
      <c r="P101" s="88"/>
      <c r="Q101" s="88"/>
    </row>
    <row r="102" spans="1:17" x14ac:dyDescent="0.3">
      <c r="A102" s="3"/>
      <c r="B102" s="4"/>
      <c r="C102" s="2"/>
      <c r="D102" s="2"/>
      <c r="E102" s="2"/>
      <c r="F102" s="2"/>
      <c r="G102" s="7"/>
      <c r="H102" s="3"/>
      <c r="I102" s="90"/>
      <c r="J102" s="91"/>
      <c r="K102" s="83"/>
      <c r="L102" s="83"/>
      <c r="M102" s="83"/>
      <c r="N102" s="88"/>
      <c r="O102" s="88"/>
      <c r="P102" s="88"/>
      <c r="Q102" s="88"/>
    </row>
    <row r="103" spans="1:17" x14ac:dyDescent="0.3">
      <c r="A103" s="3"/>
      <c r="B103" s="4"/>
      <c r="C103" s="2"/>
      <c r="D103" s="2"/>
      <c r="E103" s="2"/>
      <c r="F103" s="2"/>
      <c r="G103" s="7"/>
      <c r="H103" s="3"/>
      <c r="I103" s="90"/>
      <c r="J103" s="91"/>
      <c r="K103" s="83"/>
      <c r="L103" s="83"/>
      <c r="M103" s="83"/>
      <c r="N103" s="88"/>
      <c r="O103" s="88"/>
      <c r="P103" s="88"/>
      <c r="Q103" s="88"/>
    </row>
    <row r="104" spans="1:17" x14ac:dyDescent="0.3">
      <c r="A104" s="3" t="s">
        <v>984</v>
      </c>
      <c r="B104" s="4"/>
      <c r="C104" s="2"/>
      <c r="D104" s="2"/>
      <c r="E104" s="2"/>
      <c r="F104" s="2"/>
      <c r="G104" s="1"/>
      <c r="H104" s="3"/>
      <c r="I104" s="83"/>
      <c r="J104" s="89"/>
      <c r="K104" s="83"/>
      <c r="L104" s="83"/>
      <c r="M104" s="88"/>
      <c r="N104" s="88"/>
      <c r="O104" s="88"/>
      <c r="P104" s="88"/>
      <c r="Q104" s="88"/>
    </row>
    <row r="105" spans="1:17" x14ac:dyDescent="0.3">
      <c r="A105" s="3" t="s">
        <v>941</v>
      </c>
      <c r="B105" s="4" t="str">
        <f>H105&amp;G105&amp;I105&amp;J105</f>
        <v/>
      </c>
      <c r="C105" s="2" t="s">
        <v>798</v>
      </c>
      <c r="D105" s="2" t="s">
        <v>798</v>
      </c>
      <c r="E105" s="2"/>
      <c r="F105" s="2"/>
      <c r="G105" s="1"/>
      <c r="H105" s="3"/>
    </row>
  </sheetData>
  <autoFilter ref="A7:P98">
    <sortState ref="A6:L213">
      <sortCondition ref="A6:A213"/>
    </sortState>
  </autoFilter>
  <mergeCells count="2">
    <mergeCell ref="E40:E43"/>
    <mergeCell ref="Q63:Q66"/>
  </mergeCells>
  <pageMargins left="0.7" right="0.7" top="0.75" bottom="0.75" header="0.3" footer="0.3"/>
  <pageSetup scale="83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0"/>
  <sheetViews>
    <sheetView workbookViewId="0">
      <pane ySplit="7" topLeftCell="A20" activePane="bottomLeft" state="frozen"/>
      <selection activeCell="K1" sqref="K1:Q1048576"/>
      <selection pane="bottomLeft" activeCell="C24" sqref="C24:C27"/>
    </sheetView>
  </sheetViews>
  <sheetFormatPr defaultRowHeight="16.5" x14ac:dyDescent="0.3"/>
  <cols>
    <col min="2" max="2" width="10.875" style="5" bestFit="1" customWidth="1"/>
    <col min="3" max="3" width="17.25" bestFit="1" customWidth="1"/>
    <col min="4" max="4" width="27.5" customWidth="1"/>
    <col min="5" max="6" width="25.75" customWidth="1"/>
    <col min="7" max="7" width="9.625" style="5" bestFit="1" customWidth="1"/>
    <col min="8" max="8" width="6.625" style="5" customWidth="1"/>
    <col min="9" max="9" width="8.75" style="5" bestFit="1" customWidth="1"/>
    <col min="10" max="10" width="8.75" style="5" customWidth="1"/>
    <col min="11" max="12" width="9" style="5" customWidth="1"/>
    <col min="13" max="16" width="9" customWidth="1"/>
    <col min="17" max="17" width="15" customWidth="1"/>
  </cols>
  <sheetData>
    <row r="1" spans="1:17" x14ac:dyDescent="0.3">
      <c r="A1" s="14" t="s">
        <v>376</v>
      </c>
    </row>
    <row r="2" spans="1:17" x14ac:dyDescent="0.3">
      <c r="A2" s="14" t="s">
        <v>700</v>
      </c>
      <c r="B2" s="79" t="s">
        <v>702</v>
      </c>
      <c r="C2" t="s">
        <v>806</v>
      </c>
      <c r="D2" t="s">
        <v>1032</v>
      </c>
    </row>
    <row r="3" spans="1:17" x14ac:dyDescent="0.3">
      <c r="A3" s="14"/>
      <c r="B3" s="79"/>
    </row>
    <row r="4" spans="1:17" x14ac:dyDescent="0.3">
      <c r="A4" s="14"/>
      <c r="B4" s="79"/>
    </row>
    <row r="5" spans="1:17" x14ac:dyDescent="0.3">
      <c r="A5" s="14"/>
      <c r="B5" s="79"/>
    </row>
    <row r="6" spans="1:17" ht="15" customHeight="1" x14ac:dyDescent="0.3"/>
    <row r="7" spans="1:17" ht="40.5" x14ac:dyDescent="0.3">
      <c r="A7" s="11" t="s">
        <v>1</v>
      </c>
      <c r="B7" s="11" t="s">
        <v>36</v>
      </c>
      <c r="C7" s="12" t="s">
        <v>4</v>
      </c>
      <c r="D7" s="12" t="s">
        <v>5</v>
      </c>
      <c r="E7" s="12" t="s">
        <v>561</v>
      </c>
      <c r="F7" s="12" t="s">
        <v>562</v>
      </c>
      <c r="G7" s="11" t="s">
        <v>3</v>
      </c>
      <c r="H7" s="11" t="s">
        <v>448</v>
      </c>
      <c r="I7" s="11" t="s">
        <v>0</v>
      </c>
      <c r="J7" s="11" t="s">
        <v>461</v>
      </c>
      <c r="K7" s="13" t="s">
        <v>37</v>
      </c>
      <c r="L7" s="13" t="s">
        <v>75</v>
      </c>
      <c r="M7" s="16" t="s">
        <v>39</v>
      </c>
      <c r="N7" s="16" t="s">
        <v>40</v>
      </c>
      <c r="O7" s="16" t="s">
        <v>41</v>
      </c>
      <c r="P7" s="16" t="s">
        <v>42</v>
      </c>
      <c r="Q7" s="13" t="s">
        <v>38</v>
      </c>
    </row>
    <row r="8" spans="1:17" x14ac:dyDescent="0.3">
      <c r="A8" s="66" t="s">
        <v>802</v>
      </c>
      <c r="B8" s="4"/>
      <c r="C8" s="2"/>
      <c r="D8" s="2" t="s">
        <v>769</v>
      </c>
      <c r="E8" s="2"/>
      <c r="F8" s="2"/>
      <c r="G8" s="7"/>
      <c r="H8" s="3"/>
      <c r="I8" s="7"/>
      <c r="J8" s="67"/>
      <c r="K8" s="1"/>
      <c r="L8" s="1"/>
      <c r="M8" s="1"/>
      <c r="N8" s="1"/>
      <c r="O8" s="1"/>
      <c r="P8" s="1"/>
      <c r="Q8" s="1"/>
    </row>
    <row r="9" spans="1:17" x14ac:dyDescent="0.3">
      <c r="A9" s="70" t="s">
        <v>989</v>
      </c>
      <c r="B9" s="4" t="str">
        <f>H9&amp;G9&amp;I9&amp;J9</f>
        <v>8FH01</v>
      </c>
      <c r="C9" s="2" t="s">
        <v>22</v>
      </c>
      <c r="D9" s="2" t="s">
        <v>2</v>
      </c>
      <c r="E9" s="2"/>
      <c r="F9" s="2"/>
      <c r="G9" s="7"/>
      <c r="H9" s="3">
        <v>8</v>
      </c>
      <c r="I9" s="7" t="s">
        <v>462</v>
      </c>
      <c r="J9" s="67" t="s">
        <v>62</v>
      </c>
      <c r="K9" s="1"/>
      <c r="L9" s="1"/>
      <c r="M9" s="2"/>
      <c r="N9" s="2"/>
      <c r="O9" s="2"/>
      <c r="P9" s="2"/>
      <c r="Q9" s="2"/>
    </row>
    <row r="10" spans="1:17" x14ac:dyDescent="0.3">
      <c r="A10" s="1" t="s">
        <v>990</v>
      </c>
      <c r="B10" s="4" t="str">
        <f>H10&amp;G10&amp;I10&amp;J10</f>
        <v>8FH01LT</v>
      </c>
      <c r="C10" s="2" t="s">
        <v>22</v>
      </c>
      <c r="D10" s="2" t="s">
        <v>28</v>
      </c>
      <c r="E10" s="2"/>
      <c r="F10" s="2"/>
      <c r="G10" s="1" t="str">
        <f>I9&amp;J9</f>
        <v>FH01</v>
      </c>
      <c r="H10" s="3">
        <v>8</v>
      </c>
      <c r="I10" s="1" t="s">
        <v>29</v>
      </c>
      <c r="J10" s="1"/>
      <c r="K10" s="1"/>
      <c r="L10" s="1"/>
      <c r="M10" s="1">
        <v>1</v>
      </c>
      <c r="N10" s="1"/>
      <c r="O10" s="1"/>
      <c r="P10" s="1"/>
      <c r="Q10" s="1"/>
    </row>
    <row r="11" spans="1:17" x14ac:dyDescent="0.3">
      <c r="A11" s="70" t="s">
        <v>991</v>
      </c>
      <c r="B11" s="4" t="str">
        <f>H11&amp;G11&amp;I11&amp;J11</f>
        <v>8FH01LS</v>
      </c>
      <c r="C11" s="2" t="s">
        <v>22</v>
      </c>
      <c r="D11" s="2" t="s">
        <v>840</v>
      </c>
      <c r="E11" s="2"/>
      <c r="F11" s="2"/>
      <c r="G11" s="1" t="str">
        <f>G10</f>
        <v>FH01</v>
      </c>
      <c r="H11" s="3">
        <v>8</v>
      </c>
      <c r="I11" s="1" t="s">
        <v>841</v>
      </c>
      <c r="J11" s="1"/>
      <c r="K11" s="1"/>
      <c r="L11" s="1"/>
      <c r="M11" s="1"/>
      <c r="N11" s="1"/>
      <c r="O11" s="1">
        <v>1</v>
      </c>
      <c r="P11" s="1"/>
      <c r="Q11" s="1"/>
    </row>
    <row r="12" spans="1:17" s="96" customFormat="1" x14ac:dyDescent="0.3">
      <c r="A12" s="92" t="s">
        <v>724</v>
      </c>
      <c r="B12" s="93" t="str">
        <f t="shared" ref="B12:B22" si="0">H12&amp;G12&amp;I12&amp;J12</f>
        <v>8BF01</v>
      </c>
      <c r="C12" s="94" t="s">
        <v>6</v>
      </c>
      <c r="D12" s="94" t="s">
        <v>14</v>
      </c>
      <c r="E12" s="94"/>
      <c r="F12" s="94"/>
      <c r="G12" s="92"/>
      <c r="H12" s="92">
        <v>8</v>
      </c>
      <c r="I12" s="92" t="s">
        <v>463</v>
      </c>
      <c r="J12" s="95" t="s">
        <v>62</v>
      </c>
      <c r="K12" s="92"/>
      <c r="L12" s="92"/>
      <c r="M12" s="92"/>
      <c r="N12" s="92"/>
      <c r="O12" s="92"/>
      <c r="P12" s="92"/>
      <c r="Q12" s="92"/>
    </row>
    <row r="13" spans="1:17" x14ac:dyDescent="0.3">
      <c r="A13" s="1" t="s">
        <v>725</v>
      </c>
      <c r="B13" s="4" t="str">
        <f t="shared" si="0"/>
        <v>8BF01M</v>
      </c>
      <c r="C13" s="2" t="s">
        <v>6</v>
      </c>
      <c r="D13" s="2" t="s">
        <v>8</v>
      </c>
      <c r="E13" s="2"/>
      <c r="F13" s="2"/>
      <c r="G13" s="1" t="str">
        <f>I12&amp;J12</f>
        <v>BF01</v>
      </c>
      <c r="H13" s="3">
        <v>8</v>
      </c>
      <c r="I13" s="1" t="s">
        <v>9</v>
      </c>
      <c r="J13" s="1"/>
      <c r="K13" s="1">
        <v>20</v>
      </c>
      <c r="L13" s="1"/>
      <c r="M13" s="1"/>
      <c r="N13" s="1"/>
      <c r="O13" s="1"/>
      <c r="P13" s="1"/>
      <c r="Q13" s="1"/>
    </row>
    <row r="14" spans="1:17" x14ac:dyDescent="0.3">
      <c r="A14" s="70" t="s">
        <v>726</v>
      </c>
      <c r="B14" s="4" t="str">
        <f t="shared" si="0"/>
        <v>8BF01VFD</v>
      </c>
      <c r="C14" s="2" t="s">
        <v>6</v>
      </c>
      <c r="D14" s="2" t="s">
        <v>17</v>
      </c>
      <c r="E14" s="2"/>
      <c r="F14" s="2"/>
      <c r="G14" s="1" t="str">
        <f>G13</f>
        <v>BF01</v>
      </c>
      <c r="H14" s="3">
        <v>8</v>
      </c>
      <c r="I14" s="1" t="s">
        <v>17</v>
      </c>
      <c r="J14" s="1"/>
      <c r="K14" s="1"/>
      <c r="L14" s="1"/>
      <c r="M14" s="1">
        <v>1</v>
      </c>
      <c r="N14" s="1"/>
      <c r="O14" s="1"/>
      <c r="P14" s="1"/>
      <c r="Q14" s="1"/>
    </row>
    <row r="15" spans="1:17" x14ac:dyDescent="0.3">
      <c r="A15" s="1" t="s">
        <v>727</v>
      </c>
      <c r="B15" s="4" t="str">
        <f t="shared" si="0"/>
        <v>8BF01S</v>
      </c>
      <c r="C15" s="2" t="s">
        <v>6</v>
      </c>
      <c r="D15" s="2" t="s">
        <v>18</v>
      </c>
      <c r="E15" s="2"/>
      <c r="F15" s="2"/>
      <c r="G15" s="1" t="str">
        <f>G13</f>
        <v>BF01</v>
      </c>
      <c r="H15" s="3">
        <v>8</v>
      </c>
      <c r="I15" s="1" t="s">
        <v>7</v>
      </c>
      <c r="J15" s="1"/>
      <c r="M15" s="1"/>
      <c r="N15" s="1"/>
      <c r="O15" s="1"/>
      <c r="P15" s="1"/>
      <c r="Q15" s="1"/>
    </row>
    <row r="16" spans="1:17" x14ac:dyDescent="0.3">
      <c r="A16" s="70" t="s">
        <v>728</v>
      </c>
      <c r="B16" s="4" t="str">
        <f t="shared" si="0"/>
        <v>8BF01AT</v>
      </c>
      <c r="C16" s="2" t="s">
        <v>6</v>
      </c>
      <c r="D16" s="2" t="s">
        <v>15</v>
      </c>
      <c r="E16" s="2"/>
      <c r="F16" s="2"/>
      <c r="G16" s="1" t="str">
        <f>G15</f>
        <v>BF01</v>
      </c>
      <c r="H16" s="3">
        <v>8</v>
      </c>
      <c r="I16" s="1" t="s">
        <v>16</v>
      </c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 t="s">
        <v>729</v>
      </c>
      <c r="B17" s="4" t="str">
        <f t="shared" si="0"/>
        <v>8BF01MP</v>
      </c>
      <c r="C17" s="2" t="s">
        <v>6</v>
      </c>
      <c r="D17" s="2" t="s">
        <v>718</v>
      </c>
      <c r="E17" s="2"/>
      <c r="F17" s="2"/>
      <c r="G17" s="1" t="str">
        <f>G16</f>
        <v>BF01</v>
      </c>
      <c r="H17" s="3">
        <v>8</v>
      </c>
      <c r="I17" s="1" t="s">
        <v>719</v>
      </c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70" t="s">
        <v>730</v>
      </c>
      <c r="B18" s="4" t="str">
        <f t="shared" si="0"/>
        <v>8Cv01</v>
      </c>
      <c r="C18" s="2" t="s">
        <v>6</v>
      </c>
      <c r="D18" s="2" t="s">
        <v>721</v>
      </c>
      <c r="E18" s="2"/>
      <c r="F18" s="2"/>
      <c r="G18" s="7"/>
      <c r="H18" s="3">
        <v>8</v>
      </c>
      <c r="I18" s="7" t="s">
        <v>490</v>
      </c>
      <c r="J18" s="67" t="s">
        <v>62</v>
      </c>
      <c r="K18" s="1"/>
      <c r="L18" s="1"/>
      <c r="M18" s="1"/>
      <c r="N18" s="1"/>
      <c r="O18" s="1"/>
      <c r="P18" s="1"/>
      <c r="Q18" s="1"/>
    </row>
    <row r="19" spans="1:17" x14ac:dyDescent="0.3">
      <c r="A19" s="1" t="s">
        <v>731</v>
      </c>
      <c r="B19" s="4" t="str">
        <f t="shared" si="0"/>
        <v>8Cv01M</v>
      </c>
      <c r="C19" s="2" t="s">
        <v>6</v>
      </c>
      <c r="D19" s="2" t="s">
        <v>8</v>
      </c>
      <c r="E19" s="2"/>
      <c r="F19" s="2"/>
      <c r="G19" s="1" t="str">
        <f>I18&amp;J18</f>
        <v>Cv01</v>
      </c>
      <c r="H19" s="3">
        <v>8</v>
      </c>
      <c r="I19" s="1" t="s">
        <v>9</v>
      </c>
      <c r="J19" s="1"/>
      <c r="K19" s="1">
        <v>25</v>
      </c>
      <c r="L19" s="1"/>
      <c r="M19" s="1">
        <v>1</v>
      </c>
      <c r="N19" s="1"/>
      <c r="O19" s="1"/>
      <c r="P19" s="1"/>
      <c r="Q19" s="1"/>
    </row>
    <row r="20" spans="1:17" x14ac:dyDescent="0.3">
      <c r="A20" s="70" t="s">
        <v>732</v>
      </c>
      <c r="B20" s="4" t="str">
        <f t="shared" si="0"/>
        <v>8Cv01S</v>
      </c>
      <c r="C20" s="2" t="s">
        <v>6</v>
      </c>
      <c r="D20" s="2" t="s">
        <v>18</v>
      </c>
      <c r="E20" s="2"/>
      <c r="F20" s="2"/>
      <c r="G20" s="1" t="str">
        <f>G19</f>
        <v>Cv01</v>
      </c>
      <c r="H20" s="3">
        <v>8</v>
      </c>
      <c r="I20" s="1" t="s">
        <v>7</v>
      </c>
      <c r="J20" s="1"/>
      <c r="K20" s="1"/>
      <c r="L20" s="1"/>
      <c r="M20" s="1">
        <v>1</v>
      </c>
      <c r="N20" s="1"/>
      <c r="O20" s="1"/>
      <c r="P20" s="1"/>
      <c r="Q20" s="1"/>
    </row>
    <row r="21" spans="1:17" x14ac:dyDescent="0.3">
      <c r="A21" s="1" t="s">
        <v>733</v>
      </c>
      <c r="B21" s="4" t="str">
        <f t="shared" si="0"/>
        <v>8Cv01AT</v>
      </c>
      <c r="C21" s="2" t="s">
        <v>6</v>
      </c>
      <c r="D21" s="2" t="s">
        <v>15</v>
      </c>
      <c r="E21" s="2"/>
      <c r="F21" s="2"/>
      <c r="G21" s="1" t="str">
        <f>G20</f>
        <v>Cv01</v>
      </c>
      <c r="H21" s="3">
        <v>8</v>
      </c>
      <c r="I21" s="1" t="s">
        <v>16</v>
      </c>
      <c r="J21" s="1"/>
      <c r="K21" s="1"/>
      <c r="M21" s="1"/>
      <c r="N21" s="1"/>
      <c r="O21" s="1"/>
      <c r="P21" s="1"/>
      <c r="Q21" s="1"/>
    </row>
    <row r="22" spans="1:17" x14ac:dyDescent="0.3">
      <c r="A22" s="70" t="s">
        <v>734</v>
      </c>
      <c r="B22" s="4" t="str">
        <f t="shared" si="0"/>
        <v>8Cv01WT</v>
      </c>
      <c r="C22" s="2" t="s">
        <v>6</v>
      </c>
      <c r="D22" s="2" t="s">
        <v>109</v>
      </c>
      <c r="E22" s="2"/>
      <c r="F22" s="2"/>
      <c r="G22" s="1" t="str">
        <f>G21</f>
        <v>Cv01</v>
      </c>
      <c r="H22" s="3">
        <v>8</v>
      </c>
      <c r="I22" s="1" t="s">
        <v>110</v>
      </c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1" t="s">
        <v>735</v>
      </c>
      <c r="B23" s="4" t="str">
        <f t="shared" ref="B23:B33" si="1">H23&amp;G23&amp;I23&amp;J23</f>
        <v>8RD01</v>
      </c>
      <c r="C23" s="2" t="s">
        <v>621</v>
      </c>
      <c r="D23" s="2" t="s">
        <v>621</v>
      </c>
      <c r="E23" s="2"/>
      <c r="F23" s="2"/>
      <c r="G23" s="7"/>
      <c r="H23" s="3">
        <v>8</v>
      </c>
      <c r="I23" s="7" t="s">
        <v>622</v>
      </c>
      <c r="J23" s="67" t="s">
        <v>62</v>
      </c>
      <c r="K23" s="1"/>
      <c r="L23" s="1"/>
      <c r="M23" s="1"/>
      <c r="N23" s="1"/>
      <c r="O23" s="1">
        <v>1</v>
      </c>
      <c r="P23" s="1"/>
      <c r="Q23" s="1"/>
    </row>
    <row r="24" spans="1:17" x14ac:dyDescent="0.3">
      <c r="A24" s="70" t="s">
        <v>992</v>
      </c>
      <c r="B24" s="4" t="str">
        <f t="shared" si="1"/>
        <v>8RD01M</v>
      </c>
      <c r="C24" s="2" t="s">
        <v>621</v>
      </c>
      <c r="D24" s="2" t="s">
        <v>904</v>
      </c>
      <c r="E24" s="2"/>
      <c r="F24" s="2"/>
      <c r="G24" s="1" t="str">
        <f>I23&amp;J23</f>
        <v>RD01</v>
      </c>
      <c r="H24" s="3">
        <v>8</v>
      </c>
      <c r="I24" s="1" t="s">
        <v>9</v>
      </c>
      <c r="J24" s="1"/>
      <c r="K24" s="1">
        <v>100</v>
      </c>
      <c r="L24" s="1"/>
      <c r="M24" s="1">
        <v>1</v>
      </c>
      <c r="N24" s="1"/>
      <c r="O24" s="1"/>
      <c r="P24" s="1"/>
      <c r="Q24" s="1"/>
    </row>
    <row r="25" spans="1:17" x14ac:dyDescent="0.3">
      <c r="A25" s="70" t="s">
        <v>1157</v>
      </c>
      <c r="B25" s="4" t="str">
        <f t="shared" si="1"/>
        <v>8RD01VFD</v>
      </c>
      <c r="C25" s="2" t="s">
        <v>621</v>
      </c>
      <c r="D25" s="2" t="s">
        <v>17</v>
      </c>
      <c r="E25" s="2"/>
      <c r="F25" s="2"/>
      <c r="G25" s="1" t="str">
        <f>G24</f>
        <v>RD01</v>
      </c>
      <c r="H25" s="3">
        <v>8</v>
      </c>
      <c r="I25" s="1" t="s">
        <v>17</v>
      </c>
      <c r="J25" s="1"/>
      <c r="K25" s="1"/>
      <c r="L25" s="1"/>
      <c r="M25" s="1">
        <v>1</v>
      </c>
      <c r="N25" s="1"/>
      <c r="O25" s="1"/>
      <c r="P25" s="1"/>
      <c r="Q25" s="1"/>
    </row>
    <row r="26" spans="1:17" x14ac:dyDescent="0.3">
      <c r="A26" s="1" t="s">
        <v>736</v>
      </c>
      <c r="B26" s="4" t="str">
        <f t="shared" si="1"/>
        <v>8RD01Mb</v>
      </c>
      <c r="C26" s="2" t="s">
        <v>621</v>
      </c>
      <c r="D26" s="2" t="s">
        <v>623</v>
      </c>
      <c r="E26" s="2"/>
      <c r="F26" s="2"/>
      <c r="G26" s="1" t="str">
        <f>G24</f>
        <v>RD01</v>
      </c>
      <c r="H26" s="3">
        <v>8</v>
      </c>
      <c r="I26" s="1" t="s">
        <v>709</v>
      </c>
      <c r="J26" s="1"/>
      <c r="K26" s="69">
        <v>10</v>
      </c>
      <c r="L26" s="1"/>
      <c r="M26" s="1">
        <v>1</v>
      </c>
      <c r="N26" s="1"/>
      <c r="O26" s="1"/>
      <c r="P26" s="1"/>
      <c r="Q26" s="1"/>
    </row>
    <row r="27" spans="1:17" x14ac:dyDescent="0.3">
      <c r="A27" s="70" t="s">
        <v>1156</v>
      </c>
      <c r="B27" s="4" t="str">
        <f t="shared" ref="B27" si="2">H27&amp;G27&amp;I27&amp;J27</f>
        <v>8RD01VFD</v>
      </c>
      <c r="C27" s="2" t="s">
        <v>621</v>
      </c>
      <c r="D27" s="2" t="s">
        <v>17</v>
      </c>
      <c r="E27" s="2"/>
      <c r="F27" s="2"/>
      <c r="G27" s="1" t="str">
        <f>G26</f>
        <v>RD01</v>
      </c>
      <c r="H27" s="3">
        <v>8</v>
      </c>
      <c r="I27" s="1" t="s">
        <v>17</v>
      </c>
      <c r="J27" s="1"/>
      <c r="K27" s="1"/>
      <c r="L27" s="1"/>
      <c r="M27" s="1">
        <v>1</v>
      </c>
      <c r="N27" s="1"/>
      <c r="O27" s="1"/>
      <c r="P27" s="1"/>
      <c r="Q27" s="1"/>
    </row>
    <row r="28" spans="1:17" x14ac:dyDescent="0.3">
      <c r="A28" s="70" t="s">
        <v>737</v>
      </c>
      <c r="B28" s="4" t="str">
        <f t="shared" si="1"/>
        <v>8RD01TT</v>
      </c>
      <c r="C28" s="2" t="s">
        <v>621</v>
      </c>
      <c r="D28" s="2" t="s">
        <v>717</v>
      </c>
      <c r="E28" s="8"/>
      <c r="F28" s="8"/>
      <c r="G28" s="1" t="str">
        <f>G26</f>
        <v>RD01</v>
      </c>
      <c r="H28" s="3">
        <v>8</v>
      </c>
      <c r="I28" s="1" t="s">
        <v>703</v>
      </c>
      <c r="J28" s="1"/>
      <c r="K28" s="1"/>
      <c r="L28" s="1" t="s">
        <v>627</v>
      </c>
      <c r="M28" s="1">
        <v>4</v>
      </c>
      <c r="N28" s="1"/>
      <c r="O28" s="1"/>
      <c r="P28" s="1"/>
      <c r="Q28" s="1"/>
    </row>
    <row r="29" spans="1:17" x14ac:dyDescent="0.3">
      <c r="A29" s="1" t="s">
        <v>993</v>
      </c>
      <c r="B29" s="4" t="str">
        <f t="shared" si="1"/>
        <v>8GT01</v>
      </c>
      <c r="C29" s="2" t="s">
        <v>645</v>
      </c>
      <c r="D29" s="2" t="s">
        <v>625</v>
      </c>
      <c r="E29" s="8"/>
      <c r="F29" s="8"/>
      <c r="G29" s="7"/>
      <c r="H29" s="3">
        <v>8</v>
      </c>
      <c r="I29" s="7" t="s">
        <v>646</v>
      </c>
      <c r="J29" s="67" t="s">
        <v>62</v>
      </c>
      <c r="K29" s="1"/>
      <c r="L29" s="1"/>
      <c r="M29" s="1"/>
      <c r="N29" s="1"/>
      <c r="O29" s="1"/>
      <c r="P29" s="1"/>
      <c r="Q29" s="1"/>
    </row>
    <row r="30" spans="1:17" x14ac:dyDescent="0.3">
      <c r="A30" s="70" t="s">
        <v>994</v>
      </c>
      <c r="B30" s="4" t="str">
        <f t="shared" si="1"/>
        <v>8GT01FT</v>
      </c>
      <c r="C30" s="2" t="s">
        <v>645</v>
      </c>
      <c r="D30" s="2" t="s">
        <v>626</v>
      </c>
      <c r="E30" s="8"/>
      <c r="F30" s="8"/>
      <c r="G30" s="1" t="str">
        <f>I29&amp;J29</f>
        <v>GT01</v>
      </c>
      <c r="H30" s="3">
        <v>8</v>
      </c>
      <c r="I30" s="1" t="s">
        <v>112</v>
      </c>
      <c r="J30" s="1"/>
      <c r="K30" s="1"/>
      <c r="L30" s="1" t="s">
        <v>627</v>
      </c>
      <c r="M30" s="1">
        <v>4</v>
      </c>
      <c r="N30" s="1">
        <v>1</v>
      </c>
      <c r="O30" s="1"/>
      <c r="P30" s="1"/>
      <c r="Q30" s="1"/>
    </row>
    <row r="31" spans="1:17" x14ac:dyDescent="0.3">
      <c r="A31" s="1" t="s">
        <v>995</v>
      </c>
      <c r="B31" s="4" t="str">
        <f t="shared" si="1"/>
        <v>8GT01VR-</v>
      </c>
      <c r="C31" s="2" t="s">
        <v>645</v>
      </c>
      <c r="D31" s="2" t="s">
        <v>628</v>
      </c>
      <c r="E31" s="8"/>
      <c r="F31" s="8"/>
      <c r="G31" s="1" t="str">
        <f>G30</f>
        <v>GT01</v>
      </c>
      <c r="H31" s="3">
        <v>8</v>
      </c>
      <c r="I31" s="1" t="s">
        <v>629</v>
      </c>
      <c r="J31" s="1" t="s">
        <v>136</v>
      </c>
      <c r="K31" s="1" t="s">
        <v>136</v>
      </c>
      <c r="L31" s="1" t="s">
        <v>136</v>
      </c>
      <c r="M31" s="1" t="s">
        <v>136</v>
      </c>
      <c r="N31" s="1" t="s">
        <v>136</v>
      </c>
      <c r="O31" s="1" t="s">
        <v>136</v>
      </c>
      <c r="P31" s="1" t="s">
        <v>136</v>
      </c>
      <c r="Q31" s="1"/>
    </row>
    <row r="32" spans="1:17" x14ac:dyDescent="0.3">
      <c r="A32" s="70" t="s">
        <v>996</v>
      </c>
      <c r="B32" s="4" t="str">
        <f t="shared" si="1"/>
        <v>8GT01Vb01-</v>
      </c>
      <c r="C32" s="2" t="s">
        <v>645</v>
      </c>
      <c r="D32" s="2" t="s">
        <v>630</v>
      </c>
      <c r="E32" s="8"/>
      <c r="F32" s="8"/>
      <c r="G32" s="1" t="str">
        <f>G31</f>
        <v>GT01</v>
      </c>
      <c r="H32" s="3">
        <v>8</v>
      </c>
      <c r="I32" s="1" t="s">
        <v>631</v>
      </c>
      <c r="J32" s="1" t="s">
        <v>136</v>
      </c>
      <c r="K32" s="1" t="s">
        <v>136</v>
      </c>
      <c r="L32" s="1" t="s">
        <v>136</v>
      </c>
      <c r="M32" s="1" t="s">
        <v>136</v>
      </c>
      <c r="N32" s="1" t="s">
        <v>136</v>
      </c>
      <c r="O32" s="1" t="s">
        <v>136</v>
      </c>
      <c r="P32" s="1" t="s">
        <v>136</v>
      </c>
      <c r="Q32" s="1"/>
    </row>
    <row r="33" spans="1:17" x14ac:dyDescent="0.3">
      <c r="A33" s="1" t="s">
        <v>738</v>
      </c>
      <c r="B33" s="4" t="str">
        <f t="shared" si="1"/>
        <v>8GT01Vx</v>
      </c>
      <c r="C33" s="2" t="s">
        <v>645</v>
      </c>
      <c r="D33" s="2" t="s">
        <v>647</v>
      </c>
      <c r="E33" s="8"/>
      <c r="F33" s="8"/>
      <c r="G33" s="1" t="str">
        <f>G32</f>
        <v>GT01</v>
      </c>
      <c r="H33" s="3">
        <v>8</v>
      </c>
      <c r="I33" s="1" t="s">
        <v>632</v>
      </c>
      <c r="J33" s="1"/>
      <c r="K33" s="1"/>
      <c r="L33" s="1"/>
      <c r="M33" s="1"/>
      <c r="N33" s="1"/>
      <c r="O33" s="1">
        <v>1</v>
      </c>
      <c r="P33" s="1"/>
      <c r="Q33" s="1"/>
    </row>
    <row r="34" spans="1:17" x14ac:dyDescent="0.3">
      <c r="A34" s="70" t="s">
        <v>739</v>
      </c>
      <c r="B34" s="4" t="str">
        <f>H34&amp;G34&amp;I34&amp;J34</f>
        <v>8Cv02</v>
      </c>
      <c r="C34" s="2" t="s">
        <v>6</v>
      </c>
      <c r="D34" s="2" t="s">
        <v>720</v>
      </c>
      <c r="E34" s="2"/>
      <c r="F34" s="2"/>
      <c r="G34" s="7"/>
      <c r="H34" s="3">
        <v>8</v>
      </c>
      <c r="I34" s="7" t="s">
        <v>490</v>
      </c>
      <c r="J34" s="67" t="s">
        <v>64</v>
      </c>
      <c r="K34" s="1"/>
      <c r="L34" s="1"/>
      <c r="M34" s="1"/>
      <c r="N34" s="1"/>
      <c r="O34" s="1"/>
      <c r="P34" s="1"/>
      <c r="Q34" s="1"/>
    </row>
    <row r="35" spans="1:17" x14ac:dyDescent="0.3">
      <c r="A35" s="1" t="s">
        <v>740</v>
      </c>
      <c r="B35" s="4" t="str">
        <f>H35&amp;G35&amp;I35&amp;J35</f>
        <v>8Cv02M</v>
      </c>
      <c r="C35" s="2" t="s">
        <v>6</v>
      </c>
      <c r="D35" s="2" t="s">
        <v>8</v>
      </c>
      <c r="E35" s="2"/>
      <c r="F35" s="2"/>
      <c r="G35" s="1" t="str">
        <f>I34&amp;J34</f>
        <v>Cv02</v>
      </c>
      <c r="H35" s="3">
        <v>8</v>
      </c>
      <c r="I35" s="1" t="s">
        <v>9</v>
      </c>
      <c r="J35" s="1"/>
      <c r="K35" s="1">
        <v>40</v>
      </c>
      <c r="L35" s="1"/>
      <c r="M35" s="1">
        <v>1</v>
      </c>
      <c r="N35" s="1"/>
      <c r="O35" s="1"/>
      <c r="P35" s="1"/>
      <c r="Q35" s="1"/>
    </row>
    <row r="36" spans="1:17" x14ac:dyDescent="0.3">
      <c r="A36" s="70" t="s">
        <v>741</v>
      </c>
      <c r="B36" s="4" t="str">
        <f>H36&amp;G36&amp;I36&amp;J36</f>
        <v>8Cv02S</v>
      </c>
      <c r="C36" s="2" t="s">
        <v>6</v>
      </c>
      <c r="D36" s="2" t="s">
        <v>18</v>
      </c>
      <c r="E36" s="2"/>
      <c r="F36" s="2"/>
      <c r="G36" s="1" t="str">
        <f>G35</f>
        <v>Cv02</v>
      </c>
      <c r="H36" s="3">
        <v>8</v>
      </c>
      <c r="I36" s="1" t="s">
        <v>7</v>
      </c>
      <c r="J36" s="1"/>
      <c r="K36" s="1"/>
      <c r="L36" s="1"/>
      <c r="M36" s="1">
        <v>1</v>
      </c>
      <c r="N36" s="1"/>
      <c r="O36" s="1"/>
      <c r="P36" s="1"/>
      <c r="Q36" s="1"/>
    </row>
    <row r="37" spans="1:17" x14ac:dyDescent="0.3">
      <c r="A37" s="1" t="s">
        <v>742</v>
      </c>
      <c r="B37" s="4" t="str">
        <f>H37&amp;G37&amp;I37&amp;J37</f>
        <v>8Cv02AT</v>
      </c>
      <c r="C37" s="2" t="s">
        <v>6</v>
      </c>
      <c r="D37" s="2" t="s">
        <v>15</v>
      </c>
      <c r="E37" s="2"/>
      <c r="F37" s="2"/>
      <c r="G37" s="1" t="str">
        <f>G36</f>
        <v>Cv02</v>
      </c>
      <c r="H37" s="3">
        <v>8</v>
      </c>
      <c r="I37" s="1" t="s">
        <v>16</v>
      </c>
      <c r="J37" s="1"/>
      <c r="K37" s="1"/>
      <c r="L37" s="1"/>
      <c r="M37" s="1">
        <v>1</v>
      </c>
      <c r="N37" s="1"/>
      <c r="O37" s="1"/>
      <c r="P37" s="1"/>
      <c r="Q37" s="1"/>
    </row>
    <row r="38" spans="1:17" x14ac:dyDescent="0.3">
      <c r="A38" s="70" t="s">
        <v>743</v>
      </c>
      <c r="B38" s="4" t="str">
        <f t="shared" ref="B38:B46" si="3">H38&amp;G38&amp;I38&amp;J38</f>
        <v>8Cv02WT</v>
      </c>
      <c r="C38" s="2" t="s">
        <v>6</v>
      </c>
      <c r="D38" s="2" t="s">
        <v>109</v>
      </c>
      <c r="E38" s="2"/>
      <c r="F38" s="2"/>
      <c r="G38" s="1" t="str">
        <f>G37</f>
        <v>Cv02</v>
      </c>
      <c r="H38" s="3">
        <v>8</v>
      </c>
      <c r="I38" s="1" t="s">
        <v>110</v>
      </c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1" t="s">
        <v>744</v>
      </c>
      <c r="B39" s="4" t="str">
        <f t="shared" si="3"/>
        <v>8Cv02MP</v>
      </c>
      <c r="C39" s="2" t="s">
        <v>6</v>
      </c>
      <c r="D39" s="2" t="s">
        <v>718</v>
      </c>
      <c r="E39" s="2"/>
      <c r="F39" s="2"/>
      <c r="G39" s="1" t="str">
        <f>G38</f>
        <v>Cv02</v>
      </c>
      <c r="H39" s="3">
        <v>8</v>
      </c>
      <c r="I39" s="1" t="s">
        <v>719</v>
      </c>
      <c r="J39" s="1"/>
      <c r="K39" s="1"/>
      <c r="L39" s="1"/>
      <c r="M39" s="1"/>
      <c r="N39" s="1"/>
      <c r="O39" s="1"/>
      <c r="P39" s="1"/>
      <c r="Q39" s="1"/>
    </row>
    <row r="40" spans="1:17" x14ac:dyDescent="0.3">
      <c r="A40" s="70" t="s">
        <v>745</v>
      </c>
      <c r="B40" s="4" t="str">
        <f>H40&amp;G40&amp;I40&amp;J40</f>
        <v>8SB01</v>
      </c>
      <c r="C40" s="2" t="s">
        <v>905</v>
      </c>
      <c r="D40" s="2" t="s">
        <v>905</v>
      </c>
      <c r="E40" s="2"/>
      <c r="F40" s="2"/>
      <c r="G40" s="7"/>
      <c r="H40" s="3">
        <v>8</v>
      </c>
      <c r="I40" s="7" t="s">
        <v>661</v>
      </c>
      <c r="J40" s="67" t="s">
        <v>62</v>
      </c>
      <c r="K40" s="1"/>
      <c r="L40" s="1"/>
      <c r="M40" s="1"/>
      <c r="N40" s="1"/>
      <c r="O40" s="1"/>
      <c r="P40" s="1"/>
      <c r="Q40" s="1"/>
    </row>
    <row r="41" spans="1:17" x14ac:dyDescent="0.3">
      <c r="A41" s="1" t="s">
        <v>746</v>
      </c>
      <c r="B41" s="4" t="str">
        <f t="shared" si="3"/>
        <v>8Gx01a</v>
      </c>
      <c r="C41" s="2" t="s">
        <v>905</v>
      </c>
      <c r="D41" s="2" t="s">
        <v>650</v>
      </c>
      <c r="E41" s="2"/>
      <c r="F41" s="2"/>
      <c r="G41" s="7"/>
      <c r="H41" s="3">
        <v>8</v>
      </c>
      <c r="I41" s="1" t="s">
        <v>859</v>
      </c>
      <c r="J41" s="67" t="s">
        <v>1042</v>
      </c>
      <c r="K41" s="1"/>
      <c r="L41" s="1"/>
      <c r="M41" s="1"/>
      <c r="N41" s="1"/>
      <c r="O41" s="1">
        <v>2</v>
      </c>
      <c r="P41" s="1">
        <v>1</v>
      </c>
      <c r="Q41" s="1"/>
    </row>
    <row r="42" spans="1:17" x14ac:dyDescent="0.3">
      <c r="A42" s="70" t="s">
        <v>747</v>
      </c>
      <c r="B42" s="4" t="str">
        <f>H42&amp;G42&amp;I42&amp;J42</f>
        <v>8Gx01b</v>
      </c>
      <c r="C42" s="2" t="s">
        <v>905</v>
      </c>
      <c r="D42" s="2" t="s">
        <v>650</v>
      </c>
      <c r="E42" s="2"/>
      <c r="F42" s="2"/>
      <c r="G42" s="7"/>
      <c r="H42" s="3">
        <v>8</v>
      </c>
      <c r="I42" s="1" t="s">
        <v>859</v>
      </c>
      <c r="J42" s="67" t="s">
        <v>1043</v>
      </c>
      <c r="K42" s="1"/>
      <c r="L42" s="1"/>
      <c r="M42" s="1"/>
      <c r="N42" s="1"/>
      <c r="O42" s="1">
        <v>2</v>
      </c>
      <c r="P42" s="1">
        <v>1</v>
      </c>
      <c r="Q42" s="1"/>
    </row>
    <row r="43" spans="1:17" x14ac:dyDescent="0.3">
      <c r="A43" s="1" t="s">
        <v>748</v>
      </c>
      <c r="B43" s="4" t="str">
        <f t="shared" si="3"/>
        <v>8Cv03</v>
      </c>
      <c r="C43" s="2" t="s">
        <v>6</v>
      </c>
      <c r="D43" s="2" t="s">
        <v>651</v>
      </c>
      <c r="E43" s="2"/>
      <c r="F43" s="2"/>
      <c r="G43" s="7"/>
      <c r="H43" s="3">
        <v>8</v>
      </c>
      <c r="I43" s="7" t="s">
        <v>490</v>
      </c>
      <c r="J43" s="67" t="s">
        <v>65</v>
      </c>
      <c r="K43" s="1"/>
      <c r="L43" s="1"/>
      <c r="M43" s="1"/>
      <c r="N43" s="1"/>
      <c r="O43" s="1"/>
      <c r="P43" s="1"/>
      <c r="Q43" s="1"/>
    </row>
    <row r="44" spans="1:17" x14ac:dyDescent="0.3">
      <c r="A44" s="70" t="s">
        <v>749</v>
      </c>
      <c r="B44" s="4" t="str">
        <f t="shared" si="3"/>
        <v>8Cv03M</v>
      </c>
      <c r="C44" s="2" t="s">
        <v>6</v>
      </c>
      <c r="D44" s="2" t="s">
        <v>8</v>
      </c>
      <c r="E44" s="2"/>
      <c r="F44" s="2"/>
      <c r="G44" s="1" t="str">
        <f>I43&amp;J43</f>
        <v>Cv03</v>
      </c>
      <c r="H44" s="3">
        <v>8</v>
      </c>
      <c r="I44" s="1" t="s">
        <v>9</v>
      </c>
      <c r="J44" s="1"/>
      <c r="K44" s="1">
        <v>40</v>
      </c>
      <c r="L44" s="1"/>
      <c r="M44" s="1"/>
      <c r="N44" s="1"/>
      <c r="O44" s="1"/>
      <c r="P44" s="1"/>
      <c r="Q44" s="1"/>
    </row>
    <row r="45" spans="1:17" x14ac:dyDescent="0.3">
      <c r="A45" s="1" t="s">
        <v>750</v>
      </c>
      <c r="B45" s="4" t="str">
        <f t="shared" si="3"/>
        <v>8Cv03S</v>
      </c>
      <c r="C45" s="2" t="s">
        <v>6</v>
      </c>
      <c r="D45" s="2" t="s">
        <v>18</v>
      </c>
      <c r="E45" s="2"/>
      <c r="F45" s="2"/>
      <c r="G45" s="1" t="str">
        <f>G44</f>
        <v>Cv03</v>
      </c>
      <c r="H45" s="3">
        <v>8</v>
      </c>
      <c r="I45" s="1" t="s">
        <v>7</v>
      </c>
      <c r="J45" s="1"/>
      <c r="K45" s="1"/>
      <c r="L45" s="1"/>
      <c r="M45" s="1"/>
      <c r="N45" s="1"/>
      <c r="O45" s="1"/>
      <c r="P45" s="1"/>
      <c r="Q45" s="1"/>
    </row>
    <row r="46" spans="1:17" x14ac:dyDescent="0.3">
      <c r="A46" s="70" t="s">
        <v>751</v>
      </c>
      <c r="B46" s="4" t="str">
        <f t="shared" si="3"/>
        <v>8Cv03AT</v>
      </c>
      <c r="C46" s="2" t="s">
        <v>6</v>
      </c>
      <c r="D46" s="2" t="s">
        <v>15</v>
      </c>
      <c r="E46" s="2"/>
      <c r="F46" s="2"/>
      <c r="G46" s="1" t="str">
        <f>G45</f>
        <v>Cv03</v>
      </c>
      <c r="H46" s="3">
        <v>8</v>
      </c>
      <c r="I46" s="1" t="s">
        <v>16</v>
      </c>
      <c r="J46" s="1"/>
      <c r="K46" s="1"/>
      <c r="L46" s="1"/>
      <c r="M46" s="1"/>
      <c r="N46" s="1"/>
      <c r="O46" s="1"/>
      <c r="P46" s="1"/>
      <c r="Q46" s="1"/>
    </row>
    <row r="47" spans="1:17" x14ac:dyDescent="0.3">
      <c r="A47" s="1" t="s">
        <v>752</v>
      </c>
      <c r="B47" s="4" t="str">
        <f>H47&amp;G47&amp;I47&amp;J47</f>
        <v>8FH02</v>
      </c>
      <c r="C47" s="2" t="s">
        <v>22</v>
      </c>
      <c r="D47" s="2" t="s">
        <v>2</v>
      </c>
      <c r="E47" s="2"/>
      <c r="F47" s="2"/>
      <c r="G47" s="7"/>
      <c r="H47" s="3">
        <v>8</v>
      </c>
      <c r="I47" s="7" t="s">
        <v>462</v>
      </c>
      <c r="J47" s="67" t="s">
        <v>64</v>
      </c>
      <c r="K47" s="1"/>
      <c r="L47" s="1"/>
      <c r="M47" s="1"/>
      <c r="N47" s="1"/>
      <c r="O47" s="1"/>
      <c r="P47" s="1"/>
      <c r="Q47" s="1"/>
    </row>
    <row r="48" spans="1:17" x14ac:dyDescent="0.3">
      <c r="A48" s="70" t="s">
        <v>753</v>
      </c>
      <c r="B48" s="4" t="str">
        <f t="shared" ref="B48:B54" si="4">H48&amp;G48&amp;I48&amp;J48</f>
        <v>8FH02LT</v>
      </c>
      <c r="C48" s="2" t="s">
        <v>22</v>
      </c>
      <c r="D48" s="2" t="s">
        <v>28</v>
      </c>
      <c r="E48" s="2"/>
      <c r="F48" s="2"/>
      <c r="G48" s="1" t="str">
        <f>I47&amp;J47</f>
        <v>FH02</v>
      </c>
      <c r="H48" s="3">
        <v>8</v>
      </c>
      <c r="I48" s="1" t="s">
        <v>29</v>
      </c>
      <c r="J48" s="1"/>
      <c r="K48" s="1"/>
      <c r="L48" s="1"/>
      <c r="M48" s="1"/>
      <c r="N48" s="1"/>
      <c r="O48" s="1"/>
      <c r="P48" s="1"/>
      <c r="Q48" s="1"/>
    </row>
    <row r="49" spans="1:17" x14ac:dyDescent="0.3">
      <c r="A49" s="1" t="s">
        <v>754</v>
      </c>
      <c r="B49" s="4" t="str">
        <f t="shared" si="4"/>
        <v>8FH02LS</v>
      </c>
      <c r="C49" s="2" t="s">
        <v>22</v>
      </c>
      <c r="D49" s="2" t="s">
        <v>840</v>
      </c>
      <c r="E49" s="2"/>
      <c r="F49" s="2"/>
      <c r="G49" s="1" t="str">
        <f>G48</f>
        <v>FH02</v>
      </c>
      <c r="H49" s="3">
        <v>8</v>
      </c>
      <c r="I49" s="1" t="s">
        <v>841</v>
      </c>
      <c r="J49" s="1"/>
      <c r="K49" s="1"/>
      <c r="L49" s="1"/>
      <c r="M49" s="1"/>
      <c r="N49" s="1"/>
      <c r="O49" s="1">
        <v>1</v>
      </c>
      <c r="P49" s="1"/>
      <c r="Q49" s="1"/>
    </row>
    <row r="50" spans="1:17" x14ac:dyDescent="0.3">
      <c r="A50" s="70" t="s">
        <v>755</v>
      </c>
      <c r="B50" s="4" t="str">
        <f t="shared" si="4"/>
        <v>8BF02</v>
      </c>
      <c r="C50" s="2" t="s">
        <v>6</v>
      </c>
      <c r="D50" s="2" t="s">
        <v>14</v>
      </c>
      <c r="E50" s="2"/>
      <c r="F50" s="2"/>
      <c r="G50" s="7"/>
      <c r="H50" s="3">
        <v>8</v>
      </c>
      <c r="I50" s="7" t="s">
        <v>463</v>
      </c>
      <c r="J50" s="67" t="s">
        <v>64</v>
      </c>
      <c r="K50" s="1"/>
      <c r="L50" s="1"/>
      <c r="M50" s="1"/>
      <c r="N50" s="1"/>
      <c r="O50" s="1"/>
      <c r="P50" s="1"/>
      <c r="Q50" s="1"/>
    </row>
    <row r="51" spans="1:17" x14ac:dyDescent="0.3">
      <c r="A51" s="1" t="s">
        <v>756</v>
      </c>
      <c r="B51" s="4" t="str">
        <f t="shared" si="4"/>
        <v>8BF02M</v>
      </c>
      <c r="C51" s="2" t="s">
        <v>6</v>
      </c>
      <c r="D51" s="2" t="s">
        <v>8</v>
      </c>
      <c r="E51" s="2"/>
      <c r="F51" s="2"/>
      <c r="G51" s="1" t="str">
        <f>I50&amp;J50</f>
        <v>BF02</v>
      </c>
      <c r="H51" s="3">
        <v>8</v>
      </c>
      <c r="I51" s="1" t="s">
        <v>9</v>
      </c>
      <c r="J51" s="1"/>
      <c r="K51" s="1">
        <v>20</v>
      </c>
      <c r="L51" s="1"/>
      <c r="M51" s="1"/>
      <c r="N51" s="1"/>
      <c r="O51" s="1"/>
      <c r="P51" s="1"/>
      <c r="Q51" s="1"/>
    </row>
    <row r="52" spans="1:17" x14ac:dyDescent="0.3">
      <c r="A52" s="70" t="s">
        <v>757</v>
      </c>
      <c r="B52" s="4" t="str">
        <f t="shared" si="4"/>
        <v>8BF02VFD</v>
      </c>
      <c r="C52" s="2" t="s">
        <v>6</v>
      </c>
      <c r="D52" s="2" t="s">
        <v>17</v>
      </c>
      <c r="E52" s="2"/>
      <c r="F52" s="2"/>
      <c r="G52" s="1" t="str">
        <f>G51</f>
        <v>BF02</v>
      </c>
      <c r="H52" s="3">
        <v>8</v>
      </c>
      <c r="I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 t="s">
        <v>758</v>
      </c>
      <c r="B53" s="4" t="str">
        <f t="shared" si="4"/>
        <v>8BF02S</v>
      </c>
      <c r="C53" s="2" t="s">
        <v>6</v>
      </c>
      <c r="D53" s="2" t="s">
        <v>18</v>
      </c>
      <c r="E53" s="2"/>
      <c r="F53" s="2"/>
      <c r="G53" s="1" t="str">
        <f>G51</f>
        <v>BF02</v>
      </c>
      <c r="H53" s="3">
        <v>8</v>
      </c>
      <c r="I53" s="1" t="s">
        <v>7</v>
      </c>
      <c r="J53" s="1"/>
      <c r="K53" s="1"/>
      <c r="L53" s="1"/>
      <c r="M53" s="1">
        <v>1</v>
      </c>
      <c r="N53" s="1"/>
      <c r="O53" s="1"/>
      <c r="P53" s="1"/>
      <c r="Q53" s="1"/>
    </row>
    <row r="54" spans="1:17" x14ac:dyDescent="0.3">
      <c r="A54" s="70" t="s">
        <v>759</v>
      </c>
      <c r="B54" s="4" t="str">
        <f t="shared" si="4"/>
        <v>8BF02AT</v>
      </c>
      <c r="C54" s="2" t="s">
        <v>6</v>
      </c>
      <c r="D54" s="2" t="s">
        <v>15</v>
      </c>
      <c r="E54" s="2"/>
      <c r="F54" s="2"/>
      <c r="G54" s="1" t="str">
        <f>G53</f>
        <v>BF02</v>
      </c>
      <c r="H54" s="3">
        <v>8</v>
      </c>
      <c r="I54" s="1" t="s">
        <v>16</v>
      </c>
      <c r="J54" s="1"/>
      <c r="K54" s="1"/>
      <c r="M54" s="1"/>
      <c r="N54" s="1"/>
      <c r="O54" s="1"/>
      <c r="P54" s="1"/>
      <c r="Q54" s="1"/>
    </row>
    <row r="55" spans="1:17" x14ac:dyDescent="0.3">
      <c r="A55" s="1" t="s">
        <v>760</v>
      </c>
      <c r="B55" s="4" t="str">
        <f>H55&amp;G55&amp;I55&amp;J55</f>
        <v>8BH01</v>
      </c>
      <c r="C55" s="2" t="s">
        <v>635</v>
      </c>
      <c r="D55" s="2" t="s">
        <v>624</v>
      </c>
      <c r="E55" s="8"/>
      <c r="F55" s="8"/>
      <c r="G55" s="7"/>
      <c r="H55" s="3">
        <v>8</v>
      </c>
      <c r="I55" s="7" t="s">
        <v>636</v>
      </c>
      <c r="J55" s="67" t="s">
        <v>62</v>
      </c>
      <c r="K55" s="1"/>
      <c r="L55" s="1"/>
      <c r="M55" s="1"/>
      <c r="N55" s="1"/>
      <c r="O55" s="1"/>
      <c r="P55" s="1"/>
      <c r="Q55" s="1"/>
    </row>
    <row r="56" spans="1:17" x14ac:dyDescent="0.3">
      <c r="A56" s="70" t="s">
        <v>761</v>
      </c>
      <c r="B56" s="4" t="str">
        <f t="shared" ref="B56:B66" si="5">H56&amp;G56&amp;I56&amp;J56</f>
        <v>8BH01DD1</v>
      </c>
      <c r="C56" s="2" t="str">
        <f>C55</f>
        <v>Bag House</v>
      </c>
      <c r="D56" s="2" t="s">
        <v>704</v>
      </c>
      <c r="E56" s="2"/>
      <c r="F56" s="2"/>
      <c r="G56" s="1" t="str">
        <f>I55&amp;J55</f>
        <v>BH01</v>
      </c>
      <c r="H56" s="3">
        <v>8</v>
      </c>
      <c r="I56" s="1" t="s">
        <v>906</v>
      </c>
      <c r="J56" s="1"/>
      <c r="K56" s="1"/>
      <c r="L56" s="1" t="s">
        <v>136</v>
      </c>
      <c r="M56" s="1"/>
      <c r="N56" s="1" t="s">
        <v>136</v>
      </c>
      <c r="O56" s="1" t="s">
        <v>136</v>
      </c>
      <c r="P56" s="1">
        <v>1</v>
      </c>
      <c r="Q56" s="1"/>
    </row>
    <row r="57" spans="1:17" x14ac:dyDescent="0.3">
      <c r="A57" s="1" t="s">
        <v>762</v>
      </c>
      <c r="B57" s="4" t="str">
        <f>H57&amp;G57&amp;I57&amp;J57</f>
        <v>8BH01DD2</v>
      </c>
      <c r="C57" s="2" t="str">
        <f>C56</f>
        <v>Bag House</v>
      </c>
      <c r="D57" s="2" t="s">
        <v>704</v>
      </c>
      <c r="E57" s="2"/>
      <c r="F57" s="2"/>
      <c r="G57" s="1" t="str">
        <f>G56</f>
        <v>BH01</v>
      </c>
      <c r="H57" s="3">
        <v>8</v>
      </c>
      <c r="I57" s="1" t="s">
        <v>998</v>
      </c>
      <c r="J57" s="1"/>
      <c r="K57" s="1"/>
      <c r="L57" s="1" t="s">
        <v>136</v>
      </c>
      <c r="M57" s="1"/>
      <c r="N57" s="1" t="s">
        <v>136</v>
      </c>
      <c r="O57" s="1" t="s">
        <v>136</v>
      </c>
      <c r="P57" s="1">
        <v>1</v>
      </c>
      <c r="Q57" s="1"/>
    </row>
    <row r="58" spans="1:17" x14ac:dyDescent="0.3">
      <c r="A58" s="70" t="s">
        <v>997</v>
      </c>
      <c r="B58" s="4" t="str">
        <f>H58&amp;G58&amp;I58&amp;J58</f>
        <v>8BH01LS1</v>
      </c>
      <c r="C58" s="2" t="str">
        <f>C57</f>
        <v>Bag House</v>
      </c>
      <c r="D58" s="2" t="s">
        <v>840</v>
      </c>
      <c r="E58" s="2"/>
      <c r="F58" s="2"/>
      <c r="G58" s="1" t="str">
        <f>G56</f>
        <v>BH01</v>
      </c>
      <c r="H58" s="3">
        <v>8</v>
      </c>
      <c r="I58" s="1" t="s">
        <v>999</v>
      </c>
      <c r="J58" s="1"/>
      <c r="K58" s="1"/>
      <c r="L58" s="1"/>
      <c r="M58" s="1"/>
      <c r="N58" s="1"/>
      <c r="O58" s="1">
        <v>1</v>
      </c>
      <c r="P58" s="1"/>
      <c r="Q58" s="1"/>
    </row>
    <row r="59" spans="1:17" x14ac:dyDescent="0.3">
      <c r="A59" s="1" t="s">
        <v>763</v>
      </c>
      <c r="B59" s="4" t="str">
        <f>H59&amp;G59&amp;I59&amp;J59</f>
        <v>8BH01LS2</v>
      </c>
      <c r="C59" s="2" t="str">
        <f>C58</f>
        <v>Bag House</v>
      </c>
      <c r="D59" s="2" t="s">
        <v>840</v>
      </c>
      <c r="E59" s="2"/>
      <c r="F59" s="2"/>
      <c r="G59" s="1" t="str">
        <f>G57</f>
        <v>BH01</v>
      </c>
      <c r="H59" s="3">
        <v>8</v>
      </c>
      <c r="I59" s="1" t="s">
        <v>1000</v>
      </c>
      <c r="J59" s="1"/>
      <c r="K59" s="1"/>
      <c r="L59" s="1"/>
      <c r="M59" s="1"/>
      <c r="N59" s="1"/>
      <c r="O59" s="1">
        <v>1</v>
      </c>
      <c r="P59" s="1"/>
      <c r="Q59" s="1"/>
    </row>
    <row r="60" spans="1:17" x14ac:dyDescent="0.3">
      <c r="A60" s="70" t="s">
        <v>764</v>
      </c>
      <c r="B60" s="4" t="str">
        <f t="shared" si="5"/>
        <v>8Fc01</v>
      </c>
      <c r="C60" s="2" t="s">
        <v>638</v>
      </c>
      <c r="D60" s="2" t="s">
        <v>639</v>
      </c>
      <c r="E60" s="8"/>
      <c r="F60" s="8"/>
      <c r="G60" s="7"/>
      <c r="H60" s="3">
        <v>8</v>
      </c>
      <c r="I60" s="7" t="s">
        <v>716</v>
      </c>
      <c r="J60" s="67" t="s">
        <v>62</v>
      </c>
      <c r="K60" s="1"/>
      <c r="L60" s="1"/>
      <c r="M60" s="1"/>
      <c r="N60" s="1"/>
      <c r="O60" s="1"/>
      <c r="P60" s="1"/>
      <c r="Q60" s="1"/>
    </row>
    <row r="61" spans="1:17" x14ac:dyDescent="0.3">
      <c r="A61" s="1" t="s">
        <v>765</v>
      </c>
      <c r="B61" s="4" t="str">
        <f t="shared" si="5"/>
        <v>8Fc01M</v>
      </c>
      <c r="C61" s="2" t="s">
        <v>638</v>
      </c>
      <c r="D61" s="2" t="s">
        <v>8</v>
      </c>
      <c r="E61" s="8"/>
      <c r="F61" s="8"/>
      <c r="G61" s="1" t="str">
        <f>I60&amp;J60</f>
        <v>Fc01</v>
      </c>
      <c r="H61" s="3">
        <v>8</v>
      </c>
      <c r="I61" s="1" t="s">
        <v>9</v>
      </c>
      <c r="J61" s="3"/>
      <c r="K61" s="3">
        <v>250</v>
      </c>
      <c r="L61" s="1"/>
      <c r="M61" s="1"/>
      <c r="N61" s="1"/>
      <c r="O61" s="1"/>
      <c r="P61" s="1"/>
      <c r="Q61" s="1"/>
    </row>
    <row r="62" spans="1:17" x14ac:dyDescent="0.3">
      <c r="A62" s="70" t="s">
        <v>766</v>
      </c>
      <c r="B62" s="4" t="str">
        <f t="shared" si="5"/>
        <v>8Fc01VFD</v>
      </c>
      <c r="C62" s="2" t="s">
        <v>638</v>
      </c>
      <c r="D62" s="2" t="s">
        <v>17</v>
      </c>
      <c r="E62" s="8"/>
      <c r="F62" s="8"/>
      <c r="G62" s="1" t="str">
        <f>G61</f>
        <v>Fc01</v>
      </c>
      <c r="H62" s="3">
        <v>8</v>
      </c>
      <c r="I62" s="1" t="s">
        <v>17</v>
      </c>
      <c r="J62" s="1"/>
      <c r="K62" s="1"/>
      <c r="L62" s="1"/>
      <c r="M62" s="1"/>
      <c r="N62" s="1"/>
      <c r="O62" s="1">
        <v>1</v>
      </c>
      <c r="P62" s="1"/>
      <c r="Q62" s="1"/>
    </row>
    <row r="63" spans="1:17" x14ac:dyDescent="0.3">
      <c r="A63" s="1" t="s">
        <v>767</v>
      </c>
      <c r="B63" s="4" t="str">
        <f t="shared" si="5"/>
        <v>8Fc01AT</v>
      </c>
      <c r="C63" s="2" t="s">
        <v>638</v>
      </c>
      <c r="D63" s="2" t="s">
        <v>15</v>
      </c>
      <c r="E63" s="8"/>
      <c r="F63" s="8"/>
      <c r="G63" s="1" t="str">
        <f>G62</f>
        <v>Fc01</v>
      </c>
      <c r="H63" s="3">
        <v>8</v>
      </c>
      <c r="I63" s="1" t="s">
        <v>16</v>
      </c>
      <c r="J63" s="1"/>
      <c r="K63" s="1"/>
      <c r="L63" s="1"/>
      <c r="M63" s="1">
        <v>1</v>
      </c>
      <c r="N63" s="1"/>
      <c r="O63" s="1"/>
      <c r="P63" s="1"/>
      <c r="Q63" s="1"/>
    </row>
    <row r="64" spans="1:17" x14ac:dyDescent="0.3">
      <c r="A64" s="70" t="s">
        <v>768</v>
      </c>
      <c r="B64" s="4" t="str">
        <f t="shared" si="5"/>
        <v>8Fc01ET</v>
      </c>
      <c r="C64" s="2" t="s">
        <v>638</v>
      </c>
      <c r="D64" s="2" t="s">
        <v>641</v>
      </c>
      <c r="E64" s="8"/>
      <c r="F64" s="8"/>
      <c r="G64" s="1" t="str">
        <f>G63</f>
        <v>Fc01</v>
      </c>
      <c r="H64" s="3">
        <v>8</v>
      </c>
      <c r="I64" s="1" t="s">
        <v>642</v>
      </c>
      <c r="J64" s="1"/>
      <c r="K64" s="1"/>
      <c r="L64" s="1"/>
      <c r="M64" s="1">
        <v>1</v>
      </c>
      <c r="N64" s="1"/>
      <c r="O64" s="1"/>
      <c r="P64" s="1"/>
      <c r="Q64" s="1"/>
    </row>
    <row r="65" spans="1:17" x14ac:dyDescent="0.3">
      <c r="A65" s="1" t="s">
        <v>801</v>
      </c>
      <c r="B65" s="4" t="str">
        <f t="shared" si="5"/>
        <v>8Fc01TT</v>
      </c>
      <c r="C65" s="2" t="s">
        <v>638</v>
      </c>
      <c r="D65" s="2" t="s">
        <v>637</v>
      </c>
      <c r="E65" s="8"/>
      <c r="F65" s="8"/>
      <c r="G65" s="1" t="str">
        <f>G64</f>
        <v>Fc01</v>
      </c>
      <c r="H65" s="3">
        <v>8</v>
      </c>
      <c r="I65" s="1" t="s">
        <v>703</v>
      </c>
      <c r="J65" s="1"/>
      <c r="K65" s="1"/>
      <c r="L65" s="1"/>
      <c r="M65" s="1">
        <v>1</v>
      </c>
      <c r="N65" s="1"/>
      <c r="O65" s="1"/>
      <c r="P65" s="1"/>
      <c r="Q65" s="1"/>
    </row>
    <row r="66" spans="1:17" x14ac:dyDescent="0.3">
      <c r="A66" s="70" t="s">
        <v>1001</v>
      </c>
      <c r="B66" s="4" t="str">
        <f t="shared" si="5"/>
        <v>8Fc01FS</v>
      </c>
      <c r="C66" s="2" t="s">
        <v>638</v>
      </c>
      <c r="D66" s="2" t="s">
        <v>643</v>
      </c>
      <c r="E66" s="8"/>
      <c r="F66" s="8"/>
      <c r="G66" s="1" t="str">
        <f>G65</f>
        <v>Fc01</v>
      </c>
      <c r="H66" s="3">
        <v>8</v>
      </c>
      <c r="I66" s="1" t="s">
        <v>644</v>
      </c>
      <c r="J66" s="1"/>
      <c r="K66" s="1"/>
      <c r="L66" s="1"/>
      <c r="M66" s="1"/>
      <c r="N66" s="1"/>
      <c r="O66" s="1">
        <v>1</v>
      </c>
      <c r="P66" s="1"/>
      <c r="Q66" s="1"/>
    </row>
    <row r="67" spans="1:17" x14ac:dyDescent="0.3">
      <c r="A67" s="70"/>
      <c r="B67" s="4"/>
      <c r="C67" s="2"/>
      <c r="D67" s="2"/>
      <c r="E67" s="8"/>
      <c r="F67" s="8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4"/>
      <c r="C68" s="2"/>
      <c r="D68" s="2"/>
      <c r="E68" s="8"/>
      <c r="F68" s="8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70"/>
      <c r="B69" s="4"/>
      <c r="C69" s="2"/>
      <c r="D69" s="2"/>
      <c r="E69" s="8"/>
      <c r="F69" s="8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70"/>
      <c r="B70" s="4"/>
      <c r="C70" s="2"/>
      <c r="D70" s="2"/>
      <c r="E70" s="8"/>
      <c r="F70" s="8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66" t="s">
        <v>803</v>
      </c>
      <c r="B71" s="4" t="str">
        <f>H71&amp;G71&amp;I71&amp;J71</f>
        <v>8CA01</v>
      </c>
      <c r="C71" s="2" t="s">
        <v>633</v>
      </c>
      <c r="D71" s="2" t="s">
        <v>633</v>
      </c>
      <c r="E71" s="8" t="s">
        <v>695</v>
      </c>
      <c r="F71" s="8" t="s">
        <v>648</v>
      </c>
      <c r="G71" s="7"/>
      <c r="H71" s="3">
        <v>8</v>
      </c>
      <c r="I71" s="7" t="s">
        <v>693</v>
      </c>
      <c r="J71" s="67" t="s">
        <v>62</v>
      </c>
      <c r="K71" s="1" t="s">
        <v>136</v>
      </c>
      <c r="L71" s="1"/>
      <c r="M71" s="1">
        <v>1</v>
      </c>
      <c r="N71" s="1"/>
      <c r="O71" s="1"/>
      <c r="P71" s="1"/>
      <c r="Q71" s="1"/>
    </row>
    <row r="72" spans="1:17" x14ac:dyDescent="0.3">
      <c r="A72" s="3" t="s">
        <v>804</v>
      </c>
      <c r="B72" s="4" t="str">
        <f>H72&amp;G72&amp;I72&amp;J72</f>
        <v>8CA01M</v>
      </c>
      <c r="C72" s="2" t="s">
        <v>633</v>
      </c>
      <c r="D72" s="2" t="s">
        <v>8</v>
      </c>
      <c r="E72" s="8"/>
      <c r="F72" s="8" t="s">
        <v>648</v>
      </c>
      <c r="G72" s="1" t="str">
        <f>I71&amp;J71</f>
        <v>CA01</v>
      </c>
      <c r="H72" s="3">
        <v>8</v>
      </c>
      <c r="I72" s="1" t="s">
        <v>9</v>
      </c>
      <c r="J72" s="3"/>
      <c r="K72" s="3">
        <v>75</v>
      </c>
      <c r="L72" s="1"/>
      <c r="M72" s="1"/>
      <c r="N72" s="1"/>
      <c r="O72" s="1"/>
      <c r="P72" s="1"/>
      <c r="Q72" s="1"/>
    </row>
    <row r="73" spans="1:17" x14ac:dyDescent="0.3">
      <c r="A73" s="3" t="s">
        <v>1083</v>
      </c>
      <c r="B73" s="4" t="str">
        <f>H73&amp;G73&amp;I73&amp;J73</f>
        <v>8CA01AT</v>
      </c>
      <c r="C73" s="2" t="s">
        <v>633</v>
      </c>
      <c r="D73" s="2" t="s">
        <v>15</v>
      </c>
      <c r="E73" s="8"/>
      <c r="F73" s="8" t="s">
        <v>648</v>
      </c>
      <c r="G73" s="1" t="str">
        <f>G72</f>
        <v>CA01</v>
      </c>
      <c r="H73" s="3">
        <v>8</v>
      </c>
      <c r="I73" s="1" t="s">
        <v>16</v>
      </c>
      <c r="J73" s="1"/>
      <c r="K73" s="1"/>
      <c r="L73" s="1"/>
      <c r="M73" s="1">
        <v>1</v>
      </c>
      <c r="N73" s="1"/>
      <c r="O73" s="1"/>
      <c r="P73" s="1"/>
      <c r="Q73" s="1"/>
    </row>
    <row r="74" spans="1:17" x14ac:dyDescent="0.3">
      <c r="A74" s="3" t="s">
        <v>805</v>
      </c>
      <c r="B74" s="4" t="str">
        <f>H74&amp;G74&amp;I74&amp;J74</f>
        <v>8CA01D</v>
      </c>
      <c r="C74" s="2" t="s">
        <v>633</v>
      </c>
      <c r="D74" s="2" t="s">
        <v>649</v>
      </c>
      <c r="E74" s="8"/>
      <c r="F74" s="8" t="s">
        <v>648</v>
      </c>
      <c r="G74" s="1" t="str">
        <f>G72</f>
        <v>CA01</v>
      </c>
      <c r="H74" s="3">
        <v>8</v>
      </c>
      <c r="I74" s="1" t="s">
        <v>634</v>
      </c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3" t="s">
        <v>809</v>
      </c>
      <c r="B75" s="4" t="str">
        <f>H75&amp;G75&amp;I75&amp;J75</f>
        <v>8BH02</v>
      </c>
      <c r="C75" s="2" t="s">
        <v>635</v>
      </c>
      <c r="D75" s="2" t="s">
        <v>624</v>
      </c>
      <c r="E75" s="8"/>
      <c r="F75" s="8"/>
      <c r="G75" s="7"/>
      <c r="H75" s="3">
        <v>8</v>
      </c>
      <c r="I75" s="7" t="s">
        <v>636</v>
      </c>
      <c r="J75" s="67" t="s">
        <v>64</v>
      </c>
      <c r="K75" s="1"/>
      <c r="L75" s="1"/>
      <c r="M75" s="1"/>
      <c r="N75" s="1"/>
      <c r="O75" s="1"/>
      <c r="P75" s="1"/>
      <c r="Q75" s="1"/>
    </row>
    <row r="76" spans="1:17" x14ac:dyDescent="0.3">
      <c r="A76" s="3" t="s">
        <v>810</v>
      </c>
      <c r="B76" s="4" t="str">
        <f t="shared" ref="B76:B84" si="6">H76&amp;G76&amp;I76&amp;J76</f>
        <v>8BH02DD</v>
      </c>
      <c r="C76" s="2" t="str">
        <f>C75</f>
        <v>Bag House</v>
      </c>
      <c r="D76" s="2" t="s">
        <v>704</v>
      </c>
      <c r="E76" s="2"/>
      <c r="F76" s="2"/>
      <c r="G76" s="1" t="str">
        <f>I75&amp;J75</f>
        <v>BH02</v>
      </c>
      <c r="H76" s="3">
        <v>8</v>
      </c>
      <c r="I76" s="1" t="s">
        <v>705</v>
      </c>
      <c r="J76" s="1"/>
      <c r="K76" s="1"/>
      <c r="L76" s="1" t="s">
        <v>136</v>
      </c>
      <c r="M76" s="1"/>
      <c r="N76" s="1" t="s">
        <v>136</v>
      </c>
      <c r="O76" s="1" t="s">
        <v>136</v>
      </c>
      <c r="P76" s="1">
        <v>1</v>
      </c>
      <c r="Q76" s="1"/>
    </row>
    <row r="77" spans="1:17" x14ac:dyDescent="0.3">
      <c r="A77" s="3" t="s">
        <v>811</v>
      </c>
      <c r="B77" s="4" t="str">
        <f t="shared" si="6"/>
        <v>8BH02LS1</v>
      </c>
      <c r="C77" s="2" t="str">
        <f>C76</f>
        <v>Bag House</v>
      </c>
      <c r="D77" s="2" t="s">
        <v>840</v>
      </c>
      <c r="E77" s="2"/>
      <c r="F77" s="2"/>
      <c r="G77" s="1" t="str">
        <f>G76</f>
        <v>BH02</v>
      </c>
      <c r="H77" s="3">
        <v>8</v>
      </c>
      <c r="I77" s="1" t="s">
        <v>999</v>
      </c>
      <c r="J77" s="1"/>
      <c r="K77" s="1"/>
      <c r="L77" s="1"/>
      <c r="M77" s="1"/>
      <c r="N77" s="1"/>
      <c r="O77" s="1">
        <v>1</v>
      </c>
      <c r="P77" s="1"/>
      <c r="Q77" s="1"/>
    </row>
    <row r="78" spans="1:17" x14ac:dyDescent="0.3">
      <c r="A78" s="3" t="s">
        <v>812</v>
      </c>
      <c r="B78" s="4" t="str">
        <f t="shared" si="6"/>
        <v>8Fc02</v>
      </c>
      <c r="C78" s="2" t="s">
        <v>638</v>
      </c>
      <c r="D78" s="2" t="s">
        <v>639</v>
      </c>
      <c r="E78" s="8"/>
      <c r="F78" s="8"/>
      <c r="G78" s="7"/>
      <c r="H78" s="3">
        <v>8</v>
      </c>
      <c r="I78" s="7" t="s">
        <v>716</v>
      </c>
      <c r="J78" s="67" t="s">
        <v>64</v>
      </c>
      <c r="K78" s="1"/>
      <c r="L78" s="1"/>
      <c r="M78" s="1"/>
      <c r="N78" s="1"/>
      <c r="O78" s="1"/>
      <c r="P78" s="1"/>
      <c r="Q78" s="1"/>
    </row>
    <row r="79" spans="1:17" x14ac:dyDescent="0.3">
      <c r="A79" s="3" t="s">
        <v>813</v>
      </c>
      <c r="B79" s="4" t="str">
        <f t="shared" si="6"/>
        <v>8Fc02M</v>
      </c>
      <c r="C79" s="2" t="s">
        <v>638</v>
      </c>
      <c r="D79" s="2" t="s">
        <v>8</v>
      </c>
      <c r="E79" s="8"/>
      <c r="F79" s="8"/>
      <c r="G79" s="1" t="str">
        <f>I78&amp;J78</f>
        <v>Fc02</v>
      </c>
      <c r="H79" s="3">
        <v>8</v>
      </c>
      <c r="I79" s="1" t="s">
        <v>9</v>
      </c>
      <c r="J79" s="3"/>
      <c r="K79" s="3">
        <v>250</v>
      </c>
      <c r="L79" s="1"/>
      <c r="M79" s="1"/>
      <c r="N79" s="1"/>
      <c r="O79" s="1"/>
      <c r="P79" s="1"/>
      <c r="Q79" s="1"/>
    </row>
    <row r="80" spans="1:17" x14ac:dyDescent="0.3">
      <c r="A80" s="3" t="s">
        <v>814</v>
      </c>
      <c r="B80" s="4" t="str">
        <f t="shared" si="6"/>
        <v>8Fc02VFD</v>
      </c>
      <c r="C80" s="2" t="s">
        <v>638</v>
      </c>
      <c r="D80" s="2" t="s">
        <v>17</v>
      </c>
      <c r="E80" s="8"/>
      <c r="F80" s="8"/>
      <c r="G80" s="1" t="str">
        <f>G79</f>
        <v>Fc02</v>
      </c>
      <c r="H80" s="3">
        <v>8</v>
      </c>
      <c r="I80" s="1" t="s">
        <v>17</v>
      </c>
      <c r="J80" s="1"/>
      <c r="K80" s="1"/>
      <c r="L80" s="1"/>
      <c r="M80" s="1"/>
      <c r="N80" s="1"/>
      <c r="O80" s="1">
        <v>1</v>
      </c>
      <c r="P80" s="1"/>
      <c r="Q80" s="1"/>
    </row>
    <row r="81" spans="1:17" x14ac:dyDescent="0.3">
      <c r="A81" s="3" t="s">
        <v>815</v>
      </c>
      <c r="B81" s="4" t="str">
        <f t="shared" si="6"/>
        <v>8Fc02AT</v>
      </c>
      <c r="C81" s="2" t="s">
        <v>638</v>
      </c>
      <c r="D81" s="2" t="s">
        <v>15</v>
      </c>
      <c r="E81" s="8"/>
      <c r="F81" s="8"/>
      <c r="G81" s="1" t="str">
        <f>G80</f>
        <v>Fc02</v>
      </c>
      <c r="H81" s="3">
        <v>8</v>
      </c>
      <c r="I81" s="1" t="s">
        <v>16</v>
      </c>
      <c r="J81" s="1"/>
      <c r="K81" s="1"/>
      <c r="L81" s="1"/>
      <c r="M81" s="1">
        <v>1</v>
      </c>
      <c r="N81" s="1"/>
      <c r="O81" s="1"/>
      <c r="P81" s="1"/>
      <c r="Q81" s="1"/>
    </row>
    <row r="82" spans="1:17" x14ac:dyDescent="0.3">
      <c r="A82" s="3" t="s">
        <v>818</v>
      </c>
      <c r="B82" s="4" t="str">
        <f>H82&amp;G82&amp;I82&amp;J82</f>
        <v>8Fc02FS</v>
      </c>
      <c r="C82" s="2" t="s">
        <v>638</v>
      </c>
      <c r="D82" s="2" t="s">
        <v>643</v>
      </c>
      <c r="E82" s="8"/>
      <c r="F82" s="8"/>
      <c r="G82" s="1" t="str">
        <f>G81</f>
        <v>Fc02</v>
      </c>
      <c r="H82" s="3">
        <v>8</v>
      </c>
      <c r="I82" s="1" t="s">
        <v>644</v>
      </c>
      <c r="J82" s="1"/>
      <c r="K82" s="1"/>
      <c r="L82" s="1"/>
      <c r="M82" s="1"/>
      <c r="N82" s="1"/>
      <c r="O82" s="1">
        <v>1</v>
      </c>
      <c r="P82" s="1"/>
      <c r="Q82" s="1"/>
    </row>
    <row r="83" spans="1:17" x14ac:dyDescent="0.3">
      <c r="A83" s="3" t="s">
        <v>816</v>
      </c>
      <c r="B83" s="4" t="str">
        <f t="shared" si="6"/>
        <v>8BH02Mb</v>
      </c>
      <c r="C83" s="2" t="s">
        <v>635</v>
      </c>
      <c r="D83" s="2" t="s">
        <v>1002</v>
      </c>
      <c r="E83" s="8"/>
      <c r="F83" s="8"/>
      <c r="G83" s="1" t="str">
        <f>I75&amp;J75</f>
        <v>BH02</v>
      </c>
      <c r="H83" s="3">
        <v>8</v>
      </c>
      <c r="I83" s="1" t="s">
        <v>709</v>
      </c>
      <c r="J83" s="1"/>
      <c r="K83" s="1"/>
      <c r="L83" s="1"/>
      <c r="M83" s="1">
        <v>1</v>
      </c>
      <c r="N83" s="1"/>
      <c r="O83" s="1"/>
      <c r="P83" s="1"/>
      <c r="Q83" s="1"/>
    </row>
    <row r="84" spans="1:17" x14ac:dyDescent="0.3">
      <c r="A84" s="3" t="s">
        <v>817</v>
      </c>
      <c r="B84" s="4" t="str">
        <f t="shared" si="6"/>
        <v>8BH02Mr</v>
      </c>
      <c r="C84" s="2" t="str">
        <f>C83</f>
        <v>Bag House</v>
      </c>
      <c r="D84" s="2" t="s">
        <v>1029</v>
      </c>
      <c r="E84" s="8"/>
      <c r="F84" s="8"/>
      <c r="G84" s="1" t="str">
        <f>G83</f>
        <v>BH02</v>
      </c>
      <c r="H84" s="3">
        <v>8</v>
      </c>
      <c r="I84" s="1" t="s">
        <v>1003</v>
      </c>
      <c r="J84" s="1"/>
      <c r="K84" s="1">
        <v>1</v>
      </c>
      <c r="L84" s="1"/>
      <c r="M84" s="1">
        <v>1</v>
      </c>
      <c r="N84" s="1"/>
      <c r="O84" s="1"/>
      <c r="P84" s="1"/>
      <c r="Q84" s="1"/>
    </row>
    <row r="86" spans="1:17" x14ac:dyDescent="0.3">
      <c r="A86" s="3"/>
      <c r="B86" s="4"/>
      <c r="C86" s="2"/>
      <c r="D86" s="2"/>
      <c r="E86" s="8"/>
      <c r="F86" s="8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3">
      <c r="A87" s="1" t="s">
        <v>770</v>
      </c>
      <c r="B87" s="4" t="s">
        <v>154</v>
      </c>
      <c r="C87" s="72" t="s">
        <v>792</v>
      </c>
      <c r="D87" s="2"/>
      <c r="E87" s="8"/>
      <c r="F87" s="8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3">
      <c r="A88" s="3"/>
      <c r="B88" s="4"/>
      <c r="C88" s="2"/>
      <c r="D88" s="2"/>
      <c r="E88" s="8"/>
      <c r="F88" s="8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3">
      <c r="A89" s="70"/>
      <c r="B89" s="71"/>
      <c r="C89" s="72"/>
      <c r="D89" s="72"/>
      <c r="E89" s="72"/>
      <c r="F89" s="72"/>
      <c r="G89" s="70"/>
      <c r="H89" s="70"/>
      <c r="I89" s="70"/>
      <c r="J89" s="73"/>
      <c r="K89" s="1"/>
      <c r="L89" s="1"/>
      <c r="M89" s="1"/>
      <c r="N89" s="1"/>
      <c r="O89" s="1"/>
      <c r="P89" s="1"/>
      <c r="Q89" s="1"/>
    </row>
    <row r="90" spans="1:17" x14ac:dyDescent="0.3">
      <c r="A90" s="70"/>
      <c r="B90" s="71"/>
      <c r="C90" s="72"/>
      <c r="D90" s="72"/>
      <c r="E90" s="72"/>
      <c r="F90" s="72"/>
      <c r="G90" s="70"/>
      <c r="H90" s="70"/>
      <c r="I90" s="70"/>
      <c r="J90" s="73"/>
      <c r="K90" s="1"/>
      <c r="L90" s="1"/>
      <c r="M90" s="1"/>
      <c r="N90" s="1"/>
      <c r="O90" s="1"/>
      <c r="P90" s="1"/>
      <c r="Q90" s="1"/>
    </row>
    <row r="91" spans="1:17" x14ac:dyDescent="0.3">
      <c r="A91" s="70"/>
      <c r="B91" s="71"/>
      <c r="C91" s="72"/>
      <c r="D91" s="72"/>
      <c r="E91" s="72"/>
      <c r="F91" s="72"/>
      <c r="G91" s="70"/>
      <c r="H91" s="70"/>
      <c r="I91" s="70"/>
      <c r="J91" s="73"/>
      <c r="K91" s="1"/>
      <c r="L91" s="1"/>
      <c r="M91" s="1"/>
      <c r="N91" s="1"/>
      <c r="O91" s="1"/>
      <c r="P91" s="1"/>
      <c r="Q91" s="1"/>
    </row>
    <row r="92" spans="1:17" x14ac:dyDescent="0.3">
      <c r="A92" s="70"/>
      <c r="B92" s="71"/>
      <c r="C92" s="72"/>
      <c r="D92" s="72"/>
      <c r="E92" s="72"/>
      <c r="F92" s="72"/>
      <c r="G92" s="70"/>
      <c r="H92" s="70"/>
      <c r="I92" s="70"/>
      <c r="J92" s="73"/>
      <c r="K92" s="1"/>
      <c r="L92" s="1"/>
      <c r="M92" s="1"/>
      <c r="N92" s="1"/>
      <c r="O92" s="1"/>
      <c r="P92" s="1"/>
      <c r="Q92" s="1"/>
    </row>
    <row r="93" spans="1:17" x14ac:dyDescent="0.3">
      <c r="A93" s="70"/>
      <c r="B93" s="71"/>
      <c r="C93" s="72"/>
      <c r="D93" s="72"/>
      <c r="E93" s="72"/>
      <c r="F93" s="72"/>
      <c r="G93" s="70"/>
      <c r="H93" s="70"/>
      <c r="I93" s="70"/>
      <c r="J93" s="73"/>
      <c r="K93" s="1"/>
      <c r="L93" s="1"/>
      <c r="M93" s="2"/>
      <c r="N93" s="2"/>
      <c r="O93" s="2"/>
      <c r="P93" s="2"/>
      <c r="Q93" s="2"/>
    </row>
    <row r="94" spans="1:17" x14ac:dyDescent="0.3">
      <c r="A94" s="70"/>
      <c r="B94" s="71"/>
      <c r="C94" s="72"/>
      <c r="D94" s="72"/>
      <c r="E94" s="72"/>
      <c r="F94" s="72"/>
      <c r="G94" s="70"/>
      <c r="H94" s="70"/>
      <c r="I94" s="70"/>
      <c r="J94" s="73"/>
      <c r="K94" s="1"/>
      <c r="L94" s="1"/>
      <c r="M94" s="2"/>
      <c r="N94" s="2"/>
      <c r="O94" s="2"/>
      <c r="P94" s="2"/>
      <c r="Q94" s="2"/>
    </row>
    <row r="95" spans="1:17" x14ac:dyDescent="0.3">
      <c r="A95" s="70"/>
      <c r="B95" s="71"/>
      <c r="C95" s="72"/>
      <c r="D95" s="72"/>
      <c r="E95" s="72"/>
      <c r="F95" s="72"/>
      <c r="G95" s="70"/>
      <c r="H95" s="70"/>
      <c r="I95" s="70"/>
      <c r="J95" s="73"/>
      <c r="K95" s="1"/>
      <c r="L95" s="1"/>
      <c r="M95" s="2"/>
      <c r="N95" s="2"/>
      <c r="O95" s="2"/>
      <c r="P95" s="2"/>
      <c r="Q95" s="2"/>
    </row>
    <row r="96" spans="1:17" x14ac:dyDescent="0.3">
      <c r="A96" s="70"/>
      <c r="B96" s="71"/>
      <c r="C96" s="72"/>
      <c r="D96" s="72"/>
      <c r="E96" s="72"/>
      <c r="F96" s="72"/>
      <c r="G96" s="70"/>
      <c r="H96" s="70"/>
      <c r="I96" s="70"/>
      <c r="J96" s="73"/>
      <c r="K96" s="1"/>
      <c r="L96" s="1"/>
      <c r="M96" s="2"/>
      <c r="N96" s="2"/>
      <c r="O96" s="2"/>
      <c r="P96" s="2"/>
      <c r="Q96" s="2"/>
    </row>
    <row r="97" spans="1:17" x14ac:dyDescent="0.3">
      <c r="A97" s="70"/>
      <c r="B97" s="71"/>
      <c r="C97" s="72"/>
      <c r="D97" s="72"/>
      <c r="E97" s="72"/>
      <c r="F97" s="72"/>
      <c r="G97" s="70"/>
      <c r="H97" s="70"/>
      <c r="I97" s="70"/>
      <c r="J97" s="73"/>
      <c r="K97" s="1"/>
      <c r="L97" s="1"/>
      <c r="M97" s="2"/>
      <c r="N97" s="2"/>
      <c r="O97" s="2"/>
      <c r="P97" s="2"/>
      <c r="Q97" s="2"/>
    </row>
    <row r="98" spans="1:17" x14ac:dyDescent="0.3">
      <c r="A98" s="70"/>
      <c r="B98" s="71"/>
      <c r="C98" s="72"/>
      <c r="D98" s="72"/>
      <c r="E98" s="72"/>
      <c r="F98" s="72"/>
      <c r="G98" s="70"/>
      <c r="H98" s="70"/>
      <c r="I98" s="70"/>
      <c r="J98" s="73"/>
      <c r="K98" s="1"/>
      <c r="L98" s="1"/>
      <c r="M98" s="2"/>
      <c r="N98" s="2"/>
      <c r="O98" s="2"/>
      <c r="P98" s="2"/>
      <c r="Q98" s="2"/>
    </row>
    <row r="99" spans="1:17" x14ac:dyDescent="0.3">
      <c r="A99" s="70"/>
      <c r="B99" s="71"/>
      <c r="C99" s="72"/>
      <c r="D99" s="72"/>
      <c r="E99" s="72"/>
      <c r="F99" s="72"/>
      <c r="G99" s="70"/>
      <c r="H99" s="70"/>
      <c r="I99" s="70"/>
      <c r="J99" s="73"/>
      <c r="K99" s="1"/>
    </row>
    <row r="100" spans="1:17" x14ac:dyDescent="0.3">
      <c r="A100" s="70"/>
      <c r="B100" s="71"/>
      <c r="C100" s="72"/>
      <c r="D100" s="72"/>
      <c r="E100" s="72"/>
      <c r="F100" s="72"/>
      <c r="G100" s="70"/>
      <c r="H100" s="70"/>
      <c r="I100" s="70"/>
      <c r="J100" s="73"/>
      <c r="K100" s="1"/>
    </row>
    <row r="101" spans="1:17" x14ac:dyDescent="0.3">
      <c r="A101" s="70"/>
      <c r="B101" s="71"/>
      <c r="C101" s="72"/>
      <c r="D101" s="72"/>
      <c r="E101" s="72"/>
      <c r="F101" s="72"/>
      <c r="G101" s="70"/>
      <c r="H101" s="70"/>
      <c r="I101" s="70"/>
      <c r="J101" s="73"/>
      <c r="K101" s="1"/>
    </row>
    <row r="102" spans="1:17" x14ac:dyDescent="0.3">
      <c r="A102" s="70"/>
      <c r="B102" s="71"/>
      <c r="C102" s="72"/>
      <c r="D102" s="72"/>
      <c r="E102" s="72"/>
      <c r="F102" s="72"/>
      <c r="G102" s="70"/>
      <c r="H102" s="70"/>
      <c r="I102" s="70"/>
      <c r="J102" s="73"/>
      <c r="K102" s="1"/>
    </row>
    <row r="103" spans="1:17" x14ac:dyDescent="0.3">
      <c r="A103" s="70"/>
      <c r="B103" s="71"/>
      <c r="C103" s="72"/>
      <c r="D103" s="72"/>
      <c r="E103" s="72"/>
      <c r="F103" s="72"/>
      <c r="G103" s="70"/>
      <c r="H103" s="70"/>
      <c r="I103" s="70"/>
      <c r="J103" s="73"/>
      <c r="K103" s="1"/>
    </row>
    <row r="104" spans="1:17" x14ac:dyDescent="0.3">
      <c r="A104" s="70"/>
      <c r="B104" s="71"/>
      <c r="C104" s="72"/>
      <c r="D104" s="72"/>
      <c r="E104" s="72"/>
      <c r="F104" s="72"/>
      <c r="G104" s="70"/>
      <c r="H104" s="70"/>
      <c r="I104" s="70"/>
      <c r="J104" s="73"/>
      <c r="K104" s="1"/>
    </row>
    <row r="105" spans="1:17" x14ac:dyDescent="0.3">
      <c r="A105" s="70"/>
      <c r="B105" s="71"/>
      <c r="C105" s="72"/>
      <c r="D105" s="72"/>
      <c r="E105" s="72"/>
      <c r="F105" s="72"/>
      <c r="G105" s="70"/>
      <c r="H105" s="70"/>
      <c r="I105" s="70"/>
      <c r="J105" s="73"/>
      <c r="K105" s="1"/>
    </row>
    <row r="106" spans="1:17" x14ac:dyDescent="0.3">
      <c r="A106" s="70"/>
      <c r="B106" s="71"/>
      <c r="C106" s="72"/>
      <c r="D106" s="72"/>
      <c r="E106" s="72"/>
      <c r="F106" s="72"/>
      <c r="G106" s="70"/>
      <c r="H106" s="70"/>
      <c r="I106" s="70"/>
      <c r="J106" s="73"/>
      <c r="K106" s="1"/>
    </row>
    <row r="107" spans="1:17" x14ac:dyDescent="0.3">
      <c r="A107" s="70"/>
      <c r="B107" s="71"/>
      <c r="C107" s="72"/>
      <c r="D107" s="72"/>
      <c r="E107" s="72"/>
      <c r="F107" s="72"/>
      <c r="G107" s="70"/>
      <c r="H107" s="70"/>
      <c r="I107" s="70"/>
      <c r="J107" s="73"/>
      <c r="K107" s="1"/>
    </row>
    <row r="108" spans="1:17" x14ac:dyDescent="0.3">
      <c r="A108" s="70"/>
      <c r="B108" s="71"/>
      <c r="C108" s="72"/>
      <c r="D108" s="72"/>
      <c r="E108" s="72"/>
      <c r="F108" s="72"/>
      <c r="G108" s="70"/>
      <c r="H108" s="70"/>
      <c r="I108" s="70"/>
      <c r="J108" s="73"/>
      <c r="K108" s="1"/>
    </row>
    <row r="109" spans="1:17" x14ac:dyDescent="0.3">
      <c r="A109" s="70"/>
      <c r="B109" s="71"/>
      <c r="C109" s="72"/>
      <c r="D109" s="72"/>
      <c r="E109" s="72"/>
      <c r="F109" s="72"/>
      <c r="G109" s="70"/>
      <c r="H109" s="70"/>
      <c r="I109" s="70"/>
      <c r="J109" s="73"/>
      <c r="K109" s="1"/>
    </row>
    <row r="110" spans="1:17" x14ac:dyDescent="0.3">
      <c r="A110" s="70"/>
      <c r="B110" s="77"/>
      <c r="C110" s="78"/>
      <c r="D110" s="78"/>
      <c r="E110" s="78"/>
      <c r="F110" s="78"/>
      <c r="G110" s="77"/>
      <c r="H110" s="77"/>
      <c r="I110" s="77"/>
      <c r="J110" s="77"/>
    </row>
  </sheetData>
  <autoFilter ref="A7:P98">
    <sortState ref="A6:L88">
      <sortCondition ref="A6:A88"/>
    </sortState>
  </autoFilter>
  <pageMargins left="0.68" right="0.25" top="0.75" bottom="0.75" header="0.3" footer="0.3"/>
  <pageSetup scale="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Legend</vt:lpstr>
      <vt:lpstr>Links</vt:lpstr>
      <vt:lpstr>EquipPrim</vt:lpstr>
      <vt:lpstr>EquipWet</vt:lpstr>
      <vt:lpstr>EquipUFR</vt:lpstr>
      <vt:lpstr>EquipConv</vt:lpstr>
      <vt:lpstr>Gates</vt:lpstr>
      <vt:lpstr>EquipTails</vt:lpstr>
      <vt:lpstr>EquipDriers</vt:lpstr>
      <vt:lpstr>EquipDryScr</vt:lpstr>
      <vt:lpstr>Tunnel</vt:lpstr>
      <vt:lpstr>Pipes</vt:lpstr>
      <vt:lpstr>Valves</vt:lpstr>
      <vt:lpstr>data</vt:lpstr>
      <vt:lpstr>AllPipes</vt:lpstr>
      <vt:lpstr>chutecode</vt:lpstr>
      <vt:lpstr>EqConv</vt:lpstr>
      <vt:lpstr>EqDriers</vt:lpstr>
      <vt:lpstr>EquipDryScr!EqDryScr</vt:lpstr>
      <vt:lpstr>EqLinks</vt:lpstr>
      <vt:lpstr>EqPrim</vt:lpstr>
      <vt:lpstr>EqTails</vt:lpstr>
      <vt:lpstr>Gates!EqUFR</vt:lpstr>
      <vt:lpstr>EquipUFR!EquipUFR</vt:lpstr>
      <vt:lpstr>EqWet01</vt:lpstr>
      <vt:lpstr>OffStart</vt:lpstr>
      <vt:lpstr>PipeSize</vt:lpstr>
      <vt:lpstr>pipeTable</vt:lpstr>
      <vt:lpstr>Valves!Print_Area</vt:lpstr>
      <vt:lpstr>Valves!Print_Titles</vt:lpstr>
      <vt:lpstr>SchedTable</vt:lpstr>
      <vt:lpstr>Valves!ValveList</vt:lpstr>
      <vt:lpstr>valvesched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Vista Sands PRimary Upgrade Equipment Schedule</dc:title>
  <dc:creator>Paul Ilott</dc:creator>
  <cp:keywords>rev 5.1 Mar 2017</cp:keywords>
  <dc:description>added Gland Service, pipe sched</dc:description>
  <cp:lastModifiedBy>Paul Ilott</cp:lastModifiedBy>
  <cp:lastPrinted>2016-09-26T14:04:54Z</cp:lastPrinted>
  <dcterms:created xsi:type="dcterms:W3CDTF">2015-09-18T17:45:15Z</dcterms:created>
  <dcterms:modified xsi:type="dcterms:W3CDTF">2017-05-25T21:34:30Z</dcterms:modified>
</cp:coreProperties>
</file>