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jola6\Desktop\Flex_Bar_Analysis\"/>
    </mc:Choice>
  </mc:AlternateContent>
  <xr:revisionPtr revIDLastSave="0" documentId="13_ncr:1_{6122E28D-17A4-4FED-B5DE-3361C8BD2AF3}" xr6:coauthVersionLast="47" xr6:coauthVersionMax="47" xr10:uidLastSave="{00000000-0000-0000-0000-000000000000}"/>
  <bookViews>
    <workbookView xWindow="-108" yWindow="-108" windowWidth="23256" windowHeight="14016" activeTab="4" xr2:uid="{00000000-000D-0000-FFFF-FFFF00000000}"/>
  </bookViews>
  <sheets>
    <sheet name="StoreData" sheetId="3" r:id="rId1"/>
    <sheet name="Backend" sheetId="16" r:id="rId2"/>
    <sheet name="AllCustomers" sheetId="18" r:id="rId3"/>
    <sheet name="AllProducts" sheetId="19" r:id="rId4"/>
    <sheet name="Dashboard" sheetId="17" r:id="rId5"/>
  </sheets>
  <externalReferences>
    <externalReference r:id="rId6"/>
  </externalReferences>
  <definedNames>
    <definedName name="Changevalue">#REF!</definedName>
    <definedName name="CustomerViewRange">Backend!$CU$3:$DF$513</definedName>
    <definedName name="DatasourceNameRange">StoreData!$C:$C</definedName>
    <definedName name="FemaleGender">#REF!</definedName>
    <definedName name="FR">Backend!$BM$25:$BM$28</definedName>
    <definedName name="GenderRange">StoreData!$C$2:$D$1259</definedName>
    <definedName name="LargeSmallLookup">#REF!</definedName>
    <definedName name="LargeTotalSalesLookup">#REF!</definedName>
    <definedName name="LocationRange">StoreData!$C:$E</definedName>
    <definedName name="LookupRange">#REF!</definedName>
    <definedName name="MaleGender">#REF!</definedName>
    <definedName name="MR">Backend!$BM$19:$BM$22</definedName>
    <definedName name="PictureLookups">#REF!</definedName>
    <definedName name="ProductRange">Backend!$A$4:$G$35</definedName>
    <definedName name="ProductViewRange">#REF!</definedName>
    <definedName name="Search">#REF!</definedName>
    <definedName name="SearchBar">Dashboard!$P$19:$S$19</definedName>
    <definedName name="SearchBarCell">Dashboard!$Q$19</definedName>
    <definedName name="SearchCell">Backend!$BR$4</definedName>
    <definedName name="SearchCustomerNameRange">Backend!$AZ:$AZ</definedName>
    <definedName name="SearchdataRange">Backend!$AZ:$BJ</definedName>
    <definedName name="SearchHeaderRange">Backend!$AZ$4:$BJ$4</definedName>
    <definedName name="searchHearder">#REF!</definedName>
    <definedName name="SearchNameRange">#REF!</definedName>
    <definedName name="Slicer_Category">#N/A</definedName>
    <definedName name="Slicer_City">#N/A</definedName>
    <definedName name="Slicer_Gender">#N/A</definedName>
    <definedName name="Slicer_Manager">#N/A</definedName>
    <definedName name="Slicer_Month">#N/A</definedName>
    <definedName name="Slicer_Sales_Rep">#N/A</definedName>
    <definedName name="SpinLookup">#REF!</definedName>
    <definedName name="Switch_Picture">INDIRECT(Backend!$BM$35)</definedName>
    <definedName name="Switching">INDIRECT(Backend!$BM$35)</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 i="16" l="1"/>
  <c r="CR10" i="16" l="1"/>
  <c r="CQ10" i="16"/>
  <c r="CI4" i="16"/>
  <c r="CG4" i="16"/>
  <c r="CE4" i="16"/>
  <c r="CC4" i="16"/>
  <c r="BW6" i="16" l="1"/>
  <c r="BX6" i="16"/>
  <c r="BY6" i="16" s="1"/>
  <c r="BW7" i="16"/>
  <c r="BX7" i="16"/>
  <c r="BY7" i="16" s="1"/>
  <c r="BX5" i="16"/>
  <c r="BY5" i="16" s="1"/>
  <c r="BW5" i="16"/>
  <c r="BN4" i="16"/>
  <c r="BM5" i="16"/>
  <c r="BM35" i="16" s="1"/>
  <c r="BM6" i="16"/>
  <c r="BM7" i="16"/>
  <c r="BM8" i="16"/>
  <c r="BM9" i="16"/>
  <c r="BM10" i="16"/>
  <c r="BM11" i="16"/>
  <c r="BM12" i="16"/>
  <c r="BM4" i="16"/>
  <c r="BP4" i="16" l="1"/>
  <c r="BJ1022" i="16"/>
  <c r="BJ1021" i="16"/>
  <c r="BJ1020" i="16"/>
  <c r="BJ1019" i="16"/>
  <c r="BJ1018" i="16"/>
  <c r="BJ1017" i="16"/>
  <c r="BJ1016" i="16"/>
  <c r="BJ1015" i="16"/>
  <c r="BJ1014" i="16"/>
  <c r="BJ1013" i="16"/>
  <c r="BJ1012" i="16"/>
  <c r="BJ1011" i="16"/>
  <c r="BJ1010" i="16"/>
  <c r="BJ1009" i="16"/>
  <c r="BJ1008" i="16"/>
  <c r="BJ1007" i="16"/>
  <c r="BJ1006" i="16"/>
  <c r="BJ1005" i="16"/>
  <c r="BJ1004" i="16"/>
  <c r="BJ1003" i="16"/>
  <c r="BJ1002" i="16"/>
  <c r="BJ1001" i="16"/>
  <c r="BJ1000" i="16"/>
  <c r="BJ999" i="16"/>
  <c r="BJ998" i="16"/>
  <c r="BJ997" i="16"/>
  <c r="BJ996" i="16"/>
  <c r="BJ995" i="16"/>
  <c r="BJ994" i="16"/>
  <c r="BJ993" i="16"/>
  <c r="BJ992" i="16"/>
  <c r="BJ991" i="16"/>
  <c r="BJ990" i="16"/>
  <c r="BJ989" i="16"/>
  <c r="BJ988" i="16"/>
  <c r="BJ987" i="16"/>
  <c r="BJ986" i="16"/>
  <c r="BJ985" i="16"/>
  <c r="BJ984" i="16"/>
  <c r="BJ983" i="16"/>
  <c r="BJ982" i="16"/>
  <c r="BJ981" i="16"/>
  <c r="BJ980" i="16"/>
  <c r="BJ979" i="16"/>
  <c r="BJ978" i="16"/>
  <c r="BJ977" i="16"/>
  <c r="BJ976" i="16"/>
  <c r="BJ975" i="16"/>
  <c r="BJ974" i="16"/>
  <c r="BJ973" i="16"/>
  <c r="BJ972" i="16"/>
  <c r="BJ971" i="16"/>
  <c r="BJ970" i="16"/>
  <c r="BJ969" i="16"/>
  <c r="BJ968" i="16"/>
  <c r="BJ967" i="16"/>
  <c r="BJ966" i="16"/>
  <c r="BJ965" i="16"/>
  <c r="BJ964" i="16"/>
  <c r="BJ963" i="16"/>
  <c r="BJ962" i="16"/>
  <c r="BJ961" i="16"/>
  <c r="BJ960" i="16"/>
  <c r="BJ959" i="16"/>
  <c r="BJ958" i="16"/>
  <c r="BJ957" i="16"/>
  <c r="BJ956" i="16"/>
  <c r="BJ955" i="16"/>
  <c r="BJ954" i="16"/>
  <c r="BJ953" i="16"/>
  <c r="BJ952" i="16"/>
  <c r="BJ951" i="16"/>
  <c r="BJ950" i="16"/>
  <c r="BJ949" i="16"/>
  <c r="BJ948" i="16"/>
  <c r="BJ947" i="16"/>
  <c r="BJ946" i="16"/>
  <c r="BJ945" i="16"/>
  <c r="BJ944" i="16"/>
  <c r="BJ943" i="16"/>
  <c r="BJ942" i="16"/>
  <c r="BJ941" i="16"/>
  <c r="BJ940" i="16"/>
  <c r="BJ939" i="16"/>
  <c r="BJ938" i="16"/>
  <c r="BJ937" i="16"/>
  <c r="BJ936" i="16"/>
  <c r="BJ935" i="16"/>
  <c r="BJ934" i="16"/>
  <c r="BJ933" i="16"/>
  <c r="BJ932" i="16"/>
  <c r="BJ931" i="16"/>
  <c r="BJ930" i="16"/>
  <c r="BJ929" i="16"/>
  <c r="BJ928" i="16"/>
  <c r="BJ927" i="16"/>
  <c r="BJ926" i="16"/>
  <c r="BJ925" i="16"/>
  <c r="BJ924" i="16"/>
  <c r="BJ923" i="16"/>
  <c r="BJ922" i="16"/>
  <c r="BJ921" i="16"/>
  <c r="BJ920" i="16"/>
  <c r="BJ919" i="16"/>
  <c r="BJ918" i="16"/>
  <c r="BJ917" i="16"/>
  <c r="BJ916" i="16"/>
  <c r="BJ915" i="16"/>
  <c r="BJ914" i="16"/>
  <c r="BJ913" i="16"/>
  <c r="BJ912" i="16"/>
  <c r="BJ911" i="16"/>
  <c r="BJ910" i="16"/>
  <c r="BJ909" i="16"/>
  <c r="BJ908" i="16"/>
  <c r="BJ907" i="16"/>
  <c r="BJ906" i="16"/>
  <c r="BJ905" i="16"/>
  <c r="BJ904" i="16"/>
  <c r="BJ903" i="16"/>
  <c r="BJ902" i="16"/>
  <c r="BJ901" i="16"/>
  <c r="BJ900" i="16"/>
  <c r="BJ899" i="16"/>
  <c r="BJ898" i="16"/>
  <c r="BJ897" i="16"/>
  <c r="BJ896" i="16"/>
  <c r="BJ895" i="16"/>
  <c r="BJ894" i="16"/>
  <c r="BJ893" i="16"/>
  <c r="BJ892" i="16"/>
  <c r="BJ891" i="16"/>
  <c r="BJ890" i="16"/>
  <c r="BJ889" i="16"/>
  <c r="BJ888" i="16"/>
  <c r="BJ887" i="16"/>
  <c r="BJ886" i="16"/>
  <c r="BJ885" i="16"/>
  <c r="BJ884" i="16"/>
  <c r="BJ883" i="16"/>
  <c r="BJ882" i="16"/>
  <c r="BJ881" i="16"/>
  <c r="BJ880" i="16"/>
  <c r="BJ879" i="16"/>
  <c r="BJ878" i="16"/>
  <c r="BJ877" i="16"/>
  <c r="BJ876" i="16"/>
  <c r="BJ875" i="16"/>
  <c r="BJ874" i="16"/>
  <c r="BJ873" i="16"/>
  <c r="BJ872" i="16"/>
  <c r="BJ871" i="16"/>
  <c r="BJ870" i="16"/>
  <c r="BJ869" i="16"/>
  <c r="BJ868" i="16"/>
  <c r="BJ867" i="16"/>
  <c r="BJ866" i="16"/>
  <c r="BJ865" i="16"/>
  <c r="BJ864" i="16"/>
  <c r="BJ863" i="16"/>
  <c r="BJ862" i="16"/>
  <c r="BJ861" i="16"/>
  <c r="BJ860" i="16"/>
  <c r="BJ859" i="16"/>
  <c r="BJ858" i="16"/>
  <c r="BJ857" i="16"/>
  <c r="BJ856" i="16"/>
  <c r="BJ855" i="16"/>
  <c r="BJ854" i="16"/>
  <c r="BJ853" i="16"/>
  <c r="BJ852" i="16"/>
  <c r="BJ851" i="16"/>
  <c r="BJ850" i="16"/>
  <c r="BJ849" i="16"/>
  <c r="BJ848" i="16"/>
  <c r="BJ847" i="16"/>
  <c r="BJ846" i="16"/>
  <c r="BJ845" i="16"/>
  <c r="BJ844" i="16"/>
  <c r="BJ843" i="16"/>
  <c r="BJ842" i="16"/>
  <c r="BJ841" i="16"/>
  <c r="BJ840" i="16"/>
  <c r="BJ839" i="16"/>
  <c r="BJ838" i="16"/>
  <c r="BJ837" i="16"/>
  <c r="BJ836" i="16"/>
  <c r="BJ835" i="16"/>
  <c r="BJ834" i="16"/>
  <c r="BJ833" i="16"/>
  <c r="BJ832" i="16"/>
  <c r="BJ831" i="16"/>
  <c r="BJ830" i="16"/>
  <c r="BJ829" i="16"/>
  <c r="BJ828" i="16"/>
  <c r="BJ827" i="16"/>
  <c r="BJ826" i="16"/>
  <c r="BJ825" i="16"/>
  <c r="BJ824" i="16"/>
  <c r="BJ823" i="16"/>
  <c r="BJ822" i="16"/>
  <c r="BJ821" i="16"/>
  <c r="BJ820" i="16"/>
  <c r="BJ819" i="16"/>
  <c r="BJ818" i="16"/>
  <c r="BJ817" i="16"/>
  <c r="BJ816" i="16"/>
  <c r="BJ815" i="16"/>
  <c r="BJ814" i="16"/>
  <c r="BJ813" i="16"/>
  <c r="BJ812" i="16"/>
  <c r="BJ811" i="16"/>
  <c r="BJ810" i="16"/>
  <c r="BJ809" i="16"/>
  <c r="BJ808" i="16"/>
  <c r="BJ807" i="16"/>
  <c r="BJ806" i="16"/>
  <c r="BJ805" i="16"/>
  <c r="BJ804" i="16"/>
  <c r="BJ803" i="16"/>
  <c r="BJ802" i="16"/>
  <c r="BJ801" i="16"/>
  <c r="BJ800" i="16"/>
  <c r="BJ799" i="16"/>
  <c r="BJ798" i="16"/>
  <c r="BJ797" i="16"/>
  <c r="BJ796" i="16"/>
  <c r="BJ795" i="16"/>
  <c r="BJ794" i="16"/>
  <c r="BJ793" i="16"/>
  <c r="BJ792" i="16"/>
  <c r="BJ791" i="16"/>
  <c r="BJ790" i="16"/>
  <c r="BJ789" i="16"/>
  <c r="BJ788" i="16"/>
  <c r="BJ787" i="16"/>
  <c r="BJ786" i="16"/>
  <c r="BJ785" i="16"/>
  <c r="BJ784" i="16"/>
  <c r="BJ783" i="16"/>
  <c r="BJ782" i="16"/>
  <c r="BJ781" i="16"/>
  <c r="BJ780" i="16"/>
  <c r="BJ779" i="16"/>
  <c r="BJ778" i="16"/>
  <c r="BJ777" i="16"/>
  <c r="BJ776" i="16"/>
  <c r="BJ775" i="16"/>
  <c r="BJ774" i="16"/>
  <c r="BJ773" i="16"/>
  <c r="BJ772" i="16"/>
  <c r="BJ771" i="16"/>
  <c r="BJ770" i="16"/>
  <c r="BJ769" i="16"/>
  <c r="BJ768" i="16"/>
  <c r="BJ767" i="16"/>
  <c r="BJ766" i="16"/>
  <c r="BJ765" i="16"/>
  <c r="BJ764" i="16"/>
  <c r="BJ763" i="16"/>
  <c r="BJ762" i="16"/>
  <c r="BJ761" i="16"/>
  <c r="BJ760" i="16"/>
  <c r="BJ759" i="16"/>
  <c r="BJ758" i="16"/>
  <c r="BJ757" i="16"/>
  <c r="BJ756" i="16"/>
  <c r="BJ755" i="16"/>
  <c r="BJ754" i="16"/>
  <c r="BJ753" i="16"/>
  <c r="BJ752" i="16"/>
  <c r="BJ751" i="16"/>
  <c r="BJ750" i="16"/>
  <c r="BJ749" i="16"/>
  <c r="BJ748" i="16"/>
  <c r="BJ747" i="16"/>
  <c r="BJ746" i="16"/>
  <c r="BJ745" i="16"/>
  <c r="BJ744" i="16"/>
  <c r="BJ743" i="16"/>
  <c r="BJ742" i="16"/>
  <c r="BJ741" i="16"/>
  <c r="BJ740" i="16"/>
  <c r="BJ739" i="16"/>
  <c r="BJ738" i="16"/>
  <c r="BJ737" i="16"/>
  <c r="BJ736" i="16"/>
  <c r="BJ735" i="16"/>
  <c r="BJ734" i="16"/>
  <c r="BJ733" i="16"/>
  <c r="BJ732" i="16"/>
  <c r="BJ731" i="16"/>
  <c r="BJ730" i="16"/>
  <c r="BJ729" i="16"/>
  <c r="BJ728" i="16"/>
  <c r="BJ727" i="16"/>
  <c r="BJ726" i="16"/>
  <c r="BJ725" i="16"/>
  <c r="BJ724" i="16"/>
  <c r="BJ723" i="16"/>
  <c r="BJ722" i="16"/>
  <c r="BJ721" i="16"/>
  <c r="BJ720" i="16"/>
  <c r="BJ719" i="16"/>
  <c r="BJ718" i="16"/>
  <c r="BJ717" i="16"/>
  <c r="BJ716" i="16"/>
  <c r="BJ715" i="16"/>
  <c r="BJ714" i="16"/>
  <c r="BJ713" i="16"/>
  <c r="BJ712" i="16"/>
  <c r="BJ711" i="16"/>
  <c r="BJ710" i="16"/>
  <c r="BJ709" i="16"/>
  <c r="BJ708" i="16"/>
  <c r="BJ707" i="16"/>
  <c r="BJ706" i="16"/>
  <c r="BJ705" i="16"/>
  <c r="BJ704" i="16"/>
  <c r="BJ703" i="16"/>
  <c r="BJ702" i="16"/>
  <c r="BJ701" i="16"/>
  <c r="BJ700" i="16"/>
  <c r="BJ699" i="16"/>
  <c r="BJ698" i="16"/>
  <c r="BJ697" i="16"/>
  <c r="BJ696" i="16"/>
  <c r="BJ695" i="16"/>
  <c r="BJ694" i="16"/>
  <c r="BJ693" i="16"/>
  <c r="BJ692" i="16"/>
  <c r="BJ691" i="16"/>
  <c r="BJ690" i="16"/>
  <c r="BJ689" i="16"/>
  <c r="BJ688" i="16"/>
  <c r="BJ687" i="16"/>
  <c r="BJ686" i="16"/>
  <c r="BJ685" i="16"/>
  <c r="BJ684" i="16"/>
  <c r="BJ683" i="16"/>
  <c r="BJ682" i="16"/>
  <c r="BJ681" i="16"/>
  <c r="BJ680" i="16"/>
  <c r="BJ679" i="16"/>
  <c r="BJ678" i="16"/>
  <c r="BJ677" i="16"/>
  <c r="BJ676" i="16"/>
  <c r="BJ675" i="16"/>
  <c r="BJ674" i="16"/>
  <c r="BJ673" i="16"/>
  <c r="BJ672" i="16"/>
  <c r="BJ671" i="16"/>
  <c r="BJ670" i="16"/>
  <c r="BJ669" i="16"/>
  <c r="BJ668" i="16"/>
  <c r="BJ667" i="16"/>
  <c r="BJ666" i="16"/>
  <c r="BJ665" i="16"/>
  <c r="BJ664" i="16"/>
  <c r="BJ663" i="16"/>
  <c r="BJ662" i="16"/>
  <c r="BJ661" i="16"/>
  <c r="BJ660" i="16"/>
  <c r="BJ659" i="16"/>
  <c r="BJ658" i="16"/>
  <c r="BJ657" i="16"/>
  <c r="BJ656" i="16"/>
  <c r="BJ655" i="16"/>
  <c r="BJ654" i="16"/>
  <c r="BJ653" i="16"/>
  <c r="BJ652" i="16"/>
  <c r="BJ651" i="16"/>
  <c r="BJ650" i="16"/>
  <c r="BJ649" i="16"/>
  <c r="BJ648" i="16"/>
  <c r="BJ647" i="16"/>
  <c r="BJ646" i="16"/>
  <c r="BJ645" i="16"/>
  <c r="BJ644" i="16"/>
  <c r="BJ643" i="16"/>
  <c r="BJ642" i="16"/>
  <c r="BJ641" i="16"/>
  <c r="BJ640" i="16"/>
  <c r="BJ639" i="16"/>
  <c r="BJ638" i="16"/>
  <c r="BJ637" i="16"/>
  <c r="BJ636" i="16"/>
  <c r="BJ635" i="16"/>
  <c r="BJ634" i="16"/>
  <c r="BJ633" i="16"/>
  <c r="BJ632" i="16"/>
  <c r="BJ631" i="16"/>
  <c r="BJ630" i="16"/>
  <c r="BJ629" i="16"/>
  <c r="BJ628" i="16"/>
  <c r="BJ627" i="16"/>
  <c r="BJ626" i="16"/>
  <c r="BJ625" i="16"/>
  <c r="BJ624" i="16"/>
  <c r="BJ623" i="16"/>
  <c r="BJ622" i="16"/>
  <c r="BJ621" i="16"/>
  <c r="BJ620" i="16"/>
  <c r="BJ619" i="16"/>
  <c r="BJ618" i="16"/>
  <c r="BJ617" i="16"/>
  <c r="BJ616" i="16"/>
  <c r="BJ615" i="16"/>
  <c r="BJ614" i="16"/>
  <c r="BJ613" i="16"/>
  <c r="BJ612" i="16"/>
  <c r="BJ611" i="16"/>
  <c r="BJ610" i="16"/>
  <c r="BJ609" i="16"/>
  <c r="BJ608" i="16"/>
  <c r="BJ607" i="16"/>
  <c r="BJ606" i="16"/>
  <c r="BJ605" i="16"/>
  <c r="BJ604" i="16"/>
  <c r="BJ603" i="16"/>
  <c r="BJ602" i="16"/>
  <c r="BJ601" i="16"/>
  <c r="BJ600" i="16"/>
  <c r="BJ599" i="16"/>
  <c r="BJ598" i="16"/>
  <c r="BJ597" i="16"/>
  <c r="BJ596" i="16"/>
  <c r="BJ595" i="16"/>
  <c r="BJ594" i="16"/>
  <c r="BJ593" i="16"/>
  <c r="BJ592" i="16"/>
  <c r="BJ591" i="16"/>
  <c r="BJ590" i="16"/>
  <c r="BJ589" i="16"/>
  <c r="BJ588" i="16"/>
  <c r="BJ587" i="16"/>
  <c r="BJ586" i="16"/>
  <c r="BJ585" i="16"/>
  <c r="BJ584" i="16"/>
  <c r="BJ583" i="16"/>
  <c r="BJ582" i="16"/>
  <c r="BJ581" i="16"/>
  <c r="BJ580" i="16"/>
  <c r="BJ579" i="16"/>
  <c r="BJ578" i="16"/>
  <c r="BJ577" i="16"/>
  <c r="BJ576" i="16"/>
  <c r="BJ575" i="16"/>
  <c r="BJ574" i="16"/>
  <c r="BJ573" i="16"/>
  <c r="BJ572" i="16"/>
  <c r="BJ571" i="16"/>
  <c r="BJ570" i="16"/>
  <c r="BJ569" i="16"/>
  <c r="BJ568" i="16"/>
  <c r="BJ567" i="16"/>
  <c r="BJ566" i="16"/>
  <c r="BJ565" i="16"/>
  <c r="BJ564" i="16"/>
  <c r="BJ563" i="16"/>
  <c r="BJ562" i="16"/>
  <c r="BJ561" i="16"/>
  <c r="BJ560" i="16"/>
  <c r="BJ559" i="16"/>
  <c r="BJ558" i="16"/>
  <c r="BJ557" i="16"/>
  <c r="BJ556" i="16"/>
  <c r="BJ555" i="16"/>
  <c r="BJ554" i="16"/>
  <c r="BJ553" i="16"/>
  <c r="BJ552" i="16"/>
  <c r="BJ551" i="16"/>
  <c r="BJ550" i="16"/>
  <c r="BJ549" i="16"/>
  <c r="BJ548" i="16"/>
  <c r="BJ547" i="16"/>
  <c r="BJ546" i="16"/>
  <c r="BJ545" i="16"/>
  <c r="BJ544" i="16"/>
  <c r="BJ543" i="16"/>
  <c r="BJ542" i="16"/>
  <c r="BJ541" i="16"/>
  <c r="BJ540" i="16"/>
  <c r="BJ539" i="16"/>
  <c r="BJ538" i="16"/>
  <c r="BJ537" i="16"/>
  <c r="BJ536" i="16"/>
  <c r="BJ535" i="16"/>
  <c r="BJ534" i="16"/>
  <c r="BJ533" i="16"/>
  <c r="BJ532" i="16"/>
  <c r="BJ531" i="16"/>
  <c r="BJ530" i="16"/>
  <c r="BJ529" i="16"/>
  <c r="BJ528" i="16"/>
  <c r="BJ527" i="16"/>
  <c r="BJ526" i="16"/>
  <c r="BJ525" i="16"/>
  <c r="BJ524" i="16"/>
  <c r="BJ523" i="16"/>
  <c r="BJ522" i="16"/>
  <c r="BJ521" i="16"/>
  <c r="BJ520" i="16"/>
  <c r="BJ519" i="16"/>
  <c r="BJ518" i="16"/>
  <c r="BJ517" i="16"/>
  <c r="BJ516" i="16"/>
  <c r="BJ515" i="16"/>
  <c r="BJ514" i="16"/>
  <c r="BJ513" i="16"/>
  <c r="BJ512" i="16"/>
  <c r="BJ511" i="16"/>
  <c r="BJ510" i="16"/>
  <c r="BJ509" i="16"/>
  <c r="BJ508" i="16"/>
  <c r="BJ507" i="16"/>
  <c r="BJ506" i="16"/>
  <c r="BJ505" i="16"/>
  <c r="BJ504" i="16"/>
  <c r="BJ503" i="16"/>
  <c r="BJ502" i="16"/>
  <c r="BJ501" i="16"/>
  <c r="BJ500" i="16"/>
  <c r="BJ499" i="16"/>
  <c r="BJ498" i="16"/>
  <c r="BJ497" i="16"/>
  <c r="BJ496" i="16"/>
  <c r="BJ495" i="16"/>
  <c r="BJ494" i="16"/>
  <c r="BJ493" i="16"/>
  <c r="BJ492" i="16"/>
  <c r="BJ491" i="16"/>
  <c r="BJ490" i="16"/>
  <c r="BJ489" i="16"/>
  <c r="BJ488" i="16"/>
  <c r="BJ487" i="16"/>
  <c r="BJ486" i="16"/>
  <c r="BJ485" i="16"/>
  <c r="BJ484" i="16"/>
  <c r="BJ483" i="16"/>
  <c r="BJ482" i="16"/>
  <c r="BJ481" i="16"/>
  <c r="BJ480" i="16"/>
  <c r="BJ479" i="16"/>
  <c r="BJ478" i="16"/>
  <c r="BJ477" i="16"/>
  <c r="BJ476" i="16"/>
  <c r="BJ475" i="16"/>
  <c r="BJ474" i="16"/>
  <c r="BJ473" i="16"/>
  <c r="BJ472" i="16"/>
  <c r="BJ471" i="16"/>
  <c r="BJ470" i="16"/>
  <c r="BJ469" i="16"/>
  <c r="BJ468" i="16"/>
  <c r="BJ467" i="16"/>
  <c r="BJ466" i="16"/>
  <c r="BJ465" i="16"/>
  <c r="BJ464" i="16"/>
  <c r="BJ463" i="16"/>
  <c r="BJ462" i="16"/>
  <c r="BJ461" i="16"/>
  <c r="BJ460" i="16"/>
  <c r="BJ459" i="16"/>
  <c r="BJ458" i="16"/>
  <c r="BJ457" i="16"/>
  <c r="BJ456" i="16"/>
  <c r="BJ455" i="16"/>
  <c r="BJ454" i="16"/>
  <c r="BJ453" i="16"/>
  <c r="BJ452" i="16"/>
  <c r="BJ451" i="16"/>
  <c r="BJ450" i="16"/>
  <c r="BJ449" i="16"/>
  <c r="BJ448" i="16"/>
  <c r="BJ447" i="16"/>
  <c r="BJ446" i="16"/>
  <c r="BJ445" i="16"/>
  <c r="BJ444" i="16"/>
  <c r="BJ443" i="16"/>
  <c r="BJ442" i="16"/>
  <c r="BJ441" i="16"/>
  <c r="BJ440" i="16"/>
  <c r="BJ439" i="16"/>
  <c r="BJ438" i="16"/>
  <c r="BJ437" i="16"/>
  <c r="BJ436" i="16"/>
  <c r="BJ435" i="16"/>
  <c r="BJ434" i="16"/>
  <c r="BJ433" i="16"/>
  <c r="BJ432" i="16"/>
  <c r="BJ431" i="16"/>
  <c r="BJ430" i="16"/>
  <c r="BJ429" i="16"/>
  <c r="BJ428" i="16"/>
  <c r="BJ427" i="16"/>
  <c r="BJ426" i="16"/>
  <c r="BJ425" i="16"/>
  <c r="BJ424" i="16"/>
  <c r="BJ423" i="16"/>
  <c r="BJ422" i="16"/>
  <c r="BJ421" i="16"/>
  <c r="BJ420" i="16"/>
  <c r="BJ419" i="16"/>
  <c r="BJ418" i="16"/>
  <c r="BJ417" i="16"/>
  <c r="BJ416" i="16"/>
  <c r="BJ415" i="16"/>
  <c r="BJ414" i="16"/>
  <c r="BJ413" i="16"/>
  <c r="BJ412" i="16"/>
  <c r="BJ411" i="16"/>
  <c r="BJ410" i="16"/>
  <c r="BJ409" i="16"/>
  <c r="BJ408" i="16"/>
  <c r="BJ407" i="16"/>
  <c r="BJ406" i="16"/>
  <c r="BJ405" i="16"/>
  <c r="BJ404" i="16"/>
  <c r="BJ403" i="16"/>
  <c r="BJ402" i="16"/>
  <c r="BJ401" i="16"/>
  <c r="BJ400" i="16"/>
  <c r="BJ399" i="16"/>
  <c r="BJ398" i="16"/>
  <c r="BJ397" i="16"/>
  <c r="BJ396" i="16"/>
  <c r="BJ395" i="16"/>
  <c r="BJ394" i="16"/>
  <c r="BJ393" i="16"/>
  <c r="BJ392" i="16"/>
  <c r="BJ391" i="16"/>
  <c r="BJ390" i="16"/>
  <c r="BJ389" i="16"/>
  <c r="BJ388" i="16"/>
  <c r="BJ387" i="16"/>
  <c r="BJ386" i="16"/>
  <c r="BJ385" i="16"/>
  <c r="BJ384" i="16"/>
  <c r="BJ383" i="16"/>
  <c r="BJ382" i="16"/>
  <c r="BJ381" i="16"/>
  <c r="BJ380" i="16"/>
  <c r="BJ379" i="16"/>
  <c r="BJ378" i="16"/>
  <c r="BJ377" i="16"/>
  <c r="BJ376" i="16"/>
  <c r="BJ375" i="16"/>
  <c r="BJ374" i="16"/>
  <c r="BJ373" i="16"/>
  <c r="BJ372" i="16"/>
  <c r="BJ371" i="16"/>
  <c r="BJ370" i="16"/>
  <c r="BJ369" i="16"/>
  <c r="BJ368" i="16"/>
  <c r="BJ367" i="16"/>
  <c r="BJ366" i="16"/>
  <c r="BJ365" i="16"/>
  <c r="BJ364" i="16"/>
  <c r="BJ363" i="16"/>
  <c r="BJ362" i="16"/>
  <c r="BJ361" i="16"/>
  <c r="BJ360" i="16"/>
  <c r="BJ359" i="16"/>
  <c r="BJ358" i="16"/>
  <c r="BJ357" i="16"/>
  <c r="BJ356" i="16"/>
  <c r="BJ355" i="16"/>
  <c r="BJ354" i="16"/>
  <c r="BJ353" i="16"/>
  <c r="BJ352" i="16"/>
  <c r="BJ351" i="16"/>
  <c r="BJ350" i="16"/>
  <c r="BJ349" i="16"/>
  <c r="BJ348" i="16"/>
  <c r="BJ347" i="16"/>
  <c r="BJ346" i="16"/>
  <c r="BJ345" i="16"/>
  <c r="BJ344" i="16"/>
  <c r="BJ343" i="16"/>
  <c r="BJ342" i="16"/>
  <c r="BJ341" i="16"/>
  <c r="BJ340" i="16"/>
  <c r="BJ339" i="16"/>
  <c r="BJ338" i="16"/>
  <c r="BJ337" i="16"/>
  <c r="BJ336" i="16"/>
  <c r="BJ335" i="16"/>
  <c r="BJ334" i="16"/>
  <c r="BJ333" i="16"/>
  <c r="BJ332" i="16"/>
  <c r="BJ331" i="16"/>
  <c r="BJ330" i="16"/>
  <c r="BJ329" i="16"/>
  <c r="BJ328" i="16"/>
  <c r="BJ327" i="16"/>
  <c r="BJ326" i="16"/>
  <c r="BJ325" i="16"/>
  <c r="BJ324" i="16"/>
  <c r="BJ323" i="16"/>
  <c r="BJ322" i="16"/>
  <c r="BJ321" i="16"/>
  <c r="BJ320" i="16"/>
  <c r="BJ319" i="16"/>
  <c r="BJ318" i="16"/>
  <c r="BJ317" i="16"/>
  <c r="BJ316" i="16"/>
  <c r="BJ315" i="16"/>
  <c r="BJ314" i="16"/>
  <c r="BJ313" i="16"/>
  <c r="BJ312" i="16"/>
  <c r="BJ311" i="16"/>
  <c r="BJ310" i="16"/>
  <c r="BJ309" i="16"/>
  <c r="BJ308" i="16"/>
  <c r="BJ307" i="16"/>
  <c r="BJ306" i="16"/>
  <c r="BJ305" i="16"/>
  <c r="BJ304" i="16"/>
  <c r="BJ303" i="16"/>
  <c r="BJ302" i="16"/>
  <c r="BJ301" i="16"/>
  <c r="BJ300" i="16"/>
  <c r="BJ299" i="16"/>
  <c r="BJ298" i="16"/>
  <c r="BJ297" i="16"/>
  <c r="BJ296" i="16"/>
  <c r="BJ295" i="16"/>
  <c r="BJ294" i="16"/>
  <c r="BJ293" i="16"/>
  <c r="BJ292" i="16"/>
  <c r="BJ291" i="16"/>
  <c r="BJ290" i="16"/>
  <c r="BJ289" i="16"/>
  <c r="BJ288" i="16"/>
  <c r="BJ287" i="16"/>
  <c r="BJ286" i="16"/>
  <c r="BJ285" i="16"/>
  <c r="BJ284" i="16"/>
  <c r="BJ283" i="16"/>
  <c r="BJ282" i="16"/>
  <c r="BJ281" i="16"/>
  <c r="BJ280" i="16"/>
  <c r="BJ279" i="16"/>
  <c r="BJ278" i="16"/>
  <c r="BJ277" i="16"/>
  <c r="BJ276" i="16"/>
  <c r="BJ275" i="16"/>
  <c r="BJ274" i="16"/>
  <c r="BJ273" i="16"/>
  <c r="BJ272" i="16"/>
  <c r="BJ271" i="16"/>
  <c r="BJ270" i="16"/>
  <c r="BJ269" i="16"/>
  <c r="BJ268" i="16"/>
  <c r="BJ267" i="16"/>
  <c r="BJ266" i="16"/>
  <c r="BJ265" i="16"/>
  <c r="BJ264" i="16"/>
  <c r="BJ263" i="16"/>
  <c r="BJ262" i="16"/>
  <c r="BJ261" i="16"/>
  <c r="BJ260" i="16"/>
  <c r="BJ259" i="16"/>
  <c r="BJ258" i="16"/>
  <c r="BJ257" i="16"/>
  <c r="BJ256" i="16"/>
  <c r="BJ255" i="16"/>
  <c r="BJ254" i="16"/>
  <c r="BJ253" i="16"/>
  <c r="BJ252" i="16"/>
  <c r="BJ251" i="16"/>
  <c r="BJ250" i="16"/>
  <c r="BJ249" i="16"/>
  <c r="BJ248" i="16"/>
  <c r="BJ247" i="16"/>
  <c r="BJ246" i="16"/>
  <c r="BJ245" i="16"/>
  <c r="BJ244" i="16"/>
  <c r="BJ243" i="16"/>
  <c r="BJ242" i="16"/>
  <c r="BJ241" i="16"/>
  <c r="BJ240" i="16"/>
  <c r="BJ239" i="16"/>
  <c r="BJ238" i="16"/>
  <c r="BJ237" i="16"/>
  <c r="BJ236" i="16"/>
  <c r="BJ235" i="16"/>
  <c r="BJ234" i="16"/>
  <c r="BJ233" i="16"/>
  <c r="BJ232" i="16"/>
  <c r="BJ231" i="16"/>
  <c r="BJ230" i="16"/>
  <c r="BJ229" i="16"/>
  <c r="BJ228" i="16"/>
  <c r="BJ227" i="16"/>
  <c r="BJ226" i="16"/>
  <c r="BJ225" i="16"/>
  <c r="BJ224" i="16"/>
  <c r="BJ223" i="16"/>
  <c r="BJ222" i="16"/>
  <c r="BJ221" i="16"/>
  <c r="BJ220" i="16"/>
  <c r="BJ219" i="16"/>
  <c r="BJ218" i="16"/>
  <c r="BJ217" i="16"/>
  <c r="BJ216" i="16"/>
  <c r="BJ215" i="16"/>
  <c r="BJ214" i="16"/>
  <c r="BJ213" i="16"/>
  <c r="BJ212" i="16"/>
  <c r="BJ211" i="16"/>
  <c r="BJ210" i="16"/>
  <c r="BJ209" i="16"/>
  <c r="BJ208" i="16"/>
  <c r="BJ207" i="16"/>
  <c r="BJ206" i="16"/>
  <c r="BJ205" i="16"/>
  <c r="BJ204" i="16"/>
  <c r="BJ203" i="16"/>
  <c r="BJ202" i="16"/>
  <c r="BJ201" i="16"/>
  <c r="BJ200" i="16"/>
  <c r="BJ199" i="16"/>
  <c r="BJ198" i="16"/>
  <c r="BJ197" i="16"/>
  <c r="BJ196" i="16"/>
  <c r="BJ195" i="16"/>
  <c r="BJ194" i="16"/>
  <c r="BJ193" i="16"/>
  <c r="BJ192" i="16"/>
  <c r="BJ191" i="16"/>
  <c r="BJ190" i="16"/>
  <c r="BJ189" i="16"/>
  <c r="BJ188" i="16"/>
  <c r="BJ187" i="16"/>
  <c r="BJ186" i="16"/>
  <c r="BJ185" i="16"/>
  <c r="BJ184" i="16"/>
  <c r="BJ183" i="16"/>
  <c r="BJ182" i="16"/>
  <c r="BJ181" i="16"/>
  <c r="BJ180" i="16"/>
  <c r="BJ179" i="16"/>
  <c r="BJ178" i="16"/>
  <c r="BJ177" i="16"/>
  <c r="BJ176" i="16"/>
  <c r="BJ175" i="16"/>
  <c r="BJ174" i="16"/>
  <c r="BJ173" i="16"/>
  <c r="BJ172" i="16"/>
  <c r="BJ171" i="16"/>
  <c r="BJ170" i="16"/>
  <c r="BJ169" i="16"/>
  <c r="BJ168" i="16"/>
  <c r="BJ167" i="16"/>
  <c r="BJ166" i="16"/>
  <c r="BJ165" i="16"/>
  <c r="BJ164" i="16"/>
  <c r="BJ163" i="16"/>
  <c r="BJ162" i="16"/>
  <c r="BJ161" i="16"/>
  <c r="BJ160" i="16"/>
  <c r="BJ159" i="16"/>
  <c r="BJ158" i="16"/>
  <c r="BJ157" i="16"/>
  <c r="BJ156" i="16"/>
  <c r="BJ155" i="16"/>
  <c r="BJ154" i="16"/>
  <c r="BJ153" i="16"/>
  <c r="BJ152" i="16"/>
  <c r="BJ151" i="16"/>
  <c r="BJ150" i="16"/>
  <c r="BJ149" i="16"/>
  <c r="BJ148" i="16"/>
  <c r="BJ147" i="16"/>
  <c r="BJ146" i="16"/>
  <c r="BJ145" i="16"/>
  <c r="BJ144" i="16"/>
  <c r="BJ143" i="16"/>
  <c r="BJ142" i="16"/>
  <c r="BJ141" i="16"/>
  <c r="BJ140" i="16"/>
  <c r="BJ139" i="16"/>
  <c r="BJ138" i="16"/>
  <c r="BJ137" i="16"/>
  <c r="BJ136" i="16"/>
  <c r="BJ135" i="16"/>
  <c r="BJ134" i="16"/>
  <c r="BJ133" i="16"/>
  <c r="BJ132" i="16"/>
  <c r="BJ131" i="16"/>
  <c r="BJ130" i="16"/>
  <c r="BJ129" i="16"/>
  <c r="BJ128" i="16"/>
  <c r="BJ127" i="16"/>
  <c r="BJ126" i="16"/>
  <c r="BJ125" i="16"/>
  <c r="BJ124" i="16"/>
  <c r="BJ123" i="16"/>
  <c r="BJ122" i="16"/>
  <c r="BJ121" i="16"/>
  <c r="BJ120" i="16"/>
  <c r="BJ119" i="16"/>
  <c r="BJ118" i="16"/>
  <c r="BJ117" i="16"/>
  <c r="BJ116" i="16"/>
  <c r="BJ115" i="16"/>
  <c r="BJ114" i="16"/>
  <c r="BJ113" i="16"/>
  <c r="BJ112" i="16"/>
  <c r="BJ111" i="16"/>
  <c r="BJ110" i="16"/>
  <c r="BJ109" i="16"/>
  <c r="BJ108" i="16"/>
  <c r="BJ107" i="16"/>
  <c r="BJ106" i="16"/>
  <c r="BJ105" i="16"/>
  <c r="BJ104" i="16"/>
  <c r="BJ103" i="16"/>
  <c r="BJ102" i="16"/>
  <c r="BJ101" i="16"/>
  <c r="BJ100" i="16"/>
  <c r="BJ99" i="16"/>
  <c r="BJ98" i="16"/>
  <c r="BJ97" i="16"/>
  <c r="BJ96" i="16"/>
  <c r="BJ95" i="16"/>
  <c r="BJ94" i="16"/>
  <c r="BJ93" i="16"/>
  <c r="BJ92" i="16"/>
  <c r="BJ91" i="16"/>
  <c r="BJ90" i="16"/>
  <c r="BJ89" i="16"/>
  <c r="BJ88" i="16"/>
  <c r="BJ87" i="16"/>
  <c r="BJ86" i="16"/>
  <c r="BJ85" i="16"/>
  <c r="BJ84" i="16"/>
  <c r="BJ83" i="16"/>
  <c r="BJ82" i="16"/>
  <c r="BJ81" i="16"/>
  <c r="BJ80" i="16"/>
  <c r="BJ79" i="16"/>
  <c r="BJ78" i="16"/>
  <c r="BJ77" i="16"/>
  <c r="BJ76" i="16"/>
  <c r="BJ75" i="16"/>
  <c r="BJ74" i="16"/>
  <c r="BJ73" i="16"/>
  <c r="BJ72" i="16"/>
  <c r="BJ71" i="16"/>
  <c r="BJ70" i="16"/>
  <c r="BJ69" i="16"/>
  <c r="BJ68" i="16"/>
  <c r="BJ67" i="16"/>
  <c r="BJ66" i="16"/>
  <c r="BJ65" i="16"/>
  <c r="BJ64" i="16"/>
  <c r="BJ63" i="16"/>
  <c r="BJ62" i="16"/>
  <c r="BJ61" i="16"/>
  <c r="BJ60" i="16"/>
  <c r="BJ59" i="16"/>
  <c r="BJ58" i="16"/>
  <c r="BJ57" i="16"/>
  <c r="BJ56" i="16"/>
  <c r="BJ55" i="16"/>
  <c r="BJ54" i="16"/>
  <c r="BJ53" i="16"/>
  <c r="BJ52" i="16"/>
  <c r="BJ51" i="16"/>
  <c r="BJ50" i="16"/>
  <c r="BJ49" i="16"/>
  <c r="BJ48" i="16"/>
  <c r="BJ47" i="16"/>
  <c r="BJ46" i="16"/>
  <c r="BJ45" i="16"/>
  <c r="BJ44" i="16"/>
  <c r="BJ43" i="16"/>
  <c r="BJ42" i="16"/>
  <c r="BJ41" i="16"/>
  <c r="BJ40" i="16"/>
  <c r="BJ39" i="16"/>
  <c r="BJ38" i="16"/>
  <c r="BJ37" i="16"/>
  <c r="BJ36" i="16"/>
  <c r="BM14" i="16" s="1"/>
  <c r="BJ35" i="16"/>
  <c r="BJ34" i="16"/>
  <c r="BJ33" i="16"/>
  <c r="BJ32" i="16"/>
  <c r="BJ31" i="16"/>
  <c r="BJ30" i="16"/>
  <c r="BJ29" i="16"/>
  <c r="BJ28" i="16"/>
  <c r="BJ27" i="16"/>
  <c r="BJ26" i="16"/>
  <c r="BJ25" i="16"/>
  <c r="BJ24" i="16"/>
  <c r="BJ23" i="16"/>
  <c r="BJ22" i="16"/>
  <c r="BJ21" i="16"/>
  <c r="BJ20" i="16"/>
  <c r="BJ19" i="16"/>
  <c r="BJ18" i="16"/>
  <c r="BJ17" i="16"/>
  <c r="BJ16" i="16"/>
  <c r="BJ15" i="16"/>
  <c r="BJ14" i="16"/>
  <c r="BJ13" i="16"/>
  <c r="BJ12" i="16"/>
  <c r="BJ11" i="16"/>
  <c r="BJ10" i="16"/>
  <c r="BJ9" i="16"/>
  <c r="BJ8" i="16"/>
  <c r="BJ7" i="16"/>
  <c r="BJ6" i="16"/>
  <c r="BJ5" i="16"/>
  <c r="BI1022" i="16"/>
  <c r="BI1021" i="16"/>
  <c r="BI1020" i="16"/>
  <c r="BI1019" i="16"/>
  <c r="BI1018" i="16"/>
  <c r="BI1017" i="16"/>
  <c r="BI1016" i="16"/>
  <c r="BI1015" i="16"/>
  <c r="BI1014" i="16"/>
  <c r="BI1013" i="16"/>
  <c r="BI1012" i="16"/>
  <c r="BI1011" i="16"/>
  <c r="BI1010" i="16"/>
  <c r="BI1009" i="16"/>
  <c r="BI1008" i="16"/>
  <c r="BI1007" i="16"/>
  <c r="BI1006" i="16"/>
  <c r="BI1005" i="16"/>
  <c r="BI1004" i="16"/>
  <c r="BI1003" i="16"/>
  <c r="BI1002" i="16"/>
  <c r="BI1001" i="16"/>
  <c r="BI1000" i="16"/>
  <c r="BI999" i="16"/>
  <c r="BI998" i="16"/>
  <c r="BI997" i="16"/>
  <c r="BI996" i="16"/>
  <c r="BI995" i="16"/>
  <c r="BI994" i="16"/>
  <c r="BI993" i="16"/>
  <c r="BI992" i="16"/>
  <c r="BI991" i="16"/>
  <c r="BI990" i="16"/>
  <c r="BI989" i="16"/>
  <c r="BI988" i="16"/>
  <c r="BI987" i="16"/>
  <c r="BI986" i="16"/>
  <c r="BI985" i="16"/>
  <c r="BI984" i="16"/>
  <c r="BI983" i="16"/>
  <c r="BI982" i="16"/>
  <c r="BI981" i="16"/>
  <c r="BI980" i="16"/>
  <c r="BI979" i="16"/>
  <c r="BI978" i="16"/>
  <c r="BI977" i="16"/>
  <c r="BI976" i="16"/>
  <c r="BI975" i="16"/>
  <c r="BI974" i="16"/>
  <c r="BI973" i="16"/>
  <c r="BI972" i="16"/>
  <c r="BI971" i="16"/>
  <c r="BI970" i="16"/>
  <c r="BI969" i="16"/>
  <c r="BI968" i="16"/>
  <c r="BI967" i="16"/>
  <c r="BI966" i="16"/>
  <c r="BI965" i="16"/>
  <c r="BI964" i="16"/>
  <c r="BI963" i="16"/>
  <c r="BI962" i="16"/>
  <c r="BI961" i="16"/>
  <c r="BI960" i="16"/>
  <c r="BI959" i="16"/>
  <c r="BI958" i="16"/>
  <c r="BI957" i="16"/>
  <c r="BI956" i="16"/>
  <c r="BI955" i="16"/>
  <c r="BI954" i="16"/>
  <c r="BI953" i="16"/>
  <c r="BI952" i="16"/>
  <c r="BI951" i="16"/>
  <c r="BI950" i="16"/>
  <c r="BI949" i="16"/>
  <c r="BI948" i="16"/>
  <c r="BI947" i="16"/>
  <c r="BI946" i="16"/>
  <c r="BI945" i="16"/>
  <c r="BI944" i="16"/>
  <c r="BI943" i="16"/>
  <c r="BI942" i="16"/>
  <c r="BI941" i="16"/>
  <c r="BI940" i="16"/>
  <c r="BI939" i="16"/>
  <c r="BI938" i="16"/>
  <c r="BI937" i="16"/>
  <c r="BI936" i="16"/>
  <c r="BI935" i="16"/>
  <c r="BI934" i="16"/>
  <c r="BI933" i="16"/>
  <c r="BI932" i="16"/>
  <c r="BI931" i="16"/>
  <c r="BI930" i="16"/>
  <c r="BI929" i="16"/>
  <c r="BI928" i="16"/>
  <c r="BI927" i="16"/>
  <c r="BI926" i="16"/>
  <c r="BI925" i="16"/>
  <c r="BI924" i="16"/>
  <c r="BI923" i="16"/>
  <c r="BI922" i="16"/>
  <c r="BI921" i="16"/>
  <c r="BI920" i="16"/>
  <c r="BI919" i="16"/>
  <c r="BI918" i="16"/>
  <c r="BI917" i="16"/>
  <c r="BI916" i="16"/>
  <c r="BI915" i="16"/>
  <c r="BI914" i="16"/>
  <c r="BI913" i="16"/>
  <c r="BI912" i="16"/>
  <c r="BI911" i="16"/>
  <c r="BI910" i="16"/>
  <c r="BI909" i="16"/>
  <c r="BI908" i="16"/>
  <c r="BI907" i="16"/>
  <c r="BI906" i="16"/>
  <c r="BI905" i="16"/>
  <c r="BI904" i="16"/>
  <c r="BI903" i="16"/>
  <c r="BI902" i="16"/>
  <c r="BI901" i="16"/>
  <c r="BI900" i="16"/>
  <c r="BI899" i="16"/>
  <c r="BI898" i="16"/>
  <c r="BI897" i="16"/>
  <c r="BI896" i="16"/>
  <c r="BI895" i="16"/>
  <c r="BI894" i="16"/>
  <c r="BI893" i="16"/>
  <c r="BI892" i="16"/>
  <c r="BI891" i="16"/>
  <c r="BI890" i="16"/>
  <c r="BI889" i="16"/>
  <c r="BI888" i="16"/>
  <c r="BI887" i="16"/>
  <c r="BI886" i="16"/>
  <c r="BI885" i="16"/>
  <c r="BI884" i="16"/>
  <c r="BI883" i="16"/>
  <c r="BI882" i="16"/>
  <c r="BI881" i="16"/>
  <c r="BI880" i="16"/>
  <c r="BI879" i="16"/>
  <c r="BI878" i="16"/>
  <c r="BI877" i="16"/>
  <c r="BI876" i="16"/>
  <c r="BI875" i="16"/>
  <c r="BI874" i="16"/>
  <c r="BI873" i="16"/>
  <c r="BI872" i="16"/>
  <c r="BI871" i="16"/>
  <c r="BI870" i="16"/>
  <c r="BI869" i="16"/>
  <c r="BI868" i="16"/>
  <c r="BI867" i="16"/>
  <c r="BI866" i="16"/>
  <c r="BI865" i="16"/>
  <c r="BI864" i="16"/>
  <c r="BI863" i="16"/>
  <c r="BI862" i="16"/>
  <c r="BI861" i="16"/>
  <c r="BI860" i="16"/>
  <c r="BI859" i="16"/>
  <c r="BI858" i="16"/>
  <c r="BI857" i="16"/>
  <c r="BI856" i="16"/>
  <c r="BI855" i="16"/>
  <c r="BI854" i="16"/>
  <c r="BI853" i="16"/>
  <c r="BI852" i="16"/>
  <c r="BI851" i="16"/>
  <c r="BI850" i="16"/>
  <c r="BI849" i="16"/>
  <c r="BI848" i="16"/>
  <c r="BI847" i="16"/>
  <c r="BI846" i="16"/>
  <c r="BI845" i="16"/>
  <c r="BI844" i="16"/>
  <c r="BI843" i="16"/>
  <c r="BI842" i="16"/>
  <c r="BI841" i="16"/>
  <c r="BI840" i="16"/>
  <c r="BI839" i="16"/>
  <c r="BI838" i="16"/>
  <c r="BI837" i="16"/>
  <c r="BI836" i="16"/>
  <c r="BI835" i="16"/>
  <c r="BI834" i="16"/>
  <c r="BI833" i="16"/>
  <c r="BI832" i="16"/>
  <c r="BI831" i="16"/>
  <c r="BI830" i="16"/>
  <c r="BI829" i="16"/>
  <c r="BI828" i="16"/>
  <c r="BI827" i="16"/>
  <c r="BI826" i="16"/>
  <c r="BI825" i="16"/>
  <c r="BI824" i="16"/>
  <c r="BI823" i="16"/>
  <c r="BI822" i="16"/>
  <c r="BI821" i="16"/>
  <c r="BI820" i="16"/>
  <c r="BI819" i="16"/>
  <c r="BI818" i="16"/>
  <c r="BI817" i="16"/>
  <c r="BI816" i="16"/>
  <c r="BI815" i="16"/>
  <c r="BI814" i="16"/>
  <c r="BI813" i="16"/>
  <c r="BI812" i="16"/>
  <c r="BI811" i="16"/>
  <c r="BI810" i="16"/>
  <c r="BI809" i="16"/>
  <c r="BI808" i="16"/>
  <c r="BI807" i="16"/>
  <c r="BI806" i="16"/>
  <c r="BI805" i="16"/>
  <c r="BI804" i="16"/>
  <c r="BI803" i="16"/>
  <c r="BI802" i="16"/>
  <c r="BI801" i="16"/>
  <c r="BI800" i="16"/>
  <c r="BI799" i="16"/>
  <c r="BI798" i="16"/>
  <c r="BI797" i="16"/>
  <c r="BI796" i="16"/>
  <c r="BI795" i="16"/>
  <c r="BI794" i="16"/>
  <c r="BI793" i="16"/>
  <c r="BI792" i="16"/>
  <c r="BI791" i="16"/>
  <c r="BI790" i="16"/>
  <c r="BI789" i="16"/>
  <c r="BI788" i="16"/>
  <c r="BI787" i="16"/>
  <c r="BI786" i="16"/>
  <c r="BI785" i="16"/>
  <c r="BI784" i="16"/>
  <c r="BI783" i="16"/>
  <c r="BI782" i="16"/>
  <c r="BI781" i="16"/>
  <c r="BI780" i="16"/>
  <c r="BI779" i="16"/>
  <c r="BI778" i="16"/>
  <c r="BI777" i="16"/>
  <c r="BI776" i="16"/>
  <c r="BI775" i="16"/>
  <c r="BI774" i="16"/>
  <c r="BI773" i="16"/>
  <c r="BI772" i="16"/>
  <c r="BI771" i="16"/>
  <c r="BI770" i="16"/>
  <c r="BI769" i="16"/>
  <c r="BI768" i="16"/>
  <c r="BI767" i="16"/>
  <c r="BI766" i="16"/>
  <c r="BI765" i="16"/>
  <c r="BI764" i="16"/>
  <c r="BI763" i="16"/>
  <c r="BI762" i="16"/>
  <c r="BI761" i="16"/>
  <c r="BI760" i="16"/>
  <c r="BI759" i="16"/>
  <c r="BI758" i="16"/>
  <c r="BI757" i="16"/>
  <c r="BI756" i="16"/>
  <c r="BI755" i="16"/>
  <c r="BI754" i="16"/>
  <c r="BI753" i="16"/>
  <c r="BI752" i="16"/>
  <c r="BI751" i="16"/>
  <c r="BI750" i="16"/>
  <c r="BI749" i="16"/>
  <c r="BI748" i="16"/>
  <c r="BI747" i="16"/>
  <c r="BI746" i="16"/>
  <c r="BI745" i="16"/>
  <c r="BI744" i="16"/>
  <c r="BI743" i="16"/>
  <c r="BI742" i="16"/>
  <c r="BI741" i="16"/>
  <c r="BI740" i="16"/>
  <c r="BI739" i="16"/>
  <c r="BI738" i="16"/>
  <c r="BI737" i="16"/>
  <c r="BI736" i="16"/>
  <c r="BI735" i="16"/>
  <c r="BI734" i="16"/>
  <c r="BI733" i="16"/>
  <c r="BI732" i="16"/>
  <c r="BI731" i="16"/>
  <c r="BI730" i="16"/>
  <c r="BI729" i="16"/>
  <c r="BI728" i="16"/>
  <c r="BI727" i="16"/>
  <c r="BI726" i="16"/>
  <c r="BI725" i="16"/>
  <c r="BI724" i="16"/>
  <c r="BI723" i="16"/>
  <c r="BI722" i="16"/>
  <c r="BI721" i="16"/>
  <c r="BI720" i="16"/>
  <c r="BI719" i="16"/>
  <c r="BI718" i="16"/>
  <c r="BI717" i="16"/>
  <c r="BI716" i="16"/>
  <c r="BI715" i="16"/>
  <c r="BI714" i="16"/>
  <c r="BI713" i="16"/>
  <c r="BI712" i="16"/>
  <c r="BI711" i="16"/>
  <c r="BI710" i="16"/>
  <c r="BI709" i="16"/>
  <c r="BI708" i="16"/>
  <c r="BI707" i="16"/>
  <c r="BI706" i="16"/>
  <c r="BI705" i="16"/>
  <c r="BI704" i="16"/>
  <c r="BI703" i="16"/>
  <c r="BI702" i="16"/>
  <c r="BI701" i="16"/>
  <c r="BI700" i="16"/>
  <c r="BI699" i="16"/>
  <c r="BI698" i="16"/>
  <c r="BI697" i="16"/>
  <c r="BI696" i="16"/>
  <c r="BI695" i="16"/>
  <c r="BI694" i="16"/>
  <c r="BI693" i="16"/>
  <c r="BI692" i="16"/>
  <c r="BI691" i="16"/>
  <c r="BI690" i="16"/>
  <c r="BI689" i="16"/>
  <c r="BI688" i="16"/>
  <c r="BI687" i="16"/>
  <c r="BI686" i="16"/>
  <c r="BI685" i="16"/>
  <c r="BI684" i="16"/>
  <c r="BI683" i="16"/>
  <c r="BI682" i="16"/>
  <c r="BI681" i="16"/>
  <c r="BI680" i="16"/>
  <c r="BI679" i="16"/>
  <c r="BI678" i="16"/>
  <c r="BI677" i="16"/>
  <c r="BI676" i="16"/>
  <c r="BI675" i="16"/>
  <c r="BI674" i="16"/>
  <c r="BI673" i="16"/>
  <c r="BI672" i="16"/>
  <c r="BI671" i="16"/>
  <c r="BI670" i="16"/>
  <c r="BI669" i="16"/>
  <c r="BI668" i="16"/>
  <c r="BI667" i="16"/>
  <c r="BI666" i="16"/>
  <c r="BI665" i="16"/>
  <c r="BI664" i="16"/>
  <c r="BI663" i="16"/>
  <c r="BI662" i="16"/>
  <c r="BI661" i="16"/>
  <c r="BI660" i="16"/>
  <c r="BI659" i="16"/>
  <c r="BI658" i="16"/>
  <c r="BI657" i="16"/>
  <c r="BI656" i="16"/>
  <c r="BI655" i="16"/>
  <c r="BI654" i="16"/>
  <c r="BI653" i="16"/>
  <c r="BI652" i="16"/>
  <c r="BI651" i="16"/>
  <c r="BI650" i="16"/>
  <c r="BI649" i="16"/>
  <c r="BI648" i="16"/>
  <c r="BI647" i="16"/>
  <c r="BI646" i="16"/>
  <c r="BI645" i="16"/>
  <c r="BI644" i="16"/>
  <c r="BI643" i="16"/>
  <c r="BI642" i="16"/>
  <c r="BI641" i="16"/>
  <c r="BI640" i="16"/>
  <c r="BI639" i="16"/>
  <c r="BI638" i="16"/>
  <c r="BI637" i="16"/>
  <c r="BI636" i="16"/>
  <c r="BI635" i="16"/>
  <c r="BI634" i="16"/>
  <c r="BI633" i="16"/>
  <c r="BI632" i="16"/>
  <c r="BI631" i="16"/>
  <c r="BI630" i="16"/>
  <c r="BI629" i="16"/>
  <c r="BI628" i="16"/>
  <c r="BI627" i="16"/>
  <c r="BI626" i="16"/>
  <c r="BI625" i="16"/>
  <c r="BI624" i="16"/>
  <c r="BI623" i="16"/>
  <c r="BI622" i="16"/>
  <c r="BI621" i="16"/>
  <c r="BI620" i="16"/>
  <c r="BI619" i="16"/>
  <c r="BI618" i="16"/>
  <c r="BI617" i="16"/>
  <c r="BI616" i="16"/>
  <c r="BI615" i="16"/>
  <c r="BI614" i="16"/>
  <c r="BI613" i="16"/>
  <c r="BI612" i="16"/>
  <c r="BI611" i="16"/>
  <c r="BI610" i="16"/>
  <c r="BI609" i="16"/>
  <c r="BI608" i="16"/>
  <c r="BI607" i="16"/>
  <c r="BI606" i="16"/>
  <c r="BI605" i="16"/>
  <c r="BI604" i="16"/>
  <c r="BI603" i="16"/>
  <c r="BI602" i="16"/>
  <c r="BI601" i="16"/>
  <c r="BI600" i="16"/>
  <c r="BI599" i="16"/>
  <c r="BI598" i="16"/>
  <c r="BI597" i="16"/>
  <c r="BI596" i="16"/>
  <c r="BI595" i="16"/>
  <c r="BI594" i="16"/>
  <c r="BI593" i="16"/>
  <c r="BI592" i="16"/>
  <c r="BI591" i="16"/>
  <c r="BI590" i="16"/>
  <c r="BI589" i="16"/>
  <c r="BI588" i="16"/>
  <c r="BI587" i="16"/>
  <c r="BI586" i="16"/>
  <c r="BI585" i="16"/>
  <c r="BI584" i="16"/>
  <c r="BI583" i="16"/>
  <c r="BI582" i="16"/>
  <c r="BI581" i="16"/>
  <c r="BI580" i="16"/>
  <c r="BI579" i="16"/>
  <c r="BI578" i="16"/>
  <c r="BI577" i="16"/>
  <c r="BI576" i="16"/>
  <c r="BI575" i="16"/>
  <c r="BI574" i="16"/>
  <c r="BI573" i="16"/>
  <c r="BI572" i="16"/>
  <c r="BI571" i="16"/>
  <c r="BI570" i="16"/>
  <c r="BI569" i="16"/>
  <c r="BI568" i="16"/>
  <c r="BI567" i="16"/>
  <c r="BI566" i="16"/>
  <c r="BI565" i="16"/>
  <c r="BI564" i="16"/>
  <c r="BI563" i="16"/>
  <c r="BI562" i="16"/>
  <c r="BI561" i="16"/>
  <c r="BI560" i="16"/>
  <c r="BI559" i="16"/>
  <c r="BI558" i="16"/>
  <c r="BI557" i="16"/>
  <c r="BI556" i="16"/>
  <c r="BI555" i="16"/>
  <c r="BI554" i="16"/>
  <c r="BI553" i="16"/>
  <c r="BI552" i="16"/>
  <c r="BI551" i="16"/>
  <c r="BI550" i="16"/>
  <c r="BI549" i="16"/>
  <c r="BI548" i="16"/>
  <c r="BI547" i="16"/>
  <c r="BI546" i="16"/>
  <c r="BI545" i="16"/>
  <c r="BI544" i="16"/>
  <c r="BI543" i="16"/>
  <c r="BI542" i="16"/>
  <c r="BI541" i="16"/>
  <c r="BI540" i="16"/>
  <c r="BI539" i="16"/>
  <c r="BI538" i="16"/>
  <c r="BI537" i="16"/>
  <c r="BI536" i="16"/>
  <c r="BI535" i="16"/>
  <c r="BI534" i="16"/>
  <c r="BI533" i="16"/>
  <c r="BI532" i="16"/>
  <c r="BI531" i="16"/>
  <c r="BI530" i="16"/>
  <c r="BI529" i="16"/>
  <c r="BI528" i="16"/>
  <c r="BI527" i="16"/>
  <c r="BI526" i="16"/>
  <c r="BI525" i="16"/>
  <c r="BI524" i="16"/>
  <c r="BI523" i="16"/>
  <c r="BI522" i="16"/>
  <c r="BI521" i="16"/>
  <c r="BI520" i="16"/>
  <c r="BI519" i="16"/>
  <c r="BI518" i="16"/>
  <c r="BI517" i="16"/>
  <c r="BI516" i="16"/>
  <c r="BI515" i="16"/>
  <c r="BI514" i="16"/>
  <c r="BI513" i="16"/>
  <c r="BI512" i="16"/>
  <c r="BI511" i="16"/>
  <c r="BI510" i="16"/>
  <c r="BI509" i="16"/>
  <c r="BI508" i="16"/>
  <c r="BI507" i="16"/>
  <c r="BI506" i="16"/>
  <c r="BI505" i="16"/>
  <c r="BI504" i="16"/>
  <c r="BI503" i="16"/>
  <c r="BI502" i="16"/>
  <c r="BI501" i="16"/>
  <c r="BI500" i="16"/>
  <c r="BI499" i="16"/>
  <c r="BI498" i="16"/>
  <c r="BI497" i="16"/>
  <c r="BI496" i="16"/>
  <c r="BI495" i="16"/>
  <c r="BI494" i="16"/>
  <c r="BI493" i="16"/>
  <c r="BI492" i="16"/>
  <c r="BI491" i="16"/>
  <c r="BI490" i="16"/>
  <c r="BI489" i="16"/>
  <c r="BI488" i="16"/>
  <c r="BI487" i="16"/>
  <c r="BI486" i="16"/>
  <c r="BI485" i="16"/>
  <c r="BI484" i="16"/>
  <c r="BI483" i="16"/>
  <c r="BI482" i="16"/>
  <c r="BI481" i="16"/>
  <c r="BI480" i="16"/>
  <c r="BI479" i="16"/>
  <c r="BI478" i="16"/>
  <c r="BI477" i="16"/>
  <c r="BI476" i="16"/>
  <c r="BI475" i="16"/>
  <c r="BI474" i="16"/>
  <c r="BI473" i="16"/>
  <c r="BI472" i="16"/>
  <c r="BI471" i="16"/>
  <c r="BI470" i="16"/>
  <c r="BI469" i="16"/>
  <c r="BI468" i="16"/>
  <c r="BI467" i="16"/>
  <c r="BI466" i="16"/>
  <c r="BI465" i="16"/>
  <c r="BI464" i="16"/>
  <c r="BI463" i="16"/>
  <c r="BI462" i="16"/>
  <c r="BI461" i="16"/>
  <c r="BI460" i="16"/>
  <c r="BI459" i="16"/>
  <c r="BI458" i="16"/>
  <c r="BI457" i="16"/>
  <c r="BI456" i="16"/>
  <c r="BI455" i="16"/>
  <c r="BI454" i="16"/>
  <c r="BI453" i="16"/>
  <c r="BI452" i="16"/>
  <c r="BI451" i="16"/>
  <c r="BI450" i="16"/>
  <c r="BI449" i="16"/>
  <c r="BI448" i="16"/>
  <c r="BI447" i="16"/>
  <c r="BI446" i="16"/>
  <c r="BI445" i="16"/>
  <c r="BI444" i="16"/>
  <c r="BI443" i="16"/>
  <c r="BI442" i="16"/>
  <c r="BI441" i="16"/>
  <c r="BI440" i="16"/>
  <c r="BI439" i="16"/>
  <c r="BI438" i="16"/>
  <c r="BI437" i="16"/>
  <c r="BI436" i="16"/>
  <c r="BI435" i="16"/>
  <c r="BI434" i="16"/>
  <c r="BI433" i="16"/>
  <c r="BI432" i="16"/>
  <c r="BI431" i="16"/>
  <c r="BI430" i="16"/>
  <c r="BI429" i="16"/>
  <c r="BI428" i="16"/>
  <c r="BI427" i="16"/>
  <c r="BI426" i="16"/>
  <c r="BI425" i="16"/>
  <c r="BI424" i="16"/>
  <c r="BI423" i="16"/>
  <c r="BI422" i="16"/>
  <c r="BI421" i="16"/>
  <c r="BI420" i="16"/>
  <c r="BI419" i="16"/>
  <c r="BI418" i="16"/>
  <c r="BI417" i="16"/>
  <c r="BI416" i="16"/>
  <c r="BI415" i="16"/>
  <c r="BI414" i="16"/>
  <c r="BI413" i="16"/>
  <c r="BI412" i="16"/>
  <c r="BI411" i="16"/>
  <c r="BI410" i="16"/>
  <c r="BI409" i="16"/>
  <c r="BI408" i="16"/>
  <c r="BI407" i="16"/>
  <c r="BI406" i="16"/>
  <c r="BI405" i="16"/>
  <c r="BI404" i="16"/>
  <c r="BI403" i="16"/>
  <c r="BI402" i="16"/>
  <c r="BI401" i="16"/>
  <c r="BI400" i="16"/>
  <c r="BI399" i="16"/>
  <c r="BI398" i="16"/>
  <c r="BI397" i="16"/>
  <c r="BI396" i="16"/>
  <c r="BI395" i="16"/>
  <c r="BI394" i="16"/>
  <c r="BI393" i="16"/>
  <c r="BI392" i="16"/>
  <c r="BI391" i="16"/>
  <c r="BI390" i="16"/>
  <c r="BI389" i="16"/>
  <c r="BI388" i="16"/>
  <c r="BI387" i="16"/>
  <c r="BI386" i="16"/>
  <c r="BI385" i="16"/>
  <c r="BI384" i="16"/>
  <c r="BI383" i="16"/>
  <c r="BI382" i="16"/>
  <c r="BI381" i="16"/>
  <c r="BI380" i="16"/>
  <c r="BI379" i="16"/>
  <c r="BI378" i="16"/>
  <c r="BI377" i="16"/>
  <c r="BI376" i="16"/>
  <c r="BI375" i="16"/>
  <c r="BI374" i="16"/>
  <c r="BI373" i="16"/>
  <c r="BI372" i="16"/>
  <c r="BI371" i="16"/>
  <c r="BI370" i="16"/>
  <c r="BI369" i="16"/>
  <c r="BI368" i="16"/>
  <c r="BI367" i="16"/>
  <c r="BI366" i="16"/>
  <c r="BI365" i="16"/>
  <c r="BI364" i="16"/>
  <c r="BI363" i="16"/>
  <c r="BI362" i="16"/>
  <c r="BI361" i="16"/>
  <c r="BI360" i="16"/>
  <c r="BI359" i="16"/>
  <c r="BI358" i="16"/>
  <c r="BI357" i="16"/>
  <c r="BI356" i="16"/>
  <c r="BI355" i="16"/>
  <c r="BI354" i="16"/>
  <c r="BI353" i="16"/>
  <c r="BI352" i="16"/>
  <c r="BI351" i="16"/>
  <c r="BI350" i="16"/>
  <c r="BI349" i="16"/>
  <c r="BI348" i="16"/>
  <c r="BI347" i="16"/>
  <c r="BI346" i="16"/>
  <c r="BI345" i="16"/>
  <c r="BI344" i="16"/>
  <c r="BI343" i="16"/>
  <c r="BI342" i="16"/>
  <c r="BI341" i="16"/>
  <c r="BI340" i="16"/>
  <c r="BI339" i="16"/>
  <c r="BI338" i="16"/>
  <c r="BI337" i="16"/>
  <c r="BI336" i="16"/>
  <c r="BI335" i="16"/>
  <c r="BI334" i="16"/>
  <c r="BI333" i="16"/>
  <c r="BI332" i="16"/>
  <c r="BI331" i="16"/>
  <c r="BI330" i="16"/>
  <c r="BI329" i="16"/>
  <c r="BI328" i="16"/>
  <c r="BI327" i="16"/>
  <c r="BI326" i="16"/>
  <c r="BI325" i="16"/>
  <c r="BI324" i="16"/>
  <c r="BI323" i="16"/>
  <c r="BI322" i="16"/>
  <c r="BI321" i="16"/>
  <c r="BI320" i="16"/>
  <c r="BI319" i="16"/>
  <c r="BI318" i="16"/>
  <c r="BI317" i="16"/>
  <c r="BI316" i="16"/>
  <c r="BI315" i="16"/>
  <c r="BI314" i="16"/>
  <c r="BI313" i="16"/>
  <c r="BI312" i="16"/>
  <c r="BI311" i="16"/>
  <c r="BI310" i="16"/>
  <c r="BI309" i="16"/>
  <c r="BI308" i="16"/>
  <c r="BI307" i="16"/>
  <c r="BI306" i="16"/>
  <c r="BI305" i="16"/>
  <c r="BI304" i="16"/>
  <c r="BI303" i="16"/>
  <c r="BI302" i="16"/>
  <c r="BI301" i="16"/>
  <c r="BI300" i="16"/>
  <c r="BI299" i="16"/>
  <c r="BI298" i="16"/>
  <c r="BI297" i="16"/>
  <c r="BI296" i="16"/>
  <c r="BI295" i="16"/>
  <c r="BI294" i="16"/>
  <c r="BI293" i="16"/>
  <c r="BI292" i="16"/>
  <c r="BI291" i="16"/>
  <c r="BI290" i="16"/>
  <c r="BI289" i="16"/>
  <c r="BI288" i="16"/>
  <c r="BI287" i="16"/>
  <c r="BI286" i="16"/>
  <c r="BI285" i="16"/>
  <c r="BI284" i="16"/>
  <c r="BI283" i="16"/>
  <c r="BI282" i="16"/>
  <c r="BI281" i="16"/>
  <c r="BI280" i="16"/>
  <c r="BI279" i="16"/>
  <c r="BI278" i="16"/>
  <c r="BI277" i="16"/>
  <c r="BI276" i="16"/>
  <c r="BI275" i="16"/>
  <c r="BI274" i="16"/>
  <c r="BI273" i="16"/>
  <c r="BI272" i="16"/>
  <c r="BI271" i="16"/>
  <c r="BI270" i="16"/>
  <c r="BI269" i="16"/>
  <c r="BI268" i="16"/>
  <c r="BI267" i="16"/>
  <c r="BI266" i="16"/>
  <c r="BI265" i="16"/>
  <c r="BI264" i="16"/>
  <c r="BI263" i="16"/>
  <c r="BI262" i="16"/>
  <c r="BI261" i="16"/>
  <c r="BI260" i="16"/>
  <c r="BI259" i="16"/>
  <c r="BI258" i="16"/>
  <c r="BI257" i="16"/>
  <c r="BI256" i="16"/>
  <c r="BI255" i="16"/>
  <c r="BI254" i="16"/>
  <c r="BI253" i="16"/>
  <c r="BI252" i="16"/>
  <c r="BI251" i="16"/>
  <c r="BI250" i="16"/>
  <c r="BI249" i="16"/>
  <c r="BI248" i="16"/>
  <c r="BI247" i="16"/>
  <c r="BI246" i="16"/>
  <c r="BI245" i="16"/>
  <c r="BI244" i="16"/>
  <c r="BI243" i="16"/>
  <c r="BI242" i="16"/>
  <c r="BI241" i="16"/>
  <c r="BI240" i="16"/>
  <c r="BI239" i="16"/>
  <c r="BI238" i="16"/>
  <c r="BI237" i="16"/>
  <c r="BI236" i="16"/>
  <c r="BI235" i="16"/>
  <c r="BI234" i="16"/>
  <c r="BI233" i="16"/>
  <c r="BI232" i="16"/>
  <c r="BI231" i="16"/>
  <c r="BI230" i="16"/>
  <c r="BI229" i="16"/>
  <c r="BI228" i="16"/>
  <c r="BI227" i="16"/>
  <c r="BI226" i="16"/>
  <c r="BI225" i="16"/>
  <c r="BI224" i="16"/>
  <c r="BI223" i="16"/>
  <c r="BI222" i="16"/>
  <c r="BI221" i="16"/>
  <c r="BI220" i="16"/>
  <c r="BI219" i="16"/>
  <c r="BI218" i="16"/>
  <c r="BI217" i="16"/>
  <c r="BI216" i="16"/>
  <c r="BI215" i="16"/>
  <c r="BI214" i="16"/>
  <c r="BI213" i="16"/>
  <c r="BI212" i="16"/>
  <c r="BI211" i="16"/>
  <c r="BI210" i="16"/>
  <c r="BI209" i="16"/>
  <c r="BI208" i="16"/>
  <c r="BI207" i="16"/>
  <c r="BI206" i="16"/>
  <c r="BI205" i="16"/>
  <c r="BI204" i="16"/>
  <c r="BI203" i="16"/>
  <c r="BI202" i="16"/>
  <c r="BI201" i="16"/>
  <c r="BI200" i="16"/>
  <c r="BI199" i="16"/>
  <c r="BI198" i="16"/>
  <c r="BI197" i="16"/>
  <c r="BI196" i="16"/>
  <c r="BI195" i="16"/>
  <c r="BI194" i="16"/>
  <c r="BI193" i="16"/>
  <c r="BI192" i="16"/>
  <c r="BI191" i="16"/>
  <c r="BI190" i="16"/>
  <c r="BI189" i="16"/>
  <c r="BI188" i="16"/>
  <c r="BI187" i="16"/>
  <c r="BI186" i="16"/>
  <c r="BI185" i="16"/>
  <c r="BI184" i="16"/>
  <c r="BI183" i="16"/>
  <c r="BI182" i="16"/>
  <c r="BI181" i="16"/>
  <c r="BI180" i="16"/>
  <c r="BI179" i="16"/>
  <c r="BI178" i="16"/>
  <c r="BI177" i="16"/>
  <c r="BI176" i="16"/>
  <c r="BI175" i="16"/>
  <c r="BI174" i="16"/>
  <c r="BI173" i="16"/>
  <c r="BI172" i="16"/>
  <c r="BI171" i="16"/>
  <c r="BI170" i="16"/>
  <c r="BI169" i="16"/>
  <c r="BI168" i="16"/>
  <c r="BI167" i="16"/>
  <c r="BI166" i="16"/>
  <c r="BI165" i="16"/>
  <c r="BI164" i="16"/>
  <c r="BI163" i="16"/>
  <c r="BI162" i="16"/>
  <c r="BI161" i="16"/>
  <c r="BI160" i="16"/>
  <c r="BI159" i="16"/>
  <c r="BI158" i="16"/>
  <c r="BI157" i="16"/>
  <c r="BI156" i="16"/>
  <c r="BI155" i="16"/>
  <c r="BI154" i="16"/>
  <c r="BI153" i="16"/>
  <c r="BI152" i="16"/>
  <c r="BI151" i="16"/>
  <c r="BI150" i="16"/>
  <c r="BI149" i="16"/>
  <c r="BI148" i="16"/>
  <c r="BI147" i="16"/>
  <c r="BI146" i="16"/>
  <c r="BI145" i="16"/>
  <c r="BI144" i="16"/>
  <c r="BI143" i="16"/>
  <c r="BI142" i="16"/>
  <c r="BI141" i="16"/>
  <c r="BI140" i="16"/>
  <c r="BI139" i="16"/>
  <c r="BI138" i="16"/>
  <c r="BI137" i="16"/>
  <c r="BI136" i="16"/>
  <c r="BI135" i="16"/>
  <c r="BI134" i="16"/>
  <c r="BI133" i="16"/>
  <c r="BI132" i="16"/>
  <c r="BI131" i="16"/>
  <c r="BI130" i="16"/>
  <c r="BI129" i="16"/>
  <c r="BI128" i="16"/>
  <c r="BI127" i="16"/>
  <c r="BI126" i="16"/>
  <c r="BI125" i="16"/>
  <c r="BI124" i="16"/>
  <c r="BI123" i="16"/>
  <c r="BI122" i="16"/>
  <c r="BI121" i="16"/>
  <c r="BI120" i="16"/>
  <c r="BI119" i="16"/>
  <c r="BI118" i="16"/>
  <c r="BI117" i="16"/>
  <c r="BI116" i="16"/>
  <c r="BI115" i="16"/>
  <c r="BI114" i="16"/>
  <c r="BI113" i="16"/>
  <c r="BI112" i="16"/>
  <c r="BI111" i="16"/>
  <c r="BI110" i="16"/>
  <c r="BI109" i="16"/>
  <c r="BI108" i="16"/>
  <c r="BI107" i="16"/>
  <c r="BI106" i="16"/>
  <c r="BI105" i="16"/>
  <c r="BI104" i="16"/>
  <c r="BI103" i="16"/>
  <c r="BI102" i="16"/>
  <c r="BI101" i="16"/>
  <c r="BI100" i="16"/>
  <c r="BI99" i="16"/>
  <c r="BI98" i="16"/>
  <c r="BI97" i="16"/>
  <c r="BI96" i="16"/>
  <c r="BI95" i="16"/>
  <c r="BI94" i="16"/>
  <c r="BI93" i="16"/>
  <c r="BI92" i="16"/>
  <c r="BI91" i="16"/>
  <c r="BI90" i="16"/>
  <c r="BI89" i="16"/>
  <c r="BI88" i="16"/>
  <c r="BI87" i="16"/>
  <c r="BI86" i="16"/>
  <c r="BI85" i="16"/>
  <c r="BI84" i="16"/>
  <c r="BI83" i="16"/>
  <c r="BI82" i="16"/>
  <c r="BI81" i="16"/>
  <c r="BI80" i="16"/>
  <c r="BI79" i="16"/>
  <c r="BI78" i="16"/>
  <c r="BI77" i="16"/>
  <c r="BI76" i="16"/>
  <c r="BI75" i="16"/>
  <c r="BI74" i="16"/>
  <c r="BI73" i="16"/>
  <c r="BI72" i="16"/>
  <c r="BI71" i="16"/>
  <c r="BI70" i="16"/>
  <c r="BI69" i="16"/>
  <c r="BI68" i="16"/>
  <c r="BI67" i="16"/>
  <c r="BI66" i="16"/>
  <c r="BI65" i="16"/>
  <c r="BI64" i="16"/>
  <c r="BI63" i="16"/>
  <c r="BI62" i="16"/>
  <c r="BI61" i="16"/>
  <c r="BI60" i="16"/>
  <c r="BI59" i="16"/>
  <c r="BI58" i="16"/>
  <c r="BI57" i="16"/>
  <c r="BI56" i="16"/>
  <c r="BI55" i="16"/>
  <c r="BI54" i="16"/>
  <c r="BI53" i="16"/>
  <c r="BI52" i="16"/>
  <c r="BI51" i="16"/>
  <c r="BI50" i="16"/>
  <c r="BI49" i="16"/>
  <c r="BI48" i="16"/>
  <c r="BI47" i="16"/>
  <c r="BI46" i="16"/>
  <c r="BI45" i="16"/>
  <c r="BI44" i="16"/>
  <c r="BI43" i="16"/>
  <c r="BI42" i="16"/>
  <c r="BI41" i="16"/>
  <c r="BI40" i="16"/>
  <c r="BI39" i="16"/>
  <c r="BI38" i="16"/>
  <c r="BI37" i="16"/>
  <c r="BI36" i="16"/>
  <c r="BI35" i="16"/>
  <c r="BI34" i="16"/>
  <c r="BI33" i="16"/>
  <c r="BI32" i="16"/>
  <c r="BI31" i="16"/>
  <c r="BI30" i="16"/>
  <c r="BI29" i="16"/>
  <c r="BI28" i="16"/>
  <c r="BI27" i="16"/>
  <c r="BI26" i="16"/>
  <c r="BI25" i="16"/>
  <c r="BI24" i="16"/>
  <c r="BI23" i="16"/>
  <c r="BI22" i="16"/>
  <c r="BI21" i="16"/>
  <c r="BI20" i="16"/>
  <c r="BI19" i="16"/>
  <c r="BI18" i="16"/>
  <c r="BI17" i="16"/>
  <c r="BI16" i="16"/>
  <c r="BI15" i="16"/>
  <c r="BI14" i="16"/>
  <c r="BI13" i="16"/>
  <c r="BI12" i="16"/>
  <c r="BI11" i="16"/>
  <c r="BI10" i="16"/>
  <c r="BI9" i="16"/>
  <c r="BI8" i="16"/>
  <c r="BI7" i="16"/>
  <c r="BI6" i="16"/>
  <c r="BI5" i="16"/>
  <c r="BM13" i="16" l="1"/>
  <c r="AP13" i="16"/>
  <c r="AN12" i="16" s="1"/>
  <c r="AJ12" i="16" l="1"/>
  <c r="W6" i="16"/>
  <c r="X6" i="16"/>
  <c r="Y6" i="16" s="1"/>
  <c r="W7" i="16"/>
  <c r="X7" i="16"/>
  <c r="Y7" i="16" s="1"/>
  <c r="W8" i="16"/>
  <c r="X8" i="16"/>
  <c r="Y8" i="16" s="1"/>
  <c r="X5" i="16"/>
  <c r="Z5" i="16" s="1"/>
  <c r="W5" i="16"/>
  <c r="AA8" i="16" l="1"/>
  <c r="AA7" i="16"/>
  <c r="AA6" i="16"/>
  <c r="Y5" i="16"/>
  <c r="AB8" i="16"/>
  <c r="AB7" i="16"/>
  <c r="AB6" i="16"/>
  <c r="AB5" i="16"/>
  <c r="AA5" i="16"/>
  <c r="Z8" i="16"/>
  <c r="Z7" i="16"/>
  <c r="Z6" i="16"/>
  <c r="K4" i="16"/>
  <c r="L4" i="16"/>
  <c r="M4" i="16"/>
  <c r="N4" i="16"/>
  <c r="O4" i="16"/>
  <c r="J4" i="16"/>
  <c r="G5" i="16" l="1"/>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P4" i="16" l="1"/>
  <c r="R2" i="3"/>
  <c r="S2" i="3" s="1"/>
  <c r="R3" i="3"/>
  <c r="S3" i="3" s="1"/>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S125" i="3" s="1"/>
  <c r="R126" i="3"/>
  <c r="S126" i="3" s="1"/>
  <c r="R127" i="3"/>
  <c r="S127" i="3" s="1"/>
  <c r="R128" i="3"/>
  <c r="S128" i="3" s="1"/>
  <c r="R129" i="3"/>
  <c r="S129" i="3" s="1"/>
  <c r="R130" i="3"/>
  <c r="S130" i="3" s="1"/>
  <c r="R131" i="3"/>
  <c r="S131" i="3" s="1"/>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S144" i="3" s="1"/>
  <c r="R145" i="3"/>
  <c r="S145" i="3" s="1"/>
  <c r="R146" i="3"/>
  <c r="S146" i="3" s="1"/>
  <c r="R147" i="3"/>
  <c r="S147" i="3" s="1"/>
  <c r="R148" i="3"/>
  <c r="S148" i="3" s="1"/>
  <c r="R149" i="3"/>
  <c r="S149" i="3" s="1"/>
  <c r="R150" i="3"/>
  <c r="S150" i="3" s="1"/>
  <c r="R151" i="3"/>
  <c r="S151" i="3" s="1"/>
  <c r="R152" i="3"/>
  <c r="S152" i="3" s="1"/>
  <c r="R153" i="3"/>
  <c r="S153" i="3" s="1"/>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S168" i="3" s="1"/>
  <c r="R169" i="3"/>
  <c r="S169" i="3" s="1"/>
  <c r="R170" i="3"/>
  <c r="S170" i="3" s="1"/>
  <c r="R171" i="3"/>
  <c r="S171" i="3" s="1"/>
  <c r="R172" i="3"/>
  <c r="S172" i="3" s="1"/>
  <c r="R173" i="3"/>
  <c r="S173" i="3" s="1"/>
  <c r="R174" i="3"/>
  <c r="S174" i="3" s="1"/>
  <c r="R175" i="3"/>
  <c r="S175" i="3" s="1"/>
  <c r="R176" i="3"/>
  <c r="S176" i="3" s="1"/>
  <c r="R177" i="3"/>
  <c r="S177" i="3" s="1"/>
  <c r="R178" i="3"/>
  <c r="S178" i="3" s="1"/>
  <c r="R179" i="3"/>
  <c r="S179" i="3" s="1"/>
  <c r="R180" i="3"/>
  <c r="S180" i="3" s="1"/>
  <c r="R181" i="3"/>
  <c r="S181" i="3" s="1"/>
  <c r="R182" i="3"/>
  <c r="S182" i="3" s="1"/>
  <c r="R183" i="3"/>
  <c r="S183" i="3" s="1"/>
  <c r="R184" i="3"/>
  <c r="S184" i="3" s="1"/>
  <c r="R185" i="3"/>
  <c r="S185" i="3" s="1"/>
  <c r="R186" i="3"/>
  <c r="S186" i="3" s="1"/>
  <c r="R187" i="3"/>
  <c r="S187" i="3" s="1"/>
  <c r="R188" i="3"/>
  <c r="S188" i="3" s="1"/>
  <c r="R189" i="3"/>
  <c r="S189" i="3" s="1"/>
  <c r="R190" i="3"/>
  <c r="S190" i="3" s="1"/>
  <c r="R191" i="3"/>
  <c r="S191" i="3" s="1"/>
  <c r="R192" i="3"/>
  <c r="S192" i="3" s="1"/>
  <c r="R193" i="3"/>
  <c r="S193" i="3" s="1"/>
  <c r="R194" i="3"/>
  <c r="S194" i="3" s="1"/>
  <c r="R195" i="3"/>
  <c r="S195" i="3" s="1"/>
  <c r="R196" i="3"/>
  <c r="S196" i="3" s="1"/>
  <c r="R197" i="3"/>
  <c r="S197" i="3" s="1"/>
  <c r="R198" i="3"/>
  <c r="S198" i="3" s="1"/>
  <c r="R199" i="3"/>
  <c r="S199" i="3" s="1"/>
  <c r="R200" i="3"/>
  <c r="S200" i="3" s="1"/>
  <c r="R201" i="3"/>
  <c r="S201" i="3" s="1"/>
  <c r="R202" i="3"/>
  <c r="S202" i="3" s="1"/>
  <c r="R203" i="3"/>
  <c r="S203" i="3" s="1"/>
  <c r="R204" i="3"/>
  <c r="S204" i="3" s="1"/>
  <c r="R205" i="3"/>
  <c r="S205" i="3" s="1"/>
  <c r="R206" i="3"/>
  <c r="S206" i="3" s="1"/>
  <c r="R207" i="3"/>
  <c r="S207" i="3" s="1"/>
  <c r="R208" i="3"/>
  <c r="S208" i="3" s="1"/>
  <c r="R209" i="3"/>
  <c r="S209" i="3" s="1"/>
  <c r="R210" i="3"/>
  <c r="S210" i="3" s="1"/>
  <c r="R211" i="3"/>
  <c r="S211" i="3" s="1"/>
  <c r="R212" i="3"/>
  <c r="S212" i="3" s="1"/>
  <c r="R213" i="3"/>
  <c r="S213" i="3" s="1"/>
  <c r="R214" i="3"/>
  <c r="S214" i="3" s="1"/>
  <c r="R215" i="3"/>
  <c r="S215" i="3" s="1"/>
  <c r="R216" i="3"/>
  <c r="S216" i="3" s="1"/>
  <c r="R217" i="3"/>
  <c r="S217" i="3" s="1"/>
  <c r="R218" i="3"/>
  <c r="S218" i="3" s="1"/>
  <c r="R219" i="3"/>
  <c r="S219" i="3" s="1"/>
  <c r="R220" i="3"/>
  <c r="S220" i="3" s="1"/>
  <c r="R221" i="3"/>
  <c r="S221" i="3" s="1"/>
  <c r="R222" i="3"/>
  <c r="S222" i="3" s="1"/>
  <c r="R223" i="3"/>
  <c r="S223" i="3" s="1"/>
  <c r="R224" i="3"/>
  <c r="S224" i="3" s="1"/>
  <c r="R225" i="3"/>
  <c r="S225" i="3" s="1"/>
  <c r="R226" i="3"/>
  <c r="S226" i="3" s="1"/>
  <c r="R227" i="3"/>
  <c r="S227" i="3" s="1"/>
  <c r="R228" i="3"/>
  <c r="S228" i="3" s="1"/>
  <c r="R229" i="3"/>
  <c r="S229" i="3" s="1"/>
  <c r="R230" i="3"/>
  <c r="S230" i="3" s="1"/>
  <c r="R231" i="3"/>
  <c r="S231" i="3" s="1"/>
  <c r="R232" i="3"/>
  <c r="S232" i="3" s="1"/>
  <c r="R233" i="3"/>
  <c r="S233" i="3" s="1"/>
  <c r="R234" i="3"/>
  <c r="S234" i="3" s="1"/>
  <c r="R235" i="3"/>
  <c r="S235" i="3" s="1"/>
  <c r="R236" i="3"/>
  <c r="S236" i="3" s="1"/>
  <c r="R237" i="3"/>
  <c r="S237" i="3" s="1"/>
  <c r="R238" i="3"/>
  <c r="S238" i="3" s="1"/>
  <c r="R239" i="3"/>
  <c r="S239" i="3" s="1"/>
  <c r="R240" i="3"/>
  <c r="S240" i="3" s="1"/>
  <c r="R241" i="3"/>
  <c r="S241" i="3" s="1"/>
  <c r="R242" i="3"/>
  <c r="S242" i="3" s="1"/>
  <c r="R243" i="3"/>
  <c r="S243" i="3" s="1"/>
  <c r="R244" i="3"/>
  <c r="S244" i="3" s="1"/>
  <c r="R245" i="3"/>
  <c r="S245" i="3" s="1"/>
  <c r="R246" i="3"/>
  <c r="S246" i="3" s="1"/>
  <c r="R247" i="3"/>
  <c r="S247" i="3" s="1"/>
  <c r="R248" i="3"/>
  <c r="S248" i="3" s="1"/>
  <c r="R249" i="3"/>
  <c r="S249" i="3" s="1"/>
  <c r="R250" i="3"/>
  <c r="S250" i="3" s="1"/>
  <c r="R251" i="3"/>
  <c r="S251" i="3" s="1"/>
  <c r="R252" i="3"/>
  <c r="S252" i="3" s="1"/>
  <c r="R253" i="3"/>
  <c r="S253" i="3" s="1"/>
  <c r="R254" i="3"/>
  <c r="S254" i="3" s="1"/>
  <c r="R255" i="3"/>
  <c r="S255" i="3" s="1"/>
  <c r="R256" i="3"/>
  <c r="S256" i="3" s="1"/>
  <c r="R257" i="3"/>
  <c r="S257" i="3" s="1"/>
  <c r="R258" i="3"/>
  <c r="S258" i="3" s="1"/>
  <c r="R259" i="3"/>
  <c r="S259" i="3" s="1"/>
  <c r="R260" i="3"/>
  <c r="S260" i="3" s="1"/>
  <c r="R261" i="3"/>
  <c r="S261" i="3" s="1"/>
  <c r="R262" i="3"/>
  <c r="S262" i="3" s="1"/>
  <c r="R263" i="3"/>
  <c r="S263" i="3" s="1"/>
  <c r="R264" i="3"/>
  <c r="S264" i="3" s="1"/>
  <c r="R265" i="3"/>
  <c r="S265" i="3" s="1"/>
  <c r="R266" i="3"/>
  <c r="S266" i="3" s="1"/>
  <c r="R267" i="3"/>
  <c r="S267" i="3" s="1"/>
  <c r="R268" i="3"/>
  <c r="S268" i="3" s="1"/>
  <c r="R269" i="3"/>
  <c r="S269" i="3" s="1"/>
  <c r="R270" i="3"/>
  <c r="S270" i="3" s="1"/>
  <c r="R271" i="3"/>
  <c r="S271" i="3" s="1"/>
  <c r="R272" i="3"/>
  <c r="S272" i="3" s="1"/>
  <c r="R273" i="3"/>
  <c r="S273" i="3" s="1"/>
  <c r="R274" i="3"/>
  <c r="S274" i="3" s="1"/>
  <c r="R275" i="3"/>
  <c r="S275" i="3" s="1"/>
  <c r="R276" i="3"/>
  <c r="S276" i="3" s="1"/>
  <c r="R277" i="3"/>
  <c r="S277" i="3" s="1"/>
  <c r="R278" i="3"/>
  <c r="S278" i="3" s="1"/>
  <c r="R279" i="3"/>
  <c r="S279" i="3" s="1"/>
  <c r="R280" i="3"/>
  <c r="S280" i="3" s="1"/>
  <c r="R281" i="3"/>
  <c r="S281" i="3" s="1"/>
  <c r="R282" i="3"/>
  <c r="S282" i="3" s="1"/>
  <c r="R283" i="3"/>
  <c r="S283" i="3" s="1"/>
  <c r="R284" i="3"/>
  <c r="S284" i="3" s="1"/>
  <c r="R285" i="3"/>
  <c r="S285" i="3" s="1"/>
  <c r="R286" i="3"/>
  <c r="S286" i="3" s="1"/>
  <c r="R287" i="3"/>
  <c r="S287" i="3" s="1"/>
  <c r="R288" i="3"/>
  <c r="S288" i="3" s="1"/>
  <c r="R289" i="3"/>
  <c r="S289" i="3" s="1"/>
  <c r="R290" i="3"/>
  <c r="S290" i="3" s="1"/>
  <c r="R291" i="3"/>
  <c r="S291" i="3" s="1"/>
  <c r="R292" i="3"/>
  <c r="S292" i="3" s="1"/>
  <c r="R293" i="3"/>
  <c r="S293" i="3" s="1"/>
  <c r="R294" i="3"/>
  <c r="S294" i="3" s="1"/>
  <c r="R295" i="3"/>
  <c r="S295" i="3" s="1"/>
  <c r="R296" i="3"/>
  <c r="S296" i="3" s="1"/>
  <c r="R297" i="3"/>
  <c r="S297" i="3" s="1"/>
  <c r="R298" i="3"/>
  <c r="S298" i="3" s="1"/>
  <c r="R299" i="3"/>
  <c r="S299" i="3" s="1"/>
  <c r="R300" i="3"/>
  <c r="S300" i="3" s="1"/>
  <c r="R301" i="3"/>
  <c r="S301" i="3" s="1"/>
  <c r="R302" i="3"/>
  <c r="S302" i="3" s="1"/>
  <c r="R303" i="3"/>
  <c r="S303" i="3" s="1"/>
  <c r="R304" i="3"/>
  <c r="S304" i="3" s="1"/>
  <c r="R305" i="3"/>
  <c r="S305" i="3" s="1"/>
  <c r="R306" i="3"/>
  <c r="S306" i="3" s="1"/>
  <c r="R307" i="3"/>
  <c r="S307" i="3" s="1"/>
  <c r="R308" i="3"/>
  <c r="S308" i="3" s="1"/>
  <c r="R309" i="3"/>
  <c r="S309" i="3" s="1"/>
  <c r="R310" i="3"/>
  <c r="S310" i="3" s="1"/>
  <c r="R311" i="3"/>
  <c r="S311" i="3" s="1"/>
  <c r="R312" i="3"/>
  <c r="S312" i="3" s="1"/>
  <c r="R313" i="3"/>
  <c r="S313" i="3" s="1"/>
  <c r="R314" i="3"/>
  <c r="S314" i="3" s="1"/>
  <c r="R315" i="3"/>
  <c r="S315" i="3" s="1"/>
  <c r="R316" i="3"/>
  <c r="S316" i="3" s="1"/>
  <c r="R317" i="3"/>
  <c r="S317" i="3" s="1"/>
  <c r="R318" i="3"/>
  <c r="S318" i="3" s="1"/>
  <c r="R319" i="3"/>
  <c r="S319" i="3" s="1"/>
  <c r="R320" i="3"/>
  <c r="S320" i="3" s="1"/>
  <c r="R321" i="3"/>
  <c r="S321" i="3" s="1"/>
  <c r="R322" i="3"/>
  <c r="S322" i="3" s="1"/>
  <c r="R323" i="3"/>
  <c r="S323" i="3" s="1"/>
  <c r="R324" i="3"/>
  <c r="S324" i="3" s="1"/>
  <c r="R325" i="3"/>
  <c r="S325" i="3" s="1"/>
  <c r="R326" i="3"/>
  <c r="S326" i="3" s="1"/>
  <c r="R327" i="3"/>
  <c r="S327" i="3" s="1"/>
  <c r="R328" i="3"/>
  <c r="S328" i="3" s="1"/>
  <c r="R329" i="3"/>
  <c r="S329" i="3" s="1"/>
  <c r="R330" i="3"/>
  <c r="S330" i="3" s="1"/>
  <c r="R331" i="3"/>
  <c r="S331" i="3" s="1"/>
  <c r="R332" i="3"/>
  <c r="S332" i="3" s="1"/>
  <c r="R333" i="3"/>
  <c r="S333" i="3" s="1"/>
  <c r="R334" i="3"/>
  <c r="S334" i="3" s="1"/>
  <c r="R335" i="3"/>
  <c r="S335" i="3" s="1"/>
  <c r="R336" i="3"/>
  <c r="S336" i="3" s="1"/>
  <c r="R337" i="3"/>
  <c r="S337" i="3" s="1"/>
  <c r="R338" i="3"/>
  <c r="S338" i="3" s="1"/>
  <c r="R339" i="3"/>
  <c r="S339" i="3" s="1"/>
  <c r="R340" i="3"/>
  <c r="S340" i="3" s="1"/>
  <c r="R341" i="3"/>
  <c r="S341" i="3" s="1"/>
  <c r="R342" i="3"/>
  <c r="S342" i="3" s="1"/>
  <c r="R343" i="3"/>
  <c r="S343" i="3" s="1"/>
  <c r="R344" i="3"/>
  <c r="S344" i="3" s="1"/>
  <c r="R345" i="3"/>
  <c r="S345" i="3" s="1"/>
  <c r="R346" i="3"/>
  <c r="S346" i="3" s="1"/>
  <c r="R347" i="3"/>
  <c r="S347" i="3" s="1"/>
  <c r="R348" i="3"/>
  <c r="S348" i="3" s="1"/>
  <c r="R349" i="3"/>
  <c r="S349" i="3" s="1"/>
  <c r="R350" i="3"/>
  <c r="S350" i="3" s="1"/>
  <c r="R351" i="3"/>
  <c r="S351" i="3" s="1"/>
  <c r="R352" i="3"/>
  <c r="S352" i="3" s="1"/>
  <c r="R353" i="3"/>
  <c r="S353" i="3" s="1"/>
  <c r="R354" i="3"/>
  <c r="S354" i="3" s="1"/>
  <c r="R355" i="3"/>
  <c r="S355" i="3" s="1"/>
  <c r="R356" i="3"/>
  <c r="S356" i="3" s="1"/>
  <c r="R357" i="3"/>
  <c r="S357" i="3" s="1"/>
  <c r="R358" i="3"/>
  <c r="S358" i="3" s="1"/>
  <c r="R359" i="3"/>
  <c r="S359" i="3" s="1"/>
  <c r="R360" i="3"/>
  <c r="S360" i="3" s="1"/>
  <c r="R361" i="3"/>
  <c r="S361" i="3" s="1"/>
  <c r="R362" i="3"/>
  <c r="S362" i="3" s="1"/>
  <c r="R363" i="3"/>
  <c r="S363" i="3" s="1"/>
  <c r="R364" i="3"/>
  <c r="S364" i="3" s="1"/>
  <c r="R365" i="3"/>
  <c r="S365" i="3" s="1"/>
  <c r="R366" i="3"/>
  <c r="S366" i="3" s="1"/>
  <c r="R367" i="3"/>
  <c r="S367" i="3" s="1"/>
  <c r="R368" i="3"/>
  <c r="S368" i="3" s="1"/>
  <c r="R369" i="3"/>
  <c r="S369" i="3" s="1"/>
  <c r="R370" i="3"/>
  <c r="S370" i="3" s="1"/>
  <c r="R371" i="3"/>
  <c r="S371" i="3" s="1"/>
  <c r="R372" i="3"/>
  <c r="S372" i="3" s="1"/>
  <c r="R373" i="3"/>
  <c r="S373" i="3" s="1"/>
  <c r="R374" i="3"/>
  <c r="S374" i="3" s="1"/>
  <c r="R375" i="3"/>
  <c r="S375" i="3" s="1"/>
  <c r="R376" i="3"/>
  <c r="S376" i="3" s="1"/>
  <c r="R377" i="3"/>
  <c r="S377" i="3" s="1"/>
  <c r="R378" i="3"/>
  <c r="S378" i="3" s="1"/>
  <c r="R379" i="3"/>
  <c r="S379" i="3" s="1"/>
  <c r="R380" i="3"/>
  <c r="S380" i="3" s="1"/>
  <c r="R381" i="3"/>
  <c r="S381" i="3" s="1"/>
  <c r="R382" i="3"/>
  <c r="S382" i="3" s="1"/>
  <c r="R383" i="3"/>
  <c r="S383" i="3" s="1"/>
  <c r="R384" i="3"/>
  <c r="S384" i="3" s="1"/>
  <c r="R385" i="3"/>
  <c r="S385" i="3" s="1"/>
  <c r="R386" i="3"/>
  <c r="S386" i="3" s="1"/>
  <c r="R387" i="3"/>
  <c r="S387" i="3" s="1"/>
  <c r="R388" i="3"/>
  <c r="S388" i="3" s="1"/>
  <c r="R389" i="3"/>
  <c r="S389" i="3" s="1"/>
  <c r="R390" i="3"/>
  <c r="S390" i="3" s="1"/>
  <c r="R391" i="3"/>
  <c r="S391" i="3" s="1"/>
  <c r="R392" i="3"/>
  <c r="S392" i="3" s="1"/>
  <c r="R393" i="3"/>
  <c r="S393" i="3" s="1"/>
  <c r="R394" i="3"/>
  <c r="S394" i="3" s="1"/>
  <c r="R395" i="3"/>
  <c r="S395" i="3" s="1"/>
  <c r="R396" i="3"/>
  <c r="S396" i="3" s="1"/>
  <c r="R397" i="3"/>
  <c r="S397" i="3" s="1"/>
  <c r="R398" i="3"/>
  <c r="S398" i="3" s="1"/>
  <c r="R399" i="3"/>
  <c r="S399" i="3" s="1"/>
  <c r="R400" i="3"/>
  <c r="S400" i="3" s="1"/>
  <c r="R401" i="3"/>
  <c r="S401" i="3" s="1"/>
  <c r="R402" i="3"/>
  <c r="S402" i="3" s="1"/>
  <c r="R403" i="3"/>
  <c r="S403" i="3" s="1"/>
  <c r="R404" i="3"/>
  <c r="S404" i="3" s="1"/>
  <c r="R405" i="3"/>
  <c r="S405" i="3" s="1"/>
  <c r="R406" i="3"/>
  <c r="S406" i="3" s="1"/>
  <c r="R407" i="3"/>
  <c r="S407" i="3" s="1"/>
  <c r="R408" i="3"/>
  <c r="S408" i="3" s="1"/>
  <c r="R409" i="3"/>
  <c r="S409" i="3" s="1"/>
  <c r="R410" i="3"/>
  <c r="S410" i="3" s="1"/>
  <c r="R411" i="3"/>
  <c r="S411" i="3" s="1"/>
  <c r="R412" i="3"/>
  <c r="S412" i="3" s="1"/>
  <c r="R413" i="3"/>
  <c r="S413" i="3" s="1"/>
  <c r="R414" i="3"/>
  <c r="S414" i="3" s="1"/>
  <c r="R415" i="3"/>
  <c r="S415" i="3" s="1"/>
  <c r="R416" i="3"/>
  <c r="S416" i="3" s="1"/>
  <c r="R417" i="3"/>
  <c r="S417" i="3" s="1"/>
  <c r="R418" i="3"/>
  <c r="S418" i="3" s="1"/>
  <c r="R419" i="3"/>
  <c r="S419" i="3" s="1"/>
  <c r="R420" i="3"/>
  <c r="S420" i="3" s="1"/>
  <c r="R421" i="3"/>
  <c r="S421" i="3" s="1"/>
  <c r="R422" i="3"/>
  <c r="S422" i="3" s="1"/>
  <c r="R423" i="3"/>
  <c r="S423" i="3" s="1"/>
  <c r="R424" i="3"/>
  <c r="S424" i="3" s="1"/>
  <c r="R425" i="3"/>
  <c r="S425" i="3" s="1"/>
  <c r="R426" i="3"/>
  <c r="S426" i="3" s="1"/>
  <c r="R427" i="3"/>
  <c r="S427" i="3" s="1"/>
  <c r="R428" i="3"/>
  <c r="S428" i="3" s="1"/>
  <c r="R429" i="3"/>
  <c r="S429" i="3" s="1"/>
  <c r="R430" i="3"/>
  <c r="S430" i="3" s="1"/>
  <c r="R431" i="3"/>
  <c r="S431" i="3" s="1"/>
  <c r="R432" i="3"/>
  <c r="S432" i="3" s="1"/>
  <c r="R433" i="3"/>
  <c r="S433" i="3" s="1"/>
  <c r="R434" i="3"/>
  <c r="S434" i="3" s="1"/>
  <c r="R435" i="3"/>
  <c r="S435" i="3" s="1"/>
  <c r="R436" i="3"/>
  <c r="S436" i="3" s="1"/>
  <c r="R437" i="3"/>
  <c r="S437" i="3" s="1"/>
  <c r="R438" i="3"/>
  <c r="S438" i="3" s="1"/>
  <c r="R439" i="3"/>
  <c r="S439" i="3" s="1"/>
  <c r="R440" i="3"/>
  <c r="S440" i="3" s="1"/>
  <c r="R441" i="3"/>
  <c r="S441" i="3" s="1"/>
  <c r="R442" i="3"/>
  <c r="S442" i="3" s="1"/>
  <c r="R443" i="3"/>
  <c r="S443" i="3" s="1"/>
  <c r="R444" i="3"/>
  <c r="S444" i="3" s="1"/>
  <c r="R445" i="3"/>
  <c r="S445" i="3" s="1"/>
  <c r="R446" i="3"/>
  <c r="S446" i="3" s="1"/>
  <c r="R447" i="3"/>
  <c r="S447" i="3" s="1"/>
  <c r="R448" i="3"/>
  <c r="S448" i="3" s="1"/>
  <c r="R449" i="3"/>
  <c r="S449" i="3" s="1"/>
  <c r="R450" i="3"/>
  <c r="S450" i="3" s="1"/>
  <c r="R451" i="3"/>
  <c r="S451" i="3" s="1"/>
  <c r="R452" i="3"/>
  <c r="S452" i="3" s="1"/>
  <c r="R453" i="3"/>
  <c r="S453" i="3" s="1"/>
  <c r="R454" i="3"/>
  <c r="S454" i="3" s="1"/>
  <c r="R455" i="3"/>
  <c r="S455" i="3" s="1"/>
  <c r="R456" i="3"/>
  <c r="S456" i="3" s="1"/>
  <c r="R457" i="3"/>
  <c r="S457" i="3" s="1"/>
  <c r="R458" i="3"/>
  <c r="S458" i="3" s="1"/>
  <c r="R459" i="3"/>
  <c r="S459" i="3" s="1"/>
  <c r="R460" i="3"/>
  <c r="S460" i="3" s="1"/>
  <c r="R461" i="3"/>
  <c r="S461" i="3" s="1"/>
  <c r="R462" i="3"/>
  <c r="S462" i="3" s="1"/>
  <c r="R463" i="3"/>
  <c r="S463" i="3" s="1"/>
  <c r="R464" i="3"/>
  <c r="S464" i="3" s="1"/>
  <c r="R465" i="3"/>
  <c r="S465" i="3" s="1"/>
  <c r="R466" i="3"/>
  <c r="S466" i="3" s="1"/>
  <c r="R467" i="3"/>
  <c r="S467" i="3" s="1"/>
  <c r="R468" i="3"/>
  <c r="S468" i="3" s="1"/>
  <c r="R469" i="3"/>
  <c r="S469" i="3" s="1"/>
  <c r="R470" i="3"/>
  <c r="S470" i="3" s="1"/>
  <c r="R471" i="3"/>
  <c r="S471" i="3" s="1"/>
  <c r="R472" i="3"/>
  <c r="S472" i="3" s="1"/>
  <c r="R473" i="3"/>
  <c r="S473" i="3" s="1"/>
  <c r="R474" i="3"/>
  <c r="S474" i="3" s="1"/>
  <c r="R475" i="3"/>
  <c r="S475" i="3" s="1"/>
  <c r="R476" i="3"/>
  <c r="S476" i="3" s="1"/>
  <c r="R477" i="3"/>
  <c r="S477" i="3" s="1"/>
  <c r="R478" i="3"/>
  <c r="S478" i="3" s="1"/>
  <c r="R479" i="3"/>
  <c r="S479" i="3" s="1"/>
  <c r="R480" i="3"/>
  <c r="S480" i="3" s="1"/>
  <c r="R481" i="3"/>
  <c r="S481" i="3" s="1"/>
  <c r="R482" i="3"/>
  <c r="S482" i="3" s="1"/>
  <c r="R483" i="3"/>
  <c r="S483" i="3" s="1"/>
  <c r="R484" i="3"/>
  <c r="S484" i="3" s="1"/>
  <c r="R485" i="3"/>
  <c r="S485" i="3" s="1"/>
  <c r="R486" i="3"/>
  <c r="S486" i="3" s="1"/>
  <c r="R487" i="3"/>
  <c r="S487" i="3" s="1"/>
  <c r="R488" i="3"/>
  <c r="S488" i="3" s="1"/>
  <c r="R489" i="3"/>
  <c r="S489" i="3" s="1"/>
  <c r="R490" i="3"/>
  <c r="S490" i="3" s="1"/>
  <c r="R491" i="3"/>
  <c r="S491" i="3" s="1"/>
  <c r="R492" i="3"/>
  <c r="S492" i="3" s="1"/>
  <c r="R493" i="3"/>
  <c r="S493" i="3" s="1"/>
  <c r="R494" i="3"/>
  <c r="S494" i="3" s="1"/>
  <c r="R495" i="3"/>
  <c r="S495" i="3" s="1"/>
  <c r="R496" i="3"/>
  <c r="S496" i="3" s="1"/>
  <c r="R497" i="3"/>
  <c r="S497" i="3" s="1"/>
  <c r="R498" i="3"/>
  <c r="S498" i="3" s="1"/>
  <c r="R499" i="3"/>
  <c r="S499" i="3" s="1"/>
  <c r="R500" i="3"/>
  <c r="S500" i="3" s="1"/>
  <c r="R501" i="3"/>
  <c r="S501" i="3" s="1"/>
  <c r="R502" i="3"/>
  <c r="S502" i="3" s="1"/>
  <c r="R503" i="3"/>
  <c r="S503" i="3" s="1"/>
  <c r="R504" i="3"/>
  <c r="S504" i="3" s="1"/>
  <c r="R505" i="3"/>
  <c r="S505" i="3" s="1"/>
  <c r="R506" i="3"/>
  <c r="S506" i="3" s="1"/>
  <c r="R507" i="3"/>
  <c r="S507" i="3" s="1"/>
  <c r="R508" i="3"/>
  <c r="S508" i="3" s="1"/>
  <c r="R509" i="3"/>
  <c r="S509" i="3" s="1"/>
  <c r="R510" i="3"/>
  <c r="S510" i="3" s="1"/>
  <c r="R511" i="3"/>
  <c r="S511" i="3" s="1"/>
  <c r="R512" i="3"/>
  <c r="S512" i="3" s="1"/>
  <c r="R513" i="3"/>
  <c r="S513" i="3" s="1"/>
  <c r="R514" i="3"/>
  <c r="S514" i="3" s="1"/>
  <c r="R515" i="3"/>
  <c r="S515" i="3" s="1"/>
  <c r="R516" i="3"/>
  <c r="S516" i="3" s="1"/>
  <c r="R517" i="3"/>
  <c r="S517" i="3" s="1"/>
  <c r="R518" i="3"/>
  <c r="S518" i="3" s="1"/>
  <c r="R519" i="3"/>
  <c r="S519" i="3" s="1"/>
  <c r="R520" i="3"/>
  <c r="S520" i="3" s="1"/>
  <c r="R521" i="3"/>
  <c r="S521" i="3" s="1"/>
  <c r="R522" i="3"/>
  <c r="S522" i="3" s="1"/>
  <c r="R523" i="3"/>
  <c r="S523" i="3" s="1"/>
  <c r="R524" i="3"/>
  <c r="S524" i="3" s="1"/>
  <c r="R525" i="3"/>
  <c r="S525" i="3" s="1"/>
  <c r="R526" i="3"/>
  <c r="S526" i="3" s="1"/>
  <c r="R527" i="3"/>
  <c r="S527" i="3" s="1"/>
  <c r="R528" i="3"/>
  <c r="S528" i="3" s="1"/>
  <c r="R529" i="3"/>
  <c r="S529" i="3" s="1"/>
  <c r="R530" i="3"/>
  <c r="S530" i="3" s="1"/>
  <c r="R531" i="3"/>
  <c r="S531" i="3" s="1"/>
  <c r="R532" i="3"/>
  <c r="S532" i="3" s="1"/>
  <c r="R533" i="3"/>
  <c r="S533" i="3" s="1"/>
  <c r="R534" i="3"/>
  <c r="S534" i="3" s="1"/>
  <c r="R535" i="3"/>
  <c r="S535" i="3" s="1"/>
  <c r="R536" i="3"/>
  <c r="S536" i="3" s="1"/>
  <c r="R537" i="3"/>
  <c r="S537" i="3" s="1"/>
  <c r="R538" i="3"/>
  <c r="S538" i="3" s="1"/>
  <c r="R539" i="3"/>
  <c r="S539" i="3" s="1"/>
  <c r="R540" i="3"/>
  <c r="S540" i="3" s="1"/>
  <c r="R541" i="3"/>
  <c r="S541" i="3" s="1"/>
  <c r="R542" i="3"/>
  <c r="S542" i="3" s="1"/>
  <c r="R543" i="3"/>
  <c r="S543" i="3" s="1"/>
  <c r="R544" i="3"/>
  <c r="S544" i="3" s="1"/>
  <c r="R545" i="3"/>
  <c r="S545" i="3" s="1"/>
  <c r="R546" i="3"/>
  <c r="S546" i="3" s="1"/>
  <c r="R547" i="3"/>
  <c r="S547" i="3" s="1"/>
  <c r="R548" i="3"/>
  <c r="S548" i="3" s="1"/>
  <c r="R549" i="3"/>
  <c r="S549" i="3" s="1"/>
  <c r="R550" i="3"/>
  <c r="S550" i="3" s="1"/>
  <c r="R551" i="3"/>
  <c r="S551" i="3" s="1"/>
  <c r="R552" i="3"/>
  <c r="S552" i="3" s="1"/>
  <c r="R553" i="3"/>
  <c r="S553" i="3" s="1"/>
  <c r="R554" i="3"/>
  <c r="S554" i="3" s="1"/>
  <c r="R555" i="3"/>
  <c r="S555" i="3" s="1"/>
  <c r="R556" i="3"/>
  <c r="S556" i="3" s="1"/>
  <c r="R557" i="3"/>
  <c r="S557" i="3" s="1"/>
  <c r="R558" i="3"/>
  <c r="S558" i="3" s="1"/>
  <c r="R559" i="3"/>
  <c r="S559" i="3" s="1"/>
  <c r="R560" i="3"/>
  <c r="S560" i="3" s="1"/>
  <c r="R561" i="3"/>
  <c r="S561" i="3" s="1"/>
  <c r="R562" i="3"/>
  <c r="S562" i="3" s="1"/>
  <c r="R563" i="3"/>
  <c r="S563" i="3" s="1"/>
  <c r="R564" i="3"/>
  <c r="S564" i="3" s="1"/>
  <c r="R565" i="3"/>
  <c r="S565" i="3" s="1"/>
  <c r="R566" i="3"/>
  <c r="S566" i="3" s="1"/>
  <c r="R567" i="3"/>
  <c r="S567" i="3" s="1"/>
  <c r="R568" i="3"/>
  <c r="S568" i="3" s="1"/>
  <c r="R569" i="3"/>
  <c r="S569" i="3" s="1"/>
  <c r="R570" i="3"/>
  <c r="S570" i="3" s="1"/>
  <c r="R571" i="3"/>
  <c r="S571" i="3" s="1"/>
  <c r="R572" i="3"/>
  <c r="S572" i="3" s="1"/>
  <c r="R573" i="3"/>
  <c r="S573" i="3" s="1"/>
  <c r="R574" i="3"/>
  <c r="S574" i="3" s="1"/>
  <c r="R575" i="3"/>
  <c r="S575" i="3" s="1"/>
  <c r="R576" i="3"/>
  <c r="S576" i="3" s="1"/>
  <c r="R577" i="3"/>
  <c r="S577" i="3" s="1"/>
  <c r="R578" i="3"/>
  <c r="S578" i="3" s="1"/>
  <c r="R579" i="3"/>
  <c r="S579" i="3" s="1"/>
  <c r="R580" i="3"/>
  <c r="S580" i="3" s="1"/>
  <c r="R581" i="3"/>
  <c r="S581" i="3" s="1"/>
  <c r="R582" i="3"/>
  <c r="S582" i="3" s="1"/>
  <c r="R583" i="3"/>
  <c r="S583" i="3" s="1"/>
  <c r="R584" i="3"/>
  <c r="S584" i="3" s="1"/>
  <c r="R585" i="3"/>
  <c r="S585" i="3" s="1"/>
  <c r="R586" i="3"/>
  <c r="S586" i="3" s="1"/>
  <c r="R587" i="3"/>
  <c r="S587" i="3" s="1"/>
  <c r="R588" i="3"/>
  <c r="S588" i="3" s="1"/>
  <c r="R589" i="3"/>
  <c r="S589" i="3" s="1"/>
  <c r="R590" i="3"/>
  <c r="S590" i="3" s="1"/>
  <c r="R591" i="3"/>
  <c r="S591" i="3" s="1"/>
  <c r="R592" i="3"/>
  <c r="S592" i="3" s="1"/>
  <c r="R593" i="3"/>
  <c r="S593" i="3" s="1"/>
  <c r="R594" i="3"/>
  <c r="S594" i="3" s="1"/>
  <c r="R595" i="3"/>
  <c r="S595" i="3" s="1"/>
  <c r="R596" i="3"/>
  <c r="S596" i="3" s="1"/>
  <c r="R597" i="3"/>
  <c r="S597" i="3" s="1"/>
  <c r="R598" i="3"/>
  <c r="S598" i="3" s="1"/>
  <c r="R599" i="3"/>
  <c r="S599" i="3" s="1"/>
  <c r="R600" i="3"/>
  <c r="S600" i="3" s="1"/>
  <c r="R601" i="3"/>
  <c r="S601" i="3" s="1"/>
  <c r="R602" i="3"/>
  <c r="S602" i="3" s="1"/>
  <c r="R603" i="3"/>
  <c r="S603" i="3" s="1"/>
  <c r="R604" i="3"/>
  <c r="S604" i="3" s="1"/>
  <c r="R605" i="3"/>
  <c r="S605" i="3" s="1"/>
  <c r="R606" i="3"/>
  <c r="S606" i="3" s="1"/>
  <c r="R607" i="3"/>
  <c r="S607" i="3" s="1"/>
  <c r="R608" i="3"/>
  <c r="S608" i="3" s="1"/>
  <c r="R609" i="3"/>
  <c r="S609" i="3" s="1"/>
  <c r="R610" i="3"/>
  <c r="S610" i="3" s="1"/>
  <c r="R611" i="3"/>
  <c r="S611" i="3" s="1"/>
  <c r="R612" i="3"/>
  <c r="S612" i="3" s="1"/>
  <c r="R613" i="3"/>
  <c r="S613" i="3" s="1"/>
  <c r="R614" i="3"/>
  <c r="S614" i="3" s="1"/>
  <c r="R615" i="3"/>
  <c r="S615" i="3" s="1"/>
  <c r="R616" i="3"/>
  <c r="S616" i="3" s="1"/>
  <c r="R617" i="3"/>
  <c r="S617" i="3" s="1"/>
  <c r="R618" i="3"/>
  <c r="S618" i="3" s="1"/>
  <c r="R619" i="3"/>
  <c r="S619" i="3" s="1"/>
  <c r="R620" i="3"/>
  <c r="S620" i="3" s="1"/>
  <c r="R621" i="3"/>
  <c r="S621" i="3" s="1"/>
  <c r="R622" i="3"/>
  <c r="S622" i="3" s="1"/>
  <c r="R623" i="3"/>
  <c r="S623" i="3" s="1"/>
  <c r="R624" i="3"/>
  <c r="S624" i="3" s="1"/>
  <c r="R625" i="3"/>
  <c r="S625" i="3" s="1"/>
  <c r="R626" i="3"/>
  <c r="S626" i="3" s="1"/>
  <c r="R627" i="3"/>
  <c r="S627" i="3" s="1"/>
  <c r="R628" i="3"/>
  <c r="S628" i="3" s="1"/>
  <c r="R629" i="3"/>
  <c r="S629" i="3" s="1"/>
  <c r="R630" i="3"/>
  <c r="S630" i="3" s="1"/>
  <c r="R631" i="3"/>
  <c r="S631" i="3" s="1"/>
  <c r="R632" i="3"/>
  <c r="S632" i="3" s="1"/>
  <c r="R633" i="3"/>
  <c r="S633" i="3" s="1"/>
  <c r="R634" i="3"/>
  <c r="S634" i="3" s="1"/>
  <c r="R635" i="3"/>
  <c r="S635" i="3" s="1"/>
  <c r="R636" i="3"/>
  <c r="S636" i="3" s="1"/>
  <c r="R637" i="3"/>
  <c r="S637" i="3" s="1"/>
  <c r="R638" i="3"/>
  <c r="S638" i="3" s="1"/>
  <c r="R639" i="3"/>
  <c r="S639" i="3" s="1"/>
  <c r="R640" i="3"/>
  <c r="S640" i="3" s="1"/>
  <c r="R641" i="3"/>
  <c r="S641" i="3" s="1"/>
  <c r="R642" i="3"/>
  <c r="S642" i="3" s="1"/>
  <c r="R643" i="3"/>
  <c r="S643" i="3" s="1"/>
  <c r="R644" i="3"/>
  <c r="S644" i="3" s="1"/>
  <c r="R645" i="3"/>
  <c r="S645" i="3" s="1"/>
  <c r="R646" i="3"/>
  <c r="S646" i="3" s="1"/>
  <c r="R647" i="3"/>
  <c r="S647" i="3" s="1"/>
  <c r="R648" i="3"/>
  <c r="S648" i="3" s="1"/>
  <c r="R649" i="3"/>
  <c r="S649" i="3" s="1"/>
  <c r="R650" i="3"/>
  <c r="S650" i="3" s="1"/>
  <c r="R651" i="3"/>
  <c r="S651" i="3" s="1"/>
  <c r="R652" i="3"/>
  <c r="S652" i="3" s="1"/>
  <c r="R653" i="3"/>
  <c r="S653" i="3" s="1"/>
  <c r="R654" i="3"/>
  <c r="S654" i="3" s="1"/>
  <c r="R655" i="3"/>
  <c r="S655" i="3" s="1"/>
  <c r="R656" i="3"/>
  <c r="S656" i="3" s="1"/>
  <c r="R657" i="3"/>
  <c r="S657" i="3" s="1"/>
  <c r="R658" i="3"/>
  <c r="S658" i="3" s="1"/>
  <c r="R659" i="3"/>
  <c r="S659" i="3" s="1"/>
  <c r="R660" i="3"/>
  <c r="S660" i="3" s="1"/>
  <c r="R661" i="3"/>
  <c r="S661" i="3" s="1"/>
  <c r="R662" i="3"/>
  <c r="S662" i="3" s="1"/>
  <c r="R663" i="3"/>
  <c r="S663" i="3" s="1"/>
  <c r="R664" i="3"/>
  <c r="S664" i="3" s="1"/>
  <c r="R665" i="3"/>
  <c r="S665" i="3" s="1"/>
  <c r="R666" i="3"/>
  <c r="S666" i="3" s="1"/>
  <c r="R667" i="3"/>
  <c r="S667" i="3" s="1"/>
  <c r="R668" i="3"/>
  <c r="S668" i="3" s="1"/>
  <c r="R669" i="3"/>
  <c r="S669" i="3" s="1"/>
  <c r="R670" i="3"/>
  <c r="S670" i="3" s="1"/>
  <c r="R671" i="3"/>
  <c r="S671" i="3" s="1"/>
  <c r="R672" i="3"/>
  <c r="S672" i="3" s="1"/>
  <c r="R673" i="3"/>
  <c r="S673" i="3" s="1"/>
  <c r="R674" i="3"/>
  <c r="S674" i="3" s="1"/>
  <c r="R675" i="3"/>
  <c r="S675" i="3" s="1"/>
  <c r="R676" i="3"/>
  <c r="S676" i="3" s="1"/>
  <c r="R677" i="3"/>
  <c r="S677" i="3" s="1"/>
  <c r="R678" i="3"/>
  <c r="S678" i="3" s="1"/>
  <c r="R679" i="3"/>
  <c r="S679" i="3" s="1"/>
  <c r="R680" i="3"/>
  <c r="S680" i="3" s="1"/>
  <c r="R681" i="3"/>
  <c r="S681" i="3" s="1"/>
  <c r="R682" i="3"/>
  <c r="S682" i="3" s="1"/>
  <c r="R683" i="3"/>
  <c r="S683" i="3" s="1"/>
  <c r="R684" i="3"/>
  <c r="S684" i="3" s="1"/>
  <c r="R685" i="3"/>
  <c r="S685" i="3" s="1"/>
  <c r="R686" i="3"/>
  <c r="S686" i="3" s="1"/>
  <c r="R687" i="3"/>
  <c r="S687" i="3" s="1"/>
  <c r="R688" i="3"/>
  <c r="S688" i="3" s="1"/>
  <c r="R689" i="3"/>
  <c r="S689" i="3" s="1"/>
  <c r="R690" i="3"/>
  <c r="S690" i="3" s="1"/>
  <c r="R691" i="3"/>
  <c r="S691" i="3" s="1"/>
  <c r="R692" i="3"/>
  <c r="S692" i="3" s="1"/>
  <c r="R693" i="3"/>
  <c r="S693" i="3" s="1"/>
  <c r="R694" i="3"/>
  <c r="S694" i="3" s="1"/>
  <c r="R695" i="3"/>
  <c r="S695" i="3" s="1"/>
  <c r="R696" i="3"/>
  <c r="S696" i="3" s="1"/>
  <c r="R697" i="3"/>
  <c r="S697" i="3" s="1"/>
  <c r="R698" i="3"/>
  <c r="S698" i="3" s="1"/>
  <c r="R699" i="3"/>
  <c r="S699" i="3" s="1"/>
  <c r="R700" i="3"/>
  <c r="S700" i="3" s="1"/>
  <c r="R701" i="3"/>
  <c r="S701" i="3" s="1"/>
  <c r="R702" i="3"/>
  <c r="S702" i="3" s="1"/>
  <c r="R703" i="3"/>
  <c r="S703" i="3" s="1"/>
  <c r="R704" i="3"/>
  <c r="S704" i="3" s="1"/>
  <c r="R705" i="3"/>
  <c r="S705" i="3" s="1"/>
  <c r="R706" i="3"/>
  <c r="S706" i="3" s="1"/>
  <c r="R707" i="3"/>
  <c r="S707" i="3" s="1"/>
  <c r="R708" i="3"/>
  <c r="S708" i="3" s="1"/>
  <c r="R709" i="3"/>
  <c r="S709" i="3" s="1"/>
  <c r="R710" i="3"/>
  <c r="S710" i="3" s="1"/>
  <c r="R711" i="3"/>
  <c r="S711" i="3" s="1"/>
  <c r="R712" i="3"/>
  <c r="S712" i="3" s="1"/>
  <c r="R713" i="3"/>
  <c r="S713" i="3" s="1"/>
  <c r="R714" i="3"/>
  <c r="S714" i="3" s="1"/>
  <c r="R715" i="3"/>
  <c r="S715" i="3" s="1"/>
  <c r="R716" i="3"/>
  <c r="S716" i="3" s="1"/>
  <c r="R717" i="3"/>
  <c r="S717" i="3" s="1"/>
  <c r="R718" i="3"/>
  <c r="S718" i="3" s="1"/>
  <c r="R719" i="3"/>
  <c r="S719" i="3" s="1"/>
  <c r="R720" i="3"/>
  <c r="S720" i="3" s="1"/>
  <c r="R721" i="3"/>
  <c r="S721" i="3" s="1"/>
  <c r="R722" i="3"/>
  <c r="S722" i="3" s="1"/>
  <c r="R723" i="3"/>
  <c r="S723" i="3" s="1"/>
  <c r="R724" i="3"/>
  <c r="S724" i="3" s="1"/>
  <c r="R725" i="3"/>
  <c r="S725" i="3" s="1"/>
  <c r="R726" i="3"/>
  <c r="S726" i="3" s="1"/>
  <c r="R727" i="3"/>
  <c r="S727" i="3" s="1"/>
  <c r="R728" i="3"/>
  <c r="S728" i="3" s="1"/>
  <c r="R729" i="3"/>
  <c r="S729" i="3" s="1"/>
  <c r="R730" i="3"/>
  <c r="S730" i="3" s="1"/>
  <c r="R731" i="3"/>
  <c r="S731" i="3" s="1"/>
  <c r="R732" i="3"/>
  <c r="S732" i="3" s="1"/>
  <c r="R733" i="3"/>
  <c r="S733" i="3" s="1"/>
  <c r="R734" i="3"/>
  <c r="S734" i="3" s="1"/>
  <c r="R735" i="3"/>
  <c r="S735" i="3" s="1"/>
  <c r="R736" i="3"/>
  <c r="S736" i="3" s="1"/>
  <c r="R737" i="3"/>
  <c r="S737" i="3" s="1"/>
  <c r="R738" i="3"/>
  <c r="S738" i="3" s="1"/>
  <c r="R739" i="3"/>
  <c r="S739" i="3" s="1"/>
  <c r="R740" i="3"/>
  <c r="S740" i="3" s="1"/>
  <c r="R741" i="3"/>
  <c r="S741" i="3" s="1"/>
  <c r="R742" i="3"/>
  <c r="S742" i="3" s="1"/>
  <c r="R743" i="3"/>
  <c r="S743" i="3" s="1"/>
  <c r="R744" i="3"/>
  <c r="S744" i="3" s="1"/>
  <c r="R745" i="3"/>
  <c r="S745" i="3" s="1"/>
  <c r="R746" i="3"/>
  <c r="S746" i="3" s="1"/>
  <c r="R747" i="3"/>
  <c r="S747" i="3" s="1"/>
  <c r="R748" i="3"/>
  <c r="S748" i="3" s="1"/>
  <c r="R749" i="3"/>
  <c r="S749" i="3" s="1"/>
  <c r="R750" i="3"/>
  <c r="S750" i="3" s="1"/>
  <c r="R751" i="3"/>
  <c r="S751" i="3" s="1"/>
  <c r="R752" i="3"/>
  <c r="S752" i="3" s="1"/>
  <c r="R753" i="3"/>
  <c r="S753" i="3" s="1"/>
  <c r="R754" i="3"/>
  <c r="S754" i="3" s="1"/>
  <c r="R755" i="3"/>
  <c r="S755" i="3" s="1"/>
  <c r="R756" i="3"/>
  <c r="S756" i="3" s="1"/>
  <c r="R757" i="3"/>
  <c r="S757" i="3" s="1"/>
  <c r="R758" i="3"/>
  <c r="S758" i="3" s="1"/>
  <c r="R759" i="3"/>
  <c r="S759" i="3" s="1"/>
  <c r="R760" i="3"/>
  <c r="S760" i="3" s="1"/>
  <c r="R761" i="3"/>
  <c r="S761" i="3" s="1"/>
  <c r="R762" i="3"/>
  <c r="S762" i="3" s="1"/>
  <c r="R763" i="3"/>
  <c r="S763" i="3" s="1"/>
  <c r="R764" i="3"/>
  <c r="S764" i="3" s="1"/>
  <c r="R765" i="3"/>
  <c r="S765" i="3" s="1"/>
  <c r="R766" i="3"/>
  <c r="S766" i="3" s="1"/>
  <c r="R767" i="3"/>
  <c r="S767" i="3" s="1"/>
  <c r="R768" i="3"/>
  <c r="S768" i="3" s="1"/>
  <c r="R769" i="3"/>
  <c r="S769" i="3" s="1"/>
  <c r="R770" i="3"/>
  <c r="S770" i="3" s="1"/>
  <c r="R771" i="3"/>
  <c r="S771" i="3" s="1"/>
  <c r="R772" i="3"/>
  <c r="S772" i="3" s="1"/>
  <c r="R773" i="3"/>
  <c r="S773" i="3" s="1"/>
  <c r="R774" i="3"/>
  <c r="S774" i="3" s="1"/>
  <c r="R775" i="3"/>
  <c r="S775" i="3" s="1"/>
  <c r="R776" i="3"/>
  <c r="S776" i="3" s="1"/>
  <c r="R777" i="3"/>
  <c r="S777" i="3" s="1"/>
  <c r="R778" i="3"/>
  <c r="S778" i="3" s="1"/>
  <c r="R779" i="3"/>
  <c r="S779" i="3" s="1"/>
  <c r="R780" i="3"/>
  <c r="S780" i="3" s="1"/>
  <c r="R781" i="3"/>
  <c r="S781" i="3" s="1"/>
  <c r="R782" i="3"/>
  <c r="S782" i="3" s="1"/>
  <c r="R783" i="3"/>
  <c r="S783" i="3" s="1"/>
  <c r="R784" i="3"/>
  <c r="S784" i="3" s="1"/>
  <c r="R785" i="3"/>
  <c r="S785" i="3" s="1"/>
  <c r="R786" i="3"/>
  <c r="S786" i="3" s="1"/>
  <c r="R787" i="3"/>
  <c r="S787" i="3" s="1"/>
  <c r="R788" i="3"/>
  <c r="S788" i="3" s="1"/>
  <c r="R789" i="3"/>
  <c r="S789" i="3" s="1"/>
  <c r="R790" i="3"/>
  <c r="S790" i="3" s="1"/>
  <c r="R791" i="3"/>
  <c r="S791" i="3" s="1"/>
  <c r="R792" i="3"/>
  <c r="S792" i="3" s="1"/>
  <c r="R793" i="3"/>
  <c r="S793" i="3" s="1"/>
  <c r="R794" i="3"/>
  <c r="S794" i="3" s="1"/>
  <c r="R795" i="3"/>
  <c r="S795" i="3" s="1"/>
  <c r="R796" i="3"/>
  <c r="S796" i="3" s="1"/>
  <c r="R797" i="3"/>
  <c r="S797" i="3" s="1"/>
  <c r="R798" i="3"/>
  <c r="S798" i="3" s="1"/>
  <c r="R799" i="3"/>
  <c r="S799" i="3" s="1"/>
  <c r="R800" i="3"/>
  <c r="S800" i="3" s="1"/>
  <c r="R801" i="3"/>
  <c r="S801" i="3" s="1"/>
  <c r="R802" i="3"/>
  <c r="S802" i="3" s="1"/>
  <c r="R803" i="3"/>
  <c r="S803" i="3" s="1"/>
  <c r="R804" i="3"/>
  <c r="S804" i="3" s="1"/>
  <c r="R805" i="3"/>
  <c r="S805" i="3" s="1"/>
  <c r="R806" i="3"/>
  <c r="S806" i="3" s="1"/>
  <c r="R807" i="3"/>
  <c r="S807" i="3" s="1"/>
  <c r="R808" i="3"/>
  <c r="S808" i="3" s="1"/>
  <c r="R809" i="3"/>
  <c r="S809" i="3" s="1"/>
  <c r="R810" i="3"/>
  <c r="S810" i="3" s="1"/>
  <c r="R811" i="3"/>
  <c r="S811" i="3" s="1"/>
  <c r="R812" i="3"/>
  <c r="S812" i="3" s="1"/>
  <c r="R813" i="3"/>
  <c r="S813" i="3" s="1"/>
  <c r="R814" i="3"/>
  <c r="S814" i="3" s="1"/>
  <c r="R815" i="3"/>
  <c r="S815" i="3" s="1"/>
  <c r="R816" i="3"/>
  <c r="S816" i="3" s="1"/>
  <c r="R817" i="3"/>
  <c r="S817" i="3" s="1"/>
  <c r="R818" i="3"/>
  <c r="S818" i="3" s="1"/>
  <c r="R819" i="3"/>
  <c r="S819" i="3" s="1"/>
  <c r="R820" i="3"/>
  <c r="S820" i="3" s="1"/>
  <c r="R821" i="3"/>
  <c r="S821" i="3" s="1"/>
  <c r="R822" i="3"/>
  <c r="S822" i="3" s="1"/>
  <c r="R823" i="3"/>
  <c r="S823" i="3" s="1"/>
  <c r="R824" i="3"/>
  <c r="S824" i="3" s="1"/>
  <c r="R825" i="3"/>
  <c r="S825" i="3" s="1"/>
  <c r="R826" i="3"/>
  <c r="S826" i="3" s="1"/>
  <c r="R827" i="3"/>
  <c r="S827" i="3" s="1"/>
  <c r="R828" i="3"/>
  <c r="S828" i="3" s="1"/>
  <c r="R829" i="3"/>
  <c r="S829" i="3" s="1"/>
  <c r="R830" i="3"/>
  <c r="S830" i="3" s="1"/>
  <c r="R831" i="3"/>
  <c r="S831" i="3" s="1"/>
  <c r="R832" i="3"/>
  <c r="S832" i="3" s="1"/>
  <c r="R833" i="3"/>
  <c r="S833" i="3" s="1"/>
  <c r="R834" i="3"/>
  <c r="S834" i="3" s="1"/>
  <c r="R835" i="3"/>
  <c r="S835" i="3" s="1"/>
  <c r="R836" i="3"/>
  <c r="S836" i="3" s="1"/>
  <c r="R837" i="3"/>
  <c r="S837" i="3" s="1"/>
  <c r="R838" i="3"/>
  <c r="S838" i="3" s="1"/>
  <c r="R839" i="3"/>
  <c r="S839" i="3" s="1"/>
  <c r="R840" i="3"/>
  <c r="S840" i="3" s="1"/>
  <c r="R841" i="3"/>
  <c r="S841" i="3" s="1"/>
  <c r="R842" i="3"/>
  <c r="S842" i="3" s="1"/>
  <c r="R843" i="3"/>
  <c r="S843" i="3" s="1"/>
  <c r="R844" i="3"/>
  <c r="S844" i="3" s="1"/>
  <c r="R845" i="3"/>
  <c r="S845" i="3" s="1"/>
  <c r="R846" i="3"/>
  <c r="S846" i="3" s="1"/>
  <c r="R847" i="3"/>
  <c r="S847" i="3" s="1"/>
  <c r="R848" i="3"/>
  <c r="S848" i="3" s="1"/>
  <c r="R849" i="3"/>
  <c r="S849" i="3" s="1"/>
  <c r="R850" i="3"/>
  <c r="S850" i="3" s="1"/>
  <c r="R851" i="3"/>
  <c r="S851" i="3" s="1"/>
  <c r="R852" i="3"/>
  <c r="S852" i="3" s="1"/>
  <c r="R853" i="3"/>
  <c r="S853" i="3" s="1"/>
  <c r="R854" i="3"/>
  <c r="S854" i="3" s="1"/>
  <c r="R855" i="3"/>
  <c r="S855" i="3" s="1"/>
  <c r="R856" i="3"/>
  <c r="S856" i="3" s="1"/>
  <c r="R857" i="3"/>
  <c r="S857" i="3" s="1"/>
  <c r="R858" i="3"/>
  <c r="S858" i="3" s="1"/>
  <c r="R859" i="3"/>
  <c r="S859" i="3" s="1"/>
  <c r="R860" i="3"/>
  <c r="S860" i="3" s="1"/>
  <c r="R861" i="3"/>
  <c r="S861" i="3" s="1"/>
  <c r="R862" i="3"/>
  <c r="S862" i="3" s="1"/>
  <c r="R863" i="3"/>
  <c r="S863" i="3" s="1"/>
  <c r="R864" i="3"/>
  <c r="S864" i="3" s="1"/>
  <c r="R865" i="3"/>
  <c r="S865" i="3" s="1"/>
  <c r="R866" i="3"/>
  <c r="S866" i="3" s="1"/>
  <c r="R867" i="3"/>
  <c r="S867" i="3" s="1"/>
  <c r="R868" i="3"/>
  <c r="S868" i="3" s="1"/>
  <c r="R869" i="3"/>
  <c r="S869" i="3" s="1"/>
  <c r="R870" i="3"/>
  <c r="S870" i="3" s="1"/>
  <c r="R871" i="3"/>
  <c r="S871" i="3" s="1"/>
  <c r="R872" i="3"/>
  <c r="S872" i="3" s="1"/>
  <c r="R873" i="3"/>
  <c r="S873" i="3" s="1"/>
  <c r="R874" i="3"/>
  <c r="S874" i="3" s="1"/>
  <c r="R875" i="3"/>
  <c r="S875" i="3" s="1"/>
  <c r="R876" i="3"/>
  <c r="S876" i="3" s="1"/>
  <c r="R877" i="3"/>
  <c r="S877" i="3" s="1"/>
  <c r="R878" i="3"/>
  <c r="S878" i="3" s="1"/>
  <c r="R879" i="3"/>
  <c r="S879" i="3" s="1"/>
  <c r="R880" i="3"/>
  <c r="S880" i="3" s="1"/>
  <c r="R881" i="3"/>
  <c r="S881" i="3" s="1"/>
  <c r="R882" i="3"/>
  <c r="S882" i="3" s="1"/>
  <c r="R883" i="3"/>
  <c r="S883" i="3" s="1"/>
  <c r="R884" i="3"/>
  <c r="S884" i="3" s="1"/>
  <c r="R885" i="3"/>
  <c r="S885" i="3" s="1"/>
  <c r="R886" i="3"/>
  <c r="S886" i="3" s="1"/>
  <c r="R887" i="3"/>
  <c r="S887" i="3" s="1"/>
  <c r="R888" i="3"/>
  <c r="S888" i="3" s="1"/>
  <c r="R889" i="3"/>
  <c r="S889" i="3" s="1"/>
  <c r="R890" i="3"/>
  <c r="S890" i="3" s="1"/>
  <c r="R891" i="3"/>
  <c r="S891" i="3" s="1"/>
  <c r="R892" i="3"/>
  <c r="S892" i="3" s="1"/>
  <c r="R893" i="3"/>
  <c r="S893" i="3" s="1"/>
  <c r="R894" i="3"/>
  <c r="S894" i="3" s="1"/>
  <c r="R895" i="3"/>
  <c r="S895" i="3" s="1"/>
  <c r="R896" i="3"/>
  <c r="S896" i="3" s="1"/>
  <c r="R897" i="3"/>
  <c r="S897" i="3" s="1"/>
  <c r="R898" i="3"/>
  <c r="S898" i="3" s="1"/>
  <c r="R899" i="3"/>
  <c r="S899" i="3" s="1"/>
  <c r="R900" i="3"/>
  <c r="S900" i="3" s="1"/>
  <c r="R901" i="3"/>
  <c r="S901" i="3" s="1"/>
  <c r="R902" i="3"/>
  <c r="S902" i="3" s="1"/>
  <c r="R903" i="3"/>
  <c r="S903" i="3" s="1"/>
  <c r="R904" i="3"/>
  <c r="S904" i="3" s="1"/>
  <c r="R905" i="3"/>
  <c r="S905" i="3" s="1"/>
  <c r="R906" i="3"/>
  <c r="S906" i="3" s="1"/>
  <c r="R907" i="3"/>
  <c r="S907" i="3" s="1"/>
  <c r="R908" i="3"/>
  <c r="S908" i="3" s="1"/>
  <c r="R909" i="3"/>
  <c r="S909" i="3" s="1"/>
  <c r="R910" i="3"/>
  <c r="S910" i="3" s="1"/>
  <c r="R911" i="3"/>
  <c r="S911" i="3" s="1"/>
  <c r="R912" i="3"/>
  <c r="S912" i="3" s="1"/>
  <c r="R913" i="3"/>
  <c r="S913" i="3" s="1"/>
  <c r="R914" i="3"/>
  <c r="S914" i="3" s="1"/>
  <c r="R915" i="3"/>
  <c r="S915" i="3" s="1"/>
  <c r="R916" i="3"/>
  <c r="S916" i="3" s="1"/>
  <c r="R917" i="3"/>
  <c r="S917" i="3" s="1"/>
  <c r="R918" i="3"/>
  <c r="S918" i="3" s="1"/>
  <c r="R919" i="3"/>
  <c r="S919" i="3" s="1"/>
  <c r="R920" i="3"/>
  <c r="S920" i="3" s="1"/>
  <c r="R921" i="3"/>
  <c r="S921" i="3" s="1"/>
  <c r="R922" i="3"/>
  <c r="S922" i="3" s="1"/>
  <c r="R923" i="3"/>
  <c r="S923" i="3" s="1"/>
  <c r="R924" i="3"/>
  <c r="S924" i="3" s="1"/>
  <c r="R925" i="3"/>
  <c r="S925" i="3" s="1"/>
  <c r="R926" i="3"/>
  <c r="S926" i="3" s="1"/>
  <c r="R927" i="3"/>
  <c r="S927" i="3" s="1"/>
  <c r="R928" i="3"/>
  <c r="S928" i="3" s="1"/>
  <c r="R929" i="3"/>
  <c r="S929" i="3" s="1"/>
  <c r="R930" i="3"/>
  <c r="S930" i="3" s="1"/>
  <c r="R931" i="3"/>
  <c r="S931" i="3" s="1"/>
  <c r="R932" i="3"/>
  <c r="S932" i="3" s="1"/>
  <c r="R933" i="3"/>
  <c r="S933" i="3" s="1"/>
  <c r="R934" i="3"/>
  <c r="S934" i="3" s="1"/>
  <c r="R935" i="3"/>
  <c r="S935" i="3" s="1"/>
  <c r="R936" i="3"/>
  <c r="S936" i="3" s="1"/>
  <c r="R937" i="3"/>
  <c r="S937" i="3" s="1"/>
  <c r="R938" i="3"/>
  <c r="S938" i="3" s="1"/>
  <c r="R939" i="3"/>
  <c r="S939" i="3" s="1"/>
  <c r="R940" i="3"/>
  <c r="S940" i="3" s="1"/>
  <c r="R941" i="3"/>
  <c r="S941" i="3" s="1"/>
  <c r="R942" i="3"/>
  <c r="S942" i="3" s="1"/>
  <c r="R943" i="3"/>
  <c r="S943" i="3" s="1"/>
  <c r="R944" i="3"/>
  <c r="S944" i="3" s="1"/>
  <c r="R945" i="3"/>
  <c r="S945" i="3" s="1"/>
  <c r="R946" i="3"/>
  <c r="S946" i="3" s="1"/>
  <c r="R947" i="3"/>
  <c r="S947" i="3" s="1"/>
  <c r="R948" i="3"/>
  <c r="S948" i="3" s="1"/>
  <c r="R949" i="3"/>
  <c r="S949" i="3" s="1"/>
  <c r="R950" i="3"/>
  <c r="S950" i="3" s="1"/>
  <c r="R951" i="3"/>
  <c r="S951" i="3" s="1"/>
  <c r="R952" i="3"/>
  <c r="S952" i="3" s="1"/>
  <c r="R953" i="3"/>
  <c r="S953" i="3" s="1"/>
  <c r="R954" i="3"/>
  <c r="S954" i="3" s="1"/>
  <c r="R955" i="3"/>
  <c r="S955" i="3" s="1"/>
  <c r="R956" i="3"/>
  <c r="S956" i="3" s="1"/>
  <c r="R957" i="3"/>
  <c r="S957" i="3" s="1"/>
  <c r="R958" i="3"/>
  <c r="S958" i="3" s="1"/>
  <c r="R959" i="3"/>
  <c r="S959" i="3" s="1"/>
  <c r="R960" i="3"/>
  <c r="S960" i="3" s="1"/>
  <c r="R961" i="3"/>
  <c r="S961" i="3" s="1"/>
  <c r="R962" i="3"/>
  <c r="S962" i="3" s="1"/>
  <c r="R963" i="3"/>
  <c r="S963" i="3" s="1"/>
  <c r="R964" i="3"/>
  <c r="S964" i="3" s="1"/>
  <c r="R965" i="3"/>
  <c r="S965" i="3" s="1"/>
  <c r="R966" i="3"/>
  <c r="S966" i="3" s="1"/>
  <c r="R967" i="3"/>
  <c r="S967" i="3" s="1"/>
  <c r="R968" i="3"/>
  <c r="S968" i="3" s="1"/>
  <c r="R969" i="3"/>
  <c r="S969" i="3" s="1"/>
  <c r="R970" i="3"/>
  <c r="S970" i="3" s="1"/>
  <c r="R971" i="3"/>
  <c r="S971" i="3" s="1"/>
  <c r="R972" i="3"/>
  <c r="S972" i="3" s="1"/>
  <c r="R973" i="3"/>
  <c r="S973" i="3" s="1"/>
  <c r="R974" i="3"/>
  <c r="S974" i="3" s="1"/>
  <c r="R975" i="3"/>
  <c r="S975" i="3" s="1"/>
  <c r="R976" i="3"/>
  <c r="S976" i="3" s="1"/>
  <c r="R977" i="3"/>
  <c r="S977" i="3" s="1"/>
  <c r="R978" i="3"/>
  <c r="S978" i="3" s="1"/>
  <c r="R979" i="3"/>
  <c r="S979" i="3" s="1"/>
  <c r="R980" i="3"/>
  <c r="S980" i="3" s="1"/>
  <c r="R981" i="3"/>
  <c r="S981" i="3" s="1"/>
  <c r="R982" i="3"/>
  <c r="S982" i="3" s="1"/>
  <c r="R983" i="3"/>
  <c r="S983" i="3" s="1"/>
  <c r="R984" i="3"/>
  <c r="S984" i="3" s="1"/>
  <c r="R985" i="3"/>
  <c r="S985" i="3" s="1"/>
  <c r="R986" i="3"/>
  <c r="S986" i="3" s="1"/>
  <c r="R987" i="3"/>
  <c r="S987" i="3" s="1"/>
  <c r="R988" i="3"/>
  <c r="S988" i="3" s="1"/>
  <c r="R989" i="3"/>
  <c r="S989" i="3" s="1"/>
  <c r="R990" i="3"/>
  <c r="S990" i="3" s="1"/>
  <c r="R991" i="3"/>
  <c r="S991" i="3" s="1"/>
  <c r="R992" i="3"/>
  <c r="S992" i="3" s="1"/>
  <c r="R993" i="3"/>
  <c r="S993" i="3" s="1"/>
  <c r="R994" i="3"/>
  <c r="S994" i="3" s="1"/>
  <c r="R995" i="3"/>
  <c r="S995" i="3" s="1"/>
  <c r="R996" i="3"/>
  <c r="S996" i="3" s="1"/>
  <c r="R997" i="3"/>
  <c r="S997" i="3" s="1"/>
  <c r="R998" i="3"/>
  <c r="S998" i="3" s="1"/>
  <c r="R999" i="3"/>
  <c r="S999" i="3" s="1"/>
  <c r="R1000" i="3"/>
  <c r="S1000" i="3" s="1"/>
  <c r="R1001" i="3"/>
  <c r="S1001" i="3" s="1"/>
  <c r="R1002" i="3"/>
  <c r="S1002" i="3" s="1"/>
  <c r="R1003" i="3"/>
  <c r="S1003" i="3" s="1"/>
  <c r="R1004" i="3"/>
  <c r="S1004" i="3" s="1"/>
  <c r="R1005" i="3"/>
  <c r="S1005" i="3" s="1"/>
  <c r="R1006" i="3"/>
  <c r="S1006" i="3" s="1"/>
  <c r="R1007" i="3"/>
  <c r="S1007" i="3" s="1"/>
  <c r="R1008" i="3"/>
  <c r="S1008" i="3" s="1"/>
  <c r="R1009" i="3"/>
  <c r="S1009" i="3" s="1"/>
  <c r="R1010" i="3"/>
  <c r="S1010" i="3" s="1"/>
  <c r="R1011" i="3"/>
  <c r="S1011" i="3" s="1"/>
  <c r="R1012" i="3"/>
  <c r="S1012" i="3" s="1"/>
  <c r="R1013" i="3"/>
  <c r="S1013" i="3" s="1"/>
  <c r="R1014" i="3"/>
  <c r="S1014" i="3" s="1"/>
  <c r="R1015" i="3"/>
  <c r="S1015" i="3" s="1"/>
  <c r="R1016" i="3"/>
  <c r="S1016" i="3" s="1"/>
  <c r="R1017" i="3"/>
  <c r="S1017" i="3" s="1"/>
  <c r="R1018" i="3"/>
  <c r="S1018" i="3" s="1"/>
  <c r="R1019" i="3"/>
  <c r="S1019" i="3" s="1"/>
  <c r="R1020" i="3"/>
  <c r="S1020" i="3" s="1"/>
  <c r="R1021" i="3"/>
  <c r="S1021" i="3" s="1"/>
  <c r="R1022" i="3"/>
  <c r="S1022" i="3" s="1"/>
  <c r="R1023" i="3"/>
  <c r="S1023" i="3" s="1"/>
  <c r="R1024" i="3"/>
  <c r="S1024" i="3" s="1"/>
  <c r="R1025" i="3"/>
  <c r="S1025" i="3" s="1"/>
  <c r="R1026" i="3"/>
  <c r="S1026" i="3" s="1"/>
  <c r="R1027" i="3"/>
  <c r="S1027" i="3" s="1"/>
  <c r="R1028" i="3"/>
  <c r="S1028" i="3" s="1"/>
  <c r="R1029" i="3"/>
  <c r="S1029" i="3" s="1"/>
  <c r="R1030" i="3"/>
  <c r="S1030" i="3" s="1"/>
  <c r="R1031" i="3"/>
  <c r="S1031" i="3" s="1"/>
  <c r="R1032" i="3"/>
  <c r="S1032" i="3" s="1"/>
  <c r="R1033" i="3"/>
  <c r="S1033" i="3" s="1"/>
  <c r="R1034" i="3"/>
  <c r="S1034" i="3" s="1"/>
  <c r="R1035" i="3"/>
  <c r="S1035" i="3" s="1"/>
  <c r="R1036" i="3"/>
  <c r="S1036" i="3" s="1"/>
  <c r="R1037" i="3"/>
  <c r="S1037" i="3" s="1"/>
  <c r="R1038" i="3"/>
  <c r="S1038" i="3" s="1"/>
  <c r="R1039" i="3"/>
  <c r="S1039" i="3" s="1"/>
  <c r="R1040" i="3"/>
  <c r="S1040" i="3" s="1"/>
  <c r="R1041" i="3"/>
  <c r="S1041" i="3" s="1"/>
  <c r="R1042" i="3"/>
  <c r="S1042" i="3" s="1"/>
  <c r="R1043" i="3"/>
  <c r="S1043" i="3" s="1"/>
  <c r="R1044" i="3"/>
  <c r="S1044" i="3" s="1"/>
  <c r="R1045" i="3"/>
  <c r="S1045" i="3" s="1"/>
  <c r="R1046" i="3"/>
  <c r="S1046" i="3" s="1"/>
  <c r="R1047" i="3"/>
  <c r="S1047" i="3" s="1"/>
  <c r="R1048" i="3"/>
  <c r="S1048" i="3" s="1"/>
  <c r="R1049" i="3"/>
  <c r="S1049" i="3" s="1"/>
  <c r="R1050" i="3"/>
  <c r="S1050" i="3" s="1"/>
  <c r="R1051" i="3"/>
  <c r="S1051" i="3" s="1"/>
  <c r="R1052" i="3"/>
  <c r="S1052" i="3" s="1"/>
  <c r="R1053" i="3"/>
  <c r="S1053" i="3" s="1"/>
  <c r="R1054" i="3"/>
  <c r="S1054" i="3" s="1"/>
  <c r="R1055" i="3"/>
  <c r="S1055" i="3" s="1"/>
  <c r="R1056" i="3"/>
  <c r="S1056" i="3" s="1"/>
  <c r="R1057" i="3"/>
  <c r="S1057" i="3" s="1"/>
  <c r="R1058" i="3"/>
  <c r="S1058" i="3" s="1"/>
  <c r="R1059" i="3"/>
  <c r="S1059" i="3" s="1"/>
  <c r="R1060" i="3"/>
  <c r="S1060" i="3" s="1"/>
  <c r="R1061" i="3"/>
  <c r="S1061" i="3" s="1"/>
  <c r="R1062" i="3"/>
  <c r="S1062" i="3" s="1"/>
  <c r="R1063" i="3"/>
  <c r="S1063" i="3" s="1"/>
  <c r="R1064" i="3"/>
  <c r="S1064" i="3" s="1"/>
  <c r="R1065" i="3"/>
  <c r="S1065" i="3" s="1"/>
  <c r="R1066" i="3"/>
  <c r="S1066" i="3" s="1"/>
  <c r="R1067" i="3"/>
  <c r="S1067" i="3" s="1"/>
  <c r="R1068" i="3"/>
  <c r="S1068" i="3" s="1"/>
  <c r="R1069" i="3"/>
  <c r="S1069" i="3" s="1"/>
  <c r="R1070" i="3"/>
  <c r="S1070" i="3" s="1"/>
  <c r="R1071" i="3"/>
  <c r="S1071" i="3" s="1"/>
  <c r="R1072" i="3"/>
  <c r="S1072" i="3" s="1"/>
  <c r="R1073" i="3"/>
  <c r="S1073" i="3" s="1"/>
  <c r="R1074" i="3"/>
  <c r="S1074" i="3" s="1"/>
  <c r="R1075" i="3"/>
  <c r="S1075" i="3" s="1"/>
  <c r="R1076" i="3"/>
  <c r="S1076" i="3" s="1"/>
  <c r="R1077" i="3"/>
  <c r="S1077" i="3" s="1"/>
  <c r="R1078" i="3"/>
  <c r="S1078" i="3" s="1"/>
  <c r="R1079" i="3"/>
  <c r="S1079" i="3" s="1"/>
  <c r="R1080" i="3"/>
  <c r="S1080" i="3" s="1"/>
  <c r="R1081" i="3"/>
  <c r="S1081" i="3" s="1"/>
  <c r="R1082" i="3"/>
  <c r="S1082" i="3" s="1"/>
  <c r="R1083" i="3"/>
  <c r="S1083" i="3" s="1"/>
  <c r="R1084" i="3"/>
  <c r="S1084" i="3" s="1"/>
  <c r="R1085" i="3"/>
  <c r="S1085" i="3" s="1"/>
  <c r="R1086" i="3"/>
  <c r="S1086" i="3" s="1"/>
  <c r="R1087" i="3"/>
  <c r="S1087" i="3" s="1"/>
  <c r="R1088" i="3"/>
  <c r="S1088" i="3" s="1"/>
  <c r="R1089" i="3"/>
  <c r="S1089" i="3" s="1"/>
  <c r="R1090" i="3"/>
  <c r="S1090" i="3" s="1"/>
  <c r="R1091" i="3"/>
  <c r="S1091" i="3" s="1"/>
  <c r="R1092" i="3"/>
  <c r="S1092" i="3" s="1"/>
  <c r="R1093" i="3"/>
  <c r="S1093" i="3" s="1"/>
  <c r="R1094" i="3"/>
  <c r="S1094" i="3" s="1"/>
  <c r="R1095" i="3"/>
  <c r="S1095" i="3" s="1"/>
  <c r="R1096" i="3"/>
  <c r="S1096" i="3" s="1"/>
  <c r="R1097" i="3"/>
  <c r="S1097" i="3" s="1"/>
  <c r="R1098" i="3"/>
  <c r="S1098" i="3" s="1"/>
  <c r="R1099" i="3"/>
  <c r="S1099" i="3" s="1"/>
  <c r="R1100" i="3"/>
  <c r="S1100" i="3" s="1"/>
  <c r="R1101" i="3"/>
  <c r="S1101" i="3" s="1"/>
  <c r="R1102" i="3"/>
  <c r="S1102" i="3" s="1"/>
  <c r="R1103" i="3"/>
  <c r="S1103" i="3" s="1"/>
  <c r="R1104" i="3"/>
  <c r="S1104" i="3" s="1"/>
  <c r="R1105" i="3"/>
  <c r="S1105" i="3" s="1"/>
  <c r="R1106" i="3"/>
  <c r="S1106" i="3" s="1"/>
  <c r="R1107" i="3"/>
  <c r="S1107" i="3" s="1"/>
  <c r="R1108" i="3"/>
  <c r="S1108" i="3" s="1"/>
  <c r="R1109" i="3"/>
  <c r="S1109" i="3" s="1"/>
  <c r="R1110" i="3"/>
  <c r="S1110" i="3" s="1"/>
  <c r="R1111" i="3"/>
  <c r="S1111" i="3" s="1"/>
  <c r="R1112" i="3"/>
  <c r="S1112" i="3" s="1"/>
  <c r="R1113" i="3"/>
  <c r="S1113" i="3" s="1"/>
  <c r="R1114" i="3"/>
  <c r="S1114" i="3" s="1"/>
  <c r="R1115" i="3"/>
  <c r="S1115" i="3" s="1"/>
  <c r="R1116" i="3"/>
  <c r="S1116" i="3" s="1"/>
  <c r="R1117" i="3"/>
  <c r="S1117" i="3" s="1"/>
  <c r="R1118" i="3"/>
  <c r="S1118" i="3" s="1"/>
  <c r="R1119" i="3"/>
  <c r="S1119" i="3" s="1"/>
  <c r="R1120" i="3"/>
  <c r="S1120" i="3" s="1"/>
  <c r="R1121" i="3"/>
  <c r="S1121" i="3" s="1"/>
  <c r="R1122" i="3"/>
  <c r="S1122" i="3" s="1"/>
  <c r="R1123" i="3"/>
  <c r="S1123" i="3" s="1"/>
  <c r="R1124" i="3"/>
  <c r="S1124" i="3" s="1"/>
  <c r="R1125" i="3"/>
  <c r="S1125" i="3" s="1"/>
  <c r="R1126" i="3"/>
  <c r="S1126" i="3" s="1"/>
  <c r="R1127" i="3"/>
  <c r="S1127" i="3" s="1"/>
  <c r="R1128" i="3"/>
  <c r="S1128" i="3" s="1"/>
  <c r="R1129" i="3"/>
  <c r="S1129" i="3" s="1"/>
  <c r="R1130" i="3"/>
  <c r="S1130" i="3" s="1"/>
  <c r="R1131" i="3"/>
  <c r="S1131" i="3" s="1"/>
  <c r="R1132" i="3"/>
  <c r="S1132" i="3" s="1"/>
  <c r="R1133" i="3"/>
  <c r="S1133" i="3" s="1"/>
  <c r="R1134" i="3"/>
  <c r="S1134" i="3" s="1"/>
  <c r="R1135" i="3"/>
  <c r="S1135" i="3" s="1"/>
  <c r="R1136" i="3"/>
  <c r="S1136" i="3" s="1"/>
  <c r="R1137" i="3"/>
  <c r="S1137" i="3" s="1"/>
  <c r="R1138" i="3"/>
  <c r="S1138" i="3" s="1"/>
  <c r="R1139" i="3"/>
  <c r="S1139" i="3" s="1"/>
  <c r="R1140" i="3"/>
  <c r="S1140" i="3" s="1"/>
  <c r="R1141" i="3"/>
  <c r="S1141" i="3" s="1"/>
  <c r="R1142" i="3"/>
  <c r="S1142" i="3" s="1"/>
  <c r="R1143" i="3"/>
  <c r="S1143" i="3" s="1"/>
  <c r="R1144" i="3"/>
  <c r="S1144" i="3" s="1"/>
  <c r="R1145" i="3"/>
  <c r="S1145" i="3" s="1"/>
  <c r="R1146" i="3"/>
  <c r="S1146" i="3" s="1"/>
  <c r="R1147" i="3"/>
  <c r="S1147" i="3" s="1"/>
  <c r="R1148" i="3"/>
  <c r="S1148" i="3" s="1"/>
  <c r="R1149" i="3"/>
  <c r="S1149" i="3" s="1"/>
  <c r="R1150" i="3"/>
  <c r="S1150" i="3" s="1"/>
  <c r="R1151" i="3"/>
  <c r="S1151" i="3" s="1"/>
  <c r="R1152" i="3"/>
  <c r="S1152" i="3" s="1"/>
  <c r="R1153" i="3"/>
  <c r="S1153" i="3" s="1"/>
  <c r="R1154" i="3"/>
  <c r="S1154" i="3" s="1"/>
  <c r="R1155" i="3"/>
  <c r="S1155" i="3" s="1"/>
  <c r="R1156" i="3"/>
  <c r="S1156" i="3" s="1"/>
  <c r="R1157" i="3"/>
  <c r="S1157" i="3" s="1"/>
  <c r="R1158" i="3"/>
  <c r="S1158" i="3" s="1"/>
  <c r="R1159" i="3"/>
  <c r="S1159" i="3" s="1"/>
  <c r="R1160" i="3"/>
  <c r="S1160" i="3" s="1"/>
  <c r="R1161" i="3"/>
  <c r="S1161" i="3" s="1"/>
  <c r="R1162" i="3"/>
  <c r="S1162" i="3" s="1"/>
  <c r="R1163" i="3"/>
  <c r="S1163" i="3" s="1"/>
  <c r="R1164" i="3"/>
  <c r="S1164" i="3" s="1"/>
  <c r="R1165" i="3"/>
  <c r="S1165" i="3" s="1"/>
  <c r="R1166" i="3"/>
  <c r="S1166" i="3" s="1"/>
  <c r="R1167" i="3"/>
  <c r="S1167" i="3" s="1"/>
  <c r="R1168" i="3"/>
  <c r="S1168" i="3" s="1"/>
  <c r="R1169" i="3"/>
  <c r="S1169" i="3" s="1"/>
  <c r="R1170" i="3"/>
  <c r="S1170" i="3" s="1"/>
  <c r="R1171" i="3"/>
  <c r="S1171" i="3" s="1"/>
  <c r="R1172" i="3"/>
  <c r="S1172" i="3" s="1"/>
  <c r="R1173" i="3"/>
  <c r="S1173" i="3" s="1"/>
  <c r="R1174" i="3"/>
  <c r="S1174" i="3" s="1"/>
  <c r="R1175" i="3"/>
  <c r="S1175" i="3" s="1"/>
  <c r="R1176" i="3"/>
  <c r="S1176" i="3" s="1"/>
  <c r="R1177" i="3"/>
  <c r="S1177" i="3" s="1"/>
  <c r="R1178" i="3"/>
  <c r="S1178" i="3" s="1"/>
  <c r="R1179" i="3"/>
  <c r="S1179" i="3" s="1"/>
  <c r="R1180" i="3"/>
  <c r="S1180" i="3" s="1"/>
  <c r="R1181" i="3"/>
  <c r="S1181" i="3" s="1"/>
  <c r="R1182" i="3"/>
  <c r="S1182" i="3" s="1"/>
  <c r="R1183" i="3"/>
  <c r="S1183" i="3" s="1"/>
  <c r="R1184" i="3"/>
  <c r="S1184" i="3" s="1"/>
  <c r="R1185" i="3"/>
  <c r="S1185" i="3" s="1"/>
  <c r="R1186" i="3"/>
  <c r="S1186" i="3" s="1"/>
  <c r="R1187" i="3"/>
  <c r="S1187" i="3" s="1"/>
  <c r="R1188" i="3"/>
  <c r="S1188" i="3" s="1"/>
  <c r="R1189" i="3"/>
  <c r="S1189" i="3" s="1"/>
  <c r="R1190" i="3"/>
  <c r="S1190" i="3" s="1"/>
  <c r="R1191" i="3"/>
  <c r="S1191" i="3" s="1"/>
  <c r="R1192" i="3"/>
  <c r="S1192" i="3" s="1"/>
  <c r="R1193" i="3"/>
  <c r="S1193" i="3" s="1"/>
  <c r="R1194" i="3"/>
  <c r="S1194" i="3" s="1"/>
  <c r="R1195" i="3"/>
  <c r="S1195" i="3" s="1"/>
  <c r="R1196" i="3"/>
  <c r="S1196" i="3" s="1"/>
  <c r="R1197" i="3"/>
  <c r="S1197" i="3" s="1"/>
  <c r="R1198" i="3"/>
  <c r="S1198" i="3" s="1"/>
  <c r="R1199" i="3"/>
  <c r="S1199" i="3" s="1"/>
  <c r="R1200" i="3"/>
  <c r="S1200" i="3" s="1"/>
  <c r="R1201" i="3"/>
  <c r="S1201" i="3" s="1"/>
  <c r="R1202" i="3"/>
  <c r="S1202" i="3" s="1"/>
  <c r="R1203" i="3"/>
  <c r="S1203" i="3" s="1"/>
  <c r="R1204" i="3"/>
  <c r="S1204" i="3" s="1"/>
  <c r="R1205" i="3"/>
  <c r="S1205" i="3" s="1"/>
  <c r="R1206" i="3"/>
  <c r="S1206" i="3" s="1"/>
  <c r="R1207" i="3"/>
  <c r="S1207" i="3" s="1"/>
  <c r="R1208" i="3"/>
  <c r="S1208" i="3" s="1"/>
  <c r="R1209" i="3"/>
  <c r="S1209" i="3" s="1"/>
  <c r="R1210" i="3"/>
  <c r="S1210" i="3" s="1"/>
  <c r="R1211" i="3"/>
  <c r="S1211" i="3" s="1"/>
  <c r="R1212" i="3"/>
  <c r="S1212" i="3" s="1"/>
  <c r="R1213" i="3"/>
  <c r="S1213" i="3" s="1"/>
  <c r="R1214" i="3"/>
  <c r="S1214" i="3" s="1"/>
  <c r="R1215" i="3"/>
  <c r="S1215" i="3" s="1"/>
  <c r="R1216" i="3"/>
  <c r="S1216" i="3" s="1"/>
  <c r="R1217" i="3"/>
  <c r="S1217" i="3" s="1"/>
  <c r="R1218" i="3"/>
  <c r="S1218" i="3" s="1"/>
  <c r="R1219" i="3"/>
  <c r="S1219" i="3" s="1"/>
  <c r="R1220" i="3"/>
  <c r="S1220" i="3" s="1"/>
  <c r="R1221" i="3"/>
  <c r="S1221" i="3" s="1"/>
  <c r="R1222" i="3"/>
  <c r="S1222" i="3" s="1"/>
  <c r="R1223" i="3"/>
  <c r="S1223" i="3" s="1"/>
  <c r="R1224" i="3"/>
  <c r="S1224" i="3" s="1"/>
  <c r="R1225" i="3"/>
  <c r="S1225" i="3" s="1"/>
  <c r="R1226" i="3"/>
  <c r="S1226" i="3" s="1"/>
  <c r="R1227" i="3"/>
  <c r="S1227" i="3" s="1"/>
  <c r="R1228" i="3"/>
  <c r="S1228" i="3" s="1"/>
  <c r="R1229" i="3"/>
  <c r="S1229" i="3" s="1"/>
  <c r="R1230" i="3"/>
  <c r="S1230" i="3" s="1"/>
  <c r="R1231" i="3"/>
  <c r="S1231" i="3" s="1"/>
  <c r="R1232" i="3"/>
  <c r="S1232" i="3" s="1"/>
  <c r="R1233" i="3"/>
  <c r="S1233" i="3" s="1"/>
  <c r="R1234" i="3"/>
  <c r="S1234" i="3" s="1"/>
  <c r="R1235" i="3"/>
  <c r="S1235" i="3" s="1"/>
  <c r="R1236" i="3"/>
  <c r="S1236" i="3" s="1"/>
  <c r="R1237" i="3"/>
  <c r="S1237" i="3" s="1"/>
  <c r="R1238" i="3"/>
  <c r="S1238" i="3" s="1"/>
  <c r="R1239" i="3"/>
  <c r="S1239" i="3" s="1"/>
  <c r="R1240" i="3"/>
  <c r="S1240" i="3" s="1"/>
  <c r="R1241" i="3"/>
  <c r="S1241" i="3" s="1"/>
  <c r="R1242" i="3"/>
  <c r="S1242" i="3" s="1"/>
  <c r="R1243" i="3"/>
  <c r="S1243" i="3" s="1"/>
  <c r="R1244" i="3"/>
  <c r="S1244" i="3" s="1"/>
  <c r="R1245" i="3"/>
  <c r="S1245" i="3" s="1"/>
  <c r="R1246" i="3"/>
  <c r="S1246" i="3" s="1"/>
  <c r="R1247" i="3"/>
  <c r="S1247" i="3" s="1"/>
  <c r="R1248" i="3"/>
  <c r="S1248" i="3" s="1"/>
  <c r="R1249" i="3"/>
  <c r="S1249" i="3" s="1"/>
  <c r="R1250" i="3"/>
  <c r="S1250" i="3" s="1"/>
  <c r="R1251" i="3"/>
  <c r="S1251" i="3" s="1"/>
  <c r="R1252" i="3"/>
  <c r="S1252" i="3" s="1"/>
  <c r="R1253" i="3"/>
  <c r="S1253" i="3" s="1"/>
  <c r="R1254" i="3"/>
  <c r="S1254" i="3" s="1"/>
  <c r="R1255" i="3"/>
  <c r="S1255" i="3" s="1"/>
  <c r="R1256" i="3"/>
  <c r="S1256" i="3" s="1"/>
  <c r="R1257" i="3"/>
  <c r="S1257" i="3" s="1"/>
  <c r="R1258" i="3"/>
  <c r="S1258" i="3" s="1"/>
  <c r="R1259" i="3"/>
  <c r="S1259" i="3" s="1"/>
  <c r="O1081" i="3"/>
  <c r="P1081" i="3"/>
  <c r="O1082" i="3"/>
  <c r="P1082" i="3"/>
  <c r="O1083" i="3"/>
  <c r="P1083" i="3"/>
  <c r="O1084" i="3"/>
  <c r="P1084" i="3"/>
  <c r="O1085" i="3"/>
  <c r="P1085" i="3"/>
  <c r="O1086" i="3"/>
  <c r="P1086" i="3"/>
  <c r="O1087" i="3"/>
  <c r="P1087" i="3"/>
  <c r="O1088" i="3"/>
  <c r="P1088" i="3"/>
  <c r="O1089" i="3"/>
  <c r="P1089" i="3"/>
  <c r="O1090" i="3"/>
  <c r="P1090" i="3"/>
  <c r="O1091" i="3"/>
  <c r="P1091" i="3"/>
  <c r="O1092" i="3"/>
  <c r="P1092" i="3"/>
  <c r="O1093" i="3"/>
  <c r="P1093" i="3"/>
  <c r="O1094" i="3"/>
  <c r="P1094" i="3"/>
  <c r="O1095" i="3"/>
  <c r="P1095" i="3"/>
  <c r="O1096" i="3"/>
  <c r="P1096" i="3"/>
  <c r="O1097" i="3"/>
  <c r="P1097" i="3"/>
  <c r="O1098" i="3"/>
  <c r="P1098" i="3"/>
  <c r="O1099" i="3"/>
  <c r="P1099" i="3"/>
  <c r="O1100" i="3"/>
  <c r="P1100" i="3"/>
  <c r="O1101" i="3"/>
  <c r="P1101" i="3"/>
  <c r="O1102" i="3"/>
  <c r="P1102" i="3"/>
  <c r="O1103" i="3"/>
  <c r="P1103" i="3"/>
  <c r="O1104" i="3"/>
  <c r="P1104" i="3"/>
  <c r="O1105" i="3"/>
  <c r="P1105" i="3"/>
  <c r="O1106" i="3"/>
  <c r="P1106" i="3"/>
  <c r="O1107" i="3"/>
  <c r="P1107" i="3"/>
  <c r="O1108" i="3"/>
  <c r="P1108" i="3"/>
  <c r="O1109" i="3"/>
  <c r="P1109" i="3"/>
  <c r="O1110" i="3"/>
  <c r="P1110" i="3"/>
  <c r="O1111" i="3"/>
  <c r="P1111" i="3"/>
  <c r="O1112" i="3"/>
  <c r="P1112" i="3"/>
  <c r="O1113" i="3"/>
  <c r="P1113" i="3"/>
  <c r="O1114" i="3"/>
  <c r="P1114" i="3"/>
  <c r="O1115" i="3"/>
  <c r="P1115" i="3"/>
  <c r="O1116" i="3"/>
  <c r="P1116" i="3"/>
  <c r="O1117" i="3"/>
  <c r="P1117" i="3"/>
  <c r="O1118" i="3"/>
  <c r="P1118" i="3"/>
  <c r="O1119" i="3"/>
  <c r="P1119" i="3"/>
  <c r="O1120" i="3"/>
  <c r="P1120" i="3"/>
  <c r="O1121" i="3"/>
  <c r="P1121" i="3"/>
  <c r="O1122" i="3"/>
  <c r="P1122" i="3"/>
  <c r="O1123" i="3"/>
  <c r="P1123" i="3"/>
  <c r="O1124" i="3"/>
  <c r="P1124" i="3"/>
  <c r="O1125" i="3"/>
  <c r="P1125" i="3"/>
  <c r="O1126" i="3"/>
  <c r="P1126" i="3"/>
  <c r="O1127" i="3"/>
  <c r="P1127" i="3"/>
  <c r="O1128" i="3"/>
  <c r="P1128" i="3"/>
  <c r="O1129" i="3"/>
  <c r="P1129" i="3"/>
  <c r="O1130" i="3"/>
  <c r="P1130" i="3"/>
  <c r="O1131" i="3"/>
  <c r="P1131" i="3"/>
  <c r="O1132" i="3"/>
  <c r="P1132" i="3"/>
  <c r="O1133" i="3"/>
  <c r="P1133" i="3"/>
  <c r="O1134" i="3"/>
  <c r="P1134" i="3"/>
  <c r="O1135" i="3"/>
  <c r="P1135" i="3"/>
  <c r="O1136" i="3"/>
  <c r="P1136" i="3"/>
  <c r="O1137" i="3"/>
  <c r="P1137" i="3"/>
  <c r="O1138" i="3"/>
  <c r="P1138" i="3"/>
  <c r="O1139" i="3"/>
  <c r="P1139" i="3"/>
  <c r="O1140" i="3"/>
  <c r="P1140" i="3"/>
  <c r="O1141" i="3"/>
  <c r="P1141" i="3"/>
  <c r="O1142" i="3"/>
  <c r="P1142" i="3"/>
  <c r="O1143" i="3"/>
  <c r="P1143" i="3"/>
  <c r="O1144" i="3"/>
  <c r="P1144" i="3"/>
  <c r="O1145" i="3"/>
  <c r="P1145" i="3"/>
  <c r="O1146" i="3"/>
  <c r="P1146" i="3"/>
  <c r="O1147" i="3"/>
  <c r="P1147" i="3"/>
  <c r="O1148" i="3"/>
  <c r="P1148" i="3"/>
  <c r="O1149" i="3"/>
  <c r="P1149" i="3"/>
  <c r="O1150" i="3"/>
  <c r="P1150" i="3"/>
  <c r="O1151" i="3"/>
  <c r="P1151" i="3"/>
  <c r="O1152" i="3"/>
  <c r="P1152" i="3"/>
  <c r="O1153" i="3"/>
  <c r="P1153" i="3"/>
  <c r="O1154" i="3"/>
  <c r="P1154" i="3"/>
  <c r="O1155" i="3"/>
  <c r="P1155" i="3"/>
  <c r="O1156" i="3"/>
  <c r="P1156" i="3"/>
  <c r="O1157" i="3"/>
  <c r="P1157" i="3"/>
  <c r="O1158" i="3"/>
  <c r="P1158" i="3"/>
  <c r="O1159" i="3"/>
  <c r="P1159" i="3"/>
  <c r="O1160" i="3"/>
  <c r="P1160" i="3"/>
  <c r="O1161" i="3"/>
  <c r="P1161" i="3"/>
  <c r="O1162" i="3"/>
  <c r="P1162" i="3"/>
  <c r="O1163" i="3"/>
  <c r="P1163" i="3"/>
  <c r="O1164" i="3"/>
  <c r="P1164" i="3"/>
  <c r="O1165" i="3"/>
  <c r="P1165" i="3"/>
  <c r="O1166" i="3"/>
  <c r="P1166" i="3"/>
  <c r="O1167" i="3"/>
  <c r="P1167" i="3"/>
  <c r="O1168" i="3"/>
  <c r="P1168" i="3"/>
  <c r="O1169" i="3"/>
  <c r="P1169" i="3"/>
  <c r="O1170" i="3"/>
  <c r="P1170" i="3"/>
  <c r="O1171" i="3"/>
  <c r="P1171" i="3"/>
  <c r="O1172" i="3"/>
  <c r="P1172" i="3"/>
  <c r="O1173" i="3"/>
  <c r="P1173" i="3"/>
  <c r="O1174" i="3"/>
  <c r="P1174" i="3"/>
  <c r="O1175" i="3"/>
  <c r="P1175" i="3"/>
  <c r="O1176" i="3"/>
  <c r="P1176" i="3"/>
  <c r="O1177" i="3"/>
  <c r="P1177" i="3"/>
  <c r="O1178" i="3"/>
  <c r="P1178" i="3"/>
  <c r="O1179" i="3"/>
  <c r="P1179" i="3"/>
  <c r="O1180" i="3"/>
  <c r="P1180" i="3"/>
  <c r="O1181" i="3"/>
  <c r="P1181" i="3"/>
  <c r="O1182" i="3"/>
  <c r="P1182" i="3"/>
  <c r="O1183" i="3"/>
  <c r="P1183" i="3"/>
  <c r="O1184" i="3"/>
  <c r="P1184" i="3"/>
  <c r="O1185" i="3"/>
  <c r="P1185" i="3"/>
  <c r="O1186" i="3"/>
  <c r="P1186" i="3"/>
  <c r="O1187" i="3"/>
  <c r="P1187" i="3"/>
  <c r="O1188" i="3"/>
  <c r="P1188" i="3"/>
  <c r="O1189" i="3"/>
  <c r="P1189" i="3"/>
  <c r="O1190" i="3"/>
  <c r="P1190" i="3"/>
  <c r="O1191" i="3"/>
  <c r="P1191" i="3"/>
  <c r="O1192" i="3"/>
  <c r="P1192" i="3"/>
  <c r="O1193" i="3"/>
  <c r="P1193" i="3"/>
  <c r="O1194" i="3"/>
  <c r="P1194" i="3"/>
  <c r="O1195" i="3"/>
  <c r="P1195" i="3"/>
  <c r="O1196" i="3"/>
  <c r="P1196" i="3"/>
  <c r="O1197" i="3"/>
  <c r="P1197" i="3"/>
  <c r="O1198" i="3"/>
  <c r="P1198" i="3"/>
  <c r="O1199" i="3"/>
  <c r="P1199" i="3"/>
  <c r="O1200" i="3"/>
  <c r="P1200" i="3"/>
  <c r="O1201" i="3"/>
  <c r="P1201" i="3"/>
  <c r="O1202" i="3"/>
  <c r="P1202" i="3"/>
  <c r="O1203" i="3"/>
  <c r="P1203" i="3"/>
  <c r="O1204" i="3"/>
  <c r="P1204" i="3"/>
  <c r="O1205" i="3"/>
  <c r="P1205" i="3"/>
  <c r="O1206" i="3"/>
  <c r="P1206" i="3"/>
  <c r="O1207" i="3"/>
  <c r="P1207" i="3"/>
  <c r="O1208" i="3"/>
  <c r="P1208" i="3"/>
  <c r="O1209" i="3"/>
  <c r="P1209" i="3"/>
  <c r="O1210" i="3"/>
  <c r="P1210" i="3"/>
  <c r="O1211" i="3"/>
  <c r="P1211" i="3"/>
  <c r="O1212" i="3"/>
  <c r="P1212" i="3"/>
  <c r="O1213" i="3"/>
  <c r="P1213" i="3"/>
  <c r="O1214" i="3"/>
  <c r="P1214" i="3"/>
  <c r="O1215" i="3"/>
  <c r="P1215" i="3"/>
  <c r="O1216" i="3"/>
  <c r="P1216" i="3"/>
  <c r="O1217" i="3"/>
  <c r="P1217" i="3"/>
  <c r="O1218" i="3"/>
  <c r="P1218" i="3"/>
  <c r="O1219" i="3"/>
  <c r="P1219" i="3"/>
  <c r="O1220" i="3"/>
  <c r="P1220" i="3"/>
  <c r="O1221" i="3"/>
  <c r="P1221" i="3"/>
  <c r="O1222" i="3"/>
  <c r="P1222" i="3"/>
  <c r="O1223" i="3"/>
  <c r="P1223" i="3"/>
  <c r="O1224" i="3"/>
  <c r="P1224" i="3"/>
  <c r="O1225" i="3"/>
  <c r="P1225" i="3"/>
  <c r="O1226" i="3"/>
  <c r="P1226" i="3"/>
  <c r="O1227" i="3"/>
  <c r="P1227" i="3"/>
  <c r="O1228" i="3"/>
  <c r="P1228" i="3"/>
  <c r="O1229" i="3"/>
  <c r="P1229" i="3"/>
  <c r="O1230" i="3"/>
  <c r="P1230" i="3"/>
  <c r="O1231" i="3"/>
  <c r="P1231" i="3"/>
  <c r="O1232" i="3"/>
  <c r="P1232" i="3"/>
  <c r="O1233" i="3"/>
  <c r="P1233" i="3"/>
  <c r="O1234" i="3"/>
  <c r="P1234" i="3"/>
  <c r="O1235" i="3"/>
  <c r="P1235" i="3"/>
  <c r="O1236" i="3"/>
  <c r="P1236" i="3"/>
  <c r="O1237" i="3"/>
  <c r="P1237" i="3"/>
  <c r="O1238" i="3"/>
  <c r="P1238" i="3"/>
  <c r="O1239" i="3"/>
  <c r="P1239" i="3"/>
  <c r="O1240" i="3"/>
  <c r="P1240" i="3"/>
  <c r="O1241" i="3"/>
  <c r="P1241" i="3"/>
  <c r="O1242" i="3"/>
  <c r="P1242" i="3"/>
  <c r="O1243" i="3"/>
  <c r="P1243" i="3"/>
  <c r="O1244" i="3"/>
  <c r="P1244" i="3"/>
  <c r="O1245" i="3"/>
  <c r="P1245" i="3"/>
  <c r="O1246" i="3"/>
  <c r="P1246" i="3"/>
  <c r="O1247" i="3"/>
  <c r="P1247" i="3"/>
  <c r="O1248" i="3"/>
  <c r="P1248" i="3"/>
  <c r="O1249" i="3"/>
  <c r="P1249" i="3"/>
  <c r="O1250" i="3"/>
  <c r="P1250" i="3"/>
  <c r="O1251" i="3"/>
  <c r="P1251" i="3"/>
  <c r="O1252" i="3"/>
  <c r="P1252" i="3"/>
  <c r="O1253" i="3"/>
  <c r="P1253" i="3"/>
  <c r="O1254" i="3"/>
  <c r="P1254" i="3"/>
  <c r="O1255" i="3"/>
  <c r="P1255" i="3"/>
  <c r="O1256" i="3"/>
  <c r="P1256" i="3"/>
  <c r="O1257" i="3"/>
  <c r="P1257" i="3"/>
  <c r="O1258" i="3"/>
  <c r="P1258" i="3"/>
  <c r="O1259" i="3"/>
  <c r="P1259" i="3"/>
  <c r="Q1259" i="3" l="1"/>
  <c r="Q1258" i="3"/>
  <c r="Q1257" i="3"/>
  <c r="Q1256" i="3"/>
  <c r="Q1255" i="3"/>
  <c r="Q1254" i="3"/>
  <c r="Q1253" i="3"/>
  <c r="Q1252" i="3"/>
  <c r="Q1251" i="3"/>
  <c r="Q1250" i="3"/>
  <c r="Q1249" i="3"/>
  <c r="Q1248" i="3"/>
  <c r="Q1247" i="3"/>
  <c r="Q1246" i="3"/>
  <c r="Q1245" i="3"/>
  <c r="Q1244" i="3"/>
  <c r="Q1243" i="3"/>
  <c r="Q1242" i="3"/>
  <c r="Q1241" i="3"/>
  <c r="Q1240"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Q1203" i="3"/>
  <c r="Q1202" i="3"/>
  <c r="Q1201" i="3"/>
  <c r="Q1200" i="3"/>
  <c r="Q1199" i="3"/>
  <c r="Q1198" i="3"/>
  <c r="Q1197" i="3"/>
  <c r="Q1196"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Q1159" i="3"/>
  <c r="Q1158" i="3"/>
  <c r="Q1157" i="3"/>
  <c r="Q1156" i="3"/>
  <c r="Q1155" i="3"/>
  <c r="Q1154" i="3"/>
  <c r="Q1153" i="3"/>
  <c r="Q1152" i="3"/>
  <c r="Q1151" i="3"/>
  <c r="Q1150" i="3"/>
  <c r="Q1149" i="3"/>
  <c r="Q1148" i="3"/>
  <c r="Q1147" i="3"/>
  <c r="Q1146" i="3"/>
  <c r="Q1145" i="3"/>
  <c r="Q1144" i="3"/>
  <c r="Q1143" i="3"/>
  <c r="Q1142" i="3"/>
  <c r="Q1141" i="3"/>
  <c r="Q1140" i="3"/>
  <c r="Q1139" i="3"/>
  <c r="Q1138" i="3"/>
  <c r="Q1137" i="3"/>
  <c r="Q1136" i="3"/>
  <c r="Q1135" i="3"/>
  <c r="Q1134" i="3"/>
  <c r="Q1133" i="3"/>
  <c r="Q1132" i="3"/>
  <c r="Q1131" i="3"/>
  <c r="Q1130" i="3"/>
  <c r="Q1129" i="3"/>
  <c r="Q1128" i="3"/>
  <c r="Q1127" i="3"/>
  <c r="Q1126" i="3"/>
  <c r="Q1125" i="3"/>
  <c r="Q1124" i="3"/>
  <c r="Q1123" i="3"/>
  <c r="Q1122" i="3"/>
  <c r="Q1121" i="3"/>
  <c r="Q1120" i="3"/>
  <c r="Q1119" i="3"/>
  <c r="Q1118" i="3"/>
  <c r="Q1117" i="3"/>
  <c r="Q1116" i="3"/>
  <c r="Q1115" i="3"/>
  <c r="Q1114" i="3"/>
  <c r="Q1113" i="3"/>
  <c r="Q1112" i="3"/>
  <c r="Q1111" i="3"/>
  <c r="Q1110" i="3"/>
  <c r="Q1109" i="3"/>
  <c r="Q1108" i="3"/>
  <c r="Q1107" i="3"/>
  <c r="Q1106" i="3"/>
  <c r="Q1105" i="3"/>
  <c r="Q1104" i="3"/>
  <c r="Q1103" i="3"/>
  <c r="Q1102" i="3"/>
  <c r="Q1101" i="3"/>
  <c r="Q1100" i="3"/>
  <c r="Q1099" i="3"/>
  <c r="Q1098" i="3"/>
  <c r="Q1097" i="3"/>
  <c r="Q1096" i="3"/>
  <c r="Q1095" i="3"/>
  <c r="Q1094" i="3"/>
  <c r="Q1093" i="3"/>
  <c r="Q1092" i="3"/>
  <c r="Q1091" i="3"/>
  <c r="Q1090" i="3"/>
  <c r="Q1089" i="3"/>
  <c r="Q1088" i="3"/>
  <c r="Q1087" i="3"/>
  <c r="Q1086" i="3"/>
  <c r="Q1085" i="3"/>
  <c r="Q1084" i="3"/>
  <c r="Q1083" i="3"/>
  <c r="Q1082" i="3"/>
  <c r="Q1081" i="3"/>
  <c r="P1080" i="3" l="1"/>
  <c r="O1080" i="3"/>
  <c r="P1079" i="3"/>
  <c r="O1079" i="3"/>
  <c r="P1078" i="3"/>
  <c r="O1078" i="3"/>
  <c r="P1077" i="3"/>
  <c r="O1077" i="3"/>
  <c r="P1076" i="3"/>
  <c r="O1076" i="3"/>
  <c r="P1075" i="3"/>
  <c r="O1075" i="3"/>
  <c r="P1074" i="3"/>
  <c r="O1074" i="3"/>
  <c r="P1073" i="3"/>
  <c r="O1073" i="3"/>
  <c r="P1072" i="3"/>
  <c r="O1072" i="3"/>
  <c r="P1071" i="3"/>
  <c r="O1071" i="3"/>
  <c r="P1070" i="3"/>
  <c r="O1070" i="3"/>
  <c r="P1069" i="3"/>
  <c r="O1069" i="3"/>
  <c r="P1068" i="3"/>
  <c r="O1068" i="3"/>
  <c r="P1067" i="3"/>
  <c r="O1067" i="3"/>
  <c r="P1066" i="3"/>
  <c r="O1066" i="3"/>
  <c r="P1065" i="3"/>
  <c r="O1065" i="3"/>
  <c r="P1064" i="3"/>
  <c r="O1064" i="3"/>
  <c r="P1063" i="3"/>
  <c r="O1063" i="3"/>
  <c r="P1062" i="3"/>
  <c r="O1062" i="3"/>
  <c r="P1061" i="3"/>
  <c r="O1061" i="3"/>
  <c r="P1060" i="3"/>
  <c r="O1060" i="3"/>
  <c r="P1059" i="3"/>
  <c r="O1059" i="3"/>
  <c r="P1058" i="3"/>
  <c r="O1058" i="3"/>
  <c r="P1057" i="3"/>
  <c r="O1057" i="3"/>
  <c r="P1056" i="3"/>
  <c r="O1056" i="3"/>
  <c r="P1055" i="3"/>
  <c r="O1055" i="3"/>
  <c r="P1054" i="3"/>
  <c r="O1054" i="3"/>
  <c r="P1053" i="3"/>
  <c r="O1053" i="3"/>
  <c r="P1052" i="3"/>
  <c r="O1052" i="3"/>
  <c r="P1051" i="3"/>
  <c r="O1051" i="3"/>
  <c r="P1050" i="3"/>
  <c r="O1050" i="3"/>
  <c r="P1049" i="3"/>
  <c r="O1049" i="3"/>
  <c r="P1048" i="3"/>
  <c r="O1048" i="3"/>
  <c r="P1047" i="3"/>
  <c r="O1047" i="3"/>
  <c r="P1046" i="3"/>
  <c r="O1046" i="3"/>
  <c r="P1045" i="3"/>
  <c r="O1045" i="3"/>
  <c r="P1044" i="3"/>
  <c r="O1044" i="3"/>
  <c r="P1043" i="3"/>
  <c r="O1043" i="3"/>
  <c r="P1042" i="3"/>
  <c r="O1042" i="3"/>
  <c r="P1041" i="3"/>
  <c r="O1041" i="3"/>
  <c r="P1040" i="3"/>
  <c r="O1040" i="3"/>
  <c r="P1039" i="3"/>
  <c r="O1039" i="3"/>
  <c r="P1038" i="3"/>
  <c r="O1038" i="3"/>
  <c r="P1037" i="3"/>
  <c r="O1037" i="3"/>
  <c r="P1036" i="3"/>
  <c r="O1036" i="3"/>
  <c r="P1035" i="3"/>
  <c r="O1035" i="3"/>
  <c r="P1034" i="3"/>
  <c r="O1034" i="3"/>
  <c r="P1033" i="3"/>
  <c r="O1033" i="3"/>
  <c r="P1032" i="3"/>
  <c r="O1032" i="3"/>
  <c r="P1031" i="3"/>
  <c r="O1031" i="3"/>
  <c r="P1030" i="3"/>
  <c r="O1030" i="3"/>
  <c r="P1029" i="3"/>
  <c r="O1029" i="3"/>
  <c r="P1028" i="3"/>
  <c r="O1028" i="3"/>
  <c r="P1027" i="3"/>
  <c r="O1027" i="3"/>
  <c r="P1026" i="3"/>
  <c r="O1026" i="3"/>
  <c r="P1025" i="3"/>
  <c r="O1025" i="3"/>
  <c r="P1024" i="3"/>
  <c r="O1024" i="3"/>
  <c r="P1023" i="3"/>
  <c r="O1023" i="3"/>
  <c r="P1022" i="3"/>
  <c r="O1022" i="3"/>
  <c r="P1021" i="3"/>
  <c r="O1021" i="3"/>
  <c r="P1020" i="3"/>
  <c r="O1020" i="3"/>
  <c r="P1019" i="3"/>
  <c r="O1019" i="3"/>
  <c r="P1018" i="3"/>
  <c r="O1018" i="3"/>
  <c r="P1017" i="3"/>
  <c r="O1017" i="3"/>
  <c r="P1016" i="3"/>
  <c r="O1016" i="3"/>
  <c r="P1015" i="3"/>
  <c r="O1015" i="3"/>
  <c r="P1014" i="3"/>
  <c r="O1014" i="3"/>
  <c r="P1013" i="3"/>
  <c r="O1013" i="3"/>
  <c r="P1012" i="3"/>
  <c r="O1012" i="3"/>
  <c r="P1011" i="3"/>
  <c r="O1011" i="3"/>
  <c r="P1010" i="3"/>
  <c r="O1010" i="3"/>
  <c r="P1009" i="3"/>
  <c r="O1009" i="3"/>
  <c r="P1008" i="3"/>
  <c r="O1008" i="3"/>
  <c r="P1007" i="3"/>
  <c r="O1007" i="3"/>
  <c r="P1006" i="3"/>
  <c r="O1006" i="3"/>
  <c r="P1005" i="3"/>
  <c r="O1005" i="3"/>
  <c r="P1004" i="3"/>
  <c r="O1004" i="3"/>
  <c r="P1003" i="3"/>
  <c r="O1003" i="3"/>
  <c r="P1002" i="3"/>
  <c r="O1002" i="3"/>
  <c r="P1001" i="3"/>
  <c r="O1001" i="3"/>
  <c r="P1000" i="3"/>
  <c r="O1000" i="3"/>
  <c r="P999" i="3"/>
  <c r="O999" i="3"/>
  <c r="P998" i="3"/>
  <c r="O998" i="3"/>
  <c r="P997" i="3"/>
  <c r="O997" i="3"/>
  <c r="P996" i="3"/>
  <c r="O996" i="3"/>
  <c r="P995" i="3"/>
  <c r="O995" i="3"/>
  <c r="P994" i="3"/>
  <c r="O994" i="3"/>
  <c r="P993" i="3"/>
  <c r="O993" i="3"/>
  <c r="P992" i="3"/>
  <c r="O992" i="3"/>
  <c r="P991" i="3"/>
  <c r="O991" i="3"/>
  <c r="P990" i="3"/>
  <c r="O990" i="3"/>
  <c r="P989" i="3"/>
  <c r="O989" i="3"/>
  <c r="P988" i="3"/>
  <c r="O988" i="3"/>
  <c r="P987" i="3"/>
  <c r="O987" i="3"/>
  <c r="P986" i="3"/>
  <c r="O986" i="3"/>
  <c r="P985" i="3"/>
  <c r="O985" i="3"/>
  <c r="P984" i="3"/>
  <c r="O984" i="3"/>
  <c r="P983" i="3"/>
  <c r="O983" i="3"/>
  <c r="P982" i="3"/>
  <c r="O982" i="3"/>
  <c r="P981" i="3"/>
  <c r="O981" i="3"/>
  <c r="P980" i="3"/>
  <c r="O980" i="3"/>
  <c r="P979" i="3"/>
  <c r="O979" i="3"/>
  <c r="P978" i="3"/>
  <c r="O978" i="3"/>
  <c r="P977" i="3"/>
  <c r="O977" i="3"/>
  <c r="P976" i="3"/>
  <c r="O976" i="3"/>
  <c r="P975" i="3"/>
  <c r="O975" i="3"/>
  <c r="P974" i="3"/>
  <c r="O974" i="3"/>
  <c r="P973" i="3"/>
  <c r="O973" i="3"/>
  <c r="P972" i="3"/>
  <c r="O972" i="3"/>
  <c r="P971" i="3"/>
  <c r="O971" i="3"/>
  <c r="P970" i="3"/>
  <c r="O970" i="3"/>
  <c r="P969" i="3"/>
  <c r="O969" i="3"/>
  <c r="P968" i="3"/>
  <c r="O968" i="3"/>
  <c r="P967" i="3"/>
  <c r="O967" i="3"/>
  <c r="P966" i="3"/>
  <c r="O966" i="3"/>
  <c r="P965" i="3"/>
  <c r="O965" i="3"/>
  <c r="P964" i="3"/>
  <c r="O964" i="3"/>
  <c r="P963" i="3"/>
  <c r="O963" i="3"/>
  <c r="P962" i="3"/>
  <c r="O962" i="3"/>
  <c r="P961" i="3"/>
  <c r="O961" i="3"/>
  <c r="P960" i="3"/>
  <c r="O960" i="3"/>
  <c r="P959" i="3"/>
  <c r="O959" i="3"/>
  <c r="P958" i="3"/>
  <c r="O958" i="3"/>
  <c r="P957" i="3"/>
  <c r="O957" i="3"/>
  <c r="P956" i="3"/>
  <c r="O956" i="3"/>
  <c r="P955" i="3"/>
  <c r="O955" i="3"/>
  <c r="P954" i="3"/>
  <c r="O954" i="3"/>
  <c r="P953" i="3"/>
  <c r="O953" i="3"/>
  <c r="P952" i="3"/>
  <c r="O952" i="3"/>
  <c r="P951" i="3"/>
  <c r="O951" i="3"/>
  <c r="P950" i="3"/>
  <c r="O950" i="3"/>
  <c r="P949" i="3"/>
  <c r="O949" i="3"/>
  <c r="P948" i="3"/>
  <c r="O948" i="3"/>
  <c r="P947" i="3"/>
  <c r="O947" i="3"/>
  <c r="P946" i="3"/>
  <c r="O946" i="3"/>
  <c r="P945" i="3"/>
  <c r="O945" i="3"/>
  <c r="P944" i="3"/>
  <c r="O944" i="3"/>
  <c r="P943" i="3"/>
  <c r="O943" i="3"/>
  <c r="P942" i="3"/>
  <c r="O942" i="3"/>
  <c r="P941" i="3"/>
  <c r="O941" i="3"/>
  <c r="P940" i="3"/>
  <c r="O940" i="3"/>
  <c r="P939" i="3"/>
  <c r="O939" i="3"/>
  <c r="P938" i="3"/>
  <c r="O938" i="3"/>
  <c r="P937" i="3"/>
  <c r="O937" i="3"/>
  <c r="P936" i="3"/>
  <c r="O936" i="3"/>
  <c r="P935" i="3"/>
  <c r="O935" i="3"/>
  <c r="P934" i="3"/>
  <c r="O934" i="3"/>
  <c r="P933" i="3"/>
  <c r="O933" i="3"/>
  <c r="P932" i="3"/>
  <c r="O932" i="3"/>
  <c r="P931" i="3"/>
  <c r="O931" i="3"/>
  <c r="P930" i="3"/>
  <c r="O930" i="3"/>
  <c r="P929" i="3"/>
  <c r="O929" i="3"/>
  <c r="P928" i="3"/>
  <c r="O928" i="3"/>
  <c r="P927" i="3"/>
  <c r="O927" i="3"/>
  <c r="P926" i="3"/>
  <c r="O926" i="3"/>
  <c r="P925" i="3"/>
  <c r="O925" i="3"/>
  <c r="P924" i="3"/>
  <c r="O924" i="3"/>
  <c r="P923" i="3"/>
  <c r="O923" i="3"/>
  <c r="P922" i="3"/>
  <c r="O922" i="3"/>
  <c r="P921" i="3"/>
  <c r="O921" i="3"/>
  <c r="P920" i="3"/>
  <c r="O920" i="3"/>
  <c r="P919" i="3"/>
  <c r="O919" i="3"/>
  <c r="P918" i="3"/>
  <c r="O918" i="3"/>
  <c r="P917" i="3"/>
  <c r="O917" i="3"/>
  <c r="P916" i="3"/>
  <c r="O916" i="3"/>
  <c r="P915" i="3"/>
  <c r="O915" i="3"/>
  <c r="P914" i="3"/>
  <c r="O914" i="3"/>
  <c r="P913" i="3"/>
  <c r="O913" i="3"/>
  <c r="P912" i="3"/>
  <c r="O912" i="3"/>
  <c r="P911" i="3"/>
  <c r="O911" i="3"/>
  <c r="P910" i="3"/>
  <c r="O910" i="3"/>
  <c r="P909" i="3"/>
  <c r="O909" i="3"/>
  <c r="P908" i="3"/>
  <c r="O908" i="3"/>
  <c r="P907" i="3"/>
  <c r="O907" i="3"/>
  <c r="P906" i="3"/>
  <c r="O906" i="3"/>
  <c r="P905" i="3"/>
  <c r="O905" i="3"/>
  <c r="P904" i="3"/>
  <c r="O904" i="3"/>
  <c r="P903" i="3"/>
  <c r="O903" i="3"/>
  <c r="P902" i="3"/>
  <c r="O902" i="3"/>
  <c r="P901" i="3"/>
  <c r="O901" i="3"/>
  <c r="P900" i="3"/>
  <c r="O900" i="3"/>
  <c r="P899" i="3"/>
  <c r="O899" i="3"/>
  <c r="P898" i="3"/>
  <c r="O898" i="3"/>
  <c r="P897" i="3"/>
  <c r="O897" i="3"/>
  <c r="P896" i="3"/>
  <c r="O896" i="3"/>
  <c r="P895" i="3"/>
  <c r="O895" i="3"/>
  <c r="P894" i="3"/>
  <c r="O894" i="3"/>
  <c r="P893" i="3"/>
  <c r="O893" i="3"/>
  <c r="P892" i="3"/>
  <c r="O892" i="3"/>
  <c r="P891" i="3"/>
  <c r="O891" i="3"/>
  <c r="P890" i="3"/>
  <c r="O890" i="3"/>
  <c r="P889" i="3"/>
  <c r="O889" i="3"/>
  <c r="P888" i="3"/>
  <c r="O888" i="3"/>
  <c r="P887" i="3"/>
  <c r="O887" i="3"/>
  <c r="P886" i="3"/>
  <c r="O886" i="3"/>
  <c r="P885" i="3"/>
  <c r="O885" i="3"/>
  <c r="P884" i="3"/>
  <c r="O884" i="3"/>
  <c r="P883" i="3"/>
  <c r="O883" i="3"/>
  <c r="P882" i="3"/>
  <c r="O882" i="3"/>
  <c r="P881" i="3"/>
  <c r="O881" i="3"/>
  <c r="P880" i="3"/>
  <c r="O880" i="3"/>
  <c r="P879" i="3"/>
  <c r="O879" i="3"/>
  <c r="P878" i="3"/>
  <c r="O878" i="3"/>
  <c r="P877" i="3"/>
  <c r="O877" i="3"/>
  <c r="P876" i="3"/>
  <c r="O876" i="3"/>
  <c r="P875" i="3"/>
  <c r="O875" i="3"/>
  <c r="P874" i="3"/>
  <c r="O874" i="3"/>
  <c r="P873" i="3"/>
  <c r="O873" i="3"/>
  <c r="P872" i="3"/>
  <c r="O872" i="3"/>
  <c r="P871" i="3"/>
  <c r="O871" i="3"/>
  <c r="P870" i="3"/>
  <c r="O870" i="3"/>
  <c r="P869" i="3"/>
  <c r="O869" i="3"/>
  <c r="P868" i="3"/>
  <c r="O868" i="3"/>
  <c r="P867" i="3"/>
  <c r="O867" i="3"/>
  <c r="P866" i="3"/>
  <c r="O866" i="3"/>
  <c r="P865" i="3"/>
  <c r="O865" i="3"/>
  <c r="P864" i="3"/>
  <c r="O864" i="3"/>
  <c r="P863" i="3"/>
  <c r="O863" i="3"/>
  <c r="P862" i="3"/>
  <c r="O862" i="3"/>
  <c r="P861" i="3"/>
  <c r="O861" i="3"/>
  <c r="P860" i="3"/>
  <c r="O860" i="3"/>
  <c r="P859" i="3"/>
  <c r="O859" i="3"/>
  <c r="P858" i="3"/>
  <c r="O858" i="3"/>
  <c r="P857" i="3"/>
  <c r="O857" i="3"/>
  <c r="P856" i="3"/>
  <c r="O856" i="3"/>
  <c r="P855" i="3"/>
  <c r="O855" i="3"/>
  <c r="P854" i="3"/>
  <c r="O854" i="3"/>
  <c r="P853" i="3"/>
  <c r="O853" i="3"/>
  <c r="P852" i="3"/>
  <c r="O852" i="3"/>
  <c r="P851" i="3"/>
  <c r="O851" i="3"/>
  <c r="P850" i="3"/>
  <c r="O850" i="3"/>
  <c r="P849" i="3"/>
  <c r="O849" i="3"/>
  <c r="P848" i="3"/>
  <c r="O848" i="3"/>
  <c r="P847" i="3"/>
  <c r="O847" i="3"/>
  <c r="P846" i="3"/>
  <c r="O846" i="3"/>
  <c r="P845" i="3"/>
  <c r="O845" i="3"/>
  <c r="P844" i="3"/>
  <c r="O844" i="3"/>
  <c r="P843" i="3"/>
  <c r="O843" i="3"/>
  <c r="P842" i="3"/>
  <c r="O842" i="3"/>
  <c r="P841" i="3"/>
  <c r="O841" i="3"/>
  <c r="P840" i="3"/>
  <c r="O840" i="3"/>
  <c r="P839" i="3"/>
  <c r="O839" i="3"/>
  <c r="P838" i="3"/>
  <c r="O838" i="3"/>
  <c r="P837" i="3"/>
  <c r="O837" i="3"/>
  <c r="P836" i="3"/>
  <c r="O836" i="3"/>
  <c r="P835" i="3"/>
  <c r="O835" i="3"/>
  <c r="P834" i="3"/>
  <c r="O834" i="3"/>
  <c r="P833" i="3"/>
  <c r="O833" i="3"/>
  <c r="P832" i="3"/>
  <c r="O832" i="3"/>
  <c r="P831" i="3"/>
  <c r="O831" i="3"/>
  <c r="P830" i="3"/>
  <c r="O830" i="3"/>
  <c r="P829" i="3"/>
  <c r="O829" i="3"/>
  <c r="P828" i="3"/>
  <c r="O828" i="3"/>
  <c r="P827" i="3"/>
  <c r="O827" i="3"/>
  <c r="P826" i="3"/>
  <c r="O826" i="3"/>
  <c r="P825" i="3"/>
  <c r="O825" i="3"/>
  <c r="P824" i="3"/>
  <c r="O824" i="3"/>
  <c r="P823" i="3"/>
  <c r="O823" i="3"/>
  <c r="P822" i="3"/>
  <c r="O822" i="3"/>
  <c r="P821" i="3"/>
  <c r="O821" i="3"/>
  <c r="P820" i="3"/>
  <c r="O820" i="3"/>
  <c r="P819" i="3"/>
  <c r="O819" i="3"/>
  <c r="P818" i="3"/>
  <c r="O818" i="3"/>
  <c r="P817" i="3"/>
  <c r="O817" i="3"/>
  <c r="P816" i="3"/>
  <c r="O816" i="3"/>
  <c r="P815" i="3"/>
  <c r="O815" i="3"/>
  <c r="P814" i="3"/>
  <c r="O814" i="3"/>
  <c r="P813" i="3"/>
  <c r="O813" i="3"/>
  <c r="P812" i="3"/>
  <c r="O812" i="3"/>
  <c r="P811" i="3"/>
  <c r="O811" i="3"/>
  <c r="P810" i="3"/>
  <c r="O810" i="3"/>
  <c r="P809" i="3"/>
  <c r="O809" i="3"/>
  <c r="P808" i="3"/>
  <c r="O808" i="3"/>
  <c r="P807" i="3"/>
  <c r="O807" i="3"/>
  <c r="P806" i="3"/>
  <c r="O806" i="3"/>
  <c r="P805" i="3"/>
  <c r="O805" i="3"/>
  <c r="P804" i="3"/>
  <c r="O804" i="3"/>
  <c r="P803" i="3"/>
  <c r="O803" i="3"/>
  <c r="P802" i="3"/>
  <c r="O802" i="3"/>
  <c r="P801" i="3"/>
  <c r="O801" i="3"/>
  <c r="P800" i="3"/>
  <c r="O800" i="3"/>
  <c r="P799" i="3"/>
  <c r="O799" i="3"/>
  <c r="P798" i="3"/>
  <c r="O798" i="3"/>
  <c r="P797" i="3"/>
  <c r="O797" i="3"/>
  <c r="P796" i="3"/>
  <c r="O796" i="3"/>
  <c r="P795" i="3"/>
  <c r="O795" i="3"/>
  <c r="P794" i="3"/>
  <c r="O794" i="3"/>
  <c r="P793" i="3"/>
  <c r="O793" i="3"/>
  <c r="P792" i="3"/>
  <c r="O792" i="3"/>
  <c r="P791" i="3"/>
  <c r="O791" i="3"/>
  <c r="P790" i="3"/>
  <c r="O790" i="3"/>
  <c r="P789" i="3"/>
  <c r="O789" i="3"/>
  <c r="P788" i="3"/>
  <c r="O788" i="3"/>
  <c r="P787" i="3"/>
  <c r="O787" i="3"/>
  <c r="P786" i="3"/>
  <c r="O786" i="3"/>
  <c r="P785" i="3"/>
  <c r="O785" i="3"/>
  <c r="P784" i="3"/>
  <c r="O784" i="3"/>
  <c r="P783" i="3"/>
  <c r="O783" i="3"/>
  <c r="P782" i="3"/>
  <c r="O782" i="3"/>
  <c r="P781" i="3"/>
  <c r="O781" i="3"/>
  <c r="P780" i="3"/>
  <c r="O780" i="3"/>
  <c r="P779" i="3"/>
  <c r="O779" i="3"/>
  <c r="P778" i="3"/>
  <c r="O778" i="3"/>
  <c r="P777" i="3"/>
  <c r="O777" i="3"/>
  <c r="P776" i="3"/>
  <c r="O776" i="3"/>
  <c r="P775" i="3"/>
  <c r="O775" i="3"/>
  <c r="P774" i="3"/>
  <c r="O774" i="3"/>
  <c r="P773" i="3"/>
  <c r="O773" i="3"/>
  <c r="P772" i="3"/>
  <c r="O772" i="3"/>
  <c r="P771" i="3"/>
  <c r="O771" i="3"/>
  <c r="P770" i="3"/>
  <c r="O770" i="3"/>
  <c r="P769" i="3"/>
  <c r="O769" i="3"/>
  <c r="P768" i="3"/>
  <c r="O768" i="3"/>
  <c r="P767" i="3"/>
  <c r="O767" i="3"/>
  <c r="P766" i="3"/>
  <c r="O766" i="3"/>
  <c r="P765" i="3"/>
  <c r="O765" i="3"/>
  <c r="P764" i="3"/>
  <c r="O764" i="3"/>
  <c r="P763" i="3"/>
  <c r="O763" i="3"/>
  <c r="P762" i="3"/>
  <c r="O762" i="3"/>
  <c r="P761" i="3"/>
  <c r="O761" i="3"/>
  <c r="P760" i="3"/>
  <c r="O760" i="3"/>
  <c r="P759" i="3"/>
  <c r="O759" i="3"/>
  <c r="P758" i="3"/>
  <c r="O758" i="3"/>
  <c r="P757" i="3"/>
  <c r="O757" i="3"/>
  <c r="P756" i="3"/>
  <c r="O756" i="3"/>
  <c r="P755" i="3"/>
  <c r="O755" i="3"/>
  <c r="P754" i="3"/>
  <c r="O754" i="3"/>
  <c r="P753" i="3"/>
  <c r="O753" i="3"/>
  <c r="P752" i="3"/>
  <c r="O752" i="3"/>
  <c r="P751" i="3"/>
  <c r="O751" i="3"/>
  <c r="P750" i="3"/>
  <c r="O750" i="3"/>
  <c r="P749" i="3"/>
  <c r="O749" i="3"/>
  <c r="P748" i="3"/>
  <c r="O748" i="3"/>
  <c r="P747" i="3"/>
  <c r="O747" i="3"/>
  <c r="P746" i="3"/>
  <c r="O746" i="3"/>
  <c r="P745" i="3"/>
  <c r="O745" i="3"/>
  <c r="P744" i="3"/>
  <c r="O744" i="3"/>
  <c r="P743" i="3"/>
  <c r="O743" i="3"/>
  <c r="P742" i="3"/>
  <c r="O742" i="3"/>
  <c r="P741" i="3"/>
  <c r="O741" i="3"/>
  <c r="P740" i="3"/>
  <c r="O740" i="3"/>
  <c r="P739" i="3"/>
  <c r="O739" i="3"/>
  <c r="P738" i="3"/>
  <c r="O738" i="3"/>
  <c r="P737" i="3"/>
  <c r="O737" i="3"/>
  <c r="P736" i="3"/>
  <c r="O736" i="3"/>
  <c r="P735" i="3"/>
  <c r="O735" i="3"/>
  <c r="P734" i="3"/>
  <c r="O734" i="3"/>
  <c r="P733" i="3"/>
  <c r="O733" i="3"/>
  <c r="P732" i="3"/>
  <c r="O732" i="3"/>
  <c r="P731" i="3"/>
  <c r="O731" i="3"/>
  <c r="P730" i="3"/>
  <c r="O730" i="3"/>
  <c r="P729" i="3"/>
  <c r="O729" i="3"/>
  <c r="P728" i="3"/>
  <c r="O728" i="3"/>
  <c r="P727" i="3"/>
  <c r="O727" i="3"/>
  <c r="P726" i="3"/>
  <c r="O726" i="3"/>
  <c r="P725" i="3"/>
  <c r="O725" i="3"/>
  <c r="P724" i="3"/>
  <c r="O724" i="3"/>
  <c r="P723" i="3"/>
  <c r="O723" i="3"/>
  <c r="P722" i="3"/>
  <c r="O722" i="3"/>
  <c r="P721" i="3"/>
  <c r="O721" i="3"/>
  <c r="P720" i="3"/>
  <c r="O720" i="3"/>
  <c r="P719" i="3"/>
  <c r="O719" i="3"/>
  <c r="P718" i="3"/>
  <c r="O718" i="3"/>
  <c r="P717" i="3"/>
  <c r="O717" i="3"/>
  <c r="P716" i="3"/>
  <c r="O716" i="3"/>
  <c r="P715" i="3"/>
  <c r="O715" i="3"/>
  <c r="P714" i="3"/>
  <c r="O714" i="3"/>
  <c r="P713" i="3"/>
  <c r="O713" i="3"/>
  <c r="P712" i="3"/>
  <c r="O712" i="3"/>
  <c r="P711" i="3"/>
  <c r="O711" i="3"/>
  <c r="P710" i="3"/>
  <c r="O710" i="3"/>
  <c r="P709" i="3"/>
  <c r="O709" i="3"/>
  <c r="P708" i="3"/>
  <c r="O708" i="3"/>
  <c r="P707" i="3"/>
  <c r="O707" i="3"/>
  <c r="P706" i="3"/>
  <c r="O706" i="3"/>
  <c r="P705" i="3"/>
  <c r="O705" i="3"/>
  <c r="P704" i="3"/>
  <c r="O704" i="3"/>
  <c r="P703" i="3"/>
  <c r="O703" i="3"/>
  <c r="P702" i="3"/>
  <c r="O702" i="3"/>
  <c r="P701" i="3"/>
  <c r="O701" i="3"/>
  <c r="P700" i="3"/>
  <c r="O700" i="3"/>
  <c r="P699" i="3"/>
  <c r="O699" i="3"/>
  <c r="P698" i="3"/>
  <c r="O698" i="3"/>
  <c r="P697" i="3"/>
  <c r="O697" i="3"/>
  <c r="P696" i="3"/>
  <c r="O696" i="3"/>
  <c r="P695" i="3"/>
  <c r="O695" i="3"/>
  <c r="P694" i="3"/>
  <c r="O694" i="3"/>
  <c r="P693" i="3"/>
  <c r="O693" i="3"/>
  <c r="P692" i="3"/>
  <c r="O692" i="3"/>
  <c r="P691" i="3"/>
  <c r="O691" i="3"/>
  <c r="P690" i="3"/>
  <c r="O690" i="3"/>
  <c r="P689" i="3"/>
  <c r="O689" i="3"/>
  <c r="P688" i="3"/>
  <c r="O688" i="3"/>
  <c r="P687" i="3"/>
  <c r="O687" i="3"/>
  <c r="P686" i="3"/>
  <c r="O686" i="3"/>
  <c r="P685" i="3"/>
  <c r="O685" i="3"/>
  <c r="P684" i="3"/>
  <c r="O684" i="3"/>
  <c r="P683" i="3"/>
  <c r="O683" i="3"/>
  <c r="P682" i="3"/>
  <c r="O682" i="3"/>
  <c r="P681" i="3"/>
  <c r="O681" i="3"/>
  <c r="P680" i="3"/>
  <c r="O680" i="3"/>
  <c r="P679" i="3"/>
  <c r="O679" i="3"/>
  <c r="P678" i="3"/>
  <c r="O678" i="3"/>
  <c r="P677" i="3"/>
  <c r="O677" i="3"/>
  <c r="P676" i="3"/>
  <c r="O676" i="3"/>
  <c r="P675" i="3"/>
  <c r="O675" i="3"/>
  <c r="P674" i="3"/>
  <c r="O674" i="3"/>
  <c r="P673" i="3"/>
  <c r="O673" i="3"/>
  <c r="P672" i="3"/>
  <c r="O672" i="3"/>
  <c r="P671" i="3"/>
  <c r="O671" i="3"/>
  <c r="P670" i="3"/>
  <c r="O670" i="3"/>
  <c r="P669" i="3"/>
  <c r="O669" i="3"/>
  <c r="P668" i="3"/>
  <c r="O668" i="3"/>
  <c r="P667" i="3"/>
  <c r="O667" i="3"/>
  <c r="P666" i="3"/>
  <c r="O666" i="3"/>
  <c r="P665" i="3"/>
  <c r="O665" i="3"/>
  <c r="P664" i="3"/>
  <c r="O664" i="3"/>
  <c r="P663" i="3"/>
  <c r="O663" i="3"/>
  <c r="P662" i="3"/>
  <c r="O662" i="3"/>
  <c r="P661" i="3"/>
  <c r="O661" i="3"/>
  <c r="P660" i="3"/>
  <c r="O660" i="3"/>
  <c r="P659" i="3"/>
  <c r="O659" i="3"/>
  <c r="P658" i="3"/>
  <c r="O658" i="3"/>
  <c r="P657" i="3"/>
  <c r="O657" i="3"/>
  <c r="P656" i="3"/>
  <c r="O656" i="3"/>
  <c r="P655" i="3"/>
  <c r="O655" i="3"/>
  <c r="P654" i="3"/>
  <c r="O654" i="3"/>
  <c r="P653" i="3"/>
  <c r="O653" i="3"/>
  <c r="P652" i="3"/>
  <c r="O652" i="3"/>
  <c r="P651" i="3"/>
  <c r="O651" i="3"/>
  <c r="P650" i="3"/>
  <c r="O650" i="3"/>
  <c r="P649" i="3"/>
  <c r="O649" i="3"/>
  <c r="P648" i="3"/>
  <c r="O648" i="3"/>
  <c r="P647" i="3"/>
  <c r="O647" i="3"/>
  <c r="P646" i="3"/>
  <c r="O646" i="3"/>
  <c r="P645" i="3"/>
  <c r="O645" i="3"/>
  <c r="P644" i="3"/>
  <c r="O644" i="3"/>
  <c r="P643" i="3"/>
  <c r="O643" i="3"/>
  <c r="P642" i="3"/>
  <c r="O642" i="3"/>
  <c r="P641" i="3"/>
  <c r="O641" i="3"/>
  <c r="P640" i="3"/>
  <c r="O640" i="3"/>
  <c r="P639" i="3"/>
  <c r="O639" i="3"/>
  <c r="P638" i="3"/>
  <c r="O638" i="3"/>
  <c r="P637" i="3"/>
  <c r="O637" i="3"/>
  <c r="P636" i="3"/>
  <c r="O636" i="3"/>
  <c r="P635" i="3"/>
  <c r="O635" i="3"/>
  <c r="P634" i="3"/>
  <c r="O634" i="3"/>
  <c r="P633" i="3"/>
  <c r="O633" i="3"/>
  <c r="P632" i="3"/>
  <c r="O632" i="3"/>
  <c r="P631" i="3"/>
  <c r="O631" i="3"/>
  <c r="P630" i="3"/>
  <c r="O630" i="3"/>
  <c r="P629" i="3"/>
  <c r="O629" i="3"/>
  <c r="P628" i="3"/>
  <c r="O628" i="3"/>
  <c r="P627" i="3"/>
  <c r="O627" i="3"/>
  <c r="P626" i="3"/>
  <c r="O626" i="3"/>
  <c r="P625" i="3"/>
  <c r="O625" i="3"/>
  <c r="P624" i="3"/>
  <c r="O624" i="3"/>
  <c r="P623" i="3"/>
  <c r="O623" i="3"/>
  <c r="P622" i="3"/>
  <c r="O622" i="3"/>
  <c r="P621" i="3"/>
  <c r="O621" i="3"/>
  <c r="P620" i="3"/>
  <c r="O620" i="3"/>
  <c r="P619" i="3"/>
  <c r="O619" i="3"/>
  <c r="P618" i="3"/>
  <c r="O618" i="3"/>
  <c r="P617" i="3"/>
  <c r="O617" i="3"/>
  <c r="P616" i="3"/>
  <c r="O616" i="3"/>
  <c r="P615" i="3"/>
  <c r="O615" i="3"/>
  <c r="P614" i="3"/>
  <c r="O614" i="3"/>
  <c r="P613" i="3"/>
  <c r="O613" i="3"/>
  <c r="P612" i="3"/>
  <c r="O612" i="3"/>
  <c r="P611" i="3"/>
  <c r="O611" i="3"/>
  <c r="P610" i="3"/>
  <c r="O610" i="3"/>
  <c r="P609" i="3"/>
  <c r="O609" i="3"/>
  <c r="P608" i="3"/>
  <c r="O608" i="3"/>
  <c r="P607" i="3"/>
  <c r="O607" i="3"/>
  <c r="P606" i="3"/>
  <c r="O606" i="3"/>
  <c r="P605" i="3"/>
  <c r="O605" i="3"/>
  <c r="P604" i="3"/>
  <c r="O604" i="3"/>
  <c r="P603" i="3"/>
  <c r="O603" i="3"/>
  <c r="P602" i="3"/>
  <c r="O602" i="3"/>
  <c r="P601" i="3"/>
  <c r="O601" i="3"/>
  <c r="P600" i="3"/>
  <c r="O600" i="3"/>
  <c r="P599" i="3"/>
  <c r="O599" i="3"/>
  <c r="P598" i="3"/>
  <c r="O598" i="3"/>
  <c r="P597" i="3"/>
  <c r="O597" i="3"/>
  <c r="P596" i="3"/>
  <c r="O596" i="3"/>
  <c r="P595" i="3"/>
  <c r="O595" i="3"/>
  <c r="P594" i="3"/>
  <c r="O594" i="3"/>
  <c r="P593" i="3"/>
  <c r="O593" i="3"/>
  <c r="P592" i="3"/>
  <c r="O592" i="3"/>
  <c r="P591" i="3"/>
  <c r="O591" i="3"/>
  <c r="P590" i="3"/>
  <c r="O590" i="3"/>
  <c r="P589" i="3"/>
  <c r="O589" i="3"/>
  <c r="P588" i="3"/>
  <c r="O588" i="3"/>
  <c r="P587" i="3"/>
  <c r="O587" i="3"/>
  <c r="P586" i="3"/>
  <c r="O586" i="3"/>
  <c r="P585" i="3"/>
  <c r="O585" i="3"/>
  <c r="P584" i="3"/>
  <c r="O584" i="3"/>
  <c r="P583" i="3"/>
  <c r="O583" i="3"/>
  <c r="P582" i="3"/>
  <c r="O582" i="3"/>
  <c r="P581" i="3"/>
  <c r="O581" i="3"/>
  <c r="P580" i="3"/>
  <c r="O580" i="3"/>
  <c r="P579" i="3"/>
  <c r="O579" i="3"/>
  <c r="P578" i="3"/>
  <c r="O578" i="3"/>
  <c r="P577" i="3"/>
  <c r="O577" i="3"/>
  <c r="P576" i="3"/>
  <c r="O576" i="3"/>
  <c r="P575" i="3"/>
  <c r="O575" i="3"/>
  <c r="P574" i="3"/>
  <c r="O574" i="3"/>
  <c r="P573" i="3"/>
  <c r="O573" i="3"/>
  <c r="P572" i="3"/>
  <c r="O572" i="3"/>
  <c r="P571" i="3"/>
  <c r="O571" i="3"/>
  <c r="P570" i="3"/>
  <c r="O570" i="3"/>
  <c r="P569" i="3"/>
  <c r="O569" i="3"/>
  <c r="P568" i="3"/>
  <c r="O568" i="3"/>
  <c r="P567" i="3"/>
  <c r="O567" i="3"/>
  <c r="P566" i="3"/>
  <c r="O566" i="3"/>
  <c r="P565" i="3"/>
  <c r="O565" i="3"/>
  <c r="P564" i="3"/>
  <c r="O564" i="3"/>
  <c r="P563" i="3"/>
  <c r="O563" i="3"/>
  <c r="P562" i="3"/>
  <c r="O562" i="3"/>
  <c r="P561" i="3"/>
  <c r="O561" i="3"/>
  <c r="P560" i="3"/>
  <c r="O560" i="3"/>
  <c r="P559" i="3"/>
  <c r="O559" i="3"/>
  <c r="P558" i="3"/>
  <c r="O558" i="3"/>
  <c r="P557" i="3"/>
  <c r="O557" i="3"/>
  <c r="P556" i="3"/>
  <c r="O556" i="3"/>
  <c r="P555" i="3"/>
  <c r="O555" i="3"/>
  <c r="P554" i="3"/>
  <c r="O554" i="3"/>
  <c r="P553" i="3"/>
  <c r="O553" i="3"/>
  <c r="P552" i="3"/>
  <c r="O552" i="3"/>
  <c r="P551" i="3"/>
  <c r="O551" i="3"/>
  <c r="P550" i="3"/>
  <c r="O550" i="3"/>
  <c r="P549" i="3"/>
  <c r="O549" i="3"/>
  <c r="P548" i="3"/>
  <c r="O548" i="3"/>
  <c r="P547" i="3"/>
  <c r="O547" i="3"/>
  <c r="P546" i="3"/>
  <c r="O546" i="3"/>
  <c r="P545" i="3"/>
  <c r="O545" i="3"/>
  <c r="P544" i="3"/>
  <c r="O544" i="3"/>
  <c r="P543" i="3"/>
  <c r="O543" i="3"/>
  <c r="P542" i="3"/>
  <c r="O542" i="3"/>
  <c r="P541" i="3"/>
  <c r="O541" i="3"/>
  <c r="P540" i="3"/>
  <c r="O540" i="3"/>
  <c r="P539" i="3"/>
  <c r="O539" i="3"/>
  <c r="P538" i="3"/>
  <c r="O538" i="3"/>
  <c r="P537" i="3"/>
  <c r="O537" i="3"/>
  <c r="P536" i="3"/>
  <c r="O536" i="3"/>
  <c r="P535" i="3"/>
  <c r="O535" i="3"/>
  <c r="P534" i="3"/>
  <c r="O534" i="3"/>
  <c r="P533" i="3"/>
  <c r="O533" i="3"/>
  <c r="P532" i="3"/>
  <c r="O532" i="3"/>
  <c r="P531" i="3"/>
  <c r="O531" i="3"/>
  <c r="P530" i="3"/>
  <c r="O530" i="3"/>
  <c r="P529" i="3"/>
  <c r="O529" i="3"/>
  <c r="P528" i="3"/>
  <c r="O528" i="3"/>
  <c r="P527" i="3"/>
  <c r="O527" i="3"/>
  <c r="P526" i="3"/>
  <c r="O526" i="3"/>
  <c r="P525" i="3"/>
  <c r="O525" i="3"/>
  <c r="P524" i="3"/>
  <c r="O524" i="3"/>
  <c r="P523" i="3"/>
  <c r="O523" i="3"/>
  <c r="P522" i="3"/>
  <c r="O522" i="3"/>
  <c r="P521" i="3"/>
  <c r="O521" i="3"/>
  <c r="P520" i="3"/>
  <c r="O520" i="3"/>
  <c r="P519" i="3"/>
  <c r="O519" i="3"/>
  <c r="P518" i="3"/>
  <c r="O518" i="3"/>
  <c r="P517" i="3"/>
  <c r="O517" i="3"/>
  <c r="P516" i="3"/>
  <c r="O516" i="3"/>
  <c r="P515" i="3"/>
  <c r="O515" i="3"/>
  <c r="P514" i="3"/>
  <c r="O514" i="3"/>
  <c r="P513" i="3"/>
  <c r="O513" i="3"/>
  <c r="P512" i="3"/>
  <c r="O512" i="3"/>
  <c r="P511" i="3"/>
  <c r="O511" i="3"/>
  <c r="P510" i="3"/>
  <c r="O510" i="3"/>
  <c r="P509" i="3"/>
  <c r="O509" i="3"/>
  <c r="P508" i="3"/>
  <c r="O508" i="3"/>
  <c r="P507" i="3"/>
  <c r="O507" i="3"/>
  <c r="P506" i="3"/>
  <c r="O506" i="3"/>
  <c r="P505" i="3"/>
  <c r="O505" i="3"/>
  <c r="P504" i="3"/>
  <c r="O504" i="3"/>
  <c r="P503" i="3"/>
  <c r="O503" i="3"/>
  <c r="P502" i="3"/>
  <c r="O502" i="3"/>
  <c r="P501" i="3"/>
  <c r="O501" i="3"/>
  <c r="P500" i="3"/>
  <c r="O500" i="3"/>
  <c r="P499" i="3"/>
  <c r="O499" i="3"/>
  <c r="P498" i="3"/>
  <c r="O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7" i="3"/>
  <c r="O467"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6" i="3"/>
  <c r="O436"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5" i="3"/>
  <c r="O405"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4" i="3"/>
  <c r="O374"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P343" i="3"/>
  <c r="O343" i="3"/>
  <c r="P342" i="3"/>
  <c r="O342" i="3"/>
  <c r="P341" i="3"/>
  <c r="O341" i="3"/>
  <c r="P340" i="3"/>
  <c r="O340" i="3"/>
  <c r="P339" i="3"/>
  <c r="O339" i="3"/>
  <c r="P338" i="3"/>
  <c r="O338" i="3"/>
  <c r="P337" i="3"/>
  <c r="O337" i="3"/>
  <c r="P336" i="3"/>
  <c r="O336" i="3"/>
  <c r="P335" i="3"/>
  <c r="O335" i="3"/>
  <c r="P334" i="3"/>
  <c r="O334" i="3"/>
  <c r="P333" i="3"/>
  <c r="O333" i="3"/>
  <c r="P332" i="3"/>
  <c r="O332" i="3"/>
  <c r="P331" i="3"/>
  <c r="O331" i="3"/>
  <c r="P330" i="3"/>
  <c r="O330" i="3"/>
  <c r="P329" i="3"/>
  <c r="O329" i="3"/>
  <c r="P328" i="3"/>
  <c r="O328" i="3"/>
  <c r="P327" i="3"/>
  <c r="O327" i="3"/>
  <c r="P326" i="3"/>
  <c r="O326" i="3"/>
  <c r="P325" i="3"/>
  <c r="O325" i="3"/>
  <c r="P324" i="3"/>
  <c r="O324" i="3"/>
  <c r="P323" i="3"/>
  <c r="O323" i="3"/>
  <c r="P322" i="3"/>
  <c r="O322" i="3"/>
  <c r="P321" i="3"/>
  <c r="O321" i="3"/>
  <c r="P320" i="3"/>
  <c r="O320" i="3"/>
  <c r="P319" i="3"/>
  <c r="O319" i="3"/>
  <c r="P318" i="3"/>
  <c r="O318" i="3"/>
  <c r="P317" i="3"/>
  <c r="O317" i="3"/>
  <c r="P316" i="3"/>
  <c r="O316" i="3"/>
  <c r="P315" i="3"/>
  <c r="O315" i="3"/>
  <c r="P314" i="3"/>
  <c r="O314" i="3"/>
  <c r="P313" i="3"/>
  <c r="O313" i="3"/>
  <c r="P312" i="3"/>
  <c r="O312" i="3"/>
  <c r="P311" i="3"/>
  <c r="O311" i="3"/>
  <c r="P310" i="3"/>
  <c r="O310" i="3"/>
  <c r="P309" i="3"/>
  <c r="O309" i="3"/>
  <c r="P308" i="3"/>
  <c r="O308" i="3"/>
  <c r="P307" i="3"/>
  <c r="O307" i="3"/>
  <c r="P306" i="3"/>
  <c r="O306" i="3"/>
  <c r="P305" i="3"/>
  <c r="O305" i="3"/>
  <c r="P304" i="3"/>
  <c r="O304" i="3"/>
  <c r="P303" i="3"/>
  <c r="O303" i="3"/>
  <c r="P302" i="3"/>
  <c r="O302" i="3"/>
  <c r="P301" i="3"/>
  <c r="O301" i="3"/>
  <c r="P300" i="3"/>
  <c r="O300" i="3"/>
  <c r="P299" i="3"/>
  <c r="O299" i="3"/>
  <c r="P298" i="3"/>
  <c r="O298" i="3"/>
  <c r="P297" i="3"/>
  <c r="O297" i="3"/>
  <c r="P296" i="3"/>
  <c r="O296" i="3"/>
  <c r="P295" i="3"/>
  <c r="O295" i="3"/>
  <c r="P294" i="3"/>
  <c r="O294" i="3"/>
  <c r="P293" i="3"/>
  <c r="O293" i="3"/>
  <c r="P292" i="3"/>
  <c r="O292" i="3"/>
  <c r="P291" i="3"/>
  <c r="O291" i="3"/>
  <c r="P290" i="3"/>
  <c r="O290" i="3"/>
  <c r="P289" i="3"/>
  <c r="O289" i="3"/>
  <c r="P288" i="3"/>
  <c r="O288" i="3"/>
  <c r="P287" i="3"/>
  <c r="O287" i="3"/>
  <c r="P286" i="3"/>
  <c r="O286" i="3"/>
  <c r="P285" i="3"/>
  <c r="O285" i="3"/>
  <c r="P284" i="3"/>
  <c r="O284" i="3"/>
  <c r="P283" i="3"/>
  <c r="O283" i="3"/>
  <c r="P282" i="3"/>
  <c r="O282" i="3"/>
  <c r="P281" i="3"/>
  <c r="O281" i="3"/>
  <c r="P280" i="3"/>
  <c r="O280" i="3"/>
  <c r="P279" i="3"/>
  <c r="O279" i="3"/>
  <c r="P278" i="3"/>
  <c r="O278" i="3"/>
  <c r="P277" i="3"/>
  <c r="O277" i="3"/>
  <c r="P276" i="3"/>
  <c r="O276" i="3"/>
  <c r="P275" i="3"/>
  <c r="O275" i="3"/>
  <c r="P274" i="3"/>
  <c r="O274" i="3"/>
  <c r="P273" i="3"/>
  <c r="O273" i="3"/>
  <c r="P272" i="3"/>
  <c r="O272" i="3"/>
  <c r="P271" i="3"/>
  <c r="O271" i="3"/>
  <c r="P270" i="3"/>
  <c r="O270" i="3"/>
  <c r="P269" i="3"/>
  <c r="O269" i="3"/>
  <c r="P268" i="3"/>
  <c r="O268" i="3"/>
  <c r="P267" i="3"/>
  <c r="O267" i="3"/>
  <c r="P266" i="3"/>
  <c r="O266" i="3"/>
  <c r="P265" i="3"/>
  <c r="O265" i="3"/>
  <c r="P264" i="3"/>
  <c r="O264" i="3"/>
  <c r="P263" i="3"/>
  <c r="O263" i="3"/>
  <c r="P262" i="3"/>
  <c r="O262" i="3"/>
  <c r="P261" i="3"/>
  <c r="O261" i="3"/>
  <c r="P260" i="3"/>
  <c r="O260" i="3"/>
  <c r="P259" i="3"/>
  <c r="O259" i="3"/>
  <c r="P258" i="3"/>
  <c r="O258" i="3"/>
  <c r="P257" i="3"/>
  <c r="O257" i="3"/>
  <c r="P256" i="3"/>
  <c r="O256" i="3"/>
  <c r="P255" i="3"/>
  <c r="O255" i="3"/>
  <c r="P254" i="3"/>
  <c r="O254" i="3"/>
  <c r="P253" i="3"/>
  <c r="O253" i="3"/>
  <c r="P252" i="3"/>
  <c r="O252" i="3"/>
  <c r="P251" i="3"/>
  <c r="O251" i="3"/>
  <c r="P250" i="3"/>
  <c r="O250" i="3"/>
  <c r="P249" i="3"/>
  <c r="O249" i="3"/>
  <c r="P248" i="3"/>
  <c r="O248" i="3"/>
  <c r="P247" i="3"/>
  <c r="O247" i="3"/>
  <c r="P246" i="3"/>
  <c r="O246" i="3"/>
  <c r="P245" i="3"/>
  <c r="O245" i="3"/>
  <c r="P244" i="3"/>
  <c r="O244" i="3"/>
  <c r="P243" i="3"/>
  <c r="O243" i="3"/>
  <c r="P242" i="3"/>
  <c r="O242" i="3"/>
  <c r="P241" i="3"/>
  <c r="O241" i="3"/>
  <c r="P240" i="3"/>
  <c r="O240" i="3"/>
  <c r="P239" i="3"/>
  <c r="O239" i="3"/>
  <c r="P238" i="3"/>
  <c r="O238" i="3"/>
  <c r="P237" i="3"/>
  <c r="O237" i="3"/>
  <c r="P236" i="3"/>
  <c r="O236" i="3"/>
  <c r="P235" i="3"/>
  <c r="O235" i="3"/>
  <c r="P234" i="3"/>
  <c r="O234" i="3"/>
  <c r="P233" i="3"/>
  <c r="O233" i="3"/>
  <c r="P232" i="3"/>
  <c r="O232" i="3"/>
  <c r="P231" i="3"/>
  <c r="O231" i="3"/>
  <c r="P230" i="3"/>
  <c r="O230" i="3"/>
  <c r="P229" i="3"/>
  <c r="O229" i="3"/>
  <c r="P228" i="3"/>
  <c r="O228" i="3"/>
  <c r="P227" i="3"/>
  <c r="O227" i="3"/>
  <c r="P226" i="3"/>
  <c r="O226" i="3"/>
  <c r="P225" i="3"/>
  <c r="O225" i="3"/>
  <c r="P224" i="3"/>
  <c r="O224" i="3"/>
  <c r="P223" i="3"/>
  <c r="O223" i="3"/>
  <c r="P222" i="3"/>
  <c r="O222" i="3"/>
  <c r="P221" i="3"/>
  <c r="O221" i="3"/>
  <c r="P220" i="3"/>
  <c r="O220" i="3"/>
  <c r="P219" i="3"/>
  <c r="O219" i="3"/>
  <c r="P218" i="3"/>
  <c r="O218" i="3"/>
  <c r="P217" i="3"/>
  <c r="O217" i="3"/>
  <c r="P216" i="3"/>
  <c r="O216" i="3"/>
  <c r="P215" i="3"/>
  <c r="O215" i="3"/>
  <c r="P214" i="3"/>
  <c r="O214" i="3"/>
  <c r="P213" i="3"/>
  <c r="O213" i="3"/>
  <c r="P212" i="3"/>
  <c r="O212" i="3"/>
  <c r="P211" i="3"/>
  <c r="O211" i="3"/>
  <c r="P210" i="3"/>
  <c r="O210" i="3"/>
  <c r="P209" i="3"/>
  <c r="O209" i="3"/>
  <c r="P208" i="3"/>
  <c r="O208" i="3"/>
  <c r="P207" i="3"/>
  <c r="O207" i="3"/>
  <c r="P206" i="3"/>
  <c r="O206" i="3"/>
  <c r="P205" i="3"/>
  <c r="O205" i="3"/>
  <c r="P204" i="3"/>
  <c r="O204" i="3"/>
  <c r="P203" i="3"/>
  <c r="O203" i="3"/>
  <c r="P202" i="3"/>
  <c r="O202" i="3"/>
  <c r="P201" i="3"/>
  <c r="O201" i="3"/>
  <c r="P200" i="3"/>
  <c r="O200" i="3"/>
  <c r="P199" i="3"/>
  <c r="O199" i="3"/>
  <c r="P198" i="3"/>
  <c r="O198" i="3"/>
  <c r="P197" i="3"/>
  <c r="O197" i="3"/>
  <c r="P196" i="3"/>
  <c r="O196" i="3"/>
  <c r="P195" i="3"/>
  <c r="O195" i="3"/>
  <c r="P194" i="3"/>
  <c r="O194" i="3"/>
  <c r="P193" i="3"/>
  <c r="O193"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20" i="3"/>
  <c r="O120" i="3"/>
  <c r="P119" i="3"/>
  <c r="O119" i="3"/>
  <c r="P118" i="3"/>
  <c r="O118" i="3"/>
  <c r="P117" i="3"/>
  <c r="O117" i="3"/>
  <c r="P116" i="3"/>
  <c r="O116" i="3"/>
  <c r="P115" i="3"/>
  <c r="O115" i="3"/>
  <c r="P114" i="3"/>
  <c r="O114" i="3"/>
  <c r="P113" i="3"/>
  <c r="O113" i="3"/>
  <c r="P112" i="3"/>
  <c r="O112"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7" i="3"/>
  <c r="O87"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72" i="3"/>
  <c r="O72" i="3"/>
  <c r="P71" i="3"/>
  <c r="O71" i="3"/>
  <c r="P70" i="3"/>
  <c r="O70" i="3"/>
  <c r="P69" i="3"/>
  <c r="O69" i="3"/>
  <c r="P68" i="3"/>
  <c r="O68" i="3"/>
  <c r="P67" i="3"/>
  <c r="O67" i="3"/>
  <c r="P66" i="3"/>
  <c r="O66" i="3"/>
  <c r="P65" i="3"/>
  <c r="O65" i="3"/>
  <c r="P64" i="3"/>
  <c r="O64" i="3"/>
  <c r="P63" i="3"/>
  <c r="O63" i="3"/>
  <c r="P62" i="3"/>
  <c r="O62" i="3"/>
  <c r="P61" i="3"/>
  <c r="O61" i="3"/>
  <c r="P60" i="3"/>
  <c r="O60" i="3"/>
  <c r="P59" i="3"/>
  <c r="O59" i="3"/>
  <c r="P58" i="3"/>
  <c r="O58" i="3"/>
  <c r="P57" i="3"/>
  <c r="O57" i="3"/>
  <c r="P56" i="3"/>
  <c r="O56" i="3"/>
  <c r="P55" i="3"/>
  <c r="O55" i="3"/>
  <c r="P54" i="3"/>
  <c r="O54" i="3"/>
  <c r="P53" i="3"/>
  <c r="O53" i="3"/>
  <c r="P52" i="3"/>
  <c r="O52" i="3"/>
  <c r="P51" i="3"/>
  <c r="O51" i="3"/>
  <c r="P50" i="3"/>
  <c r="O50" i="3"/>
  <c r="P49" i="3"/>
  <c r="O49" i="3"/>
  <c r="P48" i="3"/>
  <c r="O48" i="3"/>
  <c r="P47" i="3"/>
  <c r="O47" i="3"/>
  <c r="P46" i="3"/>
  <c r="O46" i="3"/>
  <c r="P45" i="3"/>
  <c r="O45" i="3"/>
  <c r="P44" i="3"/>
  <c r="O44" i="3"/>
  <c r="P43" i="3"/>
  <c r="O43" i="3"/>
  <c r="P42" i="3"/>
  <c r="O42" i="3"/>
  <c r="P41" i="3"/>
  <c r="O41" i="3"/>
  <c r="P40" i="3"/>
  <c r="O40" i="3"/>
  <c r="P39" i="3"/>
  <c r="O39" i="3"/>
  <c r="P38" i="3"/>
  <c r="O38" i="3"/>
  <c r="P37" i="3"/>
  <c r="O37" i="3"/>
  <c r="P36" i="3"/>
  <c r="O36" i="3"/>
  <c r="P35" i="3"/>
  <c r="O35" i="3"/>
  <c r="P34" i="3"/>
  <c r="O34" i="3"/>
  <c r="P33" i="3"/>
  <c r="O33" i="3"/>
  <c r="P32" i="3"/>
  <c r="O32" i="3"/>
  <c r="P31" i="3"/>
  <c r="O31" i="3"/>
  <c r="P30" i="3"/>
  <c r="O30" i="3"/>
  <c r="P29" i="3"/>
  <c r="O29" i="3"/>
  <c r="P28" i="3"/>
  <c r="O28" i="3"/>
  <c r="P27" i="3"/>
  <c r="O27" i="3"/>
  <c r="P26" i="3"/>
  <c r="O26" i="3"/>
  <c r="P25" i="3"/>
  <c r="O25" i="3"/>
  <c r="P24" i="3"/>
  <c r="O24" i="3"/>
  <c r="P23" i="3"/>
  <c r="O23" i="3"/>
  <c r="P22" i="3"/>
  <c r="O22" i="3"/>
  <c r="P21" i="3"/>
  <c r="O21" i="3"/>
  <c r="P20" i="3"/>
  <c r="O20" i="3"/>
  <c r="P19" i="3"/>
  <c r="O19" i="3"/>
  <c r="P18" i="3"/>
  <c r="O18" i="3"/>
  <c r="P17" i="3"/>
  <c r="O17" i="3"/>
  <c r="P16" i="3"/>
  <c r="O16" i="3"/>
  <c r="P15" i="3"/>
  <c r="O15" i="3"/>
  <c r="P14" i="3"/>
  <c r="O14" i="3"/>
  <c r="P13" i="3"/>
  <c r="O13" i="3"/>
  <c r="P12" i="3"/>
  <c r="O12" i="3"/>
  <c r="P11" i="3"/>
  <c r="O11" i="3"/>
  <c r="P10" i="3"/>
  <c r="O10" i="3"/>
  <c r="P9" i="3"/>
  <c r="O9" i="3"/>
  <c r="P8" i="3"/>
  <c r="O8" i="3"/>
  <c r="P7" i="3"/>
  <c r="O7" i="3"/>
  <c r="P6" i="3"/>
  <c r="O6" i="3"/>
  <c r="P5" i="3"/>
  <c r="O5" i="3"/>
  <c r="P4" i="3"/>
  <c r="O4" i="3"/>
  <c r="P3" i="3"/>
  <c r="O3" i="3"/>
  <c r="P2" i="3"/>
  <c r="O2" i="3"/>
  <c r="Q659" i="3" l="1"/>
  <c r="Q661" i="3"/>
  <c r="Q663" i="3"/>
  <c r="Q665" i="3"/>
  <c r="Q667" i="3"/>
  <c r="Q669" i="3"/>
  <c r="Q671" i="3"/>
  <c r="Q673" i="3"/>
  <c r="Q675" i="3"/>
  <c r="Q677" i="3"/>
  <c r="Q679" i="3"/>
  <c r="Q681" i="3"/>
  <c r="Q683" i="3"/>
  <c r="Q685" i="3"/>
  <c r="Q687" i="3"/>
  <c r="Q689" i="3"/>
  <c r="Q691" i="3"/>
  <c r="Q693" i="3"/>
  <c r="Q695" i="3"/>
  <c r="Q697" i="3"/>
  <c r="Q699" i="3"/>
  <c r="Q701" i="3"/>
  <c r="Q703" i="3"/>
  <c r="Q705" i="3"/>
  <c r="Q707" i="3"/>
  <c r="Q709" i="3"/>
  <c r="Q711" i="3"/>
  <c r="Q713" i="3"/>
  <c r="Q715" i="3"/>
  <c r="Q717" i="3"/>
  <c r="Q719" i="3"/>
  <c r="Q721" i="3"/>
  <c r="Q723" i="3"/>
  <c r="Q725" i="3"/>
  <c r="Q727" i="3"/>
  <c r="Q729" i="3"/>
  <c r="Q731" i="3"/>
  <c r="Q733" i="3"/>
  <c r="Q735" i="3"/>
  <c r="Q737" i="3"/>
  <c r="Q739" i="3"/>
  <c r="Q741" i="3"/>
  <c r="Q743" i="3"/>
  <c r="Q745" i="3"/>
  <c r="Q747" i="3"/>
  <c r="Q749" i="3"/>
  <c r="Q751" i="3"/>
  <c r="Q753" i="3"/>
  <c r="Q755" i="3"/>
  <c r="Q757" i="3"/>
  <c r="Q759" i="3"/>
  <c r="Q761" i="3"/>
  <c r="Q763" i="3"/>
  <c r="Q765" i="3"/>
  <c r="Q767" i="3"/>
  <c r="Q769" i="3"/>
  <c r="Q771" i="3"/>
  <c r="Q773" i="3"/>
  <c r="Q775" i="3"/>
  <c r="Q777" i="3"/>
  <c r="Q779" i="3"/>
  <c r="Q781" i="3"/>
  <c r="Q783" i="3"/>
  <c r="Q785" i="3"/>
  <c r="Q787" i="3"/>
  <c r="Q789" i="3"/>
  <c r="Q791" i="3"/>
  <c r="Q793" i="3"/>
  <c r="Q795" i="3"/>
  <c r="Q797" i="3"/>
  <c r="Q799" i="3"/>
  <c r="Q801" i="3"/>
  <c r="Q803" i="3"/>
  <c r="Q805" i="3"/>
  <c r="Q807" i="3"/>
  <c r="Q809" i="3"/>
  <c r="Q811" i="3"/>
  <c r="Q813" i="3"/>
  <c r="Q815" i="3"/>
  <c r="Q817" i="3"/>
  <c r="Q819" i="3"/>
  <c r="Q821" i="3"/>
  <c r="Q823" i="3"/>
  <c r="Q825" i="3"/>
  <c r="Q827" i="3"/>
  <c r="Q829" i="3"/>
  <c r="Q831" i="3"/>
  <c r="Q833" i="3"/>
  <c r="Q835" i="3"/>
  <c r="Q837" i="3"/>
  <c r="Q839" i="3"/>
  <c r="Q841" i="3"/>
  <c r="Q843" i="3"/>
  <c r="Q845" i="3"/>
  <c r="Q847" i="3"/>
  <c r="Q849" i="3"/>
  <c r="Q851" i="3"/>
  <c r="Q853" i="3"/>
  <c r="Q855" i="3"/>
  <c r="Q857" i="3"/>
  <c r="Q859" i="3"/>
  <c r="Q861" i="3"/>
  <c r="Q863" i="3"/>
  <c r="Q865" i="3"/>
  <c r="Q867" i="3"/>
  <c r="Q869" i="3"/>
  <c r="Q871" i="3"/>
  <c r="Q873" i="3"/>
  <c r="Q875" i="3"/>
  <c r="Q877" i="3"/>
  <c r="Q879" i="3"/>
  <c r="Q881" i="3"/>
  <c r="Q883" i="3"/>
  <c r="Q885" i="3"/>
  <c r="Q887" i="3"/>
  <c r="Q889" i="3"/>
  <c r="Q891" i="3"/>
  <c r="Q893" i="3"/>
  <c r="Q895" i="3"/>
  <c r="Q897" i="3"/>
  <c r="Q899" i="3"/>
  <c r="Q901" i="3"/>
  <c r="Q903" i="3"/>
  <c r="Q905" i="3"/>
  <c r="Q907" i="3"/>
  <c r="Q909" i="3"/>
  <c r="Q911" i="3"/>
  <c r="Q913" i="3"/>
  <c r="Q915" i="3"/>
  <c r="Q917" i="3"/>
  <c r="Q919" i="3"/>
  <c r="Q921" i="3"/>
  <c r="Q923" i="3"/>
  <c r="Q925" i="3"/>
  <c r="Q927" i="3"/>
  <c r="Q929" i="3"/>
  <c r="Q931" i="3"/>
  <c r="Q933" i="3"/>
  <c r="Q935" i="3"/>
  <c r="Q937" i="3"/>
  <c r="Q939" i="3"/>
  <c r="Q941" i="3"/>
  <c r="Q943" i="3"/>
  <c r="Q945" i="3"/>
  <c r="Q947" i="3"/>
  <c r="Q949" i="3"/>
  <c r="Q951" i="3"/>
  <c r="Q953" i="3"/>
  <c r="Q955" i="3"/>
  <c r="Q957" i="3"/>
  <c r="Q959" i="3"/>
  <c r="Q961" i="3"/>
  <c r="Q963" i="3"/>
  <c r="Q965" i="3"/>
  <c r="Q967" i="3"/>
  <c r="Q969" i="3"/>
  <c r="Q971" i="3"/>
  <c r="Q973" i="3"/>
  <c r="Q975" i="3"/>
  <c r="Q977" i="3"/>
  <c r="Q979" i="3"/>
  <c r="Q981" i="3"/>
  <c r="Q983" i="3"/>
  <c r="Q985" i="3"/>
  <c r="Q987" i="3"/>
  <c r="Q989" i="3"/>
  <c r="Q991" i="3"/>
  <c r="Q993" i="3"/>
  <c r="Q995" i="3"/>
  <c r="Q997" i="3"/>
  <c r="Q999" i="3"/>
  <c r="Q1001" i="3"/>
  <c r="Q1003" i="3"/>
  <c r="Q1005" i="3"/>
  <c r="Q1007" i="3"/>
  <c r="Q1009" i="3"/>
  <c r="Q1011" i="3"/>
  <c r="Q1013" i="3"/>
  <c r="Q1015" i="3"/>
  <c r="Q1017" i="3"/>
  <c r="Q1019" i="3"/>
  <c r="Q1021" i="3"/>
  <c r="Q1023" i="3"/>
  <c r="Q1025" i="3"/>
  <c r="Q1027" i="3"/>
  <c r="Q1029" i="3"/>
  <c r="Q1031" i="3"/>
  <c r="Q1033" i="3"/>
  <c r="Q1035" i="3"/>
  <c r="Q1037" i="3"/>
  <c r="Q1039" i="3"/>
  <c r="Q1041" i="3"/>
  <c r="Q1043" i="3"/>
  <c r="Q1045" i="3"/>
  <c r="Q1047" i="3"/>
  <c r="Q1049" i="3"/>
  <c r="Q1051" i="3"/>
  <c r="Q1053" i="3"/>
  <c r="Q1055" i="3"/>
  <c r="Q1057" i="3"/>
  <c r="Q1059" i="3"/>
  <c r="Q1061" i="3"/>
  <c r="Q1063" i="3"/>
  <c r="Q1065" i="3"/>
  <c r="Q1067" i="3"/>
  <c r="Q1069" i="3"/>
  <c r="Q1071" i="3"/>
  <c r="Q1073" i="3"/>
  <c r="Q1075" i="3"/>
  <c r="Q1077" i="3"/>
  <c r="Q1079" i="3"/>
  <c r="Q658" i="3"/>
  <c r="Q660" i="3"/>
  <c r="Q662" i="3"/>
  <c r="Q664" i="3"/>
  <c r="Q666" i="3"/>
  <c r="Q668" i="3"/>
  <c r="Q670" i="3"/>
  <c r="Q672" i="3"/>
  <c r="Q674" i="3"/>
  <c r="Q676" i="3"/>
  <c r="Q678" i="3"/>
  <c r="Q680" i="3"/>
  <c r="Q682" i="3"/>
  <c r="Q684" i="3"/>
  <c r="Q686" i="3"/>
  <c r="Q688" i="3"/>
  <c r="Q690" i="3"/>
  <c r="Q692" i="3"/>
  <c r="Q694" i="3"/>
  <c r="Q696" i="3"/>
  <c r="Q698" i="3"/>
  <c r="Q700" i="3"/>
  <c r="Q702" i="3"/>
  <c r="Q704" i="3"/>
  <c r="Q706" i="3"/>
  <c r="Q708" i="3"/>
  <c r="Q710" i="3"/>
  <c r="Q712" i="3"/>
  <c r="Q714" i="3"/>
  <c r="Q716" i="3"/>
  <c r="Q718" i="3"/>
  <c r="Q720" i="3"/>
  <c r="Q722" i="3"/>
  <c r="Q724" i="3"/>
  <c r="Q726" i="3"/>
  <c r="Q728" i="3"/>
  <c r="Q730" i="3"/>
  <c r="Q732" i="3"/>
  <c r="Q734" i="3"/>
  <c r="Q736" i="3"/>
  <c r="Q738" i="3"/>
  <c r="Q740" i="3"/>
  <c r="Q742" i="3"/>
  <c r="Q744" i="3"/>
  <c r="Q746" i="3"/>
  <c r="Q748" i="3"/>
  <c r="Q750" i="3"/>
  <c r="Q752" i="3"/>
  <c r="Q754" i="3"/>
  <c r="Q756" i="3"/>
  <c r="Q758" i="3"/>
  <c r="Q760" i="3"/>
  <c r="Q762" i="3"/>
  <c r="Q764" i="3"/>
  <c r="Q766" i="3"/>
  <c r="Q768" i="3"/>
  <c r="Q770" i="3"/>
  <c r="Q772" i="3"/>
  <c r="Q774" i="3"/>
  <c r="Q776" i="3"/>
  <c r="Q778" i="3"/>
  <c r="Q780" i="3"/>
  <c r="Q782" i="3"/>
  <c r="Q784" i="3"/>
  <c r="Q786" i="3"/>
  <c r="Q788" i="3"/>
  <c r="Q790" i="3"/>
  <c r="Q792" i="3"/>
  <c r="Q794" i="3"/>
  <c r="Q796" i="3"/>
  <c r="Q798" i="3"/>
  <c r="Q800" i="3"/>
  <c r="Q802" i="3"/>
  <c r="Q804" i="3"/>
  <c r="Q806" i="3"/>
  <c r="Q808" i="3"/>
  <c r="Q810" i="3"/>
  <c r="Q812" i="3"/>
  <c r="Q814" i="3"/>
  <c r="Q816" i="3"/>
  <c r="Q818" i="3"/>
  <c r="Q820" i="3"/>
  <c r="Q822" i="3"/>
  <c r="Q824" i="3"/>
  <c r="Q826" i="3"/>
  <c r="Q828" i="3"/>
  <c r="Q830" i="3"/>
  <c r="Q832" i="3"/>
  <c r="Q834" i="3"/>
  <c r="Q836" i="3"/>
  <c r="Q838" i="3"/>
  <c r="Q840" i="3"/>
  <c r="Q842" i="3"/>
  <c r="Q844" i="3"/>
  <c r="Q846" i="3"/>
  <c r="Q848" i="3"/>
  <c r="Q850" i="3"/>
  <c r="Q852" i="3"/>
  <c r="Q854" i="3"/>
  <c r="Q856" i="3"/>
  <c r="Q858" i="3"/>
  <c r="Q860" i="3"/>
  <c r="Q862" i="3"/>
  <c r="Q864" i="3"/>
  <c r="Q866" i="3"/>
  <c r="Q868" i="3"/>
  <c r="Q870" i="3"/>
  <c r="Q872" i="3"/>
  <c r="Q874" i="3"/>
  <c r="Q876" i="3"/>
  <c r="Q878" i="3"/>
  <c r="Q880" i="3"/>
  <c r="Q882" i="3"/>
  <c r="Q884" i="3"/>
  <c r="Q886" i="3"/>
  <c r="Q888" i="3"/>
  <c r="Q890" i="3"/>
  <c r="Q892" i="3"/>
  <c r="Q894" i="3"/>
  <c r="Q896" i="3"/>
  <c r="Q898" i="3"/>
  <c r="Q900" i="3"/>
  <c r="Q902" i="3"/>
  <c r="Q904" i="3"/>
  <c r="Q906" i="3"/>
  <c r="Q908" i="3"/>
  <c r="Q910" i="3"/>
  <c r="Q912" i="3"/>
  <c r="Q914" i="3"/>
  <c r="Q916" i="3"/>
  <c r="Q918" i="3"/>
  <c r="Q920" i="3"/>
  <c r="Q922" i="3"/>
  <c r="Q924" i="3"/>
  <c r="Q926" i="3"/>
  <c r="Q928" i="3"/>
  <c r="Q930" i="3"/>
  <c r="Q932" i="3"/>
  <c r="Q934" i="3"/>
  <c r="Q936" i="3"/>
  <c r="Q938" i="3"/>
  <c r="Q940" i="3"/>
  <c r="Q942" i="3"/>
  <c r="Q944" i="3"/>
  <c r="Q946" i="3"/>
  <c r="Q948" i="3"/>
  <c r="Q950" i="3"/>
  <c r="Q952" i="3"/>
  <c r="Q954" i="3"/>
  <c r="Q956" i="3"/>
  <c r="Q958" i="3"/>
  <c r="Q960" i="3"/>
  <c r="Q962" i="3"/>
  <c r="Q964" i="3"/>
  <c r="Q966" i="3"/>
  <c r="Q96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970" i="3"/>
  <c r="Q972" i="3"/>
  <c r="Q974" i="3"/>
  <c r="Q976" i="3"/>
  <c r="Q978" i="3"/>
  <c r="Q980" i="3"/>
  <c r="Q982" i="3"/>
  <c r="Q984" i="3"/>
  <c r="Q986" i="3"/>
  <c r="Q988" i="3"/>
  <c r="Q990" i="3"/>
  <c r="Q992" i="3"/>
  <c r="Q994" i="3"/>
  <c r="Q996" i="3"/>
  <c r="Q998" i="3"/>
  <c r="Q1000" i="3"/>
  <c r="Q1002" i="3"/>
  <c r="Q1004" i="3"/>
  <c r="Q1006" i="3"/>
  <c r="Q1008" i="3"/>
  <c r="Q1010" i="3"/>
  <c r="Q1012" i="3"/>
  <c r="Q1014" i="3"/>
  <c r="Q1016" i="3"/>
  <c r="Q1018" i="3"/>
  <c r="Q1020" i="3"/>
  <c r="Q1022" i="3"/>
  <c r="Q1024" i="3"/>
  <c r="Q1026" i="3"/>
  <c r="Q1028" i="3"/>
  <c r="Q1030" i="3"/>
  <c r="Q1032" i="3"/>
  <c r="Q1034" i="3"/>
  <c r="Q1036" i="3"/>
  <c r="Q1038" i="3"/>
  <c r="Q1040" i="3"/>
  <c r="Q1042" i="3"/>
  <c r="Q1044" i="3"/>
  <c r="Q1046" i="3"/>
  <c r="Q1048" i="3"/>
  <c r="Q1050" i="3"/>
  <c r="Q1052" i="3"/>
  <c r="Q1054" i="3"/>
  <c r="Q1056" i="3"/>
  <c r="Q1058" i="3"/>
  <c r="Q1060" i="3"/>
  <c r="Q1062" i="3"/>
  <c r="Q1064" i="3"/>
  <c r="Q1066" i="3"/>
  <c r="Q1068" i="3"/>
  <c r="Q1070" i="3"/>
  <c r="Q1072" i="3"/>
  <c r="Q1074" i="3"/>
  <c r="Q1076" i="3"/>
  <c r="Q1078" i="3"/>
  <c r="Q1080" i="3"/>
</calcChain>
</file>

<file path=xl/sharedStrings.xml><?xml version="1.0" encoding="utf-8"?>
<sst xmlns="http://schemas.openxmlformats.org/spreadsheetml/2006/main" count="20828" uniqueCount="1177">
  <si>
    <t>Month</t>
  </si>
  <si>
    <t>Albany</t>
  </si>
  <si>
    <t>Auburn</t>
  </si>
  <si>
    <t>Betavia</t>
  </si>
  <si>
    <t>Beacon</t>
  </si>
  <si>
    <t>Choes</t>
  </si>
  <si>
    <t>Fulton</t>
  </si>
  <si>
    <t>Geneva</t>
  </si>
  <si>
    <t>Elmira</t>
  </si>
  <si>
    <t>Glen Cove</t>
  </si>
  <si>
    <t>Glens Falls</t>
  </si>
  <si>
    <t xml:space="preserve">Hornell </t>
  </si>
  <si>
    <t>Hudson</t>
  </si>
  <si>
    <t>Johnstown</t>
  </si>
  <si>
    <t>Kingston</t>
  </si>
  <si>
    <t>Little Falls</t>
  </si>
  <si>
    <t>New York</t>
  </si>
  <si>
    <t>Hempstead</t>
  </si>
  <si>
    <t>Brookhaven</t>
  </si>
  <si>
    <t>Islip</t>
  </si>
  <si>
    <t>Babylon</t>
  </si>
  <si>
    <t>ID</t>
  </si>
  <si>
    <t>Date</t>
  </si>
  <si>
    <t>Customer</t>
  </si>
  <si>
    <t>Gender</t>
  </si>
  <si>
    <t>City</t>
  </si>
  <si>
    <t>Sales Rep</t>
  </si>
  <si>
    <t>Store</t>
  </si>
  <si>
    <t>Supervisor</t>
  </si>
  <si>
    <t>Manager</t>
  </si>
  <si>
    <t>Product</t>
  </si>
  <si>
    <t>Category</t>
  </si>
  <si>
    <t>Price</t>
  </si>
  <si>
    <t>Cost</t>
  </si>
  <si>
    <t>COGS</t>
  </si>
  <si>
    <t>Bernard N Weatherly</t>
  </si>
  <si>
    <t>Antone E Angel</t>
  </si>
  <si>
    <t>Jeremiah E Isler</t>
  </si>
  <si>
    <t>Amir Yusha</t>
  </si>
  <si>
    <t>Cordia M Knopp</t>
  </si>
  <si>
    <t>Merle N Burrus</t>
  </si>
  <si>
    <t>Josef I Sergent</t>
  </si>
  <si>
    <t>Burton C Jin</t>
  </si>
  <si>
    <t>Twanna Y Manges</t>
  </si>
  <si>
    <t>Reatha O Hansford</t>
  </si>
  <si>
    <t>Lauren O Guzzi</t>
  </si>
  <si>
    <t>Reatha Q Breazeale</t>
  </si>
  <si>
    <t>Anitra F Dedmon</t>
  </si>
  <si>
    <t>Carter C Hunt</t>
  </si>
  <si>
    <t>Isaiah Y Magwood</t>
  </si>
  <si>
    <t>Hugh N Chavira</t>
  </si>
  <si>
    <t>Lucius C Moorhead</t>
  </si>
  <si>
    <t>Deane I Keown</t>
  </si>
  <si>
    <t>Joannie E Wolters</t>
  </si>
  <si>
    <t>Christene L Mccaleb</t>
  </si>
  <si>
    <t>Alline V Kushner</t>
  </si>
  <si>
    <t>Vicki Y Hargrave</t>
  </si>
  <si>
    <t>Lockport</t>
  </si>
  <si>
    <t>Long Beach</t>
  </si>
  <si>
    <t>Middletown</t>
  </si>
  <si>
    <t>Lala C Marquez</t>
  </si>
  <si>
    <t>Mount</t>
  </si>
  <si>
    <t>Derick A Macey</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</si>
  <si>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</si>
  <si>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</si>
  <si>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</si>
  <si>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</si>
  <si>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</si>
  <si>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</si>
  <si>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</si>
  <si>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</si>
  <si>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</si>
  <si>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</si>
  <si>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</si>
  <si>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</si>
  <si>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</si>
  <si>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</si>
  <si>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</si>
  <si>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</si>
  <si>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</si>
  <si>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</si>
  <si>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</si>
  <si>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</si>
  <si>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</si>
  <si>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</si>
  <si>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</si>
  <si>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</si>
  <si>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</si>
  <si>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</si>
  <si>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</si>
  <si>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</si>
  <si>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</si>
  <si>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</si>
  <si>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</si>
  <si>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</si>
  <si>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</si>
  <si>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</si>
  <si>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Gregorio H Hottinger</t>
  </si>
  <si>
    <t>Lawerence W Abernethy</t>
  </si>
  <si>
    <t>Marina X Quayle</t>
  </si>
  <si>
    <t>Whitney N Wasinger</t>
  </si>
  <si>
    <t>Roy W Wilkie</t>
  </si>
  <si>
    <t>Fenad Grek</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</si>
  <si>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</si>
  <si>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</si>
  <si>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</si>
  <si>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</si>
  <si>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</si>
  <si>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</si>
  <si>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</si>
  <si>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</si>
  <si>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</si>
  <si>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</si>
  <si>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</si>
  <si>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</si>
  <si>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Hosea B Michelson</t>
  </si>
  <si>
    <t>Carly L Sirianni</t>
  </si>
  <si>
    <t>Abram S Manrique</t>
  </si>
  <si>
    <t>Mica Z Herzberg</t>
  </si>
  <si>
    <t>Lemuel W Hardman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</si>
  <si>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</si>
  <si>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</si>
  <si>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</si>
  <si>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</si>
  <si>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</si>
  <si>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</si>
  <si>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</si>
  <si>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</si>
  <si>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</si>
  <si>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</si>
  <si>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</si>
  <si>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</si>
  <si>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</si>
  <si>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</si>
  <si>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</si>
  <si>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</si>
  <si>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</si>
  <si>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</si>
  <si>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</si>
  <si>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</si>
  <si>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</si>
  <si>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</si>
  <si>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</si>
  <si>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</si>
  <si>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</si>
  <si>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</si>
  <si>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</si>
  <si>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</si>
  <si>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</si>
  <si>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Audria W Barrios</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</si>
  <si>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</si>
  <si>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</si>
  <si>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</si>
  <si>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</si>
  <si>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</si>
  <si>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</si>
  <si>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</si>
  <si>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</si>
  <si>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</si>
  <si>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</si>
  <si>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</si>
  <si>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</si>
  <si>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</si>
  <si>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</si>
  <si>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</si>
  <si>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</si>
  <si>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</si>
  <si>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</si>
  <si>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</si>
  <si>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</si>
  <si>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</si>
  <si>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</si>
  <si>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</si>
  <si>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</si>
  <si>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</si>
  <si>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</si>
  <si>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</si>
  <si>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</si>
  <si>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</si>
  <si>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</si>
  <si>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</si>
  <si>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</si>
  <si>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</si>
  <si>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</si>
  <si>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</si>
  <si>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</si>
  <si>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</si>
  <si>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</si>
  <si>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</si>
  <si>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</si>
  <si>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</si>
  <si>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</si>
  <si>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</si>
  <si>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</si>
  <si>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</si>
  <si>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</si>
  <si>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</si>
  <si>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</si>
  <si>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</si>
  <si>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</si>
  <si>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</si>
  <si>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</si>
  <si>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</si>
  <si>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</si>
  <si>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</si>
  <si>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</si>
  <si>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</si>
  <si>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</si>
  <si>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</si>
  <si>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</si>
  <si>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</si>
  <si>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</si>
  <si>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</si>
  <si>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</si>
  <si>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</si>
  <si>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</si>
  <si>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</si>
  <si>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</si>
  <si>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</si>
  <si>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</si>
  <si>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</si>
  <si>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</si>
  <si>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</si>
  <si>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</si>
  <si>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</si>
  <si>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</si>
  <si>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</si>
  <si>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</si>
  <si>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</si>
  <si>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</si>
  <si>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</si>
  <si>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</si>
  <si>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</si>
  <si>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</si>
  <si>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</si>
  <si>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</si>
  <si>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</si>
  <si>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</si>
  <si>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</si>
  <si>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</si>
  <si>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</si>
  <si>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</si>
  <si>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</si>
  <si>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</si>
  <si>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</si>
  <si>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</si>
  <si>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</si>
  <si>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</si>
  <si>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</si>
  <si>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</si>
  <si>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</si>
  <si>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</si>
  <si>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</si>
  <si>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</si>
  <si>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</si>
  <si>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</si>
  <si>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</si>
  <si>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</si>
  <si>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</si>
  <si>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</si>
  <si>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</si>
  <si>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</si>
  <si>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</si>
  <si>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</si>
  <si>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</si>
  <si>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</si>
  <si>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</si>
  <si>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</si>
  <si>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</si>
  <si>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</si>
  <si>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</si>
  <si>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</si>
  <si>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</si>
  <si>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</si>
  <si>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</si>
  <si>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</si>
  <si>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</si>
  <si>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</si>
  <si>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</si>
  <si>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</si>
  <si>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</si>
  <si>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</si>
  <si>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</si>
  <si>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</si>
  <si>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</si>
  <si>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</si>
  <si>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</si>
  <si>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</si>
  <si>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</si>
  <si>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</si>
  <si>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</si>
  <si>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</si>
  <si>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</si>
  <si>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</si>
  <si>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</si>
  <si>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</si>
  <si>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</si>
  <si>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</si>
  <si>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</si>
  <si>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</si>
  <si>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</si>
  <si>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</si>
  <si>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</si>
  <si>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</si>
  <si>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</si>
  <si>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</si>
  <si>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</si>
  <si>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</si>
  <si>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</si>
  <si>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</si>
  <si>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</si>
  <si>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</si>
  <si>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</si>
  <si>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</si>
  <si>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</si>
  <si>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</si>
  <si>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</si>
  <si>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</si>
  <si>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</si>
  <si>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</si>
  <si>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</si>
  <si>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</si>
  <si>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</si>
  <si>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</si>
  <si>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</si>
  <si>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</si>
  <si>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</si>
  <si>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</si>
  <si>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</si>
  <si>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</si>
  <si>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</si>
  <si>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</si>
  <si>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</si>
  <si>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</si>
  <si>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</si>
  <si>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</si>
  <si>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</si>
  <si>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</si>
  <si>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</si>
  <si>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</si>
  <si>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</si>
  <si>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</si>
  <si>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</si>
  <si>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</si>
  <si>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</si>
  <si>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</si>
  <si>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</si>
  <si>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</si>
  <si>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</si>
  <si>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</si>
  <si>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</si>
  <si>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</si>
  <si>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</si>
  <si>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</si>
  <si>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</si>
  <si>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</si>
  <si>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</si>
  <si>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</si>
  <si>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</si>
  <si>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</si>
  <si>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</si>
  <si>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</si>
  <si>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</si>
  <si>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</si>
  <si>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</si>
  <si>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</si>
  <si>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</si>
  <si>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</si>
  <si>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</si>
  <si>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</si>
  <si>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</si>
  <si>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</si>
  <si>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</si>
  <si>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</si>
  <si>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</si>
  <si>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</si>
  <si>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</si>
  <si>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</si>
  <si>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</si>
  <si>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</si>
  <si>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</si>
  <si>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</si>
  <si>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</si>
  <si>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</si>
  <si>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</si>
  <si>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</si>
  <si>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</si>
  <si>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</si>
  <si>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</si>
  <si>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</si>
  <si>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</si>
  <si>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</si>
  <si>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</si>
  <si>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</si>
  <si>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</si>
  <si>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</si>
  <si>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</si>
  <si>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</si>
  <si>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</si>
  <si>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</si>
  <si>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</si>
  <si>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</si>
  <si>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</si>
  <si>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</si>
  <si>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</si>
  <si>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</si>
  <si>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</si>
  <si>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</si>
  <si>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</si>
  <si>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</si>
  <si>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</si>
  <si>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</si>
  <si>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</si>
  <si>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</si>
  <si>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</si>
  <si>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</si>
  <si>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</si>
  <si>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</si>
  <si>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</si>
  <si>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</si>
  <si>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</si>
  <si>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</si>
  <si>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</si>
  <si>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</si>
  <si>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</si>
  <si>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</si>
  <si>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</si>
  <si>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</si>
  <si>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</si>
  <si>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</si>
  <si>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</si>
  <si>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</si>
  <si>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</si>
  <si>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</si>
  <si>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</si>
  <si>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</si>
  <si>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</si>
  <si>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</si>
  <si>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</si>
  <si>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</si>
  <si>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</si>
  <si>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</si>
  <si>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</si>
  <si>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</si>
  <si>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</si>
  <si>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</si>
  <si>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</si>
  <si>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</si>
  <si>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</si>
  <si>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</si>
  <si>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</si>
  <si>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</si>
  <si>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</si>
  <si>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</si>
  <si>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</si>
  <si>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</si>
  <si>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</si>
  <si>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</si>
  <si>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</si>
  <si>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</si>
  <si>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</si>
  <si>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</si>
  <si>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</si>
  <si>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</si>
  <si>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</si>
  <si>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</si>
  <si>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</si>
  <si>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</si>
  <si>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</si>
  <si>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</si>
  <si>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</si>
  <si>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</si>
  <si>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</si>
  <si>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</si>
  <si>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</si>
  <si>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</si>
  <si>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</si>
  <si>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</si>
  <si>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</si>
  <si>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</si>
  <si>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</si>
  <si>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</si>
  <si>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</si>
  <si>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</si>
  <si>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</si>
  <si>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</si>
  <si>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</si>
  <si>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</si>
  <si>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</si>
  <si>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</si>
  <si>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</si>
  <si>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</si>
  <si>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</si>
  <si>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</si>
  <si>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</si>
  <si>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</si>
  <si>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</si>
  <si>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</si>
  <si>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</si>
  <si>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</si>
  <si>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</si>
  <si>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</si>
  <si>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</si>
  <si>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</si>
  <si>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</si>
  <si>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</si>
  <si>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</si>
  <si>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</si>
  <si>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</si>
  <si>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</si>
  <si>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</si>
  <si>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</si>
  <si>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</si>
  <si>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</si>
  <si>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</si>
  <si>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</si>
  <si>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</si>
  <si>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</si>
  <si>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</si>
  <si>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</si>
  <si>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</si>
  <si>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</si>
  <si>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</si>
  <si>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</si>
  <si>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</si>
  <si>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</si>
  <si>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</si>
  <si>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</si>
  <si>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</si>
  <si>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</si>
  <si>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</si>
  <si>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</si>
  <si>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</si>
  <si>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</si>
  <si>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</si>
  <si>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</si>
  <si>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</si>
  <si>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</si>
  <si>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</si>
  <si>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</si>
  <si>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</si>
  <si>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</si>
  <si>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</si>
  <si>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</si>
  <si>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</si>
  <si>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</si>
  <si>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</si>
  <si>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</si>
  <si>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</si>
  <si>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</si>
  <si>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</si>
  <si>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</si>
  <si>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</si>
  <si>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</si>
  <si>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</si>
  <si>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</si>
  <si>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</si>
  <si>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</si>
  <si>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</si>
  <si>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</si>
  <si>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</si>
  <si>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</si>
  <si>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</si>
  <si>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</si>
  <si>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</si>
  <si>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</si>
  <si>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</si>
  <si>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</si>
  <si>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</si>
  <si>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</si>
  <si>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</si>
  <si>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</si>
  <si>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</si>
  <si>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</si>
  <si>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</si>
  <si>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</si>
  <si>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</si>
  <si>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</si>
  <si>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</si>
  <si>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</si>
  <si>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</si>
  <si>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</si>
  <si>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</si>
  <si>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</si>
  <si>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</si>
  <si>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</si>
  <si>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</si>
  <si>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</si>
  <si>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</si>
  <si>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</si>
  <si>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</si>
  <si>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</si>
  <si>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</si>
  <si>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</si>
  <si>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</si>
  <si>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</si>
  <si>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</si>
  <si>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</si>
  <si>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</si>
  <si>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</si>
  <si>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</si>
  <si>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</si>
  <si>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</si>
  <si>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</si>
  <si>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</si>
  <si>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</si>
  <si>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</si>
  <si>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</si>
  <si>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</si>
  <si>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</si>
  <si>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</si>
  <si>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</si>
  <si>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</si>
  <si>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</si>
  <si>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</si>
  <si>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</si>
  <si>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</si>
  <si>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</si>
  <si>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</si>
  <si>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</si>
  <si>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</si>
  <si>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</si>
  <si>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</si>
  <si>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</si>
  <si>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</si>
  <si>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</si>
  <si>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</si>
  <si>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</si>
  <si>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</si>
  <si>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</si>
  <si>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</si>
  <si>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</si>
  <si>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</si>
  <si>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</si>
  <si>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</si>
  <si>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</si>
  <si>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</si>
  <si>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</si>
  <si>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</si>
  <si>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</si>
  <si>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</si>
  <si>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</si>
  <si>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</si>
  <si>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</si>
  <si>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</si>
  <si>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</si>
  <si>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</si>
  <si>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</si>
  <si>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</si>
  <si>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</si>
  <si>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</si>
  <si>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</si>
  <si>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</si>
  <si>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</si>
  <si>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</si>
  <si>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</si>
  <si>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</si>
  <si>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</si>
  <si>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</si>
  <si>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</si>
  <si>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</si>
  <si>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</si>
  <si>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</si>
  <si>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</si>
  <si>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</si>
  <si>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</si>
  <si>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</si>
  <si>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</si>
  <si>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</si>
  <si>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</si>
  <si>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</si>
  <si>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</si>
  <si>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</si>
  <si>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</si>
  <si>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</si>
  <si>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</si>
  <si>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</si>
  <si>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</si>
  <si>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</si>
  <si>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</si>
  <si>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</si>
  <si>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</si>
  <si>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</si>
  <si>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</si>
  <si>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</si>
  <si>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</si>
  <si>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</si>
  <si>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</si>
  <si>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</si>
  <si>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</si>
  <si>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</si>
  <si>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</si>
  <si>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</si>
  <si>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</si>
  <si>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</si>
  <si>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</si>
  <si>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</si>
  <si>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</si>
  <si>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</si>
  <si>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</si>
  <si>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</si>
  <si>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</si>
  <si>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</si>
  <si>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</si>
  <si>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</si>
  <si>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</si>
  <si>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</si>
  <si>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</si>
  <si>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</si>
  <si>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</si>
  <si>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</si>
  <si>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</si>
  <si>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</si>
  <si>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</si>
  <si>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</si>
  <si>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</si>
  <si>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</si>
  <si>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</si>
  <si>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</si>
  <si>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</si>
  <si>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</si>
  <si>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</si>
  <si>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</si>
  <si>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</si>
  <si>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</si>
  <si>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</si>
  <si>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</si>
  <si>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</si>
  <si>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</si>
  <si>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</si>
  <si>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</si>
  <si>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</si>
  <si>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</si>
  <si>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</si>
  <si>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</si>
  <si>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</si>
  <si>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</si>
  <si>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</si>
  <si>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</si>
  <si>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</si>
  <si>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</si>
  <si>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</si>
  <si>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</si>
  <si>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</si>
  <si>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</si>
  <si>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</si>
  <si>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</si>
  <si>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</si>
  <si>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</si>
  <si>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</si>
  <si>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</si>
  <si>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</si>
  <si>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</si>
  <si>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</si>
  <si>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</si>
  <si>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</si>
  <si>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</si>
  <si>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</si>
  <si>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</si>
  <si>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</si>
  <si>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</si>
  <si>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</si>
  <si>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</si>
  <si>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</si>
  <si>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</si>
  <si>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</si>
  <si>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</si>
  <si>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</si>
  <si>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</si>
  <si>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</si>
  <si>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</si>
  <si>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</si>
  <si>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</si>
  <si>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</si>
  <si>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</si>
  <si>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</si>
  <si>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</si>
  <si>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</si>
  <si>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</si>
  <si>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</si>
  <si>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</si>
  <si>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</si>
  <si>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</si>
  <si>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</si>
  <si>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</si>
  <si>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</si>
  <si>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</si>
  <si>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</si>
  <si>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</si>
  <si>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</si>
  <si>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</si>
  <si>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</si>
  <si>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</si>
  <si>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</si>
  <si>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</si>
  <si>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</si>
  <si>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</si>
  <si>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</si>
  <si>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</si>
  <si>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</si>
  <si>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</si>
  <si>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</si>
  <si>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</si>
  <si>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</si>
  <si>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</si>
  <si>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</si>
  <si>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</si>
  <si>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</si>
  <si>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</si>
  <si>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</si>
  <si>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</si>
  <si>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</si>
  <si>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</si>
  <si>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</si>
  <si>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</si>
  <si>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</si>
  <si>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</si>
  <si>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</si>
  <si>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</si>
  <si>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</si>
  <si>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</si>
  <si>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</si>
  <si>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</si>
  <si>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</si>
  <si>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</si>
  <si>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</si>
  <si>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</si>
  <si>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</si>
  <si>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</si>
  <si>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</si>
  <si>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</si>
  <si>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</si>
  <si>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</si>
  <si>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</si>
  <si>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</si>
  <si>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</si>
  <si>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</si>
  <si>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</si>
  <si>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</si>
  <si>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</si>
  <si>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</si>
  <si>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</si>
  <si>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</si>
  <si>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</si>
  <si>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</si>
  <si>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</si>
  <si>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</si>
  <si>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</si>
  <si>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</si>
  <si>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</si>
  <si>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</si>
  <si>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</si>
  <si>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</si>
  <si>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</si>
  <si>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</si>
  <si>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</si>
  <si>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</si>
  <si>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</si>
  <si>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</si>
  <si>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</si>
  <si>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</si>
  <si>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</si>
  <si>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</si>
  <si>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</si>
  <si>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</si>
  <si>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</si>
  <si>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</si>
  <si>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</si>
  <si>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</si>
  <si>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</si>
  <si>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</si>
  <si>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</si>
  <si>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</si>
  <si>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</si>
  <si>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</si>
  <si>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</si>
  <si>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</si>
  <si>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</si>
  <si>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</si>
  <si>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</si>
  <si>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</si>
  <si>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</si>
  <si>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</si>
  <si>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</si>
  <si>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</si>
  <si>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</si>
  <si>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</si>
  <si>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</si>
  <si>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</si>
  <si>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</si>
  <si>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</si>
  <si>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</si>
  <si>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</si>
  <si>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</si>
  <si>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</si>
  <si>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</si>
  <si>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</si>
  <si>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</si>
  <si>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</si>
  <si>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</si>
  <si>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</si>
  <si>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</si>
  <si>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</si>
  <si>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</si>
  <si>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</si>
  <si>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</si>
  <si>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Oliver Cromwell</t>
  </si>
  <si>
    <t>Degrees Vodka</t>
  </si>
  <si>
    <t>St. Amdr Cabernet</t>
  </si>
  <si>
    <t>Nake Turtle</t>
  </si>
  <si>
    <t>Gallo XO</t>
  </si>
  <si>
    <t>Cazadores Tequila</t>
  </si>
  <si>
    <t>Benchmark Bourbon</t>
  </si>
  <si>
    <t>Janie Stewart</t>
  </si>
  <si>
    <t>Speyburn Bradan</t>
  </si>
  <si>
    <t>Uv Blue</t>
  </si>
  <si>
    <t>Burnett's</t>
  </si>
  <si>
    <t>Smirnoff</t>
  </si>
  <si>
    <t>Fireball</t>
  </si>
  <si>
    <t>Jose Cuervo</t>
  </si>
  <si>
    <t>Agavales</t>
  </si>
  <si>
    <t>Pinnacle</t>
  </si>
  <si>
    <t>Bacardi Rum</t>
  </si>
  <si>
    <t>Suedka</t>
  </si>
  <si>
    <t>Alcoholic</t>
  </si>
  <si>
    <t>Boost</t>
  </si>
  <si>
    <t>Cel Ray</t>
  </si>
  <si>
    <t>Cheerwine</t>
  </si>
  <si>
    <t>Chicory Coffee</t>
  </si>
  <si>
    <t>Coffee Milk</t>
  </si>
  <si>
    <t>Date Shake</t>
  </si>
  <si>
    <t>Dr. Nut</t>
  </si>
  <si>
    <t>Egg Cream</t>
  </si>
  <si>
    <t>Faygo</t>
  </si>
  <si>
    <t>Green River</t>
  </si>
  <si>
    <t>Ironport</t>
  </si>
  <si>
    <t>Apple Beer</t>
  </si>
  <si>
    <t>Birch Beer</t>
  </si>
  <si>
    <t>Dr. Enuf</t>
  </si>
  <si>
    <t>Non Alcoholic</t>
  </si>
  <si>
    <t>Qty</t>
  </si>
  <si>
    <t>Uptown Store</t>
  </si>
  <si>
    <t>Main Street</t>
  </si>
  <si>
    <t>Row Labels</t>
  </si>
  <si>
    <t>Grand Total</t>
  </si>
  <si>
    <t>Fenard Store</t>
  </si>
  <si>
    <t>Gwyn E Etzel</t>
  </si>
  <si>
    <t>Ressie I Goodwyn</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</si>
  <si>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</si>
  <si>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</si>
  <si>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</si>
  <si>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</si>
  <si>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</si>
  <si>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</si>
  <si>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</si>
  <si>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</si>
  <si>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</si>
  <si>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</si>
  <si>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</si>
  <si>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</si>
  <si>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</si>
  <si>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</si>
  <si>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</si>
  <si>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</si>
  <si>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</si>
  <si>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</si>
  <si>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</si>
  <si>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</si>
  <si>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</si>
  <si>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</si>
  <si>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</si>
  <si>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</si>
  <si>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</si>
  <si>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</si>
  <si>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</si>
  <si>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</si>
  <si>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</si>
  <si>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</si>
  <si>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</si>
  <si>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</si>
  <si>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</si>
  <si>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</si>
  <si>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</si>
  <si>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</si>
  <si>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</si>
  <si>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</si>
  <si>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</si>
  <si>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</si>
  <si>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</si>
  <si>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</si>
  <si>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</si>
  <si>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</si>
  <si>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</si>
  <si>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</si>
  <si>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</si>
  <si>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</si>
  <si>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</si>
  <si>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</si>
  <si>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</si>
  <si>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</si>
  <si>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</si>
  <si>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</si>
  <si>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</si>
  <si>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</si>
  <si>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</si>
  <si>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</si>
  <si>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</si>
  <si>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</si>
  <si>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</si>
  <si>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</si>
  <si>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</si>
  <si>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</si>
  <si>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</si>
  <si>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</si>
  <si>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</si>
  <si>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</si>
  <si>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</si>
  <si>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</si>
  <si>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</si>
  <si>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</si>
  <si>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</si>
  <si>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</si>
  <si>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</si>
  <si>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</si>
  <si>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</si>
  <si>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</si>
  <si>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</si>
  <si>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</si>
  <si>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</si>
  <si>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</si>
  <si>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</si>
  <si>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</si>
  <si>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</si>
  <si>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</si>
  <si>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</si>
  <si>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</si>
  <si>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</si>
  <si>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</si>
  <si>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</si>
  <si>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</si>
  <si>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</si>
  <si>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</si>
  <si>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</si>
  <si>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</si>
  <si>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</si>
  <si>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</si>
  <si>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</si>
  <si>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</si>
  <si>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</si>
  <si>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</si>
  <si>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</si>
  <si>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</si>
  <si>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</si>
  <si>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</si>
  <si>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</si>
  <si>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</si>
  <si>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</si>
  <si>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</si>
  <si>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</si>
  <si>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</si>
  <si>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</si>
  <si>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</si>
  <si>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</si>
  <si>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</si>
  <si>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</si>
  <si>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</si>
  <si>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</si>
  <si>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</si>
  <si>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</si>
  <si>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</si>
  <si>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</si>
  <si>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</si>
  <si>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</si>
  <si>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</si>
  <si>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</si>
  <si>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</si>
  <si>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</si>
  <si>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</si>
  <si>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</si>
  <si>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</si>
  <si>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</si>
  <si>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</si>
  <si>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</si>
  <si>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</si>
  <si>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</si>
  <si>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</si>
  <si>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</si>
  <si>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</si>
  <si>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</si>
  <si>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</si>
  <si>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</si>
  <si>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</si>
  <si>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</si>
  <si>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</si>
  <si>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</si>
  <si>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</si>
  <si>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</si>
  <si>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</si>
  <si>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</si>
  <si>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</si>
  <si>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</si>
  <si>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</si>
  <si>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</si>
  <si>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</si>
  <si>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</si>
  <si>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</si>
  <si>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</si>
  <si>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</si>
  <si>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</si>
  <si>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</si>
  <si>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</si>
  <si>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</si>
  <si>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</si>
  <si>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</si>
  <si>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</si>
  <si>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</si>
  <si>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</si>
  <si>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</si>
  <si>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</si>
  <si>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Status</t>
  </si>
  <si>
    <t xml:space="preserve"> Qty</t>
  </si>
  <si>
    <t xml:space="preserve"> COGS</t>
  </si>
  <si>
    <t>Mumin Yusha</t>
  </si>
  <si>
    <t>Male</t>
  </si>
  <si>
    <t>Female</t>
  </si>
  <si>
    <t>Femi Grek</t>
  </si>
  <si>
    <t>Column2</t>
  </si>
  <si>
    <t>Total Revenue</t>
  </si>
  <si>
    <t>Profit Margin</t>
  </si>
  <si>
    <t>Sum of Total Revenue</t>
  </si>
  <si>
    <t xml:space="preserve"> Profit Margin</t>
  </si>
  <si>
    <t xml:space="preserve"> Total Revenue</t>
  </si>
  <si>
    <t xml:space="preserve"> Total Revenue2</t>
  </si>
  <si>
    <t>Product view (one view per chart)</t>
  </si>
  <si>
    <t>Sales Reps progress</t>
  </si>
  <si>
    <t>Manager View</t>
  </si>
  <si>
    <t>Top 5 Products</t>
  </si>
  <si>
    <t>Under-performed products</t>
  </si>
  <si>
    <t>Half chart (%total sales)</t>
  </si>
  <si>
    <t>Sum of all Products</t>
  </si>
  <si>
    <t>Sales by supervisor</t>
  </si>
  <si>
    <t>Sum of Qty</t>
  </si>
  <si>
    <t>Ranking</t>
  </si>
  <si>
    <t>#Transactions</t>
  </si>
  <si>
    <t>First Purchase</t>
  </si>
  <si>
    <t>Last Purchase</t>
  </si>
  <si>
    <t>Customer Type</t>
  </si>
  <si>
    <t>Search Customer</t>
  </si>
  <si>
    <t>Columns</t>
  </si>
  <si>
    <t>Customer Historical Data</t>
  </si>
  <si>
    <t>Error</t>
  </si>
  <si>
    <t>No Data</t>
  </si>
  <si>
    <t>Condition</t>
  </si>
  <si>
    <t>MR</t>
  </si>
  <si>
    <t>FR</t>
  </si>
  <si>
    <t>Metrics</t>
  </si>
  <si>
    <t>Sum of Total Revenue2</t>
  </si>
  <si>
    <t>#Customers</t>
  </si>
  <si>
    <t>#Products</t>
  </si>
  <si>
    <t>#Locations</t>
  </si>
  <si>
    <t>Sum of COGS</t>
  </si>
  <si>
    <t>Sum of Profit Margin</t>
  </si>
  <si>
    <t>Top Customer</t>
  </si>
  <si>
    <t>Repeated Customer</t>
  </si>
  <si>
    <t>One-Time Customer</t>
  </si>
  <si>
    <t>2nd Top Customer</t>
  </si>
  <si>
    <t>Average Customer</t>
  </si>
  <si>
    <t>Top Product</t>
  </si>
  <si>
    <t>2nd Selling Product</t>
  </si>
  <si>
    <t>Average</t>
  </si>
  <si>
    <t xml:space="preserve"> Qty Sold</t>
  </si>
  <si>
    <t>Revenue</t>
  </si>
  <si>
    <t>Stutus</t>
  </si>
  <si>
    <t>Transactions</t>
  </si>
  <si>
    <t xml:space="preserve"> Profit</t>
  </si>
  <si>
    <t>1st Transaction</t>
  </si>
  <si>
    <t>Last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</si>
</sst>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_);_(* \(#,##0\);_(* &quot;-&quot;??_);_(@_)"/>
    <numFmt numFmtId="166" formatCode="[$$-409]#,##0"/>
    <numFmt numFmtId="167" formatCode="[$-409]dd\-mmm\-yy;@"/>
    <numFmt numFmtId="168" formatCode="[$$-409]#,##0;[Red][$$-409]#,##0"/>
  </numFmts>
  <fonts count="25" x14ac:knownFonts="1">
    <font>
      <sz val="11"/>
      <color theme="1"/>
      <name val="Calibri"/>
      <family val="2"/>
      <scheme val="minor"/>
    </font>
    <font>
      <sz val="11"/>
      <color theme="1"/>
      <name val="Calibri"/>
      <family val="2"/>
      <scheme val="minor"/>
    </font>
    <font>
      <b/>
      <sz val="12"/>
      <color theme="0"/>
      <name val="Calibri"/>
      <family val="2"/>
      <charset val="238"/>
      <scheme val="minor"/>
    </font>
    <font>
      <b/>
      <sz val="11"/>
      <color theme="0"/>
      <name val="Calibri"/>
      <family val="2"/>
      <charset val="238"/>
      <scheme val="minor"/>
    </font>
    <font>
      <b/>
      <sz val="14"/>
      <color theme="4" tint="-0.249977111117893"/>
      <name val="Calibri"/>
      <family val="2"/>
      <charset val="238"/>
      <scheme val="minor"/>
    </font>
    <font>
      <sz val="11"/>
      <color theme="0"/>
      <name val="Calibri"/>
      <family val="2"/>
      <scheme val="minor"/>
    </font>
    <font>
      <sz val="16"/>
      <color theme="0"/>
      <name val="Calibri"/>
      <family val="2"/>
      <scheme val="minor"/>
    </font>
    <font>
      <b/>
      <sz val="16"/>
      <color theme="0"/>
      <name val="Calibri"/>
      <family val="2"/>
      <scheme val="minor"/>
    </font>
    <font>
      <sz val="22"/>
      <color theme="0"/>
      <name val="Calibri"/>
      <family val="2"/>
      <scheme val="minor"/>
    </font>
    <font>
      <sz val="22"/>
      <color rgb="FF00B050"/>
      <name val="Calibri"/>
      <family val="2"/>
      <scheme val="minor"/>
    </font>
    <font>
      <sz val="22"/>
      <color theme="7" tint="-0.249977111117893"/>
      <name val="Calibri"/>
      <family val="2"/>
      <scheme val="minor"/>
    </font>
    <font>
      <sz val="22"/>
      <color rgb="FF00B0F0"/>
      <name val="Calibri"/>
      <family val="2"/>
      <scheme val="minor"/>
    </font>
    <font>
      <sz val="22"/>
      <color theme="4" tint="-0.249977111117893"/>
      <name val="Calibri"/>
      <family val="2"/>
      <scheme val="minor"/>
    </font>
    <font>
      <sz val="22"/>
      <color theme="5" tint="0.59999389629810485"/>
      <name val="Calibri"/>
      <family val="2"/>
      <scheme val="minor"/>
    </font>
    <font>
      <sz val="22"/>
      <color rgb="FFF19D69"/>
      <name val="Calibri"/>
      <family val="2"/>
      <scheme val="minor"/>
    </font>
    <font>
      <sz val="16"/>
      <color theme="7" tint="-0.249977111117893"/>
      <name val="Calibri"/>
      <family val="2"/>
      <scheme val="minor"/>
    </font>
    <font>
      <sz val="16"/>
      <color rgb="FF00B050"/>
      <name val="Calibri"/>
      <family val="2"/>
      <scheme val="minor"/>
    </font>
    <font>
      <sz val="16"/>
      <color rgb="FF00B0F0"/>
      <name val="Calibri"/>
      <family val="2"/>
      <scheme val="minor"/>
    </font>
    <font>
      <sz val="16"/>
      <color theme="4" tint="0.39997558519241921"/>
      <name val="Calibri"/>
      <family val="2"/>
      <scheme val="minor"/>
    </font>
    <font>
      <sz val="16"/>
      <color theme="5" tint="0.39997558519241921"/>
      <name val="Calibri"/>
      <family val="2"/>
      <scheme val="minor"/>
    </font>
    <font>
      <sz val="16"/>
      <color theme="7" tint="0.39997558519241921"/>
      <name val="Calibri"/>
      <family val="2"/>
      <scheme val="minor"/>
    </font>
    <font>
      <sz val="16"/>
      <color theme="5"/>
      <name val="Calibri"/>
      <family val="2"/>
      <scheme val="minor"/>
    </font>
    <font>
      <sz val="16"/>
      <color theme="8" tint="0.39997558519241921"/>
      <name val="Calibri"/>
      <family val="2"/>
      <scheme val="minor"/>
    </font>
    <font>
      <sz val="16"/>
      <color rgb="FFE8BADE"/>
      <name val="Calibri"/>
      <family val="2"/>
      <scheme val="minor"/>
    </font>
    <font>
      <sz val="16"/>
      <color theme="7" tint="0.59999389629810485"/>
      <name val="Calibri"/>
      <family val="2"/>
      <scheme val="minor"/>
    </font>
  </fonts>
  <fills count="9">
    <fill>
      <patternFill patternType="none"/>
    </fill>
    <fill>
      <patternFill patternType="gray125"/>
    </fill>
    <fill>
      <patternFill patternType="solid">
        <fgColor rgb="FF111D3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C00000"/>
        <bgColor indexed="64"/>
      </patternFill>
    </fill>
    <fill>
      <patternFill patternType="solid">
        <fgColor theme="0"/>
        <bgColor indexed="64"/>
      </patternFill>
    </fill>
    <fill>
      <patternFill patternType="solid">
        <fgColor rgb="FF142340"/>
        <bgColor indexed="64"/>
      </patternFill>
    </fill>
    <fill>
      <patternFill patternType="solid">
        <fgColor theme="2"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0" fontId="0" fillId="0" borderId="0" xfId="1" applyNumberFormat="1" applyFont="1"/>
    <xf numFmtId="165" fontId="0" fillId="0" borderId="0" xfId="2" applyNumberFormat="1" applyFont="1"/>
    <xf numFmtId="166" fontId="0" fillId="0" borderId="0" xfId="0" applyNumberFormat="1"/>
    <xf numFmtId="0" fontId="2" fillId="0" borderId="0" xfId="0" applyFont="1" applyAlignment="1">
      <alignment horizontal="center"/>
    </xf>
    <xf numFmtId="167" fontId="0" fillId="0" borderId="0" xfId="0" applyNumberFormat="1"/>
    <xf numFmtId="0" fontId="3" fillId="3" borderId="1" xfId="0" applyFont="1" applyFill="1" applyBorder="1"/>
    <xf numFmtId="167" fontId="3" fillId="3" borderId="1" xfId="0" applyNumberFormat="1" applyFont="1" applyFill="1" applyBorder="1"/>
    <xf numFmtId="0" fontId="3" fillId="3" borderId="2" xfId="0" applyFont="1" applyFill="1" applyBorder="1"/>
    <xf numFmtId="0" fontId="3" fillId="4" borderId="1" xfId="0" applyFont="1" applyFill="1" applyBorder="1"/>
    <xf numFmtId="0" fontId="0" fillId="5" borderId="0" xfId="0" applyFill="1"/>
    <xf numFmtId="0" fontId="0" fillId="0" borderId="1" xfId="0" applyBorder="1"/>
    <xf numFmtId="167" fontId="0" fillId="0" borderId="1" xfId="0" applyNumberFormat="1" applyBorder="1"/>
    <xf numFmtId="168" fontId="0" fillId="0" borderId="0" xfId="0" applyNumberFormat="1"/>
    <xf numFmtId="165" fontId="0" fillId="0" borderId="0" xfId="0" applyNumberFormat="1"/>
    <xf numFmtId="0" fontId="2" fillId="2" borderId="0" xfId="0" applyFont="1" applyFill="1" applyAlignment="1">
      <alignment horizontal="center"/>
    </xf>
    <xf numFmtId="0" fontId="2" fillId="3" borderId="0" xfId="0" applyFont="1" applyFill="1" applyAlignment="1">
      <alignment horizont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5" fillId="7" borderId="0" xfId="0" applyFont="1" applyFill="1"/>
    <xf numFmtId="0" fontId="6" fillId="7" borderId="0" xfId="0" applyFont="1" applyFill="1"/>
    <xf numFmtId="0" fontId="0" fillId="0" borderId="0" xfId="0" applyNumberFormat="1"/>
    <xf numFmtId="0" fontId="8" fillId="8" borderId="0" xfId="0" applyFont="1" applyFill="1"/>
    <xf numFmtId="0" fontId="8" fillId="7" borderId="0" xfId="0" applyFont="1" applyFill="1"/>
    <xf numFmtId="0" fontId="9" fillId="7" borderId="0" xfId="0" applyFont="1" applyFill="1"/>
    <xf numFmtId="0" fontId="10" fillId="7" borderId="0" xfId="0" applyFont="1" applyFill="1"/>
    <xf numFmtId="166" fontId="8" fillId="7" borderId="0" xfId="0" applyNumberFormat="1" applyFont="1" applyFill="1"/>
    <xf numFmtId="166" fontId="11" fillId="7" borderId="0" xfId="0" applyNumberFormat="1" applyFont="1" applyFill="1"/>
    <xf numFmtId="166" fontId="12" fillId="7" borderId="0" xfId="0" applyNumberFormat="1" applyFont="1" applyFill="1"/>
    <xf numFmtId="166" fontId="13" fillId="7" borderId="0" xfId="0" applyNumberFormat="1" applyFont="1" applyFill="1"/>
    <xf numFmtId="166" fontId="14" fillId="7" borderId="0" xfId="0" applyNumberFormat="1" applyFont="1" applyFill="1"/>
    <xf numFmtId="0" fontId="7" fillId="7" borderId="0" xfId="0" applyFont="1" applyFill="1"/>
    <xf numFmtId="167" fontId="7" fillId="7" borderId="0" xfId="0" applyNumberFormat="1" applyFont="1" applyFill="1"/>
    <xf numFmtId="167" fontId="6" fillId="7" borderId="0" xfId="0" applyNumberFormat="1" applyFont="1" applyFill="1"/>
    <xf numFmtId="0" fontId="15" fillId="7" borderId="0" xfId="0" applyFont="1" applyFill="1"/>
    <xf numFmtId="0" fontId="16" fillId="7" borderId="0" xfId="0" applyFont="1" applyFill="1"/>
    <xf numFmtId="0" fontId="17" fillId="7" borderId="0" xfId="0" applyFont="1" applyFill="1"/>
    <xf numFmtId="0" fontId="18" fillId="7" borderId="0" xfId="0" applyFont="1" applyFill="1"/>
    <xf numFmtId="0" fontId="20" fillId="7" borderId="0" xfId="0" applyFont="1" applyFill="1"/>
    <xf numFmtId="0" fontId="7" fillId="7" borderId="0" xfId="0" applyNumberFormat="1" applyFont="1" applyFill="1"/>
    <xf numFmtId="0" fontId="6" fillId="7" borderId="0" xfId="0" applyNumberFormat="1" applyFont="1" applyFill="1"/>
    <xf numFmtId="0" fontId="21" fillId="7" borderId="0" xfId="0" applyFont="1" applyFill="1"/>
    <xf numFmtId="0" fontId="21" fillId="7" borderId="0" xfId="0" applyNumberFormat="1" applyFont="1" applyFill="1"/>
    <xf numFmtId="0" fontId="19" fillId="7" borderId="0" xfId="0" applyNumberFormat="1" applyFont="1" applyFill="1"/>
    <xf numFmtId="0" fontId="22" fillId="7" borderId="0" xfId="0" applyFont="1" applyFill="1"/>
    <xf numFmtId="0" fontId="23" fillId="7" borderId="0" xfId="0" applyFont="1" applyFill="1"/>
    <xf numFmtId="0" fontId="24" fillId="7" borderId="0" xfId="0" applyFont="1" applyFill="1"/>
  </cellXfs>
  <cellStyles count="3">
    <cellStyle name="Comma" xfId="2" builtinId="3"/>
    <cellStyle name="Normal" xfId="0" builtinId="0"/>
    <cellStyle name="Percent" xfId="1" builtinId="5"/>
  </cellStyles>
  <dxfs count="53">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numFmt numFmtId="167" formatCode="[$-409]dd\-mmm\-yy;@"/>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numFmt numFmtId="167" formatCode="[$-409]dd\-mmm\-yy;@"/>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numFmt numFmtId="0" formatCode="General"/>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16"/>
        <color theme="0"/>
        <name val="Calibri"/>
        <family val="2"/>
        <scheme val="minor"/>
      </font>
      <fill>
        <patternFill patternType="solid">
          <fgColor indexed="64"/>
          <bgColor rgb="FF142340"/>
        </patternFill>
      </fill>
    </dxf>
    <dxf>
      <numFmt numFmtId="167" formatCode="[$-409]dd\-mmm\-yy;@"/>
    </dxf>
    <dxf>
      <numFmt numFmtId="167" formatCode="[$-409]dd\-mmm\-yy;@"/>
    </dxf>
    <dxf>
      <numFmt numFmtId="167" formatCode="[$-409]dd\-mmm\-yy;@"/>
    </dxf>
    <dxf>
      <numFmt numFmtId="167" formatCode="[$-409]dd\-mmm\-yy;@"/>
    </dxf>
    <dxf>
      <numFmt numFmtId="167" formatCode="[$-409]dd\-mmm\-yy;@"/>
    </dxf>
    <dxf>
      <numFmt numFmtId="167" formatCode="[$-409]dd\-mmm\-yy;@"/>
    </dxf>
    <dxf>
      <numFmt numFmtId="167" formatCode="[$-409]dd\-mmm\-yy;@"/>
    </dxf>
    <dxf>
      <numFmt numFmtId="167" formatCode="[$-409]dd\-mmm\-yy;@"/>
    </dxf>
    <dxf>
      <numFmt numFmtId="167" formatCode="[$-409]dd\-mmm\-yy;@"/>
    </dxf>
    <dxf>
      <numFmt numFmtId="167" formatCode="[$-409]dd\-mmm\-yy;@"/>
    </dxf>
    <dxf>
      <fill>
        <patternFill>
          <fgColor theme="3" tint="-0.24994659260841701"/>
        </patternFill>
      </fill>
    </dxf>
    <dxf>
      <fill>
        <patternFill patternType="solid">
          <fgColor theme="4" tint="0.79998168889431442"/>
          <bgColor theme="4" tint="0.79998168889431442"/>
        </patternFill>
      </fill>
      <border>
        <right style="thick">
          <color theme="0"/>
        </right>
      </border>
    </dxf>
    <dxf>
      <fill>
        <patternFill patternType="solid">
          <fgColor theme="4" tint="-0.499984740745262"/>
          <bgColor theme="4" tint="-0.499984740745262"/>
        </patternFill>
      </fill>
    </dxf>
    <dxf>
      <font>
        <b/>
        <color theme="1"/>
      </font>
    </dxf>
    <dxf>
      <font>
        <b/>
        <color theme="1"/>
      </font>
    </dxf>
    <dxf>
      <font>
        <b/>
        <color theme="1"/>
      </font>
      <border>
        <top style="double">
          <color theme="4"/>
        </top>
      </border>
    </dxf>
    <dxf>
      <font>
        <b/>
        <color theme="0"/>
      </font>
      <fill>
        <patternFill patternType="solid">
          <fgColor theme="1" tint="4.9989318521683403E-2"/>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val="0"/>
        <i val="0"/>
        <strike val="0"/>
        <condense val="0"/>
        <extend val="0"/>
        <outline val="0"/>
        <shadow val="0"/>
        <u val="none"/>
        <vertAlign val="baseline"/>
        <sz val="22"/>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numFmt numFmtId="166" formatCode="[$$-409]#,##0"/>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numFmt numFmtId="166" formatCode="[$$-409]#,##0"/>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numFmt numFmtId="166" formatCode="[$$-409]#,##0"/>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fill>
        <patternFill patternType="solid">
          <fgColor indexed="64"/>
          <bgColor rgb="FF142340"/>
        </patternFill>
      </fill>
    </dxf>
    <dxf>
      <font>
        <b val="0"/>
        <i val="0"/>
        <strike val="0"/>
        <condense val="0"/>
        <extend val="0"/>
        <outline val="0"/>
        <shadow val="0"/>
        <u val="none"/>
        <vertAlign val="baseline"/>
        <sz val="22"/>
        <color theme="0"/>
        <name val="Calibri"/>
        <family val="2"/>
        <scheme val="minor"/>
      </font>
      <fill>
        <patternFill patternType="solid">
          <fgColor indexed="64"/>
          <bgColor theme="2" tint="-0.89999084444715716"/>
        </patternFill>
      </fill>
    </dxf>
    <dxf>
      <numFmt numFmtId="166" formatCode="[$$-409]#,##0"/>
    </dxf>
    <dxf>
      <numFmt numFmtId="167" formatCode="[$-409]dd\-mmm\-yy;@"/>
    </dxf>
    <dxf>
      <numFmt numFmtId="167" formatCode="[$-409]dd\-mmm\-yy;@"/>
    </dxf>
    <dxf>
      <numFmt numFmtId="165" formatCode="_(* #,##0_);_(* \(#,##0\);_(* &quot;-&quot;??_);_(@_)"/>
    </dxf>
    <dxf>
      <numFmt numFmtId="166" formatCode="[$$-409]#,##0"/>
    </dxf>
    <dxf>
      <numFmt numFmtId="166" formatCode="[$$-409]#,##0"/>
    </dxf>
    <dxf>
      <numFmt numFmtId="166" formatCode="[$$-409]#,##0"/>
    </dxf>
    <dxf>
      <numFmt numFmtId="168" formatCode="[$$-409]#,##0;[Red][$$-409]#,##0"/>
    </dxf>
    <dxf>
      <numFmt numFmtId="166" formatCode="[$$-409]#,##0"/>
    </dxf>
    <dxf>
      <numFmt numFmtId="166" formatCode="[$$-409]#,##0"/>
    </dxf>
    <dxf>
      <numFmt numFmtId="166" formatCode="[$$-409]#,##0"/>
    </dxf>
    <dxf>
      <numFmt numFmtId="166" formatCode="[$$-409]#,##0"/>
    </dxf>
    <dxf>
      <font>
        <color theme="0"/>
      </font>
      <border>
        <bottom style="thin">
          <color theme="0" tint="-0.14996795556505021"/>
        </bottom>
        <vertical/>
        <horizontal/>
      </border>
    </dxf>
    <dxf>
      <font>
        <color theme="0"/>
      </font>
      <fill>
        <patternFill patternType="solid">
          <bgColor theme="4" tint="-0.499984740745262"/>
        </patternFill>
      </fill>
      <border>
        <left/>
        <right/>
        <top/>
        <bottom/>
        <vertical/>
        <horizontal/>
      </border>
    </dxf>
  </dxfs>
  <tableStyles count="2" defaultTableStyle="TableStyleMedium2" defaultPivotStyle="PivotStyleLight16">
    <tableStyle name="My Slicer" pivot="0" table="0" count="10" xr9:uid="{00000000-0011-0000-FFFF-FFFF00000000}">
      <tableStyleElement type="wholeTable" dxfId="52"/>
      <tableStyleElement type="headerRow" dxfId="51"/>
    </tableStyle>
    <tableStyle name="New" pivot="0" count="8" xr9:uid="{23CAD17D-86DD-4910-B20A-F568D15B5A62}">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2"/>
      <tableStyleElement type="firstColumnStripe" dxfId="23"/>
    </tableStyle>
  </tableStyles>
  <colors>
    <mruColors>
      <color rgb="FFE8BADE"/>
      <color rgb="FFF19D69"/>
      <color rgb="FFD0AE62"/>
      <color rgb="FF142340"/>
      <color rgb="FF0066FF"/>
      <color rgb="FF1C3058"/>
      <color rgb="FF111D35"/>
      <color rgb="FF193558"/>
      <color rgb="FF282E5C"/>
      <color rgb="FF00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rgb="FFFFFFFF"/>
              <bgColor rgb="FF00B0F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licer">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12.svg"/><Relationship Id="rId5" Type="http://schemas.openxmlformats.org/officeDocument/2006/relationships/image" Target="../media/image11.png"/><Relationship Id="rId10" Type="http://schemas.openxmlformats.org/officeDocument/2006/relationships/image" Target="../media/image16.svg"/><Relationship Id="rId4" Type="http://schemas.openxmlformats.org/officeDocument/2006/relationships/image" Target="../media/image10.svg"/><Relationship Id="rId9" Type="http://schemas.openxmlformats.org/officeDocument/2006/relationships/image" Target="../media/image15.png"/></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2145971472179724"/>
          <c:y val="0.26447640974600445"/>
          <c:w val="0.62842917635917861"/>
          <c:h val="0.67100284270008015"/>
        </c:manualLayout>
      </c:layout>
      <c:barChart>
        <c:barDir val="bar"/>
        <c:grouping val="clustered"/>
        <c:varyColors val="0"/>
        <c:ser>
          <c:idx val="0"/>
          <c:order val="0"/>
          <c:tx>
            <c:strRef>
              <c:f>Backend!$J$4</c:f>
              <c:strCache>
                <c:ptCount val="1"/>
                <c:pt idx="0">
                  <c:v>Date Shake</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Backend!$K$3:$N$3</c:f>
              <c:strCache>
                <c:ptCount val="4"/>
                <c:pt idx="0">
                  <c:v> Qty</c:v>
                </c:pt>
                <c:pt idx="1">
                  <c:v> Profit Margin</c:v>
                </c:pt>
                <c:pt idx="2">
                  <c:v> COGS</c:v>
                </c:pt>
                <c:pt idx="3">
                  <c:v> Total Revenue</c:v>
                </c:pt>
              </c:strCache>
            </c:strRef>
          </c:cat>
          <c:val>
            <c:numRef>
              <c:f>Backend!$K$4:$N$4</c:f>
              <c:numCache>
                <c:formatCode>[$$-409]#\ ##0</c:formatCode>
                <c:ptCount val="4"/>
                <c:pt idx="0" formatCode="_(* #\ ##0_);_(* \(#\ ##0\);_(* &quot;-&quot;??_);_(@_)">
                  <c:v>1060</c:v>
                </c:pt>
                <c:pt idx="1">
                  <c:v>3180</c:v>
                </c:pt>
                <c:pt idx="2">
                  <c:v>71020</c:v>
                </c:pt>
                <c:pt idx="3">
                  <c:v>74200</c:v>
                </c:pt>
              </c:numCache>
            </c:numRef>
          </c:val>
          <c:extLst>
            <c:ext xmlns:c16="http://schemas.microsoft.com/office/drawing/2014/chart" uri="{C3380CC4-5D6E-409C-BE32-E72D297353CC}">
              <c16:uniqueId val="{00000000-2BA2-4712-814B-94A6039C96DA}"/>
            </c:ext>
          </c:extLst>
        </c:ser>
        <c:dLbls>
          <c:dLblPos val="inEnd"/>
          <c:showLegendKey val="0"/>
          <c:showVal val="1"/>
          <c:showCatName val="0"/>
          <c:showSerName val="0"/>
          <c:showPercent val="0"/>
          <c:showBubbleSize val="0"/>
        </c:dLbls>
        <c:gapWidth val="59"/>
        <c:axId val="419382952"/>
        <c:axId val="419377552"/>
      </c:barChart>
      <c:catAx>
        <c:axId val="41938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19377552"/>
        <c:crosses val="autoZero"/>
        <c:auto val="1"/>
        <c:lblAlgn val="ctr"/>
        <c:lblOffset val="100"/>
        <c:noMultiLvlLbl val="0"/>
      </c:catAx>
      <c:valAx>
        <c:axId val="419377552"/>
        <c:scaling>
          <c:orientation val="minMax"/>
        </c:scaling>
        <c:delete val="1"/>
        <c:axPos val="b"/>
        <c:numFmt formatCode="_(* #\ ##0_);_(* \(#\ ##0\);_(* &quot;-&quot;??_);_(@_)" sourceLinked="1"/>
        <c:majorTickMark val="none"/>
        <c:minorTickMark val="none"/>
        <c:tickLblPos val="nextTo"/>
        <c:crossAx val="41938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728880938183265E-2"/>
          <c:y val="0.35426820918307833"/>
          <c:w val="0.93241900218644425"/>
          <c:h val="0.29146358163384339"/>
        </c:manualLayout>
      </c:layout>
      <c:barChart>
        <c:barDir val="bar"/>
        <c:grouping val="clustered"/>
        <c:varyColors val="0"/>
        <c:ser>
          <c:idx val="0"/>
          <c:order val="0"/>
          <c:spPr>
            <a:solidFill>
              <a:schemeClr val="accent2"/>
            </a:solidFill>
            <a:ln>
              <a:noFill/>
            </a:ln>
            <a:effectLst>
              <a:outerShdw dist="215900" dir="5400000" algn="t" rotWithShape="0">
                <a:prstClr val="black">
                  <a:alpha val="40000"/>
                </a:prstClr>
              </a:outerShdw>
            </a:effectLst>
          </c:spPr>
          <c:invertIfNegative val="0"/>
          <c:dPt>
            <c:idx val="0"/>
            <c:invertIfNegative val="0"/>
            <c:bubble3D val="0"/>
            <c:spPr>
              <a:solidFill>
                <a:schemeClr val="accent2">
                  <a:alpha val="94000"/>
                </a:schemeClr>
              </a:solidFill>
              <a:ln>
                <a:noFill/>
              </a:ln>
              <a:effectLst>
                <a:outerShdw dist="215900" dir="5400000" algn="t" rotWithShape="0">
                  <a:prstClr val="black">
                    <a:alpha val="40000"/>
                  </a:prstClr>
                </a:outerShdw>
              </a:effectLst>
            </c:spPr>
            <c:extLst>
              <c:ext xmlns:c16="http://schemas.microsoft.com/office/drawing/2014/chart" uri="{C3380CC4-5D6E-409C-BE32-E72D297353CC}">
                <c16:uniqueId val="{00000001-A7D6-4B99-8837-8A45D132BB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Backend!$CP$10</c:f>
              <c:strCache>
                <c:ptCount val="1"/>
                <c:pt idx="0">
                  <c:v>Category</c:v>
                </c:pt>
              </c:strCache>
            </c:strRef>
          </c:cat>
          <c:val>
            <c:numRef>
              <c:f>Backend!$CQ$10</c:f>
              <c:numCache>
                <c:formatCode>[$$-409]#\ ##0</c:formatCode>
                <c:ptCount val="1"/>
                <c:pt idx="0">
                  <c:v>341842</c:v>
                </c:pt>
              </c:numCache>
            </c:numRef>
          </c:val>
          <c:extLst>
            <c:ext xmlns:c16="http://schemas.microsoft.com/office/drawing/2014/chart" uri="{C3380CC4-5D6E-409C-BE32-E72D297353CC}">
              <c16:uniqueId val="{00000002-A7D6-4B99-8837-8A45D132BB49}"/>
            </c:ext>
          </c:extLst>
        </c:ser>
        <c:ser>
          <c:idx val="1"/>
          <c:order val="1"/>
          <c:spPr>
            <a:solidFill>
              <a:schemeClr val="accent2">
                <a:lumMod val="50000"/>
              </a:schemeClr>
            </a:solidFill>
            <a:ln>
              <a:noFill/>
            </a:ln>
            <a:effectLst>
              <a:outerShdw dist="38100" dir="5400000" algn="t" rotWithShape="0">
                <a:prstClr val="black">
                  <a:alpha val="40000"/>
                </a:prstClr>
              </a:outerShdw>
            </a:effectLst>
          </c:spPr>
          <c:invertIfNegative val="0"/>
          <c:dPt>
            <c:idx val="0"/>
            <c:invertIfNegative val="0"/>
            <c:bubble3D val="0"/>
            <c:spPr>
              <a:solidFill>
                <a:schemeClr val="accent2">
                  <a:lumMod val="50000"/>
                </a:schemeClr>
              </a:solidFill>
              <a:ln>
                <a:noFill/>
              </a:ln>
              <a:effectLst>
                <a:outerShdw dist="38100" dir="5400000" algn="t" rotWithShape="0">
                  <a:prstClr val="black">
                    <a:alpha val="40000"/>
                  </a:prstClr>
                </a:outerShdw>
              </a:effectLst>
            </c:spPr>
            <c:extLst>
              <c:ext xmlns:c16="http://schemas.microsoft.com/office/drawing/2014/chart" uri="{C3380CC4-5D6E-409C-BE32-E72D297353CC}">
                <c16:uniqueId val="{00000004-A7D6-4B99-8837-8A45D132BB4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D6-4B99-8837-8A45D132BB4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Backend!$CP$10</c:f>
              <c:strCache>
                <c:ptCount val="1"/>
                <c:pt idx="0">
                  <c:v>Category</c:v>
                </c:pt>
              </c:strCache>
            </c:strRef>
          </c:cat>
          <c:val>
            <c:numRef>
              <c:f>Backend!$CR$10</c:f>
              <c:numCache>
                <c:formatCode>[$$-409]#\ ##0</c:formatCode>
                <c:ptCount val="1"/>
                <c:pt idx="0">
                  <c:v>237781</c:v>
                </c:pt>
              </c:numCache>
            </c:numRef>
          </c:val>
          <c:extLst>
            <c:ext xmlns:c16="http://schemas.microsoft.com/office/drawing/2014/chart" uri="{C3380CC4-5D6E-409C-BE32-E72D297353CC}">
              <c16:uniqueId val="{00000005-A7D6-4B99-8837-8A45D132BB49}"/>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409]#\ ##0"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99946995003975"/>
          <c:y val="8.6326636383037086E-2"/>
          <c:w val="0.43236151130694667"/>
          <c:h val="0.83095709105042947"/>
        </c:manualLayout>
      </c:layout>
      <c:doughnutChart>
        <c:varyColors val="1"/>
        <c:ser>
          <c:idx val="0"/>
          <c:order val="0"/>
          <c:spPr>
            <a:ln>
              <a:noFill/>
            </a:ln>
          </c:spPr>
          <c:dPt>
            <c:idx val="0"/>
            <c:bubble3D val="0"/>
            <c:spPr>
              <a:solidFill>
                <a:srgbClr val="00B0F0"/>
              </a:solidFill>
              <a:ln w="19050">
                <a:noFill/>
              </a:ln>
              <a:effectLst/>
            </c:spPr>
            <c:extLst>
              <c:ext xmlns:c16="http://schemas.microsoft.com/office/drawing/2014/chart" uri="{C3380CC4-5D6E-409C-BE32-E72D297353CC}">
                <c16:uniqueId val="{00000001-A795-468D-8B12-B203DECF6B2D}"/>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A795-468D-8B12-B203DECF6B2D}"/>
              </c:ext>
            </c:extLst>
          </c:dPt>
          <c:dPt>
            <c:idx val="2"/>
            <c:bubble3D val="0"/>
            <c:spPr>
              <a:solidFill>
                <a:schemeClr val="accent2"/>
              </a:solidFill>
              <a:ln w="19050">
                <a:noFill/>
              </a:ln>
              <a:effectLst/>
            </c:spPr>
            <c:extLst>
              <c:ext xmlns:c16="http://schemas.microsoft.com/office/drawing/2014/chart" uri="{C3380CC4-5D6E-409C-BE32-E72D297353CC}">
                <c16:uniqueId val="{00000005-A795-468D-8B12-B203DECF6B2D}"/>
              </c:ext>
            </c:extLst>
          </c:dPt>
          <c:dPt>
            <c:idx val="3"/>
            <c:bubble3D val="0"/>
            <c:spPr>
              <a:solidFill>
                <a:srgbClr val="FF0000"/>
              </a:solidFill>
              <a:ln w="19050">
                <a:noFill/>
              </a:ln>
              <a:effectLst/>
            </c:spPr>
            <c:extLst>
              <c:ext xmlns:c16="http://schemas.microsoft.com/office/drawing/2014/chart" uri="{C3380CC4-5D6E-409C-BE32-E72D297353CC}">
                <c16:uniqueId val="{00000007-A795-468D-8B12-B203DECF6B2D}"/>
              </c:ext>
            </c:extLst>
          </c:dPt>
          <c:dLbls>
            <c:dLbl>
              <c:idx val="3"/>
              <c:layout>
                <c:manualLayout>
                  <c:x val="-4.5584045584045607E-2"/>
                  <c:y val="-5.7899090157154671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95-468D-8B12-B203DECF6B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Backend!$W$5:$W$8</c:f>
              <c:strCache>
                <c:ptCount val="4"/>
                <c:pt idx="0">
                  <c:v>Antone E Angel</c:v>
                </c:pt>
                <c:pt idx="1">
                  <c:v>Merle N Burrus</c:v>
                </c:pt>
                <c:pt idx="2">
                  <c:v>Reatha Q Breazeale</c:v>
                </c:pt>
                <c:pt idx="3">
                  <c:v>Twanna Y Manges</c:v>
                </c:pt>
              </c:strCache>
            </c:strRef>
          </c:cat>
          <c:val>
            <c:numRef>
              <c:f>Backend!$X$5:$X$8</c:f>
              <c:numCache>
                <c:formatCode>0.00%</c:formatCode>
                <c:ptCount val="4"/>
                <c:pt idx="0">
                  <c:v>0.33231428014416264</c:v>
                </c:pt>
                <c:pt idx="1">
                  <c:v>0.25288161442868901</c:v>
                </c:pt>
                <c:pt idx="2">
                  <c:v>0.23753888303259188</c:v>
                </c:pt>
                <c:pt idx="3">
                  <c:v>0.17726522239455647</c:v>
                </c:pt>
              </c:numCache>
            </c:numRef>
          </c:val>
          <c:extLst>
            <c:ext xmlns:c16="http://schemas.microsoft.com/office/drawing/2014/chart" uri="{C3380CC4-5D6E-409C-BE32-E72D297353CC}">
              <c16:uniqueId val="{00000008-A795-468D-8B12-B203DECF6B2D}"/>
            </c:ext>
          </c:extLst>
        </c:ser>
        <c:ser>
          <c:idx val="1"/>
          <c:order val="1"/>
          <c:spPr>
            <a:ln>
              <a:noFill/>
            </a:ln>
          </c:spPr>
          <c:dPt>
            <c:idx val="0"/>
            <c:bubble3D val="0"/>
            <c:spPr>
              <a:solidFill>
                <a:srgbClr val="00B0F0"/>
              </a:solidFill>
              <a:ln w="19050">
                <a:noFill/>
              </a:ln>
              <a:effectLst/>
            </c:spPr>
            <c:extLst>
              <c:ext xmlns:c16="http://schemas.microsoft.com/office/drawing/2014/chart" uri="{C3380CC4-5D6E-409C-BE32-E72D297353CC}">
                <c16:uniqueId val="{0000000A-A795-468D-8B12-B203DECF6B2D}"/>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C-A795-468D-8B12-B203DECF6B2D}"/>
              </c:ext>
            </c:extLst>
          </c:dPt>
          <c:dPt>
            <c:idx val="2"/>
            <c:bubble3D val="0"/>
            <c:spPr>
              <a:solidFill>
                <a:schemeClr val="accent2"/>
              </a:solidFill>
              <a:ln w="19050">
                <a:noFill/>
              </a:ln>
              <a:effectLst/>
            </c:spPr>
            <c:extLst>
              <c:ext xmlns:c16="http://schemas.microsoft.com/office/drawing/2014/chart" uri="{C3380CC4-5D6E-409C-BE32-E72D297353CC}">
                <c16:uniqueId val="{0000000E-A795-468D-8B12-B203DECF6B2D}"/>
              </c:ext>
            </c:extLst>
          </c:dPt>
          <c:dPt>
            <c:idx val="3"/>
            <c:bubble3D val="0"/>
            <c:spPr>
              <a:noFill/>
              <a:ln w="19050">
                <a:noFill/>
              </a:ln>
              <a:effectLst/>
            </c:spPr>
            <c:extLst>
              <c:ext xmlns:c16="http://schemas.microsoft.com/office/drawing/2014/chart" uri="{C3380CC4-5D6E-409C-BE32-E72D297353CC}">
                <c16:uniqueId val="{00000010-A795-468D-8B12-B203DECF6B2D}"/>
              </c:ext>
            </c:extLst>
          </c:dPt>
          <c:dLbls>
            <c:dLbl>
              <c:idx val="2"/>
              <c:layout>
                <c:manualLayout>
                  <c:x val="-5.4131054131054138E-2"/>
                  <c:y val="7.4441687344913077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795-468D-8B12-B203DECF6B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Backend!$W$5:$W$8</c:f>
              <c:strCache>
                <c:ptCount val="4"/>
                <c:pt idx="0">
                  <c:v>Antone E Angel</c:v>
                </c:pt>
                <c:pt idx="1">
                  <c:v>Merle N Burrus</c:v>
                </c:pt>
                <c:pt idx="2">
                  <c:v>Reatha Q Breazeale</c:v>
                </c:pt>
                <c:pt idx="3">
                  <c:v>Twanna Y Manges</c:v>
                </c:pt>
              </c:strCache>
            </c:strRef>
          </c:cat>
          <c:val>
            <c:numRef>
              <c:f>Backend!$Y$5:$Y$8</c:f>
              <c:numCache>
                <c:formatCode>0.00%</c:formatCode>
                <c:ptCount val="4"/>
                <c:pt idx="0">
                  <c:v>0.33231428014416264</c:v>
                </c:pt>
                <c:pt idx="1">
                  <c:v>0.25288161442868901</c:v>
                </c:pt>
                <c:pt idx="2">
                  <c:v>0.23753888303259188</c:v>
                </c:pt>
                <c:pt idx="3">
                  <c:v>0.17726522239455647</c:v>
                </c:pt>
              </c:numCache>
            </c:numRef>
          </c:val>
          <c:extLst>
            <c:ext xmlns:c16="http://schemas.microsoft.com/office/drawing/2014/chart" uri="{C3380CC4-5D6E-409C-BE32-E72D297353CC}">
              <c16:uniqueId val="{00000011-A795-468D-8B12-B203DECF6B2D}"/>
            </c:ext>
          </c:extLst>
        </c:ser>
        <c:ser>
          <c:idx val="2"/>
          <c:order val="2"/>
          <c:spPr>
            <a:ln>
              <a:noFill/>
            </a:ln>
          </c:spPr>
          <c:dPt>
            <c:idx val="0"/>
            <c:bubble3D val="0"/>
            <c:spPr>
              <a:solidFill>
                <a:srgbClr val="00B0F0"/>
              </a:solidFill>
              <a:ln w="19050">
                <a:noFill/>
              </a:ln>
              <a:effectLst/>
            </c:spPr>
            <c:extLst>
              <c:ext xmlns:c16="http://schemas.microsoft.com/office/drawing/2014/chart" uri="{C3380CC4-5D6E-409C-BE32-E72D297353CC}">
                <c16:uniqueId val="{00000013-A795-468D-8B12-B203DECF6B2D}"/>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15-A795-468D-8B12-B203DECF6B2D}"/>
              </c:ext>
            </c:extLst>
          </c:dPt>
          <c:dPt>
            <c:idx val="2"/>
            <c:bubble3D val="0"/>
            <c:spPr>
              <a:noFill/>
              <a:ln w="19050">
                <a:noFill/>
              </a:ln>
              <a:effectLst/>
            </c:spPr>
            <c:extLst>
              <c:ext xmlns:c16="http://schemas.microsoft.com/office/drawing/2014/chart" uri="{C3380CC4-5D6E-409C-BE32-E72D297353CC}">
                <c16:uniqueId val="{00000017-A795-468D-8B12-B203DECF6B2D}"/>
              </c:ext>
            </c:extLst>
          </c:dPt>
          <c:dPt>
            <c:idx val="3"/>
            <c:bubble3D val="0"/>
            <c:spPr>
              <a:noFill/>
              <a:ln w="19050">
                <a:noFill/>
              </a:ln>
              <a:effectLst/>
            </c:spPr>
            <c:extLst>
              <c:ext xmlns:c16="http://schemas.microsoft.com/office/drawing/2014/chart" uri="{C3380CC4-5D6E-409C-BE32-E72D297353CC}">
                <c16:uniqueId val="{00000019-A795-468D-8B12-B203DECF6B2D}"/>
              </c:ext>
            </c:extLst>
          </c:dPt>
          <c:cat>
            <c:strRef>
              <c:f>Backend!$W$5:$W$8</c:f>
              <c:strCache>
                <c:ptCount val="4"/>
                <c:pt idx="0">
                  <c:v>Antone E Angel</c:v>
                </c:pt>
                <c:pt idx="1">
                  <c:v>Merle N Burrus</c:v>
                </c:pt>
                <c:pt idx="2">
                  <c:v>Reatha Q Breazeale</c:v>
                </c:pt>
                <c:pt idx="3">
                  <c:v>Twanna Y Manges</c:v>
                </c:pt>
              </c:strCache>
            </c:strRef>
          </c:cat>
          <c:val>
            <c:numRef>
              <c:f>Backend!$Z$5:$Z$8</c:f>
              <c:numCache>
                <c:formatCode>0.00%</c:formatCode>
                <c:ptCount val="4"/>
                <c:pt idx="0">
                  <c:v>0.33231428014416264</c:v>
                </c:pt>
                <c:pt idx="1">
                  <c:v>0.25288161442868901</c:v>
                </c:pt>
                <c:pt idx="2">
                  <c:v>0.23753888303259188</c:v>
                </c:pt>
                <c:pt idx="3">
                  <c:v>0.17726522239455647</c:v>
                </c:pt>
              </c:numCache>
            </c:numRef>
          </c:val>
          <c:extLst>
            <c:ext xmlns:c16="http://schemas.microsoft.com/office/drawing/2014/chart" uri="{C3380CC4-5D6E-409C-BE32-E72D297353CC}">
              <c16:uniqueId val="{0000001A-A795-468D-8B12-B203DECF6B2D}"/>
            </c:ext>
          </c:extLst>
        </c:ser>
        <c:ser>
          <c:idx val="3"/>
          <c:order val="3"/>
          <c:spPr>
            <a:ln>
              <a:noFill/>
            </a:ln>
          </c:spPr>
          <c:dPt>
            <c:idx val="0"/>
            <c:bubble3D val="0"/>
            <c:spPr>
              <a:solidFill>
                <a:srgbClr val="00B0F0"/>
              </a:solidFill>
              <a:ln w="19050">
                <a:noFill/>
              </a:ln>
              <a:effectLst/>
            </c:spPr>
            <c:extLst>
              <c:ext xmlns:c16="http://schemas.microsoft.com/office/drawing/2014/chart" uri="{C3380CC4-5D6E-409C-BE32-E72D297353CC}">
                <c16:uniqueId val="{0000001C-A795-468D-8B12-B203DECF6B2D}"/>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1E-A795-468D-8B12-B203DECF6B2D}"/>
              </c:ext>
            </c:extLst>
          </c:dPt>
          <c:dPt>
            <c:idx val="2"/>
            <c:bubble3D val="0"/>
            <c:spPr>
              <a:noFill/>
              <a:ln w="19050">
                <a:noFill/>
              </a:ln>
              <a:effectLst/>
            </c:spPr>
            <c:extLst>
              <c:ext xmlns:c16="http://schemas.microsoft.com/office/drawing/2014/chart" uri="{C3380CC4-5D6E-409C-BE32-E72D297353CC}">
                <c16:uniqueId val="{00000020-A795-468D-8B12-B203DECF6B2D}"/>
              </c:ext>
            </c:extLst>
          </c:dPt>
          <c:dPt>
            <c:idx val="3"/>
            <c:bubble3D val="0"/>
            <c:spPr>
              <a:noFill/>
              <a:ln w="19050">
                <a:noFill/>
              </a:ln>
              <a:effectLst/>
            </c:spPr>
            <c:extLst>
              <c:ext xmlns:c16="http://schemas.microsoft.com/office/drawing/2014/chart" uri="{C3380CC4-5D6E-409C-BE32-E72D297353CC}">
                <c16:uniqueId val="{00000022-A795-468D-8B12-B203DECF6B2D}"/>
              </c:ext>
            </c:extLst>
          </c:dPt>
          <c:dLbls>
            <c:dLbl>
              <c:idx val="1"/>
              <c:layout>
                <c:manualLayout>
                  <c:x val="6.8376068376068327E-2"/>
                  <c:y val="4.9627791563275438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95-468D-8B12-B203DECF6B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Backend!$W$5:$W$8</c:f>
              <c:strCache>
                <c:ptCount val="4"/>
                <c:pt idx="0">
                  <c:v>Antone E Angel</c:v>
                </c:pt>
                <c:pt idx="1">
                  <c:v>Merle N Burrus</c:v>
                </c:pt>
                <c:pt idx="2">
                  <c:v>Reatha Q Breazeale</c:v>
                </c:pt>
                <c:pt idx="3">
                  <c:v>Twanna Y Manges</c:v>
                </c:pt>
              </c:strCache>
            </c:strRef>
          </c:cat>
          <c:val>
            <c:numRef>
              <c:f>Backend!$AA$5:$AA$8</c:f>
              <c:numCache>
                <c:formatCode>0.00%</c:formatCode>
                <c:ptCount val="4"/>
                <c:pt idx="0">
                  <c:v>0.33231428014416264</c:v>
                </c:pt>
                <c:pt idx="1">
                  <c:v>0.25288161442868901</c:v>
                </c:pt>
                <c:pt idx="2">
                  <c:v>0.23753888303259188</c:v>
                </c:pt>
                <c:pt idx="3">
                  <c:v>0.17726522239455647</c:v>
                </c:pt>
              </c:numCache>
            </c:numRef>
          </c:val>
          <c:extLst>
            <c:ext xmlns:c16="http://schemas.microsoft.com/office/drawing/2014/chart" uri="{C3380CC4-5D6E-409C-BE32-E72D297353CC}">
              <c16:uniqueId val="{00000023-A795-468D-8B12-B203DECF6B2D}"/>
            </c:ext>
          </c:extLst>
        </c:ser>
        <c:ser>
          <c:idx val="4"/>
          <c:order val="4"/>
          <c:spPr>
            <a:ln>
              <a:noFill/>
            </a:ln>
          </c:spPr>
          <c:dPt>
            <c:idx val="0"/>
            <c:bubble3D val="0"/>
            <c:spPr>
              <a:solidFill>
                <a:srgbClr val="00B0F0"/>
              </a:solidFill>
              <a:ln w="19050">
                <a:noFill/>
              </a:ln>
              <a:effectLst/>
            </c:spPr>
            <c:extLst>
              <c:ext xmlns:c16="http://schemas.microsoft.com/office/drawing/2014/chart" uri="{C3380CC4-5D6E-409C-BE32-E72D297353CC}">
                <c16:uniqueId val="{00000025-A795-468D-8B12-B203DECF6B2D}"/>
              </c:ext>
            </c:extLst>
          </c:dPt>
          <c:dPt>
            <c:idx val="1"/>
            <c:bubble3D val="0"/>
            <c:spPr>
              <a:noFill/>
              <a:ln w="19050">
                <a:noFill/>
              </a:ln>
              <a:effectLst/>
            </c:spPr>
            <c:extLst>
              <c:ext xmlns:c16="http://schemas.microsoft.com/office/drawing/2014/chart" uri="{C3380CC4-5D6E-409C-BE32-E72D297353CC}">
                <c16:uniqueId val="{00000027-A795-468D-8B12-B203DECF6B2D}"/>
              </c:ext>
            </c:extLst>
          </c:dPt>
          <c:dPt>
            <c:idx val="2"/>
            <c:bubble3D val="0"/>
            <c:spPr>
              <a:noFill/>
              <a:ln w="19050">
                <a:noFill/>
              </a:ln>
              <a:effectLst/>
            </c:spPr>
            <c:extLst>
              <c:ext xmlns:c16="http://schemas.microsoft.com/office/drawing/2014/chart" uri="{C3380CC4-5D6E-409C-BE32-E72D297353CC}">
                <c16:uniqueId val="{00000029-A795-468D-8B12-B203DECF6B2D}"/>
              </c:ext>
            </c:extLst>
          </c:dPt>
          <c:dPt>
            <c:idx val="3"/>
            <c:bubble3D val="0"/>
            <c:spPr>
              <a:noFill/>
              <a:ln w="19050">
                <a:noFill/>
              </a:ln>
              <a:effectLst/>
            </c:spPr>
            <c:extLst>
              <c:ext xmlns:c16="http://schemas.microsoft.com/office/drawing/2014/chart" uri="{C3380CC4-5D6E-409C-BE32-E72D297353CC}">
                <c16:uniqueId val="{0000002B-A795-468D-8B12-B203DECF6B2D}"/>
              </c:ext>
            </c:extLst>
          </c:dPt>
          <c:dLbls>
            <c:dLbl>
              <c:idx val="0"/>
              <c:layout>
                <c:manualLayout>
                  <c:x val="3.7037037037036931E-2"/>
                  <c:y val="-8.6848635235732011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795-468D-8B12-B203DECF6B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Backend!$W$5:$W$8</c:f>
              <c:strCache>
                <c:ptCount val="4"/>
                <c:pt idx="0">
                  <c:v>Antone E Angel</c:v>
                </c:pt>
                <c:pt idx="1">
                  <c:v>Merle N Burrus</c:v>
                </c:pt>
                <c:pt idx="2">
                  <c:v>Reatha Q Breazeale</c:v>
                </c:pt>
                <c:pt idx="3">
                  <c:v>Twanna Y Manges</c:v>
                </c:pt>
              </c:strCache>
            </c:strRef>
          </c:cat>
          <c:val>
            <c:numRef>
              <c:f>Backend!$AB$5:$AB$8</c:f>
              <c:numCache>
                <c:formatCode>0.00%</c:formatCode>
                <c:ptCount val="4"/>
                <c:pt idx="0">
                  <c:v>0.33231428014416264</c:v>
                </c:pt>
                <c:pt idx="1">
                  <c:v>0.25288161442868901</c:v>
                </c:pt>
                <c:pt idx="2">
                  <c:v>0.23753888303259188</c:v>
                </c:pt>
                <c:pt idx="3">
                  <c:v>0.17726522239455647</c:v>
                </c:pt>
              </c:numCache>
            </c:numRef>
          </c:val>
          <c:extLst>
            <c:ext xmlns:c16="http://schemas.microsoft.com/office/drawing/2014/chart" uri="{C3380CC4-5D6E-409C-BE32-E72D297353CC}">
              <c16:uniqueId val="{0000002C-A795-468D-8B12-B203DECF6B2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[Flex_Bar_Analysis.xlsx]Backend!ManagerView</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2"/>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36559139784946"/>
                  <c:h val="0.26339662447257384"/>
                </c:manualLayout>
              </c15:layout>
            </c:ext>
          </c:extLst>
        </c:dLbl>
      </c:pivotFmt>
      <c:pivotFmt>
        <c:idx val="8"/>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11827956989241"/>
                  <c:h val="0.26339662447257384"/>
                </c:manualLayout>
              </c15:layout>
            </c:ext>
          </c:extLst>
        </c:dLbl>
      </c:pivotFmt>
    </c:pivotFmts>
    <c:plotArea>
      <c:layout>
        <c:manualLayout>
          <c:layoutTarget val="inner"/>
          <c:xMode val="edge"/>
          <c:yMode val="edge"/>
          <c:x val="5.9139784946236562E-2"/>
          <c:y val="6.5913370998116755E-2"/>
          <c:w val="0.88172043010752688"/>
          <c:h val="0.74009390130581498"/>
        </c:manualLayout>
      </c:layout>
      <c:barChart>
        <c:barDir val="col"/>
        <c:grouping val="clustered"/>
        <c:varyColors val="0"/>
        <c:ser>
          <c:idx val="0"/>
          <c:order val="0"/>
          <c:tx>
            <c:strRef>
              <c:f>Backend!$AF$4</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1-F032-4C70-A679-291C6E95D99A}"/>
              </c:ext>
            </c:extLst>
          </c:dPt>
          <c:dPt>
            <c:idx val="1"/>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3-F032-4C70-A679-291C6E95D99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236559139784946"/>
                      <c:h val="0.26339662447257384"/>
                    </c:manualLayout>
                  </c15:layout>
                </c:ext>
                <c:ext xmlns:c16="http://schemas.microsoft.com/office/drawing/2014/chart" uri="{C3380CC4-5D6E-409C-BE32-E72D297353CC}">
                  <c16:uniqueId val="{00000001-F032-4C70-A679-291C6E95D99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311827956989241"/>
                      <c:h val="0.26339662447257384"/>
                    </c:manualLayout>
                  </c15:layout>
                </c:ext>
                <c:ext xmlns:c16="http://schemas.microsoft.com/office/drawing/2014/chart" uri="{C3380CC4-5D6E-409C-BE32-E72D297353CC}">
                  <c16:uniqueId val="{00000003-F032-4C70-A679-291C6E95D9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Backend!$AE$5:$AE$6</c:f>
              <c:strCache>
                <c:ptCount val="2"/>
                <c:pt idx="0">
                  <c:v>Amir Yusha</c:v>
                </c:pt>
                <c:pt idx="1">
                  <c:v>Fenad Grek</c:v>
                </c:pt>
              </c:strCache>
            </c:strRef>
          </c:cat>
          <c:val>
            <c:numRef>
              <c:f>Backend!$AF$5:$AF$6</c:f>
              <c:numCache>
                <c:formatCode>[$$-409]#\ ##0</c:formatCode>
                <c:ptCount val="2"/>
                <c:pt idx="0">
                  <c:v>246683</c:v>
                </c:pt>
                <c:pt idx="1">
                  <c:v>332940</c:v>
                </c:pt>
              </c:numCache>
            </c:numRef>
          </c:val>
          <c:extLst>
            <c:ext xmlns:c16="http://schemas.microsoft.com/office/drawing/2014/chart" uri="{C3380CC4-5D6E-409C-BE32-E72D297353CC}">
              <c16:uniqueId val="{00000004-F032-4C70-A679-291C6E95D99A}"/>
            </c:ext>
          </c:extLst>
        </c:ser>
        <c:dLbls>
          <c:dLblPos val="outEnd"/>
          <c:showLegendKey val="0"/>
          <c:showVal val="1"/>
          <c:showCatName val="0"/>
          <c:showSerName val="0"/>
          <c:showPercent val="0"/>
          <c:showBubbleSize val="0"/>
        </c:dLbls>
        <c:gapWidth val="15"/>
        <c:overlap val="-27"/>
        <c:axId val="599388536"/>
        <c:axId val="599389616"/>
      </c:barChart>
      <c:catAx>
        <c:axId val="59938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599389616"/>
        <c:crosses val="autoZero"/>
        <c:auto val="1"/>
        <c:lblAlgn val="ctr"/>
        <c:lblOffset val="100"/>
        <c:noMultiLvlLbl val="0"/>
      </c:catAx>
      <c:valAx>
        <c:axId val="599389616"/>
        <c:scaling>
          <c:orientation val="minMax"/>
        </c:scaling>
        <c:delete val="1"/>
        <c:axPos val="l"/>
        <c:numFmt formatCode="[$$-409]#\ ##0" sourceLinked="1"/>
        <c:majorTickMark val="none"/>
        <c:minorTickMark val="none"/>
        <c:tickLblPos val="nextTo"/>
        <c:crossAx val="599388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[Flex_Bar_Analysis.xlsx]Backend!Top5Product</c:name>
    <c:fmtId val="11"/>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30994784450229"/>
          <c:y val="0.1111111111111111"/>
          <c:w val="0.55469005215549771"/>
          <c:h val="0.83838383838383834"/>
        </c:manualLayout>
      </c:layout>
      <c:barChart>
        <c:barDir val="bar"/>
        <c:grouping val="clustered"/>
        <c:varyColors val="0"/>
        <c:ser>
          <c:idx val="0"/>
          <c:order val="0"/>
          <c:tx>
            <c:strRef>
              <c:f>Backend!$AJ$4</c:f>
              <c:strCache>
                <c:ptCount val="1"/>
                <c:pt idx="0">
                  <c:v>Total</c:v>
                </c:pt>
              </c:strCache>
            </c:strRef>
          </c:tx>
          <c:spPr>
            <a:solidFill>
              <a:srgbClr val="00B0F0"/>
            </a:solidFill>
            <a:ln>
              <a:noFill/>
            </a:ln>
            <a:effectLst/>
          </c:spPr>
          <c:invertIfNegative val="0"/>
          <c:cat>
            <c:strRef>
              <c:f>Backend!$AI$5:$AI$10</c:f>
              <c:strCache>
                <c:ptCount val="5"/>
                <c:pt idx="0">
                  <c:v>Janie Stewart</c:v>
                </c:pt>
                <c:pt idx="1">
                  <c:v>Egg Cream</c:v>
                </c:pt>
                <c:pt idx="2">
                  <c:v>Apple Beer</c:v>
                </c:pt>
                <c:pt idx="3">
                  <c:v>Oliver Cromwell</c:v>
                </c:pt>
                <c:pt idx="4">
                  <c:v>Date Shake</c:v>
                </c:pt>
              </c:strCache>
            </c:strRef>
          </c:cat>
          <c:val>
            <c:numRef>
              <c:f>Backend!$AJ$5:$AJ$10</c:f>
              <c:numCache>
                <c:formatCode>[$$-409]#\ ##0</c:formatCode>
                <c:ptCount val="5"/>
                <c:pt idx="0">
                  <c:v>24672</c:v>
                </c:pt>
                <c:pt idx="1">
                  <c:v>24750</c:v>
                </c:pt>
                <c:pt idx="2">
                  <c:v>37260</c:v>
                </c:pt>
                <c:pt idx="3">
                  <c:v>49566</c:v>
                </c:pt>
                <c:pt idx="4">
                  <c:v>74200</c:v>
                </c:pt>
              </c:numCache>
            </c:numRef>
          </c:val>
          <c:extLst>
            <c:ext xmlns:c16="http://schemas.microsoft.com/office/drawing/2014/chart" uri="{C3380CC4-5D6E-409C-BE32-E72D297353CC}">
              <c16:uniqueId val="{00000000-FB11-4625-898D-4725932F0387}"/>
            </c:ext>
          </c:extLst>
        </c:ser>
        <c:dLbls>
          <c:showLegendKey val="0"/>
          <c:showVal val="0"/>
          <c:showCatName val="0"/>
          <c:showSerName val="0"/>
          <c:showPercent val="0"/>
          <c:showBubbleSize val="0"/>
        </c:dLbls>
        <c:gapWidth val="64"/>
        <c:axId val="546821784"/>
        <c:axId val="118935304"/>
      </c:barChart>
      <c:catAx>
        <c:axId val="546821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8935304"/>
        <c:crosses val="autoZero"/>
        <c:auto val="1"/>
        <c:lblAlgn val="ctr"/>
        <c:lblOffset val="100"/>
        <c:noMultiLvlLbl val="0"/>
      </c:catAx>
      <c:valAx>
        <c:axId val="118935304"/>
        <c:scaling>
          <c:orientation val="minMax"/>
        </c:scaling>
        <c:delete val="1"/>
        <c:axPos val="b"/>
        <c:numFmt formatCode="[$$-409]#\ ##0" sourceLinked="1"/>
        <c:majorTickMark val="none"/>
        <c:minorTickMark val="none"/>
        <c:tickLblPos val="nextTo"/>
        <c:crossAx val="546821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[Flex_Bar_Analysis.xlsx]Backend!Bottom5Product</c:name>
    <c:fmtId val="9"/>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91583478843388"/>
          <c:y val="0.11904761904761904"/>
          <c:w val="0.54711066451421597"/>
          <c:h val="0.84343183953857614"/>
        </c:manualLayout>
      </c:layout>
      <c:barChart>
        <c:barDir val="bar"/>
        <c:grouping val="clustered"/>
        <c:varyColors val="0"/>
        <c:ser>
          <c:idx val="0"/>
          <c:order val="0"/>
          <c:tx>
            <c:strRef>
              <c:f>Backend!$AN$4</c:f>
              <c:strCache>
                <c:ptCount val="1"/>
                <c:pt idx="0">
                  <c:v>Total</c:v>
                </c:pt>
              </c:strCache>
            </c:strRef>
          </c:tx>
          <c:spPr>
            <a:solidFill>
              <a:srgbClr val="00B0F0"/>
            </a:solidFill>
            <a:ln>
              <a:noFill/>
            </a:ln>
            <a:effectLst/>
          </c:spPr>
          <c:invertIfNegative val="0"/>
          <c:cat>
            <c:strRef>
              <c:f>Backend!$AM$5:$AM$10</c:f>
              <c:strCache>
                <c:ptCount val="5"/>
                <c:pt idx="0">
                  <c:v>St. Amdr Cabernet</c:v>
                </c:pt>
                <c:pt idx="1">
                  <c:v>Agavales</c:v>
                </c:pt>
                <c:pt idx="2">
                  <c:v>Cel Ray</c:v>
                </c:pt>
                <c:pt idx="3">
                  <c:v>Pinnacle</c:v>
                </c:pt>
                <c:pt idx="4">
                  <c:v>Bacardi Rum</c:v>
                </c:pt>
              </c:strCache>
            </c:strRef>
          </c:cat>
          <c:val>
            <c:numRef>
              <c:f>Backend!$AN$5:$AN$10</c:f>
              <c:numCache>
                <c:formatCode>[$$-409]#\ ##0</c:formatCode>
                <c:ptCount val="5"/>
                <c:pt idx="0">
                  <c:v>5976</c:v>
                </c:pt>
                <c:pt idx="1">
                  <c:v>6036</c:v>
                </c:pt>
                <c:pt idx="2">
                  <c:v>6245</c:v>
                </c:pt>
                <c:pt idx="3">
                  <c:v>6786</c:v>
                </c:pt>
                <c:pt idx="4">
                  <c:v>8265</c:v>
                </c:pt>
              </c:numCache>
            </c:numRef>
          </c:val>
          <c:extLst>
            <c:ext xmlns:c16="http://schemas.microsoft.com/office/drawing/2014/chart" uri="{C3380CC4-5D6E-409C-BE32-E72D297353CC}">
              <c16:uniqueId val="{00000000-1B75-4AD3-A4A6-F06DFA91FC78}"/>
            </c:ext>
          </c:extLst>
        </c:ser>
        <c:dLbls>
          <c:showLegendKey val="0"/>
          <c:showVal val="0"/>
          <c:showCatName val="0"/>
          <c:showSerName val="0"/>
          <c:showPercent val="0"/>
          <c:showBubbleSize val="0"/>
        </c:dLbls>
        <c:gapWidth val="64"/>
        <c:axId val="595426480"/>
        <c:axId val="595427560"/>
      </c:barChart>
      <c:catAx>
        <c:axId val="59542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5427560"/>
        <c:crosses val="autoZero"/>
        <c:auto val="1"/>
        <c:lblAlgn val="ctr"/>
        <c:lblOffset val="100"/>
        <c:noMultiLvlLbl val="0"/>
      </c:catAx>
      <c:valAx>
        <c:axId val="595427560"/>
        <c:scaling>
          <c:orientation val="minMax"/>
        </c:scaling>
        <c:delete val="1"/>
        <c:axPos val="b"/>
        <c:numFmt formatCode="[$$-409]#\ ##0" sourceLinked="1"/>
        <c:majorTickMark val="none"/>
        <c:minorTickMark val="none"/>
        <c:tickLblPos val="nextTo"/>
        <c:crossAx val="5954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[Flex_Bar_Analysis.xlsx]Backend!Supervisor</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91139240506333E-2"/>
          <c:y val="0.11530398322851153"/>
          <c:w val="0.88396624472573837"/>
          <c:h val="0.52638042886148662"/>
        </c:manualLayout>
      </c:layout>
      <c:barChart>
        <c:barDir val="col"/>
        <c:grouping val="clustered"/>
        <c:varyColors val="0"/>
        <c:ser>
          <c:idx val="0"/>
          <c:order val="0"/>
          <c:tx>
            <c:strRef>
              <c:f>Backend!$AW$4</c:f>
              <c:strCache>
                <c:ptCount val="1"/>
                <c:pt idx="0">
                  <c:v>Total</c:v>
                </c:pt>
              </c:strCache>
            </c:strRef>
          </c:tx>
          <c:spPr>
            <a:solidFill>
              <a:srgbClr val="00B0F0"/>
            </a:solidFill>
            <a:ln>
              <a:noFill/>
            </a:ln>
            <a:effectLst/>
          </c:spPr>
          <c:invertIfNegative val="0"/>
          <c:cat>
            <c:strRef>
              <c:f>Backend!$AV$5:$AV$9</c:f>
              <c:strCache>
                <c:ptCount val="4"/>
                <c:pt idx="0">
                  <c:v>Jeremiah E Isler</c:v>
                </c:pt>
                <c:pt idx="1">
                  <c:v>Josef I Sergent</c:v>
                </c:pt>
                <c:pt idx="2">
                  <c:v>Anitra F Dedmon</c:v>
                </c:pt>
                <c:pt idx="3">
                  <c:v>Reatha O Hansford</c:v>
                </c:pt>
              </c:strCache>
            </c:strRef>
          </c:cat>
          <c:val>
            <c:numRef>
              <c:f>Backend!$AW$5:$AW$9</c:f>
              <c:numCache>
                <c:formatCode>[$$-409]#\ ##0</c:formatCode>
                <c:ptCount val="4"/>
                <c:pt idx="0">
                  <c:v>192617</c:v>
                </c:pt>
                <c:pt idx="1">
                  <c:v>146576</c:v>
                </c:pt>
                <c:pt idx="2">
                  <c:v>137683</c:v>
                </c:pt>
                <c:pt idx="3">
                  <c:v>102747</c:v>
                </c:pt>
              </c:numCache>
            </c:numRef>
          </c:val>
          <c:extLst>
            <c:ext xmlns:c16="http://schemas.microsoft.com/office/drawing/2014/chart" uri="{C3380CC4-5D6E-409C-BE32-E72D297353CC}">
              <c16:uniqueId val="{00000000-79AB-40A3-888D-AA00E85E3822}"/>
            </c:ext>
          </c:extLst>
        </c:ser>
        <c:dLbls>
          <c:showLegendKey val="0"/>
          <c:showVal val="0"/>
          <c:showCatName val="0"/>
          <c:showSerName val="0"/>
          <c:showPercent val="0"/>
          <c:showBubbleSize val="0"/>
        </c:dLbls>
        <c:gapWidth val="219"/>
        <c:overlap val="-27"/>
        <c:axId val="431024904"/>
        <c:axId val="431015904"/>
      </c:barChart>
      <c:catAx>
        <c:axId val="43102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431015904"/>
        <c:crosses val="autoZero"/>
        <c:auto val="1"/>
        <c:lblAlgn val="ctr"/>
        <c:lblOffset val="100"/>
        <c:noMultiLvlLbl val="0"/>
      </c:catAx>
      <c:valAx>
        <c:axId val="431015904"/>
        <c:scaling>
          <c:orientation val="minMax"/>
        </c:scaling>
        <c:delete val="1"/>
        <c:axPos val="l"/>
        <c:numFmt formatCode="[$$-409]#\ ##0" sourceLinked="1"/>
        <c:majorTickMark val="none"/>
        <c:minorTickMark val="none"/>
        <c:tickLblPos val="nextTo"/>
        <c:crossAx val="43102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Backend!$BW$6</c:f>
              <c:strCache>
                <c:ptCount val="1"/>
                <c:pt idx="0">
                  <c:v>Main Street</c:v>
                </c:pt>
              </c:strCache>
            </c:strRef>
          </c:tx>
          <c:dPt>
            <c:idx val="0"/>
            <c:bubble3D val="0"/>
            <c:spPr>
              <a:solidFill>
                <a:srgbClr val="00B0F0"/>
              </a:solidFill>
              <a:ln w="19050">
                <a:noFill/>
              </a:ln>
              <a:effectLst/>
            </c:spPr>
            <c:extLst>
              <c:ext xmlns:c16="http://schemas.microsoft.com/office/drawing/2014/chart" uri="{C3380CC4-5D6E-409C-BE32-E72D297353CC}">
                <c16:uniqueId val="{00000007-D5F6-4239-8851-3FBD277D3478}"/>
              </c:ext>
            </c:extLst>
          </c:dPt>
          <c:dPt>
            <c:idx val="1"/>
            <c:bubble3D val="0"/>
            <c:spPr>
              <a:solidFill>
                <a:schemeClr val="bg1">
                  <a:lumMod val="95000"/>
                  <a:alpha val="26000"/>
                </a:schemeClr>
              </a:solidFill>
              <a:ln w="19050">
                <a:noFill/>
              </a:ln>
              <a:effectLst/>
            </c:spPr>
            <c:extLst>
              <c:ext xmlns:c16="http://schemas.microsoft.com/office/drawing/2014/chart" uri="{C3380CC4-5D6E-409C-BE32-E72D297353CC}">
                <c16:uniqueId val="{00000006-D5F6-4239-8851-3FBD277D3478}"/>
              </c:ext>
            </c:extLst>
          </c:dPt>
          <c:val>
            <c:numRef>
              <c:f>Backend!$BX$6:$BY$6</c:f>
              <c:numCache>
                <c:formatCode>0.00%</c:formatCode>
                <c:ptCount val="2"/>
                <c:pt idx="0">
                  <c:v>0.53874156132520623</c:v>
                </c:pt>
                <c:pt idx="1">
                  <c:v>0.46125843867479377</c:v>
                </c:pt>
              </c:numCache>
            </c:numRef>
          </c:val>
          <c:extLst>
            <c:ext xmlns:c16="http://schemas.microsoft.com/office/drawing/2014/chart" uri="{C3380CC4-5D6E-409C-BE32-E72D297353CC}">
              <c16:uniqueId val="{00000005-D5F6-4239-8851-3FBD277D34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Backend!$BW$7</c:f>
              <c:strCache>
                <c:ptCount val="1"/>
                <c:pt idx="0">
                  <c:v>Uptown Store</c:v>
                </c:pt>
              </c:strCache>
            </c:strRef>
          </c:tx>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7-37BA-4463-9ED3-26EC7857D1F6}"/>
              </c:ext>
            </c:extLst>
          </c:dPt>
          <c:dPt>
            <c:idx val="1"/>
            <c:bubble3D val="0"/>
            <c:spPr>
              <a:solidFill>
                <a:schemeClr val="bg1">
                  <a:lumMod val="95000"/>
                  <a:alpha val="26000"/>
                </a:schemeClr>
              </a:solidFill>
              <a:ln w="19050">
                <a:noFill/>
              </a:ln>
              <a:effectLst/>
            </c:spPr>
            <c:extLst>
              <c:ext xmlns:c16="http://schemas.microsoft.com/office/drawing/2014/chart" uri="{C3380CC4-5D6E-409C-BE32-E72D297353CC}">
                <c16:uniqueId val="{00000006-37BA-4463-9ED3-26EC7857D1F6}"/>
              </c:ext>
            </c:extLst>
          </c:dPt>
          <c:val>
            <c:numRef>
              <c:f>Backend!$BX$7:$BY$7</c:f>
              <c:numCache>
                <c:formatCode>0.00%</c:formatCode>
                <c:ptCount val="2"/>
                <c:pt idx="0">
                  <c:v>0.39752735830013647</c:v>
                </c:pt>
                <c:pt idx="1">
                  <c:v>0.60247264169986359</c:v>
                </c:pt>
              </c:numCache>
            </c:numRef>
          </c:val>
          <c:extLst>
            <c:ext xmlns:c16="http://schemas.microsoft.com/office/drawing/2014/chart" uri="{C3380CC4-5D6E-409C-BE32-E72D297353CC}">
              <c16:uniqueId val="{00000005-37BA-4463-9ED3-26EC7857D1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Backend!$BW$5</c:f>
              <c:strCache>
                <c:ptCount val="1"/>
                <c:pt idx="0">
                  <c:v>Fenard Store</c:v>
                </c:pt>
              </c:strCache>
            </c:strRef>
          </c:tx>
          <c:spPr>
            <a:solidFill>
              <a:srgbClr val="00B0F0"/>
            </a:solidFill>
            <a:ln>
              <a:noFill/>
            </a:ln>
          </c:spPr>
          <c:dPt>
            <c:idx val="0"/>
            <c:bubble3D val="0"/>
            <c:spPr>
              <a:solidFill>
                <a:srgbClr val="0066FF"/>
              </a:solidFill>
              <a:ln w="19050">
                <a:noFill/>
              </a:ln>
              <a:effectLst/>
            </c:spPr>
            <c:extLst>
              <c:ext xmlns:c16="http://schemas.microsoft.com/office/drawing/2014/chart" uri="{C3380CC4-5D6E-409C-BE32-E72D297353CC}">
                <c16:uniqueId val="{00000007-AF0A-4D40-A3D6-75F37321A356}"/>
              </c:ext>
            </c:extLst>
          </c:dPt>
          <c:dPt>
            <c:idx val="1"/>
            <c:bubble3D val="0"/>
            <c:spPr>
              <a:solidFill>
                <a:schemeClr val="bg1">
                  <a:lumMod val="95000"/>
                  <a:alpha val="26000"/>
                </a:schemeClr>
              </a:solidFill>
              <a:ln w="19050">
                <a:noFill/>
              </a:ln>
              <a:effectLst/>
            </c:spPr>
            <c:extLst>
              <c:ext xmlns:c16="http://schemas.microsoft.com/office/drawing/2014/chart" uri="{C3380CC4-5D6E-409C-BE32-E72D297353CC}">
                <c16:uniqueId val="{00000006-AF0A-4D40-A3D6-75F37321A356}"/>
              </c:ext>
            </c:extLst>
          </c:dPt>
          <c:val>
            <c:numRef>
              <c:f>Backend!$BX$5:$BY$5</c:f>
              <c:numCache>
                <c:formatCode>0.00%</c:formatCode>
                <c:ptCount val="2"/>
                <c:pt idx="0">
                  <c:v>6.3731080374657315E-2</c:v>
                </c:pt>
                <c:pt idx="1">
                  <c:v>0.93626891962534264</c:v>
                </c:pt>
              </c:numCache>
            </c:numRef>
          </c:val>
          <c:extLst>
            <c:ext xmlns:c16="http://schemas.microsoft.com/office/drawing/2014/chart" uri="{C3380CC4-5D6E-409C-BE32-E72D297353CC}">
              <c16:uniqueId val="{00000005-AF0A-4D40-A3D6-75F37321A3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6" fmlaLink="Backend!$J$2" max="32" min="1" page="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3.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3.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3" Type="http://schemas.openxmlformats.org/officeDocument/2006/relationships/image" Target="../media/image6.png"/><Relationship Id="rId7" Type="http://schemas.openxmlformats.org/officeDocument/2006/relationships/chart" Target="../charts/chart4.xml"/><Relationship Id="rId12" Type="http://schemas.openxmlformats.org/officeDocument/2006/relationships/chart" Target="../charts/chart7.xml"/><Relationship Id="rId17" Type="http://schemas.openxmlformats.org/officeDocument/2006/relationships/hyperlink" Target="#AllCustomers!A1"/><Relationship Id="rId2" Type="http://schemas.openxmlformats.org/officeDocument/2006/relationships/chart" Target="../charts/chart2.xml"/><Relationship Id="rId16" Type="http://schemas.openxmlformats.org/officeDocument/2006/relationships/hyperlink" Target="#AllProducts!A1"/><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image" Target="../media/image18.emf"/><Relationship Id="rId5" Type="http://schemas.openxmlformats.org/officeDocument/2006/relationships/image" Target="../media/image8.png"/><Relationship Id="rId15" Type="http://schemas.openxmlformats.org/officeDocument/2006/relationships/chart" Target="../charts/chart10.xml"/><Relationship Id="rId10" Type="http://schemas.openxmlformats.org/officeDocument/2006/relationships/image" Target="../media/image17.png"/><Relationship Id="rId4" Type="http://schemas.openxmlformats.org/officeDocument/2006/relationships/image" Target="../media/image7.png"/><Relationship Id="rId9" Type="http://schemas.openxmlformats.org/officeDocument/2006/relationships/chart" Target="../charts/chart6.xml"/><Relationship Id="rId14"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editAs="oneCell">
    <xdr:from>
      <xdr:col>64</xdr:col>
      <xdr:colOff>312418</xdr:colOff>
      <xdr:row>18</xdr:row>
      <xdr:rowOff>0</xdr:rowOff>
    </xdr:from>
    <xdr:to>
      <xdr:col>64</xdr:col>
      <xdr:colOff>1169670</xdr:colOff>
      <xdr:row>21</xdr:row>
      <xdr:rowOff>173355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4010558" y="3307080"/>
          <a:ext cx="857252" cy="721995"/>
        </a:xfrm>
        <a:prstGeom prst="rect">
          <a:avLst/>
        </a:prstGeom>
        <a:effectLst>
          <a:outerShdw blurRad="50800" dist="38100" dir="5400000" algn="t" rotWithShape="0">
            <a:prstClr val="black">
              <a:alpha val="40000"/>
            </a:prstClr>
          </a:outerShdw>
        </a:effectLst>
      </xdr:spPr>
    </xdr:pic>
    <xdr:clientData/>
  </xdr:twoCellAnchor>
  <xdr:twoCellAnchor editAs="oneCell">
    <xdr:from>
      <xdr:col>64</xdr:col>
      <xdr:colOff>228600</xdr:colOff>
      <xdr:row>23</xdr:row>
      <xdr:rowOff>160020</xdr:rowOff>
    </xdr:from>
    <xdr:to>
      <xdr:col>64</xdr:col>
      <xdr:colOff>1268730</xdr:colOff>
      <xdr:row>28</xdr:row>
      <xdr:rowOff>47625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3926740" y="4381500"/>
          <a:ext cx="1040130" cy="802005"/>
        </a:xfrm>
        <a:prstGeom prst="rect">
          <a:avLst/>
        </a:prstGeom>
        <a:effectLst>
          <a:outerShdw blurRad="50800" dist="38100" dir="5400000" algn="t"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167640</xdr:colOff>
      <xdr:row>0</xdr:row>
      <xdr:rowOff>59286</xdr:rowOff>
    </xdr:from>
    <xdr:to>
      <xdr:col>5</xdr:col>
      <xdr:colOff>516023</xdr:colOff>
      <xdr:row>1</xdr:row>
      <xdr:rowOff>106679</xdr:rowOff>
    </xdr:to>
    <xdr:pic>
      <xdr:nvPicPr>
        <xdr:cNvPr id="2" name="Picture 1">
          <a:extLst>
            <a:ext uri="{FF2B5EF4-FFF2-40B4-BE49-F238E27FC236}">
              <a16:creationId xmlns:a16="http://schemas.microsoft.com/office/drawing/2014/main" id="{1270867F-DF64-43A3-8535-8C20B54E1B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68240" y="59286"/>
          <a:ext cx="348383" cy="314093"/>
        </a:xfrm>
        <a:prstGeom prst="rect">
          <a:avLst/>
        </a:prstGeom>
        <a:effectLst>
          <a:outerShdw dist="38100" dir="13500000" algn="br" rotWithShape="0">
            <a:prstClr val="black">
              <a:alpha val="40000"/>
            </a:prstClr>
          </a:outerShdw>
        </a:effectLst>
      </xdr:spPr>
    </xdr:pic>
    <xdr:clientData/>
  </xdr:twoCellAnchor>
  <xdr:twoCellAnchor editAs="absolute">
    <xdr:from>
      <xdr:col>5</xdr:col>
      <xdr:colOff>491300</xdr:colOff>
      <xdr:row>0</xdr:row>
      <xdr:rowOff>7620</xdr:rowOff>
    </xdr:from>
    <xdr:to>
      <xdr:col>7</xdr:col>
      <xdr:colOff>1238078</xdr:colOff>
      <xdr:row>1</xdr:row>
      <xdr:rowOff>256338</xdr:rowOff>
    </xdr:to>
    <xdr:sp macro="" textlink="">
      <xdr:nvSpPr>
        <xdr:cNvPr id="3" name="Rectangle 2">
          <a:extLst>
            <a:ext uri="{FF2B5EF4-FFF2-40B4-BE49-F238E27FC236}">
              <a16:creationId xmlns:a16="http://schemas.microsoft.com/office/drawing/2014/main" id="{34E50D55-9F08-4476-906B-0D6D36322DEF}"/>
            </a:ext>
          </a:extLst>
        </xdr:cNvPr>
        <xdr:cNvSpPr/>
      </xdr:nvSpPr>
      <xdr:spPr>
        <a:xfrm>
          <a:off x="5291900" y="7620"/>
          <a:ext cx="3139458" cy="51541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editAs="absolute">
    <xdr:from>
      <xdr:col>5</xdr:col>
      <xdr:colOff>927869</xdr:colOff>
      <xdr:row>2</xdr:row>
      <xdr:rowOff>7620</xdr:rowOff>
    </xdr:from>
    <xdr:to>
      <xdr:col>7</xdr:col>
      <xdr:colOff>736745</xdr:colOff>
      <xdr:row>3</xdr:row>
      <xdr:rowOff>134922</xdr:rowOff>
    </xdr:to>
    <xdr:sp macro="" textlink="">
      <xdr:nvSpPr>
        <xdr:cNvPr id="4" name="Rectangle 3">
          <a:extLst>
            <a:ext uri="{FF2B5EF4-FFF2-40B4-BE49-F238E27FC236}">
              <a16:creationId xmlns:a16="http://schemas.microsoft.com/office/drawing/2014/main" id="{D325B11F-CB07-430B-8DA7-0750A41BFB27}"/>
            </a:ext>
          </a:extLst>
        </xdr:cNvPr>
        <xdr:cNvSpPr/>
      </xdr:nvSpPr>
      <xdr:spPr>
        <a:xfrm>
          <a:off x="5728469" y="541020"/>
          <a:ext cx="2201556" cy="394002"/>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000" b="1" cap="none" spc="0">
              <a:ln w="0"/>
              <a:solidFill>
                <a:schemeClr val="bg1">
                  <a:lumMod val="85000"/>
                </a:schemeClr>
              </a:solidFill>
              <a:effectLst>
                <a:outerShdw blurRad="38100" dist="19050" dir="2700000" algn="tl" rotWithShape="0">
                  <a:schemeClr val="dk1">
                    <a:alpha val="40000"/>
                  </a:schemeClr>
                </a:outerShdw>
              </a:effectLst>
            </a:rPr>
            <a:t>All Customer View</a:t>
          </a:r>
        </a:p>
      </xdr:txBody>
    </xdr:sp>
    <xdr:clientData/>
  </xdr:twoCellAnchor>
  <xdr:twoCellAnchor editAs="oneCell">
    <xdr:from>
      <xdr:col>1</xdr:col>
      <xdr:colOff>0</xdr:colOff>
      <xdr:row>1</xdr:row>
      <xdr:rowOff>0</xdr:rowOff>
    </xdr:from>
    <xdr:to>
      <xdr:col>1</xdr:col>
      <xdr:colOff>708660</xdr:colOff>
      <xdr:row>3</xdr:row>
      <xdr:rowOff>175260</xdr:rowOff>
    </xdr:to>
    <xdr:pic>
      <xdr:nvPicPr>
        <xdr:cNvPr id="6" name="Graphic 5" descr="Back">
          <a:hlinkClick xmlns:r="http://schemas.openxmlformats.org/officeDocument/2006/relationships" r:id="rId2"/>
          <a:extLst>
            <a:ext uri="{FF2B5EF4-FFF2-40B4-BE49-F238E27FC236}">
              <a16:creationId xmlns:a16="http://schemas.microsoft.com/office/drawing/2014/main" id="{4AC792A8-1167-41DA-8B6E-7DCF8EFA37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5280" y="182880"/>
          <a:ext cx="708660" cy="7086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59055</xdr:colOff>
      <xdr:row>3</xdr:row>
      <xdr:rowOff>55060</xdr:rowOff>
    </xdr:from>
    <xdr:to>
      <xdr:col>6</xdr:col>
      <xdr:colOff>445770</xdr:colOff>
      <xdr:row>5</xdr:row>
      <xdr:rowOff>77587</xdr:rowOff>
    </xdr:to>
    <xdr:sp macro="" textlink="">
      <xdr:nvSpPr>
        <xdr:cNvPr id="2" name="Rectangle 1">
          <a:extLst>
            <a:ext uri="{FF2B5EF4-FFF2-40B4-BE49-F238E27FC236}">
              <a16:creationId xmlns:a16="http://schemas.microsoft.com/office/drawing/2014/main" id="{B3453FF7-D29E-45A2-A124-347BAF454342}"/>
            </a:ext>
          </a:extLst>
        </xdr:cNvPr>
        <xdr:cNvSpPr/>
      </xdr:nvSpPr>
      <xdr:spPr>
        <a:xfrm>
          <a:off x="5019675" y="603700"/>
          <a:ext cx="2992755" cy="388287"/>
        </a:xfrm>
        <a:prstGeom prst="rect">
          <a:avLst/>
        </a:prstGeom>
        <a:noFill/>
      </xdr:spPr>
      <xdr:txBody>
        <a:bodyPr wrap="square" lIns="91440" tIns="45720" rIns="91440" bIns="45720">
          <a:spAutoFit/>
        </a:bodyPr>
        <a:lstStyle/>
        <a:p>
          <a:pPr algn="ctr"/>
          <a:r>
            <a:rPr lang="en-US" sz="2000" b="1" cap="none" spc="0">
              <a:ln w="0"/>
              <a:solidFill>
                <a:schemeClr val="accent1">
                  <a:lumMod val="40000"/>
                  <a:lumOff val="60000"/>
                </a:schemeClr>
              </a:solidFill>
              <a:effectLst>
                <a:outerShdw blurRad="38100" dist="19050" dir="2700000" algn="tl" rotWithShape="0">
                  <a:schemeClr val="dk1">
                    <a:alpha val="40000"/>
                  </a:schemeClr>
                </a:outerShdw>
              </a:effectLst>
            </a:rPr>
            <a:t>All Products Details</a:t>
          </a:r>
        </a:p>
      </xdr:txBody>
    </xdr:sp>
    <xdr:clientData/>
  </xdr:twoCellAnchor>
  <xdr:twoCellAnchor editAs="absolute">
    <xdr:from>
      <xdr:col>3</xdr:col>
      <xdr:colOff>1165860</xdr:colOff>
      <xdr:row>0</xdr:row>
      <xdr:rowOff>120246</xdr:rowOff>
    </xdr:from>
    <xdr:to>
      <xdr:col>4</xdr:col>
      <xdr:colOff>245513</xdr:colOff>
      <xdr:row>2</xdr:row>
      <xdr:rowOff>72389</xdr:rowOff>
    </xdr:to>
    <xdr:pic>
      <xdr:nvPicPr>
        <xdr:cNvPr id="3" name="Picture 2">
          <a:extLst>
            <a:ext uri="{FF2B5EF4-FFF2-40B4-BE49-F238E27FC236}">
              <a16:creationId xmlns:a16="http://schemas.microsoft.com/office/drawing/2014/main" id="{8290CE2D-70CE-409F-93AE-3317732345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20246"/>
          <a:ext cx="329333" cy="317903"/>
        </a:xfrm>
        <a:prstGeom prst="rect">
          <a:avLst/>
        </a:prstGeom>
        <a:effectLst>
          <a:outerShdw dist="38100" dir="13500000" algn="br" rotWithShape="0">
            <a:prstClr val="black">
              <a:alpha val="40000"/>
            </a:prstClr>
          </a:outerShdw>
        </a:effectLst>
      </xdr:spPr>
    </xdr:pic>
    <xdr:clientData/>
  </xdr:twoCellAnchor>
  <xdr:twoCellAnchor editAs="absolute">
    <xdr:from>
      <xdr:col>4</xdr:col>
      <xdr:colOff>220790</xdr:colOff>
      <xdr:row>0</xdr:row>
      <xdr:rowOff>68580</xdr:rowOff>
    </xdr:from>
    <xdr:to>
      <xdr:col>6</xdr:col>
      <xdr:colOff>775163</xdr:colOff>
      <xdr:row>3</xdr:row>
      <xdr:rowOff>35358</xdr:rowOff>
    </xdr:to>
    <xdr:sp macro="" textlink="">
      <xdr:nvSpPr>
        <xdr:cNvPr id="4" name="Rectangle 3">
          <a:extLst>
            <a:ext uri="{FF2B5EF4-FFF2-40B4-BE49-F238E27FC236}">
              <a16:creationId xmlns:a16="http://schemas.microsoft.com/office/drawing/2014/main" id="{EBBFDCDA-CA06-4A4A-8761-72D5E7E83137}"/>
            </a:ext>
          </a:extLst>
        </xdr:cNvPr>
        <xdr:cNvSpPr/>
      </xdr:nvSpPr>
      <xdr:spPr>
        <a:xfrm>
          <a:off x="5181410" y="68580"/>
          <a:ext cx="3160413" cy="51541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editAs="oneCell">
    <xdr:from>
      <xdr:col>0</xdr:col>
      <xdr:colOff>441960</xdr:colOff>
      <xdr:row>0</xdr:row>
      <xdr:rowOff>175260</xdr:rowOff>
    </xdr:from>
    <xdr:to>
      <xdr:col>1</xdr:col>
      <xdr:colOff>541020</xdr:colOff>
      <xdr:row>4</xdr:row>
      <xdr:rowOff>152400</xdr:rowOff>
    </xdr:to>
    <xdr:pic>
      <xdr:nvPicPr>
        <xdr:cNvPr id="6" name="Graphic 5" descr="Back">
          <a:hlinkClick xmlns:r="http://schemas.openxmlformats.org/officeDocument/2006/relationships" r:id="rId2"/>
          <a:extLst>
            <a:ext uri="{FF2B5EF4-FFF2-40B4-BE49-F238E27FC236}">
              <a16:creationId xmlns:a16="http://schemas.microsoft.com/office/drawing/2014/main" id="{2E47566D-26C7-676D-C4E7-7B6FABE4C90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960" y="175260"/>
          <a:ext cx="708660" cy="708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594360</xdr:colOff>
      <xdr:row>17</xdr:row>
      <xdr:rowOff>45720</xdr:rowOff>
    </xdr:from>
    <xdr:to>
      <xdr:col>21</xdr:col>
      <xdr:colOff>366804</xdr:colOff>
      <xdr:row>32</xdr:row>
      <xdr:rowOff>69221</xdr:rowOff>
    </xdr:to>
    <xdr:sp macro="" textlink="">
      <xdr:nvSpPr>
        <xdr:cNvPr id="13363" name="Freeform: Shape 13362">
          <a:extLst>
            <a:ext uri="{FF2B5EF4-FFF2-40B4-BE49-F238E27FC236}">
              <a16:creationId xmlns:a16="http://schemas.microsoft.com/office/drawing/2014/main" id="{00000000-0008-0000-0200-000033340000}"/>
            </a:ext>
          </a:extLst>
        </xdr:cNvPr>
        <xdr:cNvSpPr/>
      </xdr:nvSpPr>
      <xdr:spPr>
        <a:xfrm>
          <a:off x="8519160" y="3154680"/>
          <a:ext cx="4679724" cy="2964821"/>
        </a:xfrm>
        <a:custGeom>
          <a:avLst/>
          <a:gdLst>
            <a:gd name="connsiteX0" fmla="*/ 1232097 w 4649244"/>
            <a:gd name="connsiteY0" fmla="*/ 210290 h 2987681"/>
            <a:gd name="connsiteX1" fmla="*/ 1232097 w 4649244"/>
            <a:gd name="connsiteY1" fmla="*/ 537950 h 2987681"/>
            <a:gd name="connsiteX2" fmla="*/ 3662877 w 4649244"/>
            <a:gd name="connsiteY2" fmla="*/ 537950 h 2987681"/>
            <a:gd name="connsiteX3" fmla="*/ 3662877 w 4649244"/>
            <a:gd name="connsiteY3" fmla="*/ 210290 h 2987681"/>
            <a:gd name="connsiteX4" fmla="*/ 230589 w 4649244"/>
            <a:gd name="connsiteY4" fmla="*/ 0 h 2987681"/>
            <a:gd name="connsiteX5" fmla="*/ 4418655 w 4649244"/>
            <a:gd name="connsiteY5" fmla="*/ 0 h 2987681"/>
            <a:gd name="connsiteX6" fmla="*/ 4649244 w 4649244"/>
            <a:gd name="connsiteY6" fmla="*/ 230589 h 2987681"/>
            <a:gd name="connsiteX7" fmla="*/ 4649244 w 4649244"/>
            <a:gd name="connsiteY7" fmla="*/ 2757092 h 2987681"/>
            <a:gd name="connsiteX8" fmla="*/ 4418655 w 4649244"/>
            <a:gd name="connsiteY8" fmla="*/ 2987681 h 2987681"/>
            <a:gd name="connsiteX9" fmla="*/ 230589 w 4649244"/>
            <a:gd name="connsiteY9" fmla="*/ 2987681 h 2987681"/>
            <a:gd name="connsiteX10" fmla="*/ 0 w 4649244"/>
            <a:gd name="connsiteY10" fmla="*/ 2757092 h 2987681"/>
            <a:gd name="connsiteX11" fmla="*/ 0 w 4649244"/>
            <a:gd name="connsiteY11" fmla="*/ 230589 h 2987681"/>
            <a:gd name="connsiteX12" fmla="*/ 230589 w 4649244"/>
            <a:gd name="connsiteY12" fmla="*/ 0 h 29876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649244" h="2987681">
              <a:moveTo>
                <a:pt x="1232097" y="210290"/>
              </a:moveTo>
              <a:lnTo>
                <a:pt x="1232097" y="537950"/>
              </a:lnTo>
              <a:lnTo>
                <a:pt x="3662877" y="537950"/>
              </a:lnTo>
              <a:lnTo>
                <a:pt x="3662877" y="210290"/>
              </a:lnTo>
              <a:close/>
              <a:moveTo>
                <a:pt x="230589" y="0"/>
              </a:moveTo>
              <a:lnTo>
                <a:pt x="4418655" y="0"/>
              </a:lnTo>
              <a:cubicBezTo>
                <a:pt x="4546006" y="0"/>
                <a:pt x="4649244" y="103238"/>
                <a:pt x="4649244" y="230589"/>
              </a:cubicBezTo>
              <a:lnTo>
                <a:pt x="4649244" y="2757092"/>
              </a:lnTo>
              <a:cubicBezTo>
                <a:pt x="4649244" y="2884443"/>
                <a:pt x="4546006" y="2987681"/>
                <a:pt x="4418655" y="2987681"/>
              </a:cubicBezTo>
              <a:lnTo>
                <a:pt x="230589" y="2987681"/>
              </a:lnTo>
              <a:cubicBezTo>
                <a:pt x="103238" y="2987681"/>
                <a:pt x="0" y="2884443"/>
                <a:pt x="0" y="2757092"/>
              </a:cubicBezTo>
              <a:lnTo>
                <a:pt x="0" y="230589"/>
              </a:lnTo>
              <a:cubicBezTo>
                <a:pt x="0" y="103238"/>
                <a:pt x="103238" y="0"/>
                <a:pt x="230589" y="0"/>
              </a:cubicBezTo>
              <a:close/>
            </a:path>
          </a:pathLst>
        </a:custGeom>
        <a:gradFill flip="none" rotWithShape="1">
          <a:gsLst>
            <a:gs pos="42559">
              <a:srgbClr val="193558"/>
            </a:gs>
            <a:gs pos="0">
              <a:schemeClr val="accent1">
                <a:lumMod val="50000"/>
                <a:alpha val="53000"/>
              </a:schemeClr>
            </a:gs>
            <a:gs pos="73000">
              <a:srgbClr val="142340">
                <a:alpha val="62745"/>
              </a:srgb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clientData/>
  </xdr:twoCellAnchor>
  <xdr:twoCellAnchor>
    <xdr:from>
      <xdr:col>1</xdr:col>
      <xdr:colOff>264147</xdr:colOff>
      <xdr:row>19</xdr:row>
      <xdr:rowOff>155423</xdr:rowOff>
    </xdr:from>
    <xdr:to>
      <xdr:col>6</xdr:col>
      <xdr:colOff>428848</xdr:colOff>
      <xdr:row>32</xdr:row>
      <xdr:rowOff>33131</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873747" y="3820643"/>
          <a:ext cx="3212701" cy="2262768"/>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226060</xdr:colOff>
      <xdr:row>3</xdr:row>
      <xdr:rowOff>136413</xdr:rowOff>
    </xdr:from>
    <xdr:to>
      <xdr:col>6</xdr:col>
      <xdr:colOff>475170</xdr:colOff>
      <xdr:row>19</xdr:row>
      <xdr:rowOff>120710</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835660" y="685053"/>
          <a:ext cx="3297110" cy="3161837"/>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521597</xdr:colOff>
      <xdr:row>24</xdr:row>
      <xdr:rowOff>17332</xdr:rowOff>
    </xdr:from>
    <xdr:to>
      <xdr:col>10</xdr:col>
      <xdr:colOff>479474</xdr:colOff>
      <xdr:row>32</xdr:row>
      <xdr:rowOff>33132</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4179197" y="4657912"/>
          <a:ext cx="2396277" cy="1478840"/>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525898</xdr:colOff>
      <xdr:row>24</xdr:row>
      <xdr:rowOff>4316</xdr:rowOff>
    </xdr:from>
    <xdr:to>
      <xdr:col>13</xdr:col>
      <xdr:colOff>525958</xdr:colOff>
      <xdr:row>32</xdr:row>
      <xdr:rowOff>33133</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6621898" y="4644896"/>
          <a:ext cx="1828860" cy="1491857"/>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530037</xdr:colOff>
      <xdr:row>16</xdr:row>
      <xdr:rowOff>182594</xdr:rowOff>
    </xdr:from>
    <xdr:to>
      <xdr:col>10</xdr:col>
      <xdr:colOff>487914</xdr:colOff>
      <xdr:row>23</xdr:row>
      <xdr:rowOff>135117</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4187637" y="3108674"/>
          <a:ext cx="2396277" cy="1484143"/>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525898</xdr:colOff>
      <xdr:row>17</xdr:row>
      <xdr:rowOff>679</xdr:rowOff>
    </xdr:from>
    <xdr:to>
      <xdr:col>13</xdr:col>
      <xdr:colOff>525958</xdr:colOff>
      <xdr:row>23</xdr:row>
      <xdr:rowOff>135117</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6621898" y="3109639"/>
          <a:ext cx="1828860" cy="1483178"/>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514842</xdr:colOff>
      <xdr:row>3</xdr:row>
      <xdr:rowOff>124937</xdr:rowOff>
    </xdr:from>
    <xdr:to>
      <xdr:col>13</xdr:col>
      <xdr:colOff>468488</xdr:colOff>
      <xdr:row>16</xdr:row>
      <xdr:rowOff>120324</xdr:rowOff>
    </xdr:to>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a:off x="4172442" y="673577"/>
          <a:ext cx="4220846" cy="2372827"/>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563258</xdr:colOff>
      <xdr:row>13</xdr:row>
      <xdr:rowOff>58348</xdr:rowOff>
    </xdr:from>
    <xdr:to>
      <xdr:col>21</xdr:col>
      <xdr:colOff>335702</xdr:colOff>
      <xdr:row>16</xdr:row>
      <xdr:rowOff>179608</xdr:rowOff>
    </xdr:to>
    <xdr:sp macro="" textlink="">
      <xdr:nvSpPr>
        <xdr:cNvPr id="12" name="Rectangle: Rounded Corners 11">
          <a:extLst>
            <a:ext uri="{FF2B5EF4-FFF2-40B4-BE49-F238E27FC236}">
              <a16:creationId xmlns:a16="http://schemas.microsoft.com/office/drawing/2014/main" id="{00000000-0008-0000-0200-00000C000000}"/>
            </a:ext>
          </a:extLst>
        </xdr:cNvPr>
        <xdr:cNvSpPr/>
      </xdr:nvSpPr>
      <xdr:spPr>
        <a:xfrm>
          <a:off x="8488058" y="2411023"/>
          <a:ext cx="4677819" cy="664185"/>
        </a:xfrm>
        <a:prstGeom prst="roundRect">
          <a:avLst>
            <a:gd name="adj" fmla="val 7718"/>
          </a:avLst>
        </a:prstGeom>
        <a:gradFill flip="none" rotWithShape="1">
          <a:gsLst>
            <a:gs pos="42559">
              <a:srgbClr val="193558"/>
            </a:gs>
            <a:gs pos="0">
              <a:schemeClr val="accent1">
                <a:lumMod val="50000"/>
                <a:alpha val="53000"/>
              </a:schemeClr>
            </a:gs>
            <a:gs pos="73000">
              <a:srgbClr val="142340">
                <a:alpha val="62745"/>
              </a:srgbClr>
            </a:gs>
          </a:gsLst>
          <a:lin ang="8100000" scaled="1"/>
          <a:tileRect/>
        </a:gra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535465</xdr:colOff>
      <xdr:row>3</xdr:row>
      <xdr:rowOff>128601</xdr:rowOff>
    </xdr:from>
    <xdr:to>
      <xdr:col>19</xdr:col>
      <xdr:colOff>188447</xdr:colOff>
      <xdr:row>13</xdr:row>
      <xdr:rowOff>7099</xdr:rowOff>
    </xdr:to>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8460265" y="677241"/>
          <a:ext cx="3341062" cy="1707298"/>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227454</xdr:colOff>
      <xdr:row>3</xdr:row>
      <xdr:rowOff>119076</xdr:rowOff>
    </xdr:from>
    <xdr:to>
      <xdr:col>21</xdr:col>
      <xdr:colOff>320969</xdr:colOff>
      <xdr:row>13</xdr:row>
      <xdr:rowOff>4865</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1840334" y="667716"/>
          <a:ext cx="1312715" cy="1714589"/>
        </a:xfrm>
        <a:prstGeom prst="roundRect">
          <a:avLst>
            <a:gd name="adj" fmla="val 7718"/>
          </a:avLst>
        </a:prstGeom>
        <a:gradFill>
          <a:gsLst>
            <a:gs pos="42559">
              <a:srgbClr val="193558"/>
            </a:gs>
            <a:gs pos="0">
              <a:schemeClr val="accent1">
                <a:lumMod val="50000"/>
                <a:alpha val="53000"/>
              </a:schemeClr>
            </a:gs>
            <a:gs pos="73000">
              <a:srgbClr val="142340">
                <a:alpha val="62745"/>
              </a:srgbClr>
            </a:gs>
          </a:gsLst>
          <a:lin ang="81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1</xdr:col>
          <xdr:colOff>342900</xdr:colOff>
          <xdr:row>20</xdr:row>
          <xdr:rowOff>91440</xdr:rowOff>
        </xdr:from>
        <xdr:to>
          <xdr:col>1</xdr:col>
          <xdr:colOff>487680</xdr:colOff>
          <xdr:row>31</xdr:row>
          <xdr:rowOff>53340</xdr:rowOff>
        </xdr:to>
        <xdr:sp macro="" textlink="">
          <xdr:nvSpPr>
            <xdr:cNvPr id="13313" name="Scroll Bar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542090</xdr:colOff>
      <xdr:row>21</xdr:row>
      <xdr:rowOff>7621</xdr:rowOff>
    </xdr:from>
    <xdr:to>
      <xdr:col>6</xdr:col>
      <xdr:colOff>388620</xdr:colOff>
      <xdr:row>32</xdr:row>
      <xdr:rowOff>22861</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510983</xdr:colOff>
      <xdr:row>22</xdr:row>
      <xdr:rowOff>100115</xdr:rowOff>
    </xdr:from>
    <xdr:ext cx="1684020" cy="298644"/>
    <xdr:sp macro="" textlink="Backend!$P$4">
      <xdr:nvSpPr>
        <xdr:cNvPr id="17" name="Rectangle 16">
          <a:extLst>
            <a:ext uri="{FF2B5EF4-FFF2-40B4-BE49-F238E27FC236}">
              <a16:creationId xmlns:a16="http://schemas.microsoft.com/office/drawing/2014/main" id="{00000000-0008-0000-0200-000011000000}"/>
            </a:ext>
          </a:extLst>
        </xdr:cNvPr>
        <xdr:cNvSpPr/>
      </xdr:nvSpPr>
      <xdr:spPr>
        <a:xfrm>
          <a:off x="1730183" y="4321595"/>
          <a:ext cx="1684020" cy="298644"/>
        </a:xfrm>
        <a:prstGeom prst="rect">
          <a:avLst/>
        </a:prstGeom>
        <a:noFill/>
      </xdr:spPr>
      <xdr:txBody>
        <a:bodyPr wrap="square" lIns="91440" tIns="45720" rIns="91440" bIns="45720">
          <a:noAutofit/>
        </a:bodyPr>
        <a:lstStyle/>
        <a:p>
          <a:pPr algn="ctr"/>
          <a:fld id="{E38D80AB-1331-4D9E-9228-A8BF77B15CC0}" type="TxLink">
            <a:rPr lang="en-US" sz="1400" b="0" i="0" u="none" strike="noStrike" cap="none" spc="0">
              <a:ln w="0"/>
              <a:solidFill>
                <a:schemeClr val="accent2"/>
              </a:solidFill>
              <a:effectLst>
                <a:outerShdw blurRad="38100" dist="25400" dir="5400000" algn="ctr" rotWithShape="0">
                  <a:srgbClr val="6E747A">
                    <a:alpha val="43000"/>
                  </a:srgbClr>
                </a:outerShdw>
              </a:effectLst>
              <a:latin typeface="Calibri"/>
              <a:cs typeface="Calibri"/>
            </a:rPr>
            <a:pPr algn="ctr"/>
            <a:t>Top Product</a:t>
          </a:fld>
          <a:endParaRPr lang="en-US" sz="1400" b="1" cap="none" spc="0">
            <a:ln w="0"/>
            <a:solidFill>
              <a:schemeClr val="accent2"/>
            </a:solidFill>
            <a:effectLst>
              <a:outerShdw blurRad="38100" dist="25400" dir="5400000" algn="ctr" rotWithShape="0">
                <a:srgbClr val="6E747A">
                  <a:alpha val="43000"/>
                </a:srgbClr>
              </a:outerShdw>
            </a:effectLst>
          </a:endParaRPr>
        </a:p>
      </xdr:txBody>
    </xdr:sp>
    <xdr:clientData/>
  </xdr:oneCellAnchor>
  <xdr:twoCellAnchor>
    <xdr:from>
      <xdr:col>6</xdr:col>
      <xdr:colOff>455114</xdr:colOff>
      <xdr:row>4</xdr:row>
      <xdr:rowOff>101646</xdr:rowOff>
    </xdr:from>
    <xdr:to>
      <xdr:col>13</xdr:col>
      <xdr:colOff>381000</xdr:colOff>
      <xdr:row>16</xdr:row>
      <xdr:rowOff>88822</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495300</xdr:colOff>
      <xdr:row>3</xdr:row>
      <xdr:rowOff>138816</xdr:rowOff>
    </xdr:from>
    <xdr:to>
      <xdr:col>12</xdr:col>
      <xdr:colOff>355403</xdr:colOff>
      <xdr:row>5</xdr:row>
      <xdr:rowOff>52091</xdr:rowOff>
    </xdr:to>
    <xdr:sp macro="" textlink="">
      <xdr:nvSpPr>
        <xdr:cNvPr id="21" name="Rectangle 20">
          <a:extLst>
            <a:ext uri="{FF2B5EF4-FFF2-40B4-BE49-F238E27FC236}">
              <a16:creationId xmlns:a16="http://schemas.microsoft.com/office/drawing/2014/main" id="{00000000-0008-0000-0200-000015000000}"/>
            </a:ext>
          </a:extLst>
        </xdr:cNvPr>
        <xdr:cNvSpPr/>
      </xdr:nvSpPr>
      <xdr:spPr>
        <a:xfrm>
          <a:off x="4152900" y="687456"/>
          <a:ext cx="3517703" cy="279035"/>
        </a:xfrm>
        <a:prstGeom prst="rect">
          <a:avLst/>
        </a:prstGeom>
        <a:noFill/>
      </xdr:spPr>
      <xdr:txBody>
        <a:bodyPr wrap="square" lIns="91440" tIns="45720" rIns="91440" bIns="45720">
          <a:spAutoFit/>
        </a:bodyPr>
        <a:lstStyle/>
        <a:p>
          <a:pPr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rPr>
            <a:t>Sales Reps Progress Across Stores (% Total Sales)</a:t>
          </a:r>
        </a:p>
      </xdr:txBody>
    </xdr:sp>
    <xdr:clientData/>
  </xdr:twoCellAnchor>
  <xdr:twoCellAnchor editAs="absolute">
    <xdr:from>
      <xdr:col>1</xdr:col>
      <xdr:colOff>518160</xdr:colOff>
      <xdr:row>19</xdr:row>
      <xdr:rowOff>160021</xdr:rowOff>
    </xdr:from>
    <xdr:to>
      <xdr:col>6</xdr:col>
      <xdr:colOff>403860</xdr:colOff>
      <xdr:row>21</xdr:row>
      <xdr:rowOff>60961</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1127760" y="3825241"/>
          <a:ext cx="2933700" cy="274320"/>
        </a:xfrm>
        <a:prstGeom prst="rect">
          <a:avLst/>
        </a:prstGeom>
        <a:noFill/>
      </xdr:spPr>
      <xdr:txBody>
        <a:bodyPr wrap="square" lIns="91440" tIns="45720" rIns="91440" bIns="45720">
          <a:no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 Product Purchased OverTime </a:t>
          </a:r>
        </a:p>
      </xdr:txBody>
    </xdr:sp>
    <xdr:clientData/>
  </xdr:twoCellAnchor>
  <xdr:twoCellAnchor editAs="absolute">
    <xdr:from>
      <xdr:col>1</xdr:col>
      <xdr:colOff>342900</xdr:colOff>
      <xdr:row>0</xdr:row>
      <xdr:rowOff>99060</xdr:rowOff>
    </xdr:from>
    <xdr:to>
      <xdr:col>13</xdr:col>
      <xdr:colOff>396240</xdr:colOff>
      <xdr:row>3</xdr:row>
      <xdr:rowOff>81078</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952500" y="99060"/>
          <a:ext cx="7368540" cy="530658"/>
        </a:xfrm>
        <a:prstGeom prst="rect">
          <a:avLst/>
        </a:prstGeom>
        <a:noFill/>
        <a:effectLst>
          <a:outerShdw dist="38100" dir="13500000" algn="br" rotWithShape="0">
            <a:prstClr val="black">
              <a:alpha val="40000"/>
            </a:prstClr>
          </a:outerShdw>
        </a:effectLst>
      </xdr:spPr>
      <xdr:txBody>
        <a:bodyPr wrap="squar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editAs="absolute">
    <xdr:from>
      <xdr:col>14</xdr:col>
      <xdr:colOff>209139</xdr:colOff>
      <xdr:row>3</xdr:row>
      <xdr:rowOff>120248</xdr:rowOff>
    </xdr:from>
    <xdr:to>
      <xdr:col>18</xdr:col>
      <xdr:colOff>372969</xdr:colOff>
      <xdr:row>5</xdr:row>
      <xdr:rowOff>27073</xdr:rowOff>
    </xdr:to>
    <xdr:sp macro="" textlink="">
      <xdr:nvSpPr>
        <xdr:cNvPr id="13316" name="Rectangle 13315">
          <a:extLst>
            <a:ext uri="{FF2B5EF4-FFF2-40B4-BE49-F238E27FC236}">
              <a16:creationId xmlns:a16="http://schemas.microsoft.com/office/drawing/2014/main" id="{00000000-0008-0000-0200-000004340000}"/>
            </a:ext>
          </a:extLst>
        </xdr:cNvPr>
        <xdr:cNvSpPr/>
      </xdr:nvSpPr>
      <xdr:spPr>
        <a:xfrm>
          <a:off x="8743539" y="668888"/>
          <a:ext cx="2632710" cy="27258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Sales Progress on Store (Total Sales)</a:t>
          </a:r>
        </a:p>
      </xdr:txBody>
    </xdr:sp>
    <xdr:clientData/>
  </xdr:twoCellAnchor>
  <xdr:twoCellAnchor editAs="absolute">
    <xdr:from>
      <xdr:col>15</xdr:col>
      <xdr:colOff>416055</xdr:colOff>
      <xdr:row>4</xdr:row>
      <xdr:rowOff>144245</xdr:rowOff>
    </xdr:from>
    <xdr:to>
      <xdr:col>17</xdr:col>
      <xdr:colOff>243145</xdr:colOff>
      <xdr:row>6</xdr:row>
      <xdr:rowOff>58690</xdr:rowOff>
    </xdr:to>
    <xdr:sp macro="" textlink="[1]BackEnd!T5">
      <xdr:nvSpPr>
        <xdr:cNvPr id="13317" name="Rectangle 13316">
          <a:extLst>
            <a:ext uri="{FF2B5EF4-FFF2-40B4-BE49-F238E27FC236}">
              <a16:creationId xmlns:a16="http://schemas.microsoft.com/office/drawing/2014/main" id="{00000000-0008-0000-0200-000005340000}"/>
            </a:ext>
          </a:extLst>
        </xdr:cNvPr>
        <xdr:cNvSpPr/>
      </xdr:nvSpPr>
      <xdr:spPr>
        <a:xfrm>
          <a:off x="9560055" y="875765"/>
          <a:ext cx="1076770" cy="280205"/>
        </a:xfrm>
        <a:prstGeom prst="rect">
          <a:avLst/>
        </a:prstGeom>
        <a:noFill/>
      </xdr:spPr>
      <xdr:txBody>
        <a:bodyPr wrap="none" lIns="91440" tIns="45720" rIns="91440" bIns="45720">
          <a:spAutoFit/>
        </a:bodyPr>
        <a:lstStyle/>
        <a:p>
          <a:pPr algn="ctr"/>
          <a:fld id="{30B12BF6-35B5-4F5C-8E29-9CB8F52F053E}" type="TxLink">
            <a:rPr lang="en-US" sz="1200" b="1" i="0" u="none" strike="noStrike" cap="none" spc="0">
              <a:ln w="0"/>
              <a:solidFill>
                <a:schemeClr val="accent2"/>
              </a:solidFill>
              <a:effectLst>
                <a:outerShdw blurRad="38100" dist="19050" dir="2700000" algn="tl" rotWithShape="0">
                  <a:schemeClr val="dk1">
                    <a:alpha val="40000"/>
                  </a:schemeClr>
                </a:outerShdw>
              </a:effectLst>
              <a:latin typeface="Calibri"/>
            </a:rPr>
            <a:pPr algn="ctr"/>
            <a:t>Uptown Store</a:t>
          </a:fld>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17</xdr:col>
      <xdr:colOff>289436</xdr:colOff>
      <xdr:row>4</xdr:row>
      <xdr:rowOff>144245</xdr:rowOff>
    </xdr:from>
    <xdr:to>
      <xdr:col>19</xdr:col>
      <xdr:colOff>74614</xdr:colOff>
      <xdr:row>6</xdr:row>
      <xdr:rowOff>58690</xdr:rowOff>
    </xdr:to>
    <xdr:sp macro="" textlink="[1]BackEnd!T6">
      <xdr:nvSpPr>
        <xdr:cNvPr id="13318" name="Rectangle 13317">
          <a:extLst>
            <a:ext uri="{FF2B5EF4-FFF2-40B4-BE49-F238E27FC236}">
              <a16:creationId xmlns:a16="http://schemas.microsoft.com/office/drawing/2014/main" id="{00000000-0008-0000-0200-000006340000}"/>
            </a:ext>
          </a:extLst>
        </xdr:cNvPr>
        <xdr:cNvSpPr/>
      </xdr:nvSpPr>
      <xdr:spPr>
        <a:xfrm>
          <a:off x="10683116" y="875765"/>
          <a:ext cx="1004378" cy="280205"/>
        </a:xfrm>
        <a:prstGeom prst="rect">
          <a:avLst/>
        </a:prstGeom>
        <a:noFill/>
      </xdr:spPr>
      <xdr:txBody>
        <a:bodyPr wrap="none" lIns="91440" tIns="45720" rIns="91440" bIns="45720">
          <a:spAutoFit/>
        </a:bodyPr>
        <a:lstStyle/>
        <a:p>
          <a:pPr algn="ctr"/>
          <a:fld id="{B47D0B3C-A6FD-4A19-9C97-9737410344AB}" type="TxLink">
            <a:rPr lang="en-US" sz="1200" b="1" i="0" u="none" strike="noStrike" cap="none" spc="0">
              <a:ln w="0"/>
              <a:solidFill>
                <a:srgbClr val="3399FF"/>
              </a:solidFill>
              <a:effectLst>
                <a:outerShdw blurRad="38100" dist="19050" dir="2700000" algn="tl" rotWithShape="0">
                  <a:schemeClr val="dk1">
                    <a:alpha val="40000"/>
                  </a:schemeClr>
                </a:outerShdw>
              </a:effectLst>
              <a:latin typeface="Calibri"/>
            </a:rPr>
            <a:pPr algn="ctr"/>
            <a:t>Fenard Store</a:t>
          </a:fld>
          <a:endParaRPr lang="en-US" sz="1200" b="1" cap="none" spc="0">
            <a:ln w="0"/>
            <a:solidFill>
              <a:srgbClr val="3399FF"/>
            </a:solidFill>
            <a:effectLst>
              <a:outerShdw blurRad="38100" dist="19050" dir="2700000" algn="tl" rotWithShape="0">
                <a:schemeClr val="dk1">
                  <a:alpha val="40000"/>
                </a:schemeClr>
              </a:outerShdw>
            </a:effectLst>
          </a:endParaRPr>
        </a:p>
      </xdr:txBody>
    </xdr:sp>
    <xdr:clientData/>
  </xdr:twoCellAnchor>
  <xdr:twoCellAnchor editAs="absolute">
    <xdr:from>
      <xdr:col>14</xdr:col>
      <xdr:colOff>27622</xdr:colOff>
      <xdr:row>4</xdr:row>
      <xdr:rowOff>144245</xdr:rowOff>
    </xdr:from>
    <xdr:to>
      <xdr:col>15</xdr:col>
      <xdr:colOff>357382</xdr:colOff>
      <xdr:row>6</xdr:row>
      <xdr:rowOff>58690</xdr:rowOff>
    </xdr:to>
    <xdr:sp macro="" textlink="[1]BackEnd!T4">
      <xdr:nvSpPr>
        <xdr:cNvPr id="13319" name="Rectangle 13318">
          <a:extLst>
            <a:ext uri="{FF2B5EF4-FFF2-40B4-BE49-F238E27FC236}">
              <a16:creationId xmlns:a16="http://schemas.microsoft.com/office/drawing/2014/main" id="{00000000-0008-0000-0200-000007340000}"/>
            </a:ext>
          </a:extLst>
        </xdr:cNvPr>
        <xdr:cNvSpPr/>
      </xdr:nvSpPr>
      <xdr:spPr>
        <a:xfrm>
          <a:off x="8562022" y="875765"/>
          <a:ext cx="939360" cy="280205"/>
        </a:xfrm>
        <a:prstGeom prst="rect">
          <a:avLst/>
        </a:prstGeom>
        <a:noFill/>
      </xdr:spPr>
      <xdr:txBody>
        <a:bodyPr wrap="none" lIns="91440" tIns="45720" rIns="91440" bIns="45720">
          <a:spAutoFit/>
        </a:bodyPr>
        <a:lstStyle/>
        <a:p>
          <a:pPr algn="ctr"/>
          <a:fld id="{DC49A8BD-BA97-45D2-B272-03E19B6F6F4E}" type="TxLink">
            <a:rPr lang="en-US" sz="1200" b="1" i="0" u="none" strike="noStrike" cap="none" spc="0">
              <a:ln w="0"/>
              <a:solidFill>
                <a:srgbClr val="33CCFF"/>
              </a:solidFill>
              <a:effectLst>
                <a:outerShdw blurRad="38100" dist="19050" dir="2700000" algn="tl" rotWithShape="0">
                  <a:schemeClr val="dk1">
                    <a:alpha val="40000"/>
                  </a:schemeClr>
                </a:outerShdw>
              </a:effectLst>
              <a:latin typeface="Calibri"/>
            </a:rPr>
            <a:pPr algn="ctr"/>
            <a:t>Main Street</a:t>
          </a:fld>
          <a:endParaRPr lang="en-US" sz="1200" b="1" cap="none" spc="0">
            <a:ln w="0"/>
            <a:solidFill>
              <a:srgbClr val="33CCFF"/>
            </a:solidFill>
            <a:effectLst>
              <a:outerShdw blurRad="38100" dist="19050" dir="2700000" algn="tl" rotWithShape="0">
                <a:schemeClr val="dk1">
                  <a:alpha val="40000"/>
                </a:schemeClr>
              </a:outerShdw>
            </a:effectLst>
          </a:endParaRPr>
        </a:p>
      </xdr:txBody>
    </xdr:sp>
    <xdr:clientData/>
  </xdr:twoCellAnchor>
  <xdr:twoCellAnchor editAs="absolute">
    <xdr:from>
      <xdr:col>19</xdr:col>
      <xdr:colOff>243840</xdr:colOff>
      <xdr:row>3</xdr:row>
      <xdr:rowOff>106680</xdr:rowOff>
    </xdr:from>
    <xdr:to>
      <xdr:col>20</xdr:col>
      <xdr:colOff>523332</xdr:colOff>
      <xdr:row>5</xdr:row>
      <xdr:rowOff>21125</xdr:rowOff>
    </xdr:to>
    <xdr:sp macro="" textlink="">
      <xdr:nvSpPr>
        <xdr:cNvPr id="13320" name="Rectangle 13319">
          <a:extLst>
            <a:ext uri="{FF2B5EF4-FFF2-40B4-BE49-F238E27FC236}">
              <a16:creationId xmlns:a16="http://schemas.microsoft.com/office/drawing/2014/main" id="{00000000-0008-0000-0200-000008340000}"/>
            </a:ext>
          </a:extLst>
        </xdr:cNvPr>
        <xdr:cNvSpPr/>
      </xdr:nvSpPr>
      <xdr:spPr>
        <a:xfrm>
          <a:off x="11856720" y="655320"/>
          <a:ext cx="889092" cy="280205"/>
        </a:xfrm>
        <a:prstGeom prst="rect">
          <a:avLst/>
        </a:prstGeom>
        <a:noFill/>
      </xdr:spPr>
      <xdr:txBody>
        <a:bodyPr wrap="square" lIns="91440" tIns="45720" rIns="91440" bIns="45720">
          <a:spAutoFit/>
        </a:bodyPr>
        <a:lstStyle/>
        <a:p>
          <a:pPr algn="l"/>
          <a:r>
            <a:rPr lang="en-US" sz="1200" b="1" cap="none" spc="0">
              <a:ln w="0"/>
              <a:solidFill>
                <a:schemeClr val="accent2"/>
              </a:solidFill>
              <a:effectLst>
                <a:outerShdw blurRad="38100" dist="19050" dir="2700000" algn="tl" rotWithShape="0">
                  <a:schemeClr val="dk1">
                    <a:alpha val="40000"/>
                  </a:schemeClr>
                </a:outerShdw>
              </a:effectLst>
            </a:rPr>
            <a:t>#</a:t>
          </a:r>
          <a:r>
            <a:rPr lang="en-US" sz="1200" b="1" cap="none" spc="0" baseline="0">
              <a:ln w="0"/>
              <a:solidFill>
                <a:schemeClr val="accent2"/>
              </a:solidFill>
              <a:effectLst>
                <a:outerShdw blurRad="38100" dist="19050" dir="2700000" algn="tl" rotWithShape="0">
                  <a:schemeClr val="dk1">
                    <a:alpha val="40000"/>
                  </a:schemeClr>
                </a:outerShdw>
              </a:effectLst>
            </a:rPr>
            <a:t> Orders</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19</xdr:col>
      <xdr:colOff>236220</xdr:colOff>
      <xdr:row>5</xdr:row>
      <xdr:rowOff>144780</xdr:rowOff>
    </xdr:from>
    <xdr:to>
      <xdr:col>20</xdr:col>
      <xdr:colOff>437832</xdr:colOff>
      <xdr:row>7</xdr:row>
      <xdr:rowOff>59225</xdr:rowOff>
    </xdr:to>
    <xdr:sp macro="" textlink="">
      <xdr:nvSpPr>
        <xdr:cNvPr id="13321" name="Rectangle 13320">
          <a:extLst>
            <a:ext uri="{FF2B5EF4-FFF2-40B4-BE49-F238E27FC236}">
              <a16:creationId xmlns:a16="http://schemas.microsoft.com/office/drawing/2014/main" id="{00000000-0008-0000-0200-000009340000}"/>
            </a:ext>
          </a:extLst>
        </xdr:cNvPr>
        <xdr:cNvSpPr/>
      </xdr:nvSpPr>
      <xdr:spPr>
        <a:xfrm>
          <a:off x="11849100" y="1059180"/>
          <a:ext cx="811212" cy="280205"/>
        </a:xfrm>
        <a:prstGeom prst="rect">
          <a:avLst/>
        </a:prstGeom>
        <a:noFill/>
      </xdr:spPr>
      <xdr:txBody>
        <a:bodyPr wrap="square" lIns="91440" tIns="45720" rIns="91440" bIns="45720">
          <a:spAutoFit/>
        </a:bodyPr>
        <a:lstStyle/>
        <a:p>
          <a:pPr algn="l"/>
          <a:r>
            <a:rPr lang="en-US" sz="1200" b="1" cap="none" spc="0">
              <a:ln w="0"/>
              <a:solidFill>
                <a:schemeClr val="accent2"/>
              </a:solidFill>
              <a:effectLst>
                <a:outerShdw blurRad="38100" dist="19050" dir="2700000" algn="tl" rotWithShape="0">
                  <a:schemeClr val="dk1">
                    <a:alpha val="40000"/>
                  </a:schemeClr>
                </a:outerShdw>
              </a:effectLst>
            </a:rPr>
            <a:t>COGS</a:t>
          </a:r>
        </a:p>
      </xdr:txBody>
    </xdr:sp>
    <xdr:clientData/>
  </xdr:twoCellAnchor>
  <xdr:twoCellAnchor editAs="absolute">
    <xdr:from>
      <xdr:col>19</xdr:col>
      <xdr:colOff>243840</xdr:colOff>
      <xdr:row>8</xdr:row>
      <xdr:rowOff>28575</xdr:rowOff>
    </xdr:from>
    <xdr:to>
      <xdr:col>20</xdr:col>
      <xdr:colOff>557264</xdr:colOff>
      <xdr:row>9</xdr:row>
      <xdr:rowOff>125900</xdr:rowOff>
    </xdr:to>
    <xdr:sp macro="" textlink="">
      <xdr:nvSpPr>
        <xdr:cNvPr id="13322" name="Rectangle 13321">
          <a:extLst>
            <a:ext uri="{FF2B5EF4-FFF2-40B4-BE49-F238E27FC236}">
              <a16:creationId xmlns:a16="http://schemas.microsoft.com/office/drawing/2014/main" id="{00000000-0008-0000-0200-00000A340000}"/>
            </a:ext>
          </a:extLst>
        </xdr:cNvPr>
        <xdr:cNvSpPr/>
      </xdr:nvSpPr>
      <xdr:spPr>
        <a:xfrm>
          <a:off x="11856720" y="1491615"/>
          <a:ext cx="923024" cy="280205"/>
        </a:xfrm>
        <a:prstGeom prst="rect">
          <a:avLst/>
        </a:prstGeom>
        <a:noFill/>
      </xdr:spPr>
      <xdr:txBody>
        <a:bodyPr wrap="square" lIns="91440" tIns="45720" rIns="91440" bIns="45720">
          <a:spAutoFit/>
        </a:bodyPr>
        <a:lstStyle/>
        <a:p>
          <a:pPr algn="l"/>
          <a:r>
            <a:rPr lang="en-US" sz="1200" b="1" cap="none" spc="0">
              <a:ln w="0"/>
              <a:solidFill>
                <a:schemeClr val="accent2"/>
              </a:solidFill>
              <a:effectLst>
                <a:outerShdw blurRad="38100" dist="19050" dir="2700000" algn="tl" rotWithShape="0">
                  <a:schemeClr val="dk1">
                    <a:alpha val="40000"/>
                  </a:schemeClr>
                </a:outerShdw>
              </a:effectLst>
            </a:rPr>
            <a:t>Revenue</a:t>
          </a:r>
        </a:p>
      </xdr:txBody>
    </xdr:sp>
    <xdr:clientData/>
  </xdr:twoCellAnchor>
  <xdr:twoCellAnchor editAs="absolute">
    <xdr:from>
      <xdr:col>19</xdr:col>
      <xdr:colOff>228600</xdr:colOff>
      <xdr:row>10</xdr:row>
      <xdr:rowOff>49530</xdr:rowOff>
    </xdr:from>
    <xdr:to>
      <xdr:col>21</xdr:col>
      <xdr:colOff>45191</xdr:colOff>
      <xdr:row>11</xdr:row>
      <xdr:rowOff>146855</xdr:rowOff>
    </xdr:to>
    <xdr:sp macro="" textlink="">
      <xdr:nvSpPr>
        <xdr:cNvPr id="13323" name="Rectangle 13322">
          <a:extLst>
            <a:ext uri="{FF2B5EF4-FFF2-40B4-BE49-F238E27FC236}">
              <a16:creationId xmlns:a16="http://schemas.microsoft.com/office/drawing/2014/main" id="{00000000-0008-0000-0200-00000B340000}"/>
            </a:ext>
          </a:extLst>
        </xdr:cNvPr>
        <xdr:cNvSpPr/>
      </xdr:nvSpPr>
      <xdr:spPr>
        <a:xfrm>
          <a:off x="11841480" y="1878330"/>
          <a:ext cx="1035791" cy="280205"/>
        </a:xfrm>
        <a:prstGeom prst="rect">
          <a:avLst/>
        </a:prstGeom>
        <a:noFill/>
      </xdr:spPr>
      <xdr:txBody>
        <a:bodyPr wrap="square" lIns="91440" tIns="45720" rIns="91440" bIns="45720">
          <a:spAutoFit/>
        </a:bodyPr>
        <a:lstStyle/>
        <a:p>
          <a:pPr algn="l"/>
          <a:r>
            <a:rPr lang="en-US" sz="1200" b="1" cap="none" spc="0">
              <a:ln w="0"/>
              <a:solidFill>
                <a:schemeClr val="accent2"/>
              </a:solidFill>
              <a:effectLst>
                <a:outerShdw blurRad="38100" dist="19050" dir="2700000" algn="tl" rotWithShape="0">
                  <a:schemeClr val="dk1">
                    <a:alpha val="40000"/>
                  </a:schemeClr>
                </a:outerShdw>
              </a:effectLst>
            </a:rPr>
            <a:t>Gross Profit</a:t>
          </a:r>
        </a:p>
      </xdr:txBody>
    </xdr:sp>
    <xdr:clientData/>
  </xdr:twoCellAnchor>
  <xdr:twoCellAnchor editAs="absolute">
    <xdr:from>
      <xdr:col>19</xdr:col>
      <xdr:colOff>476918</xdr:colOff>
      <xdr:row>5</xdr:row>
      <xdr:rowOff>142107</xdr:rowOff>
    </xdr:from>
    <xdr:to>
      <xdr:col>21</xdr:col>
      <xdr:colOff>301658</xdr:colOff>
      <xdr:row>5</xdr:row>
      <xdr:rowOff>142107</xdr:rowOff>
    </xdr:to>
    <xdr:cxnSp macro="">
      <xdr:nvCxnSpPr>
        <xdr:cNvPr id="13324" name="Straight Connector 13323">
          <a:extLst>
            <a:ext uri="{FF2B5EF4-FFF2-40B4-BE49-F238E27FC236}">
              <a16:creationId xmlns:a16="http://schemas.microsoft.com/office/drawing/2014/main" id="{00000000-0008-0000-0200-00000C340000}"/>
            </a:ext>
          </a:extLst>
        </xdr:cNvPr>
        <xdr:cNvCxnSpPr/>
      </xdr:nvCxnSpPr>
      <xdr:spPr>
        <a:xfrm>
          <a:off x="12089798" y="1056507"/>
          <a:ext cx="104394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472155</xdr:colOff>
      <xdr:row>8</xdr:row>
      <xdr:rowOff>25902</xdr:rowOff>
    </xdr:from>
    <xdr:to>
      <xdr:col>21</xdr:col>
      <xdr:colOff>296895</xdr:colOff>
      <xdr:row>8</xdr:row>
      <xdr:rowOff>25902</xdr:rowOff>
    </xdr:to>
    <xdr:cxnSp macro="">
      <xdr:nvCxnSpPr>
        <xdr:cNvPr id="13325" name="Straight Connector 13324">
          <a:extLst>
            <a:ext uri="{FF2B5EF4-FFF2-40B4-BE49-F238E27FC236}">
              <a16:creationId xmlns:a16="http://schemas.microsoft.com/office/drawing/2014/main" id="{00000000-0008-0000-0200-00000D340000}"/>
            </a:ext>
          </a:extLst>
        </xdr:cNvPr>
        <xdr:cNvCxnSpPr/>
      </xdr:nvCxnSpPr>
      <xdr:spPr>
        <a:xfrm>
          <a:off x="12085035" y="1488942"/>
          <a:ext cx="104394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481680</xdr:colOff>
      <xdr:row>10</xdr:row>
      <xdr:rowOff>75432</xdr:rowOff>
    </xdr:from>
    <xdr:to>
      <xdr:col>21</xdr:col>
      <xdr:colOff>306420</xdr:colOff>
      <xdr:row>10</xdr:row>
      <xdr:rowOff>75432</xdr:rowOff>
    </xdr:to>
    <xdr:cxnSp macro="">
      <xdr:nvCxnSpPr>
        <xdr:cNvPr id="13326" name="Straight Connector 13325">
          <a:extLst>
            <a:ext uri="{FF2B5EF4-FFF2-40B4-BE49-F238E27FC236}">
              <a16:creationId xmlns:a16="http://schemas.microsoft.com/office/drawing/2014/main" id="{00000000-0008-0000-0200-00000E340000}"/>
            </a:ext>
          </a:extLst>
        </xdr:cNvPr>
        <xdr:cNvCxnSpPr/>
      </xdr:nvCxnSpPr>
      <xdr:spPr>
        <a:xfrm>
          <a:off x="12094560" y="1904232"/>
          <a:ext cx="104394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120015</xdr:colOff>
      <xdr:row>15</xdr:row>
      <xdr:rowOff>47625</xdr:rowOff>
    </xdr:from>
    <xdr:to>
      <xdr:col>15</xdr:col>
      <xdr:colOff>578971</xdr:colOff>
      <xdr:row>16</xdr:row>
      <xdr:rowOff>119780</xdr:rowOff>
    </xdr:to>
    <xdr:sp macro="" textlink="">
      <xdr:nvSpPr>
        <xdr:cNvPr id="13331" name="Rectangle 13330">
          <a:extLst>
            <a:ext uri="{FF2B5EF4-FFF2-40B4-BE49-F238E27FC236}">
              <a16:creationId xmlns:a16="http://schemas.microsoft.com/office/drawing/2014/main" id="{00000000-0008-0000-0200-000013340000}"/>
            </a:ext>
          </a:extLst>
        </xdr:cNvPr>
        <xdr:cNvSpPr/>
      </xdr:nvSpPr>
      <xdr:spPr>
        <a:xfrm>
          <a:off x="8654415" y="2762250"/>
          <a:ext cx="1068556" cy="25313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Transactions</a:t>
          </a:r>
        </a:p>
      </xdr:txBody>
    </xdr:sp>
    <xdr:clientData/>
  </xdr:twoCellAnchor>
  <xdr:twoCellAnchor editAs="absolute">
    <xdr:from>
      <xdr:col>16</xdr:col>
      <xdr:colOff>97089</xdr:colOff>
      <xdr:row>15</xdr:row>
      <xdr:rowOff>47625</xdr:rowOff>
    </xdr:from>
    <xdr:to>
      <xdr:col>17</xdr:col>
      <xdr:colOff>428475</xdr:colOff>
      <xdr:row>16</xdr:row>
      <xdr:rowOff>119780</xdr:rowOff>
    </xdr:to>
    <xdr:sp macro="" textlink="">
      <xdr:nvSpPr>
        <xdr:cNvPr id="13332" name="Rectangle 13331">
          <a:extLst>
            <a:ext uri="{FF2B5EF4-FFF2-40B4-BE49-F238E27FC236}">
              <a16:creationId xmlns:a16="http://schemas.microsoft.com/office/drawing/2014/main" id="{00000000-0008-0000-0200-000014340000}"/>
            </a:ext>
          </a:extLst>
        </xdr:cNvPr>
        <xdr:cNvSpPr/>
      </xdr:nvSpPr>
      <xdr:spPr>
        <a:xfrm>
          <a:off x="9879264" y="2762250"/>
          <a:ext cx="940986" cy="25313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Customers</a:t>
          </a:r>
        </a:p>
      </xdr:txBody>
    </xdr:sp>
    <xdr:clientData/>
  </xdr:twoCellAnchor>
  <xdr:twoCellAnchor editAs="absolute">
    <xdr:from>
      <xdr:col>17</xdr:col>
      <xdr:colOff>586673</xdr:colOff>
      <xdr:row>15</xdr:row>
      <xdr:rowOff>47625</xdr:rowOff>
    </xdr:from>
    <xdr:to>
      <xdr:col>19</xdr:col>
      <xdr:colOff>186331</xdr:colOff>
      <xdr:row>16</xdr:row>
      <xdr:rowOff>119780</xdr:rowOff>
    </xdr:to>
    <xdr:sp macro="" textlink="">
      <xdr:nvSpPr>
        <xdr:cNvPr id="13333" name="Rectangle 13332">
          <a:extLst>
            <a:ext uri="{FF2B5EF4-FFF2-40B4-BE49-F238E27FC236}">
              <a16:creationId xmlns:a16="http://schemas.microsoft.com/office/drawing/2014/main" id="{00000000-0008-0000-0200-000015340000}"/>
            </a:ext>
          </a:extLst>
        </xdr:cNvPr>
        <xdr:cNvSpPr/>
      </xdr:nvSpPr>
      <xdr:spPr>
        <a:xfrm>
          <a:off x="10978448" y="2762250"/>
          <a:ext cx="818858" cy="25313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Products</a:t>
          </a:r>
        </a:p>
      </xdr:txBody>
    </xdr:sp>
    <xdr:clientData/>
  </xdr:twoCellAnchor>
  <xdr:twoCellAnchor editAs="absolute">
    <xdr:from>
      <xdr:col>19</xdr:col>
      <xdr:colOff>359770</xdr:colOff>
      <xdr:row>15</xdr:row>
      <xdr:rowOff>47625</xdr:rowOff>
    </xdr:from>
    <xdr:to>
      <xdr:col>20</xdr:col>
      <xdr:colOff>607821</xdr:colOff>
      <xdr:row>16</xdr:row>
      <xdr:rowOff>119780</xdr:rowOff>
    </xdr:to>
    <xdr:sp macro="" textlink="">
      <xdr:nvSpPr>
        <xdr:cNvPr id="13334" name="Rectangle 13333">
          <a:extLst>
            <a:ext uri="{FF2B5EF4-FFF2-40B4-BE49-F238E27FC236}">
              <a16:creationId xmlns:a16="http://schemas.microsoft.com/office/drawing/2014/main" id="{00000000-0008-0000-0200-000016340000}"/>
            </a:ext>
          </a:extLst>
        </xdr:cNvPr>
        <xdr:cNvSpPr/>
      </xdr:nvSpPr>
      <xdr:spPr>
        <a:xfrm>
          <a:off x="11970745" y="2762250"/>
          <a:ext cx="857651" cy="25313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Locations</a:t>
          </a:r>
        </a:p>
      </xdr:txBody>
    </xdr:sp>
    <xdr:clientData/>
  </xdr:twoCellAnchor>
  <xdr:twoCellAnchor editAs="absolute">
    <xdr:from>
      <xdr:col>6</xdr:col>
      <xdr:colOff>563880</xdr:colOff>
      <xdr:row>16</xdr:row>
      <xdr:rowOff>175261</xdr:rowOff>
    </xdr:from>
    <xdr:to>
      <xdr:col>10</xdr:col>
      <xdr:colOff>472440</xdr:colOff>
      <xdr:row>17</xdr:row>
      <xdr:rowOff>259081</xdr:rowOff>
    </xdr:to>
    <xdr:sp macro="" textlink="">
      <xdr:nvSpPr>
        <xdr:cNvPr id="13335" name="Rectangle 13334">
          <a:extLst>
            <a:ext uri="{FF2B5EF4-FFF2-40B4-BE49-F238E27FC236}">
              <a16:creationId xmlns:a16="http://schemas.microsoft.com/office/drawing/2014/main" id="{00000000-0008-0000-0200-000017340000}"/>
            </a:ext>
          </a:extLst>
        </xdr:cNvPr>
        <xdr:cNvSpPr/>
      </xdr:nvSpPr>
      <xdr:spPr>
        <a:xfrm>
          <a:off x="4221480" y="3101341"/>
          <a:ext cx="2346960" cy="266700"/>
        </a:xfrm>
        <a:prstGeom prst="rect">
          <a:avLst/>
        </a:prstGeom>
        <a:noFill/>
      </xdr:spPr>
      <xdr:txBody>
        <a:bodyPr wrap="square" lIns="91440" tIns="45720" rIns="91440" bIns="45720">
          <a:no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Managers View (Sales)</a:t>
          </a:r>
        </a:p>
      </xdr:txBody>
    </xdr:sp>
    <xdr:clientData/>
  </xdr:twoCellAnchor>
  <xdr:twoCellAnchor editAs="absolute">
    <xdr:from>
      <xdr:col>6</xdr:col>
      <xdr:colOff>579120</xdr:colOff>
      <xdr:row>24</xdr:row>
      <xdr:rowOff>38101</xdr:rowOff>
    </xdr:from>
    <xdr:to>
      <xdr:col>10</xdr:col>
      <xdr:colOff>464820</xdr:colOff>
      <xdr:row>25</xdr:row>
      <xdr:rowOff>129540</xdr:rowOff>
    </xdr:to>
    <xdr:sp macro="" textlink="">
      <xdr:nvSpPr>
        <xdr:cNvPr id="13336" name="Rectangle 13335">
          <a:extLst>
            <a:ext uri="{FF2B5EF4-FFF2-40B4-BE49-F238E27FC236}">
              <a16:creationId xmlns:a16="http://schemas.microsoft.com/office/drawing/2014/main" id="{00000000-0008-0000-0200-000018340000}"/>
            </a:ext>
          </a:extLst>
        </xdr:cNvPr>
        <xdr:cNvSpPr/>
      </xdr:nvSpPr>
      <xdr:spPr>
        <a:xfrm>
          <a:off x="4236720" y="4625341"/>
          <a:ext cx="2324100" cy="274319"/>
        </a:xfrm>
        <a:prstGeom prst="rect">
          <a:avLst/>
        </a:prstGeom>
        <a:noFill/>
      </xdr:spPr>
      <xdr:txBody>
        <a:bodyPr wrap="square" lIns="91440" tIns="45720" rIns="91440" bIns="45720">
          <a:no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 Sales By Superisor</a:t>
          </a:r>
        </a:p>
      </xdr:txBody>
    </xdr:sp>
    <xdr:clientData/>
  </xdr:twoCellAnchor>
  <xdr:twoCellAnchor editAs="absolute">
    <xdr:from>
      <xdr:col>10</xdr:col>
      <xdr:colOff>533400</xdr:colOff>
      <xdr:row>17</xdr:row>
      <xdr:rowOff>0</xdr:rowOff>
    </xdr:from>
    <xdr:to>
      <xdr:col>13</xdr:col>
      <xdr:colOff>518160</xdr:colOff>
      <xdr:row>18</xdr:row>
      <xdr:rowOff>13505</xdr:rowOff>
    </xdr:to>
    <xdr:sp macro="" textlink="">
      <xdr:nvSpPr>
        <xdr:cNvPr id="13337" name="Rectangle 13336">
          <a:extLst>
            <a:ext uri="{FF2B5EF4-FFF2-40B4-BE49-F238E27FC236}">
              <a16:creationId xmlns:a16="http://schemas.microsoft.com/office/drawing/2014/main" id="{00000000-0008-0000-0200-000019340000}"/>
            </a:ext>
          </a:extLst>
        </xdr:cNvPr>
        <xdr:cNvSpPr/>
      </xdr:nvSpPr>
      <xdr:spPr>
        <a:xfrm>
          <a:off x="6629400" y="3108960"/>
          <a:ext cx="1813560"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Underperformed Drinks </a:t>
          </a:r>
        </a:p>
      </xdr:txBody>
    </xdr:sp>
    <xdr:clientData/>
  </xdr:twoCellAnchor>
  <xdr:twoCellAnchor editAs="absolute">
    <xdr:from>
      <xdr:col>10</xdr:col>
      <xdr:colOff>578794</xdr:colOff>
      <xdr:row>24</xdr:row>
      <xdr:rowOff>22225</xdr:rowOff>
    </xdr:from>
    <xdr:to>
      <xdr:col>13</xdr:col>
      <xdr:colOff>510540</xdr:colOff>
      <xdr:row>25</xdr:row>
      <xdr:rowOff>119550</xdr:rowOff>
    </xdr:to>
    <xdr:sp macro="" textlink="">
      <xdr:nvSpPr>
        <xdr:cNvPr id="13338" name="Rectangle 13337">
          <a:extLst>
            <a:ext uri="{FF2B5EF4-FFF2-40B4-BE49-F238E27FC236}">
              <a16:creationId xmlns:a16="http://schemas.microsoft.com/office/drawing/2014/main" id="{00000000-0008-0000-0200-00001A340000}"/>
            </a:ext>
          </a:extLst>
        </xdr:cNvPr>
        <xdr:cNvSpPr/>
      </xdr:nvSpPr>
      <xdr:spPr>
        <a:xfrm>
          <a:off x="6674794" y="4609465"/>
          <a:ext cx="1760546"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Top 5 Drinks (Sales)</a:t>
          </a:r>
        </a:p>
      </xdr:txBody>
    </xdr:sp>
    <xdr:clientData/>
  </xdr:twoCellAnchor>
  <xdr:twoCellAnchor>
    <xdr:from>
      <xdr:col>14</xdr:col>
      <xdr:colOff>26756</xdr:colOff>
      <xdr:row>20</xdr:row>
      <xdr:rowOff>24186</xdr:rowOff>
    </xdr:from>
    <xdr:to>
      <xdr:col>15</xdr:col>
      <xdr:colOff>519637</xdr:colOff>
      <xdr:row>21</xdr:row>
      <xdr:rowOff>121511</xdr:rowOff>
    </xdr:to>
    <xdr:sp macro="" textlink="">
      <xdr:nvSpPr>
        <xdr:cNvPr id="13339" name="Rectangle 13338">
          <a:extLst>
            <a:ext uri="{FF2B5EF4-FFF2-40B4-BE49-F238E27FC236}">
              <a16:creationId xmlns:a16="http://schemas.microsoft.com/office/drawing/2014/main" id="{00000000-0008-0000-0200-00001B340000}"/>
            </a:ext>
          </a:extLst>
        </xdr:cNvPr>
        <xdr:cNvSpPr/>
      </xdr:nvSpPr>
      <xdr:spPr>
        <a:xfrm>
          <a:off x="8561156" y="3879906"/>
          <a:ext cx="1102481" cy="280205"/>
        </a:xfrm>
        <a:prstGeom prst="rect">
          <a:avLst/>
        </a:prstGeom>
        <a:noFill/>
      </xdr:spPr>
      <xdr:txBody>
        <a:bodyPr wrap="none" lIns="91440" tIns="45720" rIns="91440" bIns="45720">
          <a:noAutofit/>
        </a:bodyPr>
        <a:lstStyle/>
        <a:p>
          <a:pPr marL="0" indent="0" algn="ctr"/>
          <a:r>
            <a:rPr lang="pl-PL"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 </a:t>
          </a: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Revenue</a:t>
          </a:r>
        </a:p>
      </xdr:txBody>
    </xdr:sp>
    <xdr:clientData/>
  </xdr:twoCellAnchor>
  <xdr:twoCellAnchor>
    <xdr:from>
      <xdr:col>14</xdr:col>
      <xdr:colOff>35191</xdr:colOff>
      <xdr:row>22</xdr:row>
      <xdr:rowOff>40817</xdr:rowOff>
    </xdr:from>
    <xdr:to>
      <xdr:col>15</xdr:col>
      <xdr:colOff>452539</xdr:colOff>
      <xdr:row>23</xdr:row>
      <xdr:rowOff>138142</xdr:rowOff>
    </xdr:to>
    <xdr:sp macro="" textlink="">
      <xdr:nvSpPr>
        <xdr:cNvPr id="13340" name="Rectangle 13339">
          <a:extLst>
            <a:ext uri="{FF2B5EF4-FFF2-40B4-BE49-F238E27FC236}">
              <a16:creationId xmlns:a16="http://schemas.microsoft.com/office/drawing/2014/main" id="{00000000-0008-0000-0200-00001C340000}"/>
            </a:ext>
          </a:extLst>
        </xdr:cNvPr>
        <xdr:cNvSpPr/>
      </xdr:nvSpPr>
      <xdr:spPr>
        <a:xfrm>
          <a:off x="8569591" y="4315637"/>
          <a:ext cx="1026948" cy="280205"/>
        </a:xfrm>
        <a:prstGeom prst="rect">
          <a:avLst/>
        </a:prstGeom>
        <a:noFill/>
      </xdr:spPr>
      <xdr:txBody>
        <a:bodyPr wrap="none" lIns="91440" tIns="45720" rIns="91440" bIns="45720">
          <a:noAutofit/>
        </a:bodyPr>
        <a:lstStyle/>
        <a:p>
          <a:pPr marL="0" indent="0" algn="ctr"/>
          <a:r>
            <a:rPr lang="pl-PL"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a:t>
          </a:r>
          <a:r>
            <a:rPr lang="pl-PL" sz="1200" b="1" cap="none" spc="0" baseline="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 </a:t>
          </a: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Q</a:t>
          </a:r>
          <a:r>
            <a:rPr lang="pl-PL"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antity</a:t>
          </a:r>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14</xdr:col>
      <xdr:colOff>46379</xdr:colOff>
      <xdr:row>24</xdr:row>
      <xdr:rowOff>89519</xdr:rowOff>
    </xdr:from>
    <xdr:to>
      <xdr:col>15</xdr:col>
      <xdr:colOff>480462</xdr:colOff>
      <xdr:row>26</xdr:row>
      <xdr:rowOff>3964</xdr:rowOff>
    </xdr:to>
    <xdr:sp macro="" textlink="Backend!BL10">
      <xdr:nvSpPr>
        <xdr:cNvPr id="13341" name="Rectangle 13340">
          <a:extLst>
            <a:ext uri="{FF2B5EF4-FFF2-40B4-BE49-F238E27FC236}">
              <a16:creationId xmlns:a16="http://schemas.microsoft.com/office/drawing/2014/main" id="{00000000-0008-0000-0200-00001D340000}"/>
            </a:ext>
          </a:extLst>
        </xdr:cNvPr>
        <xdr:cNvSpPr/>
      </xdr:nvSpPr>
      <xdr:spPr>
        <a:xfrm>
          <a:off x="8580779" y="4730099"/>
          <a:ext cx="1043683" cy="280205"/>
        </a:xfrm>
        <a:prstGeom prst="rect">
          <a:avLst/>
        </a:prstGeom>
        <a:noFill/>
      </xdr:spPr>
      <xdr:txBody>
        <a:bodyPr wrap="none" lIns="91440" tIns="45720" rIns="91440" bIns="45720">
          <a:noAutofit/>
        </a:bodyPr>
        <a:lstStyle/>
        <a:p>
          <a:pPr marL="0" indent="0" algn="ctr"/>
          <a:fld id="{D95BB257-B03E-4429-BCB9-F5D1A23D1DC5}"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#Transactions</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15</xdr:col>
      <xdr:colOff>482839</xdr:colOff>
      <xdr:row>21</xdr:row>
      <xdr:rowOff>86471</xdr:rowOff>
    </xdr:from>
    <xdr:to>
      <xdr:col>18</xdr:col>
      <xdr:colOff>13106</xdr:colOff>
      <xdr:row>21</xdr:row>
      <xdr:rowOff>86471</xdr:rowOff>
    </xdr:to>
    <xdr:cxnSp macro="">
      <xdr:nvCxnSpPr>
        <xdr:cNvPr id="13342" name="Straight Connector 13341">
          <a:extLst>
            <a:ext uri="{FF2B5EF4-FFF2-40B4-BE49-F238E27FC236}">
              <a16:creationId xmlns:a16="http://schemas.microsoft.com/office/drawing/2014/main" id="{00000000-0008-0000-0200-00001E340000}"/>
            </a:ext>
          </a:extLst>
        </xdr:cNvPr>
        <xdr:cNvCxnSpPr/>
      </xdr:nvCxnSpPr>
      <xdr:spPr>
        <a:xfrm>
          <a:off x="9626839" y="4125071"/>
          <a:ext cx="1389547"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473061</xdr:colOff>
      <xdr:row>23</xdr:row>
      <xdr:rowOff>75472</xdr:rowOff>
    </xdr:from>
    <xdr:to>
      <xdr:col>18</xdr:col>
      <xdr:colOff>71770</xdr:colOff>
      <xdr:row>23</xdr:row>
      <xdr:rowOff>75472</xdr:rowOff>
    </xdr:to>
    <xdr:cxnSp macro="">
      <xdr:nvCxnSpPr>
        <xdr:cNvPr id="13343" name="Straight Connector 13342">
          <a:extLst>
            <a:ext uri="{FF2B5EF4-FFF2-40B4-BE49-F238E27FC236}">
              <a16:creationId xmlns:a16="http://schemas.microsoft.com/office/drawing/2014/main" id="{00000000-0008-0000-0200-00001F340000}"/>
            </a:ext>
          </a:extLst>
        </xdr:cNvPr>
        <xdr:cNvCxnSpPr/>
      </xdr:nvCxnSpPr>
      <xdr:spPr>
        <a:xfrm>
          <a:off x="9617061" y="4533172"/>
          <a:ext cx="1427509"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482839</xdr:colOff>
      <xdr:row>25</xdr:row>
      <xdr:rowOff>114964</xdr:rowOff>
    </xdr:from>
    <xdr:to>
      <xdr:col>18</xdr:col>
      <xdr:colOff>101103</xdr:colOff>
      <xdr:row>25</xdr:row>
      <xdr:rowOff>114964</xdr:rowOff>
    </xdr:to>
    <xdr:cxnSp macro="">
      <xdr:nvCxnSpPr>
        <xdr:cNvPr id="13344" name="Straight Connector 13343">
          <a:extLst>
            <a:ext uri="{FF2B5EF4-FFF2-40B4-BE49-F238E27FC236}">
              <a16:creationId xmlns:a16="http://schemas.microsoft.com/office/drawing/2014/main" id="{00000000-0008-0000-0200-000020340000}"/>
            </a:ext>
          </a:extLst>
        </xdr:cNvPr>
        <xdr:cNvCxnSpPr/>
      </xdr:nvCxnSpPr>
      <xdr:spPr>
        <a:xfrm>
          <a:off x="9626839" y="4938424"/>
          <a:ext cx="1447064"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237107</xdr:colOff>
      <xdr:row>26</xdr:row>
      <xdr:rowOff>82960</xdr:rowOff>
    </xdr:from>
    <xdr:to>
      <xdr:col>15</xdr:col>
      <xdr:colOff>211513</xdr:colOff>
      <xdr:row>27</xdr:row>
      <xdr:rowOff>180285</xdr:rowOff>
    </xdr:to>
    <xdr:sp macro="" textlink="Backend!BL13">
      <xdr:nvSpPr>
        <xdr:cNvPr id="13345" name="Rectangle 13344">
          <a:extLst>
            <a:ext uri="{FF2B5EF4-FFF2-40B4-BE49-F238E27FC236}">
              <a16:creationId xmlns:a16="http://schemas.microsoft.com/office/drawing/2014/main" id="{00000000-0008-0000-0200-000021340000}"/>
            </a:ext>
          </a:extLst>
        </xdr:cNvPr>
        <xdr:cNvSpPr/>
      </xdr:nvSpPr>
      <xdr:spPr>
        <a:xfrm>
          <a:off x="8771507" y="5089300"/>
          <a:ext cx="584006" cy="280205"/>
        </a:xfrm>
        <a:prstGeom prst="rect">
          <a:avLst/>
        </a:prstGeom>
        <a:noFill/>
      </xdr:spPr>
      <xdr:txBody>
        <a:bodyPr wrap="none" lIns="91440" tIns="45720" rIns="91440" bIns="45720">
          <a:noAutofit/>
        </a:bodyPr>
        <a:lstStyle/>
        <a:p>
          <a:pPr marL="0" indent="0" algn="ctr"/>
          <a:fld id="{021B93A2-90C2-4ED9-B765-83041A20CEE2}"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Status</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15</xdr:col>
      <xdr:colOff>502394</xdr:colOff>
      <xdr:row>27</xdr:row>
      <xdr:rowOff>108404</xdr:rowOff>
    </xdr:from>
    <xdr:to>
      <xdr:col>18</xdr:col>
      <xdr:colOff>120658</xdr:colOff>
      <xdr:row>27</xdr:row>
      <xdr:rowOff>108404</xdr:rowOff>
    </xdr:to>
    <xdr:cxnSp macro="">
      <xdr:nvCxnSpPr>
        <xdr:cNvPr id="13346" name="Straight Connector 13345">
          <a:extLst>
            <a:ext uri="{FF2B5EF4-FFF2-40B4-BE49-F238E27FC236}">
              <a16:creationId xmlns:a16="http://schemas.microsoft.com/office/drawing/2014/main" id="{00000000-0008-0000-0200-000022340000}"/>
            </a:ext>
          </a:extLst>
        </xdr:cNvPr>
        <xdr:cNvCxnSpPr/>
      </xdr:nvCxnSpPr>
      <xdr:spPr>
        <a:xfrm>
          <a:off x="9646394" y="5297624"/>
          <a:ext cx="1447064"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594360</xdr:colOff>
      <xdr:row>28</xdr:row>
      <xdr:rowOff>48769</xdr:rowOff>
    </xdr:from>
    <xdr:to>
      <xdr:col>15</xdr:col>
      <xdr:colOff>522525</xdr:colOff>
      <xdr:row>29</xdr:row>
      <xdr:rowOff>146094</xdr:rowOff>
    </xdr:to>
    <xdr:sp macro="" textlink="Backend!BL14">
      <xdr:nvSpPr>
        <xdr:cNvPr id="13348" name="Rectangle 13347">
          <a:extLst>
            <a:ext uri="{FF2B5EF4-FFF2-40B4-BE49-F238E27FC236}">
              <a16:creationId xmlns:a16="http://schemas.microsoft.com/office/drawing/2014/main" id="{00000000-0008-0000-0200-000024340000}"/>
            </a:ext>
          </a:extLst>
        </xdr:cNvPr>
        <xdr:cNvSpPr/>
      </xdr:nvSpPr>
      <xdr:spPr>
        <a:xfrm>
          <a:off x="8519160" y="5420869"/>
          <a:ext cx="1147365" cy="280205"/>
        </a:xfrm>
        <a:prstGeom prst="rect">
          <a:avLst/>
        </a:prstGeom>
        <a:noFill/>
      </xdr:spPr>
      <xdr:txBody>
        <a:bodyPr wrap="none" lIns="91440" tIns="45720" rIns="91440" bIns="45720">
          <a:noAutofit/>
        </a:bodyPr>
        <a:lstStyle/>
        <a:p>
          <a:pPr marL="0" indent="0" algn="ctr"/>
          <a:fld id="{2FDF8EF8-1C37-44C5-BE06-D05A5F477AA5}"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Customer Type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15</xdr:col>
      <xdr:colOff>531726</xdr:colOff>
      <xdr:row>29</xdr:row>
      <xdr:rowOff>111055</xdr:rowOff>
    </xdr:from>
    <xdr:to>
      <xdr:col>18</xdr:col>
      <xdr:colOff>433537</xdr:colOff>
      <xdr:row>29</xdr:row>
      <xdr:rowOff>138686</xdr:rowOff>
    </xdr:to>
    <xdr:cxnSp macro="">
      <xdr:nvCxnSpPr>
        <xdr:cNvPr id="13349" name="Straight Connector 13348">
          <a:extLst>
            <a:ext uri="{FF2B5EF4-FFF2-40B4-BE49-F238E27FC236}">
              <a16:creationId xmlns:a16="http://schemas.microsoft.com/office/drawing/2014/main" id="{00000000-0008-0000-0200-000025340000}"/>
            </a:ext>
          </a:extLst>
        </xdr:cNvPr>
        <xdr:cNvCxnSpPr/>
      </xdr:nvCxnSpPr>
      <xdr:spPr>
        <a:xfrm>
          <a:off x="9675726" y="5666035"/>
          <a:ext cx="1730611" cy="27631"/>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442995</xdr:colOff>
      <xdr:row>30</xdr:row>
      <xdr:rowOff>22786</xdr:rowOff>
    </xdr:from>
    <xdr:to>
      <xdr:col>17</xdr:col>
      <xdr:colOff>104500</xdr:colOff>
      <xdr:row>31</xdr:row>
      <xdr:rowOff>95284</xdr:rowOff>
    </xdr:to>
    <xdr:pic>
      <xdr:nvPicPr>
        <xdr:cNvPr id="13350" name="Picture 13349">
          <a:extLst>
            <a:ext uri="{FF2B5EF4-FFF2-40B4-BE49-F238E27FC236}">
              <a16:creationId xmlns:a16="http://schemas.microsoft.com/office/drawing/2014/main" id="{00000000-0008-0000-0200-00002634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196595" y="5760646"/>
          <a:ext cx="271105" cy="255378"/>
        </a:xfrm>
        <a:prstGeom prst="rect">
          <a:avLst/>
        </a:prstGeom>
        <a:effectLst>
          <a:outerShdw dist="38100" dir="13500000" algn="br" rotWithShape="0">
            <a:prstClr val="black">
              <a:alpha val="40000"/>
            </a:prstClr>
          </a:outerShdw>
        </a:effectLst>
      </xdr:spPr>
    </xdr:pic>
    <xdr:clientData/>
  </xdr:twoCellAnchor>
  <xdr:twoCellAnchor>
    <xdr:from>
      <xdr:col>19</xdr:col>
      <xdr:colOff>2595</xdr:colOff>
      <xdr:row>30</xdr:row>
      <xdr:rowOff>13576</xdr:rowOff>
    </xdr:from>
    <xdr:to>
      <xdr:col>19</xdr:col>
      <xdr:colOff>273700</xdr:colOff>
      <xdr:row>31</xdr:row>
      <xdr:rowOff>86074</xdr:rowOff>
    </xdr:to>
    <xdr:pic>
      <xdr:nvPicPr>
        <xdr:cNvPr id="13351" name="Picture 13350">
          <a:extLst>
            <a:ext uri="{FF2B5EF4-FFF2-40B4-BE49-F238E27FC236}">
              <a16:creationId xmlns:a16="http://schemas.microsoft.com/office/drawing/2014/main" id="{00000000-0008-0000-0200-00002734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84995" y="5751436"/>
          <a:ext cx="271105" cy="255378"/>
        </a:xfrm>
        <a:prstGeom prst="rect">
          <a:avLst/>
        </a:prstGeom>
        <a:effectLst>
          <a:outerShdw blurRad="50800" dist="38100" dir="13500000" algn="br" rotWithShape="0">
            <a:prstClr val="black">
              <a:alpha val="40000"/>
            </a:prstClr>
          </a:outerShdw>
        </a:effectLst>
      </xdr:spPr>
    </xdr:pic>
    <xdr:clientData/>
  </xdr:twoCellAnchor>
  <xdr:twoCellAnchor>
    <xdr:from>
      <xdr:col>14</xdr:col>
      <xdr:colOff>183135</xdr:colOff>
      <xdr:row>31</xdr:row>
      <xdr:rowOff>21602</xdr:rowOff>
    </xdr:from>
    <xdr:to>
      <xdr:col>16</xdr:col>
      <xdr:colOff>352335</xdr:colOff>
      <xdr:row>31</xdr:row>
      <xdr:rowOff>21602</xdr:rowOff>
    </xdr:to>
    <xdr:cxnSp macro="">
      <xdr:nvCxnSpPr>
        <xdr:cNvPr id="13352" name="Straight Arrow Connector 13351">
          <a:extLst>
            <a:ext uri="{FF2B5EF4-FFF2-40B4-BE49-F238E27FC236}">
              <a16:creationId xmlns:a16="http://schemas.microsoft.com/office/drawing/2014/main" id="{00000000-0008-0000-0200-000028340000}"/>
            </a:ext>
          </a:extLst>
        </xdr:cNvPr>
        <xdr:cNvCxnSpPr/>
      </xdr:nvCxnSpPr>
      <xdr:spPr>
        <a:xfrm>
          <a:off x="8717535" y="5942342"/>
          <a:ext cx="1388400" cy="0"/>
        </a:xfrm>
        <a:prstGeom prst="straightConnector1">
          <a:avLst/>
        </a:prstGeom>
        <a:ln w="28575">
          <a:solidFill>
            <a:schemeClr val="tx1">
              <a:lumMod val="65000"/>
              <a:lumOff val="35000"/>
            </a:schemeClr>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299315</xdr:colOff>
      <xdr:row>17</xdr:row>
      <xdr:rowOff>159025</xdr:rowOff>
    </xdr:from>
    <xdr:to>
      <xdr:col>15</xdr:col>
      <xdr:colOff>99060</xdr:colOff>
      <xdr:row>18</xdr:row>
      <xdr:rowOff>289561</xdr:rowOff>
    </xdr:to>
    <xdr:pic>
      <xdr:nvPicPr>
        <xdr:cNvPr id="13353" name="Picture 13352">
          <a:extLst>
            <a:ext uri="{FF2B5EF4-FFF2-40B4-BE49-F238E27FC236}">
              <a16:creationId xmlns:a16="http://schemas.microsoft.com/office/drawing/2014/main" id="{00000000-0008-0000-0200-00002934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33715" y="3267985"/>
          <a:ext cx="409345" cy="427716"/>
        </a:xfrm>
        <a:prstGeom prst="rect">
          <a:avLst/>
        </a:prstGeom>
        <a:effectLst>
          <a:outerShdw dist="38100" dir="13500000" algn="br" rotWithShape="0">
            <a:prstClr val="black">
              <a:alpha val="40000"/>
            </a:prstClr>
          </a:outerShdw>
        </a:effectLst>
      </xdr:spPr>
    </xdr:pic>
    <xdr:clientData/>
  </xdr:twoCellAnchor>
  <xdr:twoCellAnchor editAs="absolute">
    <xdr:from>
      <xdr:col>8</xdr:col>
      <xdr:colOff>243840</xdr:colOff>
      <xdr:row>7</xdr:row>
      <xdr:rowOff>144780</xdr:rowOff>
    </xdr:from>
    <xdr:to>
      <xdr:col>10</xdr:col>
      <xdr:colOff>239078</xdr:colOff>
      <xdr:row>13</xdr:row>
      <xdr:rowOff>78106</xdr:rowOff>
    </xdr:to>
    <xdr:pic>
      <xdr:nvPicPr>
        <xdr:cNvPr id="13355" name="Picture 13354" descr="360° Business Consultancy - You-get">
          <a:extLst>
            <a:ext uri="{FF2B5EF4-FFF2-40B4-BE49-F238E27FC236}">
              <a16:creationId xmlns:a16="http://schemas.microsoft.com/office/drawing/2014/main" id="{00000000-0008-0000-0200-00002B34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120640" y="1424940"/>
          <a:ext cx="1214438" cy="1030606"/>
        </a:xfrm>
        <a:prstGeom prst="rect">
          <a:avLst/>
        </a:prstGeom>
        <a:effectLst>
          <a:outerShdw blurRad="469900" sx="130000" sy="130000" algn="ctr" rotWithShape="0">
            <a:prstClr val="black"/>
          </a:outerShdw>
        </a:effectLst>
      </xdr:spPr>
    </xdr:pic>
    <xdr:clientData/>
  </xdr:twoCellAnchor>
  <xdr:twoCellAnchor>
    <xdr:from>
      <xdr:col>6</xdr:col>
      <xdr:colOff>533400</xdr:colOff>
      <xdr:row>17</xdr:row>
      <xdr:rowOff>190500</xdr:rowOff>
    </xdr:from>
    <xdr:to>
      <xdr:col>10</xdr:col>
      <xdr:colOff>472440</xdr:colOff>
      <xdr:row>23</xdr:row>
      <xdr:rowOff>99060</xdr:rowOff>
    </xdr:to>
    <xdr:graphicFrame macro="">
      <xdr:nvGraphicFramePr>
        <xdr:cNvPr id="13356" name="Chart 13355">
          <a:extLst>
            <a:ext uri="{FF2B5EF4-FFF2-40B4-BE49-F238E27FC236}">
              <a16:creationId xmlns:a16="http://schemas.microsoft.com/office/drawing/2014/main" id="{00000000-0008-0000-0200-00002C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510540</xdr:colOff>
      <xdr:row>25</xdr:row>
      <xdr:rowOff>160020</xdr:rowOff>
    </xdr:from>
    <xdr:to>
      <xdr:col>13</xdr:col>
      <xdr:colOff>525780</xdr:colOff>
      <xdr:row>32</xdr:row>
      <xdr:rowOff>15240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487680</xdr:colOff>
      <xdr:row>18</xdr:row>
      <xdr:rowOff>76200</xdr:rowOff>
    </xdr:from>
    <xdr:to>
      <xdr:col>13</xdr:col>
      <xdr:colOff>510540</xdr:colOff>
      <xdr:row>23</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373380</xdr:colOff>
      <xdr:row>17</xdr:row>
      <xdr:rowOff>172552</xdr:rowOff>
    </xdr:from>
    <xdr:ext cx="781446" cy="298644"/>
    <xdr:sp macro="" textlink="Backend!AN12">
      <xdr:nvSpPr>
        <xdr:cNvPr id="19" name="Rectangle 18">
          <a:extLst>
            <a:ext uri="{FF2B5EF4-FFF2-40B4-BE49-F238E27FC236}">
              <a16:creationId xmlns:a16="http://schemas.microsoft.com/office/drawing/2014/main" id="{00000000-0008-0000-0200-000013000000}"/>
            </a:ext>
          </a:extLst>
        </xdr:cNvPr>
        <xdr:cNvSpPr/>
      </xdr:nvSpPr>
      <xdr:spPr>
        <a:xfrm>
          <a:off x="7688580" y="3281512"/>
          <a:ext cx="781446" cy="298644"/>
        </a:xfrm>
        <a:prstGeom prst="rect">
          <a:avLst/>
        </a:prstGeom>
        <a:noFill/>
      </xdr:spPr>
      <xdr:txBody>
        <a:bodyPr wrap="square" lIns="91440" tIns="45720" rIns="91440" bIns="45720">
          <a:noAutofit/>
        </a:bodyPr>
        <a:lstStyle/>
        <a:p>
          <a:pPr algn="ctr"/>
          <a:fld id="{FABC2B46-AA2D-4678-B953-1CEEDEC6ABAE}" type="TxLink">
            <a:rPr lang="en-US" sz="11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ctr"/>
            <a:t>5,75%</a:t>
          </a:fld>
          <a:endParaRPr lang="en-US" sz="1400" b="1" cap="none" spc="0">
            <a:ln w="0"/>
            <a:solidFill>
              <a:schemeClr val="bg1"/>
            </a:solidFill>
            <a:effectLst>
              <a:outerShdw blurRad="38100" dist="25400" dir="5400000" algn="ctr" rotWithShape="0">
                <a:srgbClr val="6E747A">
                  <a:alpha val="43000"/>
                </a:srgbClr>
              </a:outerShdw>
            </a:effectLst>
          </a:endParaRPr>
        </a:p>
      </xdr:txBody>
    </xdr:sp>
    <xdr:clientData/>
  </xdr:oneCellAnchor>
  <xdr:oneCellAnchor>
    <xdr:from>
      <xdr:col>12</xdr:col>
      <xdr:colOff>388620</xdr:colOff>
      <xdr:row>25</xdr:row>
      <xdr:rowOff>27772</xdr:rowOff>
    </xdr:from>
    <xdr:ext cx="758586" cy="298644"/>
    <xdr:sp macro="" textlink="Backend!AJ12">
      <xdr:nvSpPr>
        <xdr:cNvPr id="20" name="Rectangle 19">
          <a:extLst>
            <a:ext uri="{FF2B5EF4-FFF2-40B4-BE49-F238E27FC236}">
              <a16:creationId xmlns:a16="http://schemas.microsoft.com/office/drawing/2014/main" id="{00000000-0008-0000-0200-000014000000}"/>
            </a:ext>
          </a:extLst>
        </xdr:cNvPr>
        <xdr:cNvSpPr/>
      </xdr:nvSpPr>
      <xdr:spPr>
        <a:xfrm>
          <a:off x="7703820" y="4797892"/>
          <a:ext cx="758586" cy="298644"/>
        </a:xfrm>
        <a:prstGeom prst="rect">
          <a:avLst/>
        </a:prstGeom>
        <a:noFill/>
      </xdr:spPr>
      <xdr:txBody>
        <a:bodyPr wrap="square" lIns="91440" tIns="45720" rIns="91440" bIns="45720">
          <a:noAutofit/>
        </a:bodyPr>
        <a:lstStyle/>
        <a:p>
          <a:pPr algn="ctr"/>
          <a:fld id="{D4B34C18-1F85-44DF-968B-2C598C2DF882}" type="TxLink">
            <a:rPr lang="en-US" sz="11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ctr"/>
            <a:t>36,31%</a:t>
          </a:fld>
          <a:endParaRPr lang="en-US" sz="1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12</xdr:col>
      <xdr:colOff>190500</xdr:colOff>
      <xdr:row>18</xdr:row>
      <xdr:rowOff>38100</xdr:rowOff>
    </xdr:from>
    <xdr:to>
      <xdr:col>12</xdr:col>
      <xdr:colOff>510540</xdr:colOff>
      <xdr:row>18</xdr:row>
      <xdr:rowOff>45720</xdr:rowOff>
    </xdr:to>
    <xdr:cxnSp macro="">
      <xdr:nvCxnSpPr>
        <xdr:cNvPr id="28" name="Straight Arrow Connector 27">
          <a:extLst>
            <a:ext uri="{FF2B5EF4-FFF2-40B4-BE49-F238E27FC236}">
              <a16:creationId xmlns:a16="http://schemas.microsoft.com/office/drawing/2014/main" id="{00000000-0008-0000-0200-00001C000000}"/>
            </a:ext>
          </a:extLst>
        </xdr:cNvPr>
        <xdr:cNvCxnSpPr/>
      </xdr:nvCxnSpPr>
      <xdr:spPr>
        <a:xfrm flipV="1">
          <a:off x="7505700" y="3413760"/>
          <a:ext cx="320040" cy="7620"/>
        </a:xfrm>
        <a:prstGeom prst="straightConnector1">
          <a:avLst/>
        </a:prstGeom>
        <a:ln w="28575">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129540</xdr:colOff>
      <xdr:row>25</xdr:row>
      <xdr:rowOff>160020</xdr:rowOff>
    </xdr:from>
    <xdr:to>
      <xdr:col>12</xdr:col>
      <xdr:colOff>449580</xdr:colOff>
      <xdr:row>25</xdr:row>
      <xdr:rowOff>167640</xdr:rowOff>
    </xdr:to>
    <xdr:cxnSp macro="">
      <xdr:nvCxnSpPr>
        <xdr:cNvPr id="13327" name="Straight Arrow Connector 13326">
          <a:extLst>
            <a:ext uri="{FF2B5EF4-FFF2-40B4-BE49-F238E27FC236}">
              <a16:creationId xmlns:a16="http://schemas.microsoft.com/office/drawing/2014/main" id="{00000000-0008-0000-0200-00000F340000}"/>
            </a:ext>
          </a:extLst>
        </xdr:cNvPr>
        <xdr:cNvCxnSpPr/>
      </xdr:nvCxnSpPr>
      <xdr:spPr>
        <a:xfrm flipV="1">
          <a:off x="7444740" y="4930140"/>
          <a:ext cx="320040" cy="7620"/>
        </a:xfrm>
        <a:prstGeom prst="straightConnector1">
          <a:avLst/>
        </a:prstGeom>
        <a:ln w="28575">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25</xdr:row>
      <xdr:rowOff>38100</xdr:rowOff>
    </xdr:from>
    <xdr:to>
      <xdr:col>10</xdr:col>
      <xdr:colOff>480060</xdr:colOff>
      <xdr:row>32</xdr:row>
      <xdr:rowOff>30480</xdr:rowOff>
    </xdr:to>
    <xdr:graphicFrame macro="">
      <xdr:nvGraphicFramePr>
        <xdr:cNvPr id="13328" name="Chart 13327">
          <a:extLst>
            <a:ext uri="{FF2B5EF4-FFF2-40B4-BE49-F238E27FC236}">
              <a16:creationId xmlns:a16="http://schemas.microsoft.com/office/drawing/2014/main" id="{00000000-0008-0000-0200-000010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209031</xdr:colOff>
      <xdr:row>30</xdr:row>
      <xdr:rowOff>155316</xdr:rowOff>
    </xdr:from>
    <xdr:to>
      <xdr:col>20</xdr:col>
      <xdr:colOff>593834</xdr:colOff>
      <xdr:row>32</xdr:row>
      <xdr:rowOff>45374</xdr:rowOff>
    </xdr:to>
    <xdr:sp macro="" textlink="Backend!BL12">
      <xdr:nvSpPr>
        <xdr:cNvPr id="13329" name="Rectangle 13328">
          <a:extLst>
            <a:ext uri="{FF2B5EF4-FFF2-40B4-BE49-F238E27FC236}">
              <a16:creationId xmlns:a16="http://schemas.microsoft.com/office/drawing/2014/main" id="{00000000-0008-0000-0200-000011340000}"/>
            </a:ext>
          </a:extLst>
        </xdr:cNvPr>
        <xdr:cNvSpPr/>
      </xdr:nvSpPr>
      <xdr:spPr>
        <a:xfrm>
          <a:off x="11791431" y="5893176"/>
          <a:ext cx="994403" cy="255818"/>
        </a:xfrm>
        <a:prstGeom prst="rect">
          <a:avLst/>
        </a:prstGeom>
        <a:noFill/>
      </xdr:spPr>
      <xdr:txBody>
        <a:bodyPr wrap="square" lIns="91440" tIns="45720" rIns="91440" bIns="45720">
          <a:noAutofit/>
        </a:bodyPr>
        <a:lstStyle/>
        <a:p>
          <a:pPr marL="0" indent="0" algn="ctr"/>
          <a:fld id="{CB71AD15-4148-482C-9D10-772326378661}"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Calibri"/>
            </a:rPr>
            <a:pPr marL="0" indent="0" algn="ctr"/>
            <a:t>Last Purchase</a:t>
          </a:fld>
          <a:endPar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17</xdr:col>
      <xdr:colOff>45720</xdr:colOff>
      <xdr:row>30</xdr:row>
      <xdr:rowOff>164525</xdr:rowOff>
    </xdr:from>
    <xdr:to>
      <xdr:col>18</xdr:col>
      <xdr:colOff>518160</xdr:colOff>
      <xdr:row>32</xdr:row>
      <xdr:rowOff>54583</xdr:rowOff>
    </xdr:to>
    <xdr:sp macro="" textlink="Backend!BL11">
      <xdr:nvSpPr>
        <xdr:cNvPr id="13330" name="Rectangle 13329">
          <a:extLst>
            <a:ext uri="{FF2B5EF4-FFF2-40B4-BE49-F238E27FC236}">
              <a16:creationId xmlns:a16="http://schemas.microsoft.com/office/drawing/2014/main" id="{00000000-0008-0000-0200-000012340000}"/>
            </a:ext>
          </a:extLst>
        </xdr:cNvPr>
        <xdr:cNvSpPr/>
      </xdr:nvSpPr>
      <xdr:spPr>
        <a:xfrm>
          <a:off x="10408920" y="5902385"/>
          <a:ext cx="1082040" cy="255818"/>
        </a:xfrm>
        <a:prstGeom prst="rect">
          <a:avLst/>
        </a:prstGeom>
        <a:noFill/>
      </xdr:spPr>
      <xdr:txBody>
        <a:bodyPr wrap="square" lIns="91440" tIns="45720" rIns="91440" bIns="45720">
          <a:noAutofit/>
        </a:bodyPr>
        <a:lstStyle/>
        <a:p>
          <a:pPr algn="ctr"/>
          <a:fld id="{821950A3-4D23-4E7D-B3A8-ED2639955711}"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cs typeface="Calibri"/>
            </a:rPr>
            <a:pPr algn="ctr"/>
            <a:t>First Purchase</a:t>
          </a:fld>
          <a:endParaRPr lang="en-US" sz="5400" b="0" cap="none" spc="0">
            <a:ln w="0"/>
            <a:solidFill>
              <a:srgbClr val="00CCFF"/>
            </a:solidFill>
            <a:effectLst>
              <a:outerShdw blurRad="38100" dist="19050" dir="2700000" algn="tl" rotWithShape="0">
                <a:schemeClr val="dk1">
                  <a:alpha val="40000"/>
                </a:schemeClr>
              </a:outerShdw>
            </a:effectLst>
          </a:endParaRPr>
        </a:p>
      </xdr:txBody>
    </xdr:sp>
    <xdr:clientData/>
  </xdr:twoCellAnchor>
  <xdr:twoCellAnchor>
    <xdr:from>
      <xdr:col>19</xdr:col>
      <xdr:colOff>243521</xdr:colOff>
      <xdr:row>29</xdr:row>
      <xdr:rowOff>144780</xdr:rowOff>
    </xdr:from>
    <xdr:to>
      <xdr:col>21</xdr:col>
      <xdr:colOff>213360</xdr:colOff>
      <xdr:row>31</xdr:row>
      <xdr:rowOff>49966</xdr:rowOff>
    </xdr:to>
    <xdr:sp macro="" textlink="Backend!BM12">
      <xdr:nvSpPr>
        <xdr:cNvPr id="13354" name="Rectangle 13353">
          <a:extLst>
            <a:ext uri="{FF2B5EF4-FFF2-40B4-BE49-F238E27FC236}">
              <a16:creationId xmlns:a16="http://schemas.microsoft.com/office/drawing/2014/main" id="{00000000-0008-0000-0200-00002A340000}"/>
            </a:ext>
          </a:extLst>
        </xdr:cNvPr>
        <xdr:cNvSpPr/>
      </xdr:nvSpPr>
      <xdr:spPr>
        <a:xfrm>
          <a:off x="11825921" y="5699760"/>
          <a:ext cx="1189039" cy="270946"/>
        </a:xfrm>
        <a:prstGeom prst="rect">
          <a:avLst/>
        </a:prstGeom>
        <a:noFill/>
      </xdr:spPr>
      <xdr:txBody>
        <a:bodyPr wrap="none" lIns="91440" tIns="45720" rIns="91440" bIns="45720">
          <a:noAutofit/>
        </a:bodyPr>
        <a:lstStyle/>
        <a:p>
          <a:pPr marL="0" indent="0" algn="ctr"/>
          <a:fld id="{BB7EFFF5-C27A-420B-9155-795CEE648F30}"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07-Sep-20</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17</xdr:col>
      <xdr:colOff>79761</xdr:colOff>
      <xdr:row>29</xdr:row>
      <xdr:rowOff>163200</xdr:rowOff>
    </xdr:from>
    <xdr:to>
      <xdr:col>18</xdr:col>
      <xdr:colOff>556260</xdr:colOff>
      <xdr:row>31</xdr:row>
      <xdr:rowOff>68386</xdr:rowOff>
    </xdr:to>
    <xdr:sp macro="" textlink="Backend!BM11">
      <xdr:nvSpPr>
        <xdr:cNvPr id="13357" name="Rectangle 13356">
          <a:extLst>
            <a:ext uri="{FF2B5EF4-FFF2-40B4-BE49-F238E27FC236}">
              <a16:creationId xmlns:a16="http://schemas.microsoft.com/office/drawing/2014/main" id="{00000000-0008-0000-0200-00002D340000}"/>
            </a:ext>
          </a:extLst>
        </xdr:cNvPr>
        <xdr:cNvSpPr/>
      </xdr:nvSpPr>
      <xdr:spPr>
        <a:xfrm>
          <a:off x="10442961" y="5718180"/>
          <a:ext cx="1086099" cy="270946"/>
        </a:xfrm>
        <a:prstGeom prst="rect">
          <a:avLst/>
        </a:prstGeom>
        <a:noFill/>
      </xdr:spPr>
      <xdr:txBody>
        <a:bodyPr wrap="none" lIns="91440" tIns="45720" rIns="91440" bIns="45720">
          <a:noAutofit/>
        </a:bodyPr>
        <a:lstStyle/>
        <a:p>
          <a:pPr marL="0" indent="0" algn="ctr"/>
          <a:fld id="{D144A774-A9D6-41F8-81AF-90F56D58F593}"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07-Sep-20</a:t>
          </a:fld>
          <a:endParaRPr lang="en-US" sz="1600" b="1" cap="none" spc="0">
            <a:ln w="0"/>
            <a:solidFill>
              <a:schemeClr val="accent2"/>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19</xdr:col>
      <xdr:colOff>277464</xdr:colOff>
      <xdr:row>26</xdr:row>
      <xdr:rowOff>143919</xdr:rowOff>
    </xdr:from>
    <xdr:to>
      <xdr:col>21</xdr:col>
      <xdr:colOff>403859</xdr:colOff>
      <xdr:row>28</xdr:row>
      <xdr:rowOff>152300</xdr:rowOff>
    </xdr:to>
    <xdr:sp macro="" textlink="Backend!BM6">
      <xdr:nvSpPr>
        <xdr:cNvPr id="13380" name="Rectangle 13379">
          <a:extLst>
            <a:ext uri="{FF2B5EF4-FFF2-40B4-BE49-F238E27FC236}">
              <a16:creationId xmlns:a16="http://schemas.microsoft.com/office/drawing/2014/main" id="{00000000-0008-0000-0200-000044340000}"/>
            </a:ext>
          </a:extLst>
        </xdr:cNvPr>
        <xdr:cNvSpPr/>
      </xdr:nvSpPr>
      <xdr:spPr>
        <a:xfrm>
          <a:off x="11859864" y="5150259"/>
          <a:ext cx="1345595" cy="374141"/>
        </a:xfrm>
        <a:prstGeom prst="rect">
          <a:avLst/>
        </a:prstGeom>
        <a:noFill/>
      </xdr:spPr>
      <xdr:txBody>
        <a:bodyPr wrap="square" lIns="91440" tIns="45720" rIns="91440" bIns="45720">
          <a:spAutoFit/>
        </a:bodyPr>
        <a:lstStyle/>
        <a:p>
          <a:pPr marL="0" indent="0" algn="ctr"/>
          <a:fld id="{BD9135B1-EDBE-45CE-AF99-039C6D44CD09}"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Little Falls</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19</xdr:col>
      <xdr:colOff>548640</xdr:colOff>
      <xdr:row>25</xdr:row>
      <xdr:rowOff>50491</xdr:rowOff>
    </xdr:from>
    <xdr:to>
      <xdr:col>21</xdr:col>
      <xdr:colOff>396239</xdr:colOff>
      <xdr:row>27</xdr:row>
      <xdr:rowOff>58872</xdr:rowOff>
    </xdr:to>
    <xdr:sp macro="" textlink="Backend!BM5">
      <xdr:nvSpPr>
        <xdr:cNvPr id="13381" name="Rectangle 13380">
          <a:extLst>
            <a:ext uri="{FF2B5EF4-FFF2-40B4-BE49-F238E27FC236}">
              <a16:creationId xmlns:a16="http://schemas.microsoft.com/office/drawing/2014/main" id="{00000000-0008-0000-0200-000045340000}"/>
            </a:ext>
          </a:extLst>
        </xdr:cNvPr>
        <xdr:cNvSpPr/>
      </xdr:nvSpPr>
      <xdr:spPr>
        <a:xfrm>
          <a:off x="12131040" y="4873951"/>
          <a:ext cx="1066799" cy="374141"/>
        </a:xfrm>
        <a:prstGeom prst="rect">
          <a:avLst/>
        </a:prstGeom>
        <a:noFill/>
      </xdr:spPr>
      <xdr:txBody>
        <a:bodyPr wrap="square" lIns="91440" tIns="45720" rIns="91440" bIns="45720">
          <a:spAutoFit/>
        </a:bodyPr>
        <a:lstStyle/>
        <a:p>
          <a:pPr marL="0" indent="0" algn="ctr"/>
          <a:fld id="{EEE8E83B-CA6D-4075-B33F-F5AD202A74AE}"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Male</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editAs="absolute">
    <xdr:from>
      <xdr:col>18</xdr:col>
      <xdr:colOff>198120</xdr:colOff>
      <xdr:row>27</xdr:row>
      <xdr:rowOff>64386</xdr:rowOff>
    </xdr:from>
    <xdr:to>
      <xdr:col>20</xdr:col>
      <xdr:colOff>257175</xdr:colOff>
      <xdr:row>28</xdr:row>
      <xdr:rowOff>161711</xdr:rowOff>
    </xdr:to>
    <xdr:sp macro="" textlink="[1]BackEnd!AR4">
      <xdr:nvSpPr>
        <xdr:cNvPr id="13382" name="Rectangle 13381">
          <a:extLst>
            <a:ext uri="{FF2B5EF4-FFF2-40B4-BE49-F238E27FC236}">
              <a16:creationId xmlns:a16="http://schemas.microsoft.com/office/drawing/2014/main" id="{00000000-0008-0000-0200-000046340000}"/>
            </a:ext>
          </a:extLst>
        </xdr:cNvPr>
        <xdr:cNvSpPr/>
      </xdr:nvSpPr>
      <xdr:spPr>
        <a:xfrm>
          <a:off x="11201400" y="5200266"/>
          <a:ext cx="1278255" cy="280205"/>
        </a:xfrm>
        <a:prstGeom prst="rect">
          <a:avLst/>
        </a:prstGeom>
        <a:noFill/>
      </xdr:spPr>
      <xdr:txBody>
        <a:bodyPr wrap="none" lIns="91440" tIns="45720" rIns="91440" bIns="45720">
          <a:noAutofit/>
        </a:bodyPr>
        <a:lstStyle/>
        <a:p>
          <a:pPr marL="0" indent="0" algn="ctr"/>
          <a:fld id="{55FCA1D0-4907-4D33-951A-A6D331ECCF0A}"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City</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18</xdr:col>
      <xdr:colOff>198120</xdr:colOff>
      <xdr:row>25</xdr:row>
      <xdr:rowOff>162372</xdr:rowOff>
    </xdr:from>
    <xdr:to>
      <xdr:col>20</xdr:col>
      <xdr:colOff>257175</xdr:colOff>
      <xdr:row>27</xdr:row>
      <xdr:rowOff>76817</xdr:rowOff>
    </xdr:to>
    <xdr:sp macro="" textlink="[1]BackEnd!AQ4">
      <xdr:nvSpPr>
        <xdr:cNvPr id="13383" name="Rectangle 13382">
          <a:extLst>
            <a:ext uri="{FF2B5EF4-FFF2-40B4-BE49-F238E27FC236}">
              <a16:creationId xmlns:a16="http://schemas.microsoft.com/office/drawing/2014/main" id="{00000000-0008-0000-0200-000047340000}"/>
            </a:ext>
          </a:extLst>
        </xdr:cNvPr>
        <xdr:cNvSpPr/>
      </xdr:nvSpPr>
      <xdr:spPr>
        <a:xfrm>
          <a:off x="11201400" y="4932492"/>
          <a:ext cx="1278255" cy="280205"/>
        </a:xfrm>
        <a:prstGeom prst="rect">
          <a:avLst/>
        </a:prstGeom>
        <a:noFill/>
      </xdr:spPr>
      <xdr:txBody>
        <a:bodyPr wrap="none" lIns="91440" tIns="45720" rIns="91440" bIns="45720">
          <a:noAutofit/>
        </a:bodyPr>
        <a:lstStyle/>
        <a:p>
          <a:pPr marL="0" indent="0" algn="ctr"/>
          <a:fld id="{70971005-DC69-4E11-8D5B-551662A614A5}"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Gender</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20</xdr:col>
      <xdr:colOff>40684</xdr:colOff>
      <xdr:row>17</xdr:row>
      <xdr:rowOff>82924</xdr:rowOff>
    </xdr:from>
    <xdr:to>
      <xdr:col>20</xdr:col>
      <xdr:colOff>585969</xdr:colOff>
      <xdr:row>19</xdr:row>
      <xdr:rowOff>161608</xdr:rowOff>
    </xdr:to>
    <xdr:pic>
      <xdr:nvPicPr>
        <xdr:cNvPr id="13347" name="Picture 13346" descr="Loupe PNG Transparent Images | PNG All">
          <a:extLst>
            <a:ext uri="{FF2B5EF4-FFF2-40B4-BE49-F238E27FC236}">
              <a16:creationId xmlns:a16="http://schemas.microsoft.com/office/drawing/2014/main" id="{00000000-0008-0000-0200-00002334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20062335">
          <a:off x="12232684" y="3191884"/>
          <a:ext cx="545285" cy="665424"/>
        </a:xfrm>
        <a:prstGeom prst="rect">
          <a:avLst/>
        </a:prstGeom>
        <a:ln>
          <a:noFill/>
        </a:ln>
        <a:effectLst>
          <a:outerShdw blurRad="12700" sx="102000" sy="102000" algn="ctr" rotWithShape="0">
            <a:prstClr val="black"/>
          </a:outerShdw>
        </a:effectLst>
      </xdr:spPr>
    </xdr:pic>
    <xdr:clientData/>
  </xdr:twoCellAnchor>
  <xdr:twoCellAnchor editAs="absolute">
    <xdr:from>
      <xdr:col>14</xdr:col>
      <xdr:colOff>190500</xdr:colOff>
      <xdr:row>13</xdr:row>
      <xdr:rowOff>87630</xdr:rowOff>
    </xdr:from>
    <xdr:to>
      <xdr:col>15</xdr:col>
      <xdr:colOff>571500</xdr:colOff>
      <xdr:row>15</xdr:row>
      <xdr:rowOff>94371</xdr:rowOff>
    </xdr:to>
    <xdr:sp macro="" textlink="Backend!CC4">
      <xdr:nvSpPr>
        <xdr:cNvPr id="13384" name="Rectangle 13383">
          <a:extLst>
            <a:ext uri="{FF2B5EF4-FFF2-40B4-BE49-F238E27FC236}">
              <a16:creationId xmlns:a16="http://schemas.microsoft.com/office/drawing/2014/main" id="{00000000-0008-0000-0200-000048340000}"/>
            </a:ext>
          </a:extLst>
        </xdr:cNvPr>
        <xdr:cNvSpPr/>
      </xdr:nvSpPr>
      <xdr:spPr>
        <a:xfrm>
          <a:off x="8724900" y="2440305"/>
          <a:ext cx="990600" cy="368691"/>
        </a:xfrm>
        <a:prstGeom prst="rect">
          <a:avLst/>
        </a:prstGeom>
        <a:noFill/>
      </xdr:spPr>
      <xdr:txBody>
        <a:bodyPr wrap="square" lIns="91440" tIns="45720" rIns="91440" bIns="45720">
          <a:spAutoFit/>
        </a:bodyPr>
        <a:lstStyle/>
        <a:p>
          <a:pPr marL="0" indent="0" algn="ctr"/>
          <a:fld id="{75B64E3F-2B9C-4F02-A0E3-DDA2D956DCE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1259</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135095</xdr:colOff>
      <xdr:row>13</xdr:row>
      <xdr:rowOff>87630</xdr:rowOff>
    </xdr:from>
    <xdr:to>
      <xdr:col>17</xdr:col>
      <xdr:colOff>423676</xdr:colOff>
      <xdr:row>15</xdr:row>
      <xdr:rowOff>94371</xdr:rowOff>
    </xdr:to>
    <xdr:sp macro="" textlink="Backend!CE4">
      <xdr:nvSpPr>
        <xdr:cNvPr id="13385" name="Rectangle 13384">
          <a:extLst>
            <a:ext uri="{FF2B5EF4-FFF2-40B4-BE49-F238E27FC236}">
              <a16:creationId xmlns:a16="http://schemas.microsoft.com/office/drawing/2014/main" id="{00000000-0008-0000-0200-000049340000}"/>
            </a:ext>
          </a:extLst>
        </xdr:cNvPr>
        <xdr:cNvSpPr/>
      </xdr:nvSpPr>
      <xdr:spPr>
        <a:xfrm>
          <a:off x="9917270" y="2440305"/>
          <a:ext cx="898181" cy="368691"/>
        </a:xfrm>
        <a:prstGeom prst="rect">
          <a:avLst/>
        </a:prstGeom>
        <a:noFill/>
      </xdr:spPr>
      <xdr:txBody>
        <a:bodyPr wrap="square" lIns="91440" tIns="45720" rIns="91440" bIns="45720">
          <a:spAutoFit/>
        </a:bodyPr>
        <a:lstStyle/>
        <a:p>
          <a:pPr marL="0" indent="0" algn="ctr"/>
          <a:fld id="{CF13CCA3-605C-4999-8AD0-280CCD21BD6A}"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1017</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18</xdr:col>
      <xdr:colOff>76557</xdr:colOff>
      <xdr:row>13</xdr:row>
      <xdr:rowOff>87630</xdr:rowOff>
    </xdr:from>
    <xdr:to>
      <xdr:col>19</xdr:col>
      <xdr:colOff>179610</xdr:colOff>
      <xdr:row>15</xdr:row>
      <xdr:rowOff>94371</xdr:rowOff>
    </xdr:to>
    <xdr:sp macro="" textlink="Backend!CG4">
      <xdr:nvSpPr>
        <xdr:cNvPr id="13386" name="Rectangle 13385">
          <a:extLst>
            <a:ext uri="{FF2B5EF4-FFF2-40B4-BE49-F238E27FC236}">
              <a16:creationId xmlns:a16="http://schemas.microsoft.com/office/drawing/2014/main" id="{00000000-0008-0000-0200-00004A340000}"/>
            </a:ext>
          </a:extLst>
        </xdr:cNvPr>
        <xdr:cNvSpPr/>
      </xdr:nvSpPr>
      <xdr:spPr>
        <a:xfrm>
          <a:off x="11077932" y="2440305"/>
          <a:ext cx="712653" cy="368691"/>
        </a:xfrm>
        <a:prstGeom prst="rect">
          <a:avLst/>
        </a:prstGeom>
        <a:noFill/>
      </xdr:spPr>
      <xdr:txBody>
        <a:bodyPr wrap="square" lIns="91440" tIns="45720" rIns="91440" bIns="45720">
          <a:spAutoFit/>
        </a:bodyPr>
        <a:lstStyle/>
        <a:p>
          <a:pPr marL="0" indent="0" algn="ctr"/>
          <a:fld id="{93FDA0FD-E6FE-4EC2-A345-4E1B77B51177}"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33</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19</xdr:col>
      <xdr:colOff>531286</xdr:colOff>
      <xdr:row>13</xdr:row>
      <xdr:rowOff>87630</xdr:rowOff>
    </xdr:from>
    <xdr:to>
      <xdr:col>20</xdr:col>
      <xdr:colOff>539043</xdr:colOff>
      <xdr:row>15</xdr:row>
      <xdr:rowOff>94371</xdr:rowOff>
    </xdr:to>
    <xdr:sp macro="" textlink="Backend!CI4">
      <xdr:nvSpPr>
        <xdr:cNvPr id="13387" name="Rectangle 13386">
          <a:extLst>
            <a:ext uri="{FF2B5EF4-FFF2-40B4-BE49-F238E27FC236}">
              <a16:creationId xmlns:a16="http://schemas.microsoft.com/office/drawing/2014/main" id="{00000000-0008-0000-0200-00004B340000}"/>
            </a:ext>
          </a:extLst>
        </xdr:cNvPr>
        <xdr:cNvSpPr/>
      </xdr:nvSpPr>
      <xdr:spPr>
        <a:xfrm>
          <a:off x="12142261" y="2440305"/>
          <a:ext cx="617357" cy="368691"/>
        </a:xfrm>
        <a:prstGeom prst="rect">
          <a:avLst/>
        </a:prstGeom>
        <a:noFill/>
      </xdr:spPr>
      <xdr:txBody>
        <a:bodyPr wrap="square" lIns="91440" tIns="45720" rIns="91440" bIns="45720">
          <a:spAutoFit/>
        </a:bodyPr>
        <a:lstStyle/>
        <a:p>
          <a:pPr marL="0" indent="0" algn="ctr"/>
          <a:fld id="{ABC69807-3449-42BD-BBED-694EC6413C55}"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41</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19</xdr:col>
          <xdr:colOff>487681</xdr:colOff>
          <xdr:row>19</xdr:row>
          <xdr:rowOff>76200</xdr:rowOff>
        </xdr:from>
        <xdr:to>
          <xdr:col>21</xdr:col>
          <xdr:colOff>571501</xdr:colOff>
          <xdr:row>23</xdr:row>
          <xdr:rowOff>82127</xdr:rowOff>
        </xdr:to>
        <xdr:pic>
          <xdr:nvPicPr>
            <xdr:cNvPr id="23" name="Picture 22">
              <a:extLst>
                <a:ext uri="{FF2B5EF4-FFF2-40B4-BE49-F238E27FC236}">
                  <a16:creationId xmlns:a16="http://schemas.microsoft.com/office/drawing/2014/main" id="{00000000-0008-0000-0200-000017000000}"/>
                </a:ext>
              </a:extLst>
            </xdr:cNvPr>
            <xdr:cNvPicPr>
              <a:picLocks noChangeAspect="1"/>
              <a:extLst>
                <a:ext uri="{84589F7E-364E-4C9E-8A38-B11213B215E9}">
                  <a14:cameraTool cellRange="Switching" spid="_x0000_s13371"/>
                </a:ext>
              </a:extLst>
            </xdr:cNvPicPr>
          </xdr:nvPicPr>
          <xdr:blipFill>
            <a:blip xmlns:r="http://schemas.openxmlformats.org/officeDocument/2006/relationships" r:embed="rId11"/>
            <a:stretch>
              <a:fillRect/>
            </a:stretch>
          </xdr:blipFill>
          <xdr:spPr>
            <a:xfrm>
              <a:off x="12100561" y="3741420"/>
              <a:ext cx="1303020" cy="745067"/>
            </a:xfrm>
            <a:prstGeom prst="rect">
              <a:avLst/>
            </a:prstGeom>
            <a:effectLst>
              <a:outerShdw blurRad="50800" dist="38100" dir="5400000" algn="t" rotWithShape="0">
                <a:prstClr val="black">
                  <a:alpha val="40000"/>
                </a:prstClr>
              </a:outerShdw>
            </a:effectLst>
          </xdr:spPr>
        </xdr:pic>
        <xdr:clientData/>
      </xdr:twoCellAnchor>
    </mc:Choice>
    <mc:Fallback/>
  </mc:AlternateContent>
  <xdr:oneCellAnchor>
    <xdr:from>
      <xdr:col>18</xdr:col>
      <xdr:colOff>152400</xdr:colOff>
      <xdr:row>23</xdr:row>
      <xdr:rowOff>83820</xdr:rowOff>
    </xdr:from>
    <xdr:ext cx="2065020" cy="342786"/>
    <xdr:sp macro="" textlink="Backend!$BM$4">
      <xdr:nvSpPr>
        <xdr:cNvPr id="24" name="Rectangle 23">
          <a:extLst>
            <a:ext uri="{FF2B5EF4-FFF2-40B4-BE49-F238E27FC236}">
              <a16:creationId xmlns:a16="http://schemas.microsoft.com/office/drawing/2014/main" id="{00000000-0008-0000-0200-000018000000}"/>
            </a:ext>
          </a:extLst>
        </xdr:cNvPr>
        <xdr:cNvSpPr/>
      </xdr:nvSpPr>
      <xdr:spPr>
        <a:xfrm>
          <a:off x="11125200" y="4541520"/>
          <a:ext cx="2065020" cy="342786"/>
        </a:xfrm>
        <a:prstGeom prst="rect">
          <a:avLst/>
        </a:prstGeom>
        <a:noFill/>
      </xdr:spPr>
      <xdr:txBody>
        <a:bodyPr wrap="square" lIns="91440" tIns="45720" rIns="91440" bIns="45720">
          <a:spAutoFit/>
        </a:bodyPr>
        <a:lstStyle/>
        <a:p>
          <a:pPr algn="ctr"/>
          <a:fld id="{CE8BA376-53D3-4DB9-8668-686ACF24F115}" type="TxLink">
            <a:rPr lang="en-US" sz="1600" b="0" i="0" u="none" strike="noStrike" cap="none" spc="0">
              <a:ln w="0"/>
              <a:solidFill>
                <a:schemeClr val="accent2"/>
              </a:solidFill>
              <a:effectLst>
                <a:outerShdw blurRad="38100" dist="19050" dir="2700000" algn="tl" rotWithShape="0">
                  <a:schemeClr val="dk1">
                    <a:alpha val="40000"/>
                  </a:schemeClr>
                </a:outerShdw>
              </a:effectLst>
              <a:latin typeface="Calibri"/>
              <a:cs typeface="Calibri"/>
            </a:rPr>
            <a:pPr algn="ctr"/>
            <a:t>Mumin Yusha</a:t>
          </a:fld>
          <a:endParaRPr lang="en-US" sz="7200" b="0"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15</xdr:col>
      <xdr:colOff>434340</xdr:colOff>
      <xdr:row>19</xdr:row>
      <xdr:rowOff>152400</xdr:rowOff>
    </xdr:from>
    <xdr:ext cx="1402080" cy="374141"/>
    <xdr:sp macro="" textlink="Backend!BM8">
      <xdr:nvSpPr>
        <xdr:cNvPr id="27" name="Rectangle 26">
          <a:extLst>
            <a:ext uri="{FF2B5EF4-FFF2-40B4-BE49-F238E27FC236}">
              <a16:creationId xmlns:a16="http://schemas.microsoft.com/office/drawing/2014/main" id="{00000000-0008-0000-0200-00001B000000}"/>
            </a:ext>
          </a:extLst>
        </xdr:cNvPr>
        <xdr:cNvSpPr/>
      </xdr:nvSpPr>
      <xdr:spPr>
        <a:xfrm>
          <a:off x="9578340" y="3817620"/>
          <a:ext cx="1402080" cy="374141"/>
        </a:xfrm>
        <a:prstGeom prst="rect">
          <a:avLst/>
        </a:prstGeom>
        <a:noFill/>
      </xdr:spPr>
      <xdr:txBody>
        <a:bodyPr wrap="square" lIns="91440" tIns="45720" rIns="91440" bIns="45720">
          <a:spAutoFit/>
        </a:bodyPr>
        <a:lstStyle/>
        <a:p>
          <a:pPr algn="ctr"/>
          <a:fld id="{12501671-7F84-44D0-B54F-023D2260811A}"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cs typeface="Calibri"/>
            </a:rPr>
            <a:pPr algn="ctr"/>
            <a:t>3120</a:t>
          </a:fld>
          <a:endParaRPr lang="en-US" sz="1800" b="1"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15</xdr:col>
      <xdr:colOff>419100</xdr:colOff>
      <xdr:row>21</xdr:row>
      <xdr:rowOff>137160</xdr:rowOff>
    </xdr:from>
    <xdr:ext cx="1402080" cy="374141"/>
    <xdr:sp macro="" textlink="Backend!BM7">
      <xdr:nvSpPr>
        <xdr:cNvPr id="29" name="Rectangle 28">
          <a:extLst>
            <a:ext uri="{FF2B5EF4-FFF2-40B4-BE49-F238E27FC236}">
              <a16:creationId xmlns:a16="http://schemas.microsoft.com/office/drawing/2014/main" id="{00000000-0008-0000-0200-00001D000000}"/>
            </a:ext>
          </a:extLst>
        </xdr:cNvPr>
        <xdr:cNvSpPr/>
      </xdr:nvSpPr>
      <xdr:spPr>
        <a:xfrm>
          <a:off x="9563100" y="4229100"/>
          <a:ext cx="1402080" cy="374141"/>
        </a:xfrm>
        <a:prstGeom prst="rect">
          <a:avLst/>
        </a:prstGeom>
        <a:noFill/>
      </xdr:spPr>
      <xdr:txBody>
        <a:bodyPr wrap="square" lIns="91440" tIns="45720" rIns="91440" bIns="45720">
          <a:spAutoFit/>
        </a:bodyPr>
        <a:lstStyle/>
        <a:p>
          <a:pPr marL="0" indent="0" algn="ctr"/>
          <a:fld id="{9D812AAD-B1D8-40A8-B5CD-CA4D8A882B32}"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60</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oneCellAnchor>
  <xdr:oneCellAnchor>
    <xdr:from>
      <xdr:col>15</xdr:col>
      <xdr:colOff>434340</xdr:colOff>
      <xdr:row>23</xdr:row>
      <xdr:rowOff>160020</xdr:rowOff>
    </xdr:from>
    <xdr:ext cx="1402080" cy="374141"/>
    <xdr:sp macro="" textlink="Backend!BM10">
      <xdr:nvSpPr>
        <xdr:cNvPr id="30" name="Rectangle 29">
          <a:extLst>
            <a:ext uri="{FF2B5EF4-FFF2-40B4-BE49-F238E27FC236}">
              <a16:creationId xmlns:a16="http://schemas.microsoft.com/office/drawing/2014/main" id="{00000000-0008-0000-0200-00001E000000}"/>
            </a:ext>
          </a:extLst>
        </xdr:cNvPr>
        <xdr:cNvSpPr/>
      </xdr:nvSpPr>
      <xdr:spPr>
        <a:xfrm>
          <a:off x="9578340" y="4617720"/>
          <a:ext cx="1402080" cy="374141"/>
        </a:xfrm>
        <a:prstGeom prst="rect">
          <a:avLst/>
        </a:prstGeom>
        <a:noFill/>
      </xdr:spPr>
      <xdr:txBody>
        <a:bodyPr wrap="square" lIns="91440" tIns="45720" rIns="91440" bIns="45720">
          <a:spAutoFit/>
        </a:bodyPr>
        <a:lstStyle/>
        <a:p>
          <a:pPr marL="0" indent="0" algn="ctr"/>
          <a:fld id="{802F8916-11CA-4508-A587-BB968C59DC5A}"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1</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oneCellAnchor>
  <xdr:oneCellAnchor>
    <xdr:from>
      <xdr:col>15</xdr:col>
      <xdr:colOff>449580</xdr:colOff>
      <xdr:row>25</xdr:row>
      <xdr:rowOff>175260</xdr:rowOff>
    </xdr:from>
    <xdr:ext cx="1661160" cy="342786"/>
    <xdr:sp macro="" textlink="Backend!BM13">
      <xdr:nvSpPr>
        <xdr:cNvPr id="13360" name="Rectangle 13359">
          <a:extLst>
            <a:ext uri="{FF2B5EF4-FFF2-40B4-BE49-F238E27FC236}">
              <a16:creationId xmlns:a16="http://schemas.microsoft.com/office/drawing/2014/main" id="{00000000-0008-0000-0200-000030340000}"/>
            </a:ext>
          </a:extLst>
        </xdr:cNvPr>
        <xdr:cNvSpPr/>
      </xdr:nvSpPr>
      <xdr:spPr>
        <a:xfrm>
          <a:off x="9593580" y="4998720"/>
          <a:ext cx="1661160" cy="342786"/>
        </a:xfrm>
        <a:prstGeom prst="rect">
          <a:avLst/>
        </a:prstGeom>
        <a:noFill/>
      </xdr:spPr>
      <xdr:txBody>
        <a:bodyPr wrap="square" lIns="91440" tIns="45720" rIns="91440" bIns="45720">
          <a:spAutoFit/>
        </a:bodyPr>
        <a:lstStyle/>
        <a:p>
          <a:pPr marL="0" indent="0" algn="ctr"/>
          <a:fld id="{A848B7B4-47F9-420B-A3CB-92D9B5D07DCB}" type="TxLink">
            <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Top Customer</a:t>
          </a:fld>
          <a:endPar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oneCellAnchor>
  <xdr:oneCellAnchor>
    <xdr:from>
      <xdr:col>15</xdr:col>
      <xdr:colOff>411480</xdr:colOff>
      <xdr:row>27</xdr:row>
      <xdr:rowOff>175260</xdr:rowOff>
    </xdr:from>
    <xdr:ext cx="2125980" cy="342786"/>
    <xdr:sp macro="" textlink="Backend!BM14">
      <xdr:nvSpPr>
        <xdr:cNvPr id="13361" name="Rectangle 13360">
          <a:extLst>
            <a:ext uri="{FF2B5EF4-FFF2-40B4-BE49-F238E27FC236}">
              <a16:creationId xmlns:a16="http://schemas.microsoft.com/office/drawing/2014/main" id="{00000000-0008-0000-0200-000031340000}"/>
            </a:ext>
          </a:extLst>
        </xdr:cNvPr>
        <xdr:cNvSpPr/>
      </xdr:nvSpPr>
      <xdr:spPr>
        <a:xfrm>
          <a:off x="9555480" y="5364480"/>
          <a:ext cx="2125980" cy="342786"/>
        </a:xfrm>
        <a:prstGeom prst="rect">
          <a:avLst/>
        </a:prstGeom>
        <a:noFill/>
      </xdr:spPr>
      <xdr:txBody>
        <a:bodyPr wrap="square" lIns="91440" tIns="45720" rIns="91440" bIns="45720">
          <a:spAutoFit/>
        </a:bodyPr>
        <a:lstStyle/>
        <a:p>
          <a:pPr marL="0" indent="0" algn="ctr"/>
          <a:fld id="{64B12E67-530B-4538-A150-9351885AE756}" type="TxLink">
            <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rPr>
            <a:pPr marL="0" indent="0" algn="ctr"/>
            <a:t>One-Time Customer</a:t>
          </a:fld>
          <a:endPar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Calibri"/>
          </a:endParaRPr>
        </a:p>
      </xdr:txBody>
    </xdr:sp>
    <xdr:clientData/>
  </xdr:oneCellAnchor>
  <xdr:twoCellAnchor>
    <xdr:from>
      <xdr:col>15</xdr:col>
      <xdr:colOff>45720</xdr:colOff>
      <xdr:row>19</xdr:row>
      <xdr:rowOff>5699</xdr:rowOff>
    </xdr:from>
    <xdr:to>
      <xdr:col>20</xdr:col>
      <xdr:colOff>190500</xdr:colOff>
      <xdr:row>20</xdr:row>
      <xdr:rowOff>95404</xdr:rowOff>
    </xdr:to>
    <xdr:sp macro="" textlink="Backend!BP4">
      <xdr:nvSpPr>
        <xdr:cNvPr id="13364" name="Rectangle 13363">
          <a:extLst>
            <a:ext uri="{FF2B5EF4-FFF2-40B4-BE49-F238E27FC236}">
              <a16:creationId xmlns:a16="http://schemas.microsoft.com/office/drawing/2014/main" id="{00000000-0008-0000-0200-000034340000}"/>
            </a:ext>
          </a:extLst>
        </xdr:cNvPr>
        <xdr:cNvSpPr/>
      </xdr:nvSpPr>
      <xdr:spPr>
        <a:xfrm>
          <a:off x="9189720" y="3670919"/>
          <a:ext cx="3223260" cy="280205"/>
        </a:xfrm>
        <a:prstGeom prst="rect">
          <a:avLst/>
        </a:prstGeom>
        <a:noFill/>
      </xdr:spPr>
      <xdr:txBody>
        <a:bodyPr wrap="none" lIns="91440" tIns="45720" rIns="91440" bIns="45720">
          <a:noAutofit/>
        </a:bodyPr>
        <a:lstStyle/>
        <a:p>
          <a:pPr marL="0" indent="0" algn="ctr"/>
          <a:fld id="{1F662A9F-E0B7-4DF2-BA8F-04EC93D4782C}" type="TxLink">
            <a:rPr lang="en-US" sz="1050" b="0" i="0" u="none" strike="noStrike" cap="none" spc="0">
              <a:ln w="0"/>
              <a:solidFill>
                <a:srgbClr val="FF0000"/>
              </a:solidFill>
              <a:effectLst>
                <a:outerShdw blurRad="38100" dist="19050" dir="2700000" algn="tl" rotWithShape="0">
                  <a:schemeClr val="dk1">
                    <a:alpha val="40000"/>
                  </a:schemeClr>
                </a:outerShdw>
              </a:effectLst>
              <a:latin typeface="Calibri"/>
              <a:ea typeface="+mn-ea"/>
              <a:cs typeface="Calibri"/>
            </a:rPr>
            <a:pPr marL="0" indent="0" algn="ctr"/>
            <a:t> </a:t>
          </a:fld>
          <a:endParaRPr lang="en-US" sz="1100" b="1" cap="none" spc="0">
            <a:ln w="0"/>
            <a:solidFill>
              <a:srgbClr val="FF0000"/>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13</xdr:col>
      <xdr:colOff>426720</xdr:colOff>
      <xdr:row>5</xdr:row>
      <xdr:rowOff>99060</xdr:rowOff>
    </xdr:from>
    <xdr:to>
      <xdr:col>16</xdr:col>
      <xdr:colOff>26671</xdr:colOff>
      <xdr:row>10</xdr:row>
      <xdr:rowOff>175260</xdr:rowOff>
    </xdr:to>
    <xdr:graphicFrame macro="">
      <xdr:nvGraphicFramePr>
        <xdr:cNvPr id="13362" name="Chart 13361">
          <a:extLst>
            <a:ext uri="{FF2B5EF4-FFF2-40B4-BE49-F238E27FC236}">
              <a16:creationId xmlns:a16="http://schemas.microsoft.com/office/drawing/2014/main" id="{00000000-0008-0000-0200-000032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334328</xdr:colOff>
      <xdr:row>5</xdr:row>
      <xdr:rowOff>99060</xdr:rowOff>
    </xdr:from>
    <xdr:to>
      <xdr:col>17</xdr:col>
      <xdr:colOff>532448</xdr:colOff>
      <xdr:row>10</xdr:row>
      <xdr:rowOff>179832</xdr:rowOff>
    </xdr:to>
    <xdr:graphicFrame macro="">
      <xdr:nvGraphicFramePr>
        <xdr:cNvPr id="13365" name="Chart 13364">
          <a:extLst>
            <a:ext uri="{FF2B5EF4-FFF2-40B4-BE49-F238E27FC236}">
              <a16:creationId xmlns:a16="http://schemas.microsoft.com/office/drawing/2014/main" id="{00000000-0008-0000-0200-000035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17</xdr:col>
      <xdr:colOff>99060</xdr:colOff>
      <xdr:row>5</xdr:row>
      <xdr:rowOff>118110</xdr:rowOff>
    </xdr:from>
    <xdr:to>
      <xdr:col>19</xdr:col>
      <xdr:colOff>342900</xdr:colOff>
      <xdr:row>11</xdr:row>
      <xdr:rowOff>16002</xdr:rowOff>
    </xdr:to>
    <xdr:graphicFrame macro="">
      <xdr:nvGraphicFramePr>
        <xdr:cNvPr id="13366" name="Chart 13365">
          <a:extLst>
            <a:ext uri="{FF2B5EF4-FFF2-40B4-BE49-F238E27FC236}">
              <a16:creationId xmlns:a16="http://schemas.microsoft.com/office/drawing/2014/main" id="{00000000-0008-0000-0200-000036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270510</xdr:colOff>
      <xdr:row>6</xdr:row>
      <xdr:rowOff>146685</xdr:rowOff>
    </xdr:from>
    <xdr:to>
      <xdr:col>15</xdr:col>
      <xdr:colOff>213360</xdr:colOff>
      <xdr:row>9</xdr:row>
      <xdr:rowOff>127635</xdr:rowOff>
    </xdr:to>
    <xdr:sp macro="" textlink="">
      <xdr:nvSpPr>
        <xdr:cNvPr id="13367" name="Oval 13366">
          <a:extLst>
            <a:ext uri="{FF2B5EF4-FFF2-40B4-BE49-F238E27FC236}">
              <a16:creationId xmlns:a16="http://schemas.microsoft.com/office/drawing/2014/main" id="{00000000-0008-0000-0200-000037340000}"/>
            </a:ext>
          </a:extLst>
        </xdr:cNvPr>
        <xdr:cNvSpPr/>
      </xdr:nvSpPr>
      <xdr:spPr>
        <a:xfrm>
          <a:off x="8804910" y="1243965"/>
          <a:ext cx="552450" cy="529590"/>
        </a:xfrm>
        <a:prstGeom prst="ellipse">
          <a:avLst/>
        </a:prstGeom>
        <a:solidFill>
          <a:srgbClr val="33CCFF">
            <a:alpha val="3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131445</xdr:colOff>
      <xdr:row>6</xdr:row>
      <xdr:rowOff>146685</xdr:rowOff>
    </xdr:from>
    <xdr:to>
      <xdr:col>17</xdr:col>
      <xdr:colOff>89535</xdr:colOff>
      <xdr:row>9</xdr:row>
      <xdr:rowOff>127635</xdr:rowOff>
    </xdr:to>
    <xdr:sp macro="" textlink="">
      <xdr:nvSpPr>
        <xdr:cNvPr id="13368" name="Oval 13367">
          <a:extLst>
            <a:ext uri="{FF2B5EF4-FFF2-40B4-BE49-F238E27FC236}">
              <a16:creationId xmlns:a16="http://schemas.microsoft.com/office/drawing/2014/main" id="{00000000-0008-0000-0200-000038340000}"/>
            </a:ext>
          </a:extLst>
        </xdr:cNvPr>
        <xdr:cNvSpPr/>
      </xdr:nvSpPr>
      <xdr:spPr>
        <a:xfrm>
          <a:off x="9915525" y="1243965"/>
          <a:ext cx="567690" cy="529590"/>
        </a:xfrm>
        <a:prstGeom prst="ellipse">
          <a:avLst/>
        </a:prstGeom>
        <a:solidFill>
          <a:schemeClr val="accent2">
            <a:lumMod val="75000"/>
            <a:alpha val="34000"/>
          </a:scheme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552450</xdr:colOff>
      <xdr:row>6</xdr:row>
      <xdr:rowOff>165735</xdr:rowOff>
    </xdr:from>
    <xdr:to>
      <xdr:col>18</xdr:col>
      <xdr:colOff>510540</xdr:colOff>
      <xdr:row>9</xdr:row>
      <xdr:rowOff>146685</xdr:rowOff>
    </xdr:to>
    <xdr:sp macro="" textlink="">
      <xdr:nvSpPr>
        <xdr:cNvPr id="13369" name="Oval 13368">
          <a:extLst>
            <a:ext uri="{FF2B5EF4-FFF2-40B4-BE49-F238E27FC236}">
              <a16:creationId xmlns:a16="http://schemas.microsoft.com/office/drawing/2014/main" id="{00000000-0008-0000-0200-000039340000}"/>
            </a:ext>
          </a:extLst>
        </xdr:cNvPr>
        <xdr:cNvSpPr/>
      </xdr:nvSpPr>
      <xdr:spPr>
        <a:xfrm>
          <a:off x="10946130" y="1263015"/>
          <a:ext cx="567690" cy="529590"/>
        </a:xfrm>
        <a:prstGeom prst="ellipse">
          <a:avLst/>
        </a:prstGeom>
        <a:solidFill>
          <a:srgbClr val="0066FF">
            <a:alpha val="34000"/>
          </a:srgb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578555</xdr:colOff>
      <xdr:row>7</xdr:row>
      <xdr:rowOff>118110</xdr:rowOff>
    </xdr:from>
    <xdr:to>
      <xdr:col>18</xdr:col>
      <xdr:colOff>495300</xdr:colOff>
      <xdr:row>9</xdr:row>
      <xdr:rowOff>13575</xdr:rowOff>
    </xdr:to>
    <xdr:sp macro="" textlink="Backend!BX5">
      <xdr:nvSpPr>
        <xdr:cNvPr id="13370" name="Rectangle 13369">
          <a:extLst>
            <a:ext uri="{FF2B5EF4-FFF2-40B4-BE49-F238E27FC236}">
              <a16:creationId xmlns:a16="http://schemas.microsoft.com/office/drawing/2014/main" id="{00000000-0008-0000-0200-00003A340000}"/>
            </a:ext>
          </a:extLst>
        </xdr:cNvPr>
        <xdr:cNvSpPr/>
      </xdr:nvSpPr>
      <xdr:spPr>
        <a:xfrm>
          <a:off x="10972235" y="1398270"/>
          <a:ext cx="526345" cy="261225"/>
        </a:xfrm>
        <a:prstGeom prst="rect">
          <a:avLst/>
        </a:prstGeom>
        <a:noFill/>
      </xdr:spPr>
      <xdr:txBody>
        <a:bodyPr wrap="square" lIns="91440" tIns="45720" rIns="91440" bIns="45720">
          <a:spAutoFit/>
        </a:bodyPr>
        <a:lstStyle/>
        <a:p>
          <a:pPr marL="0" indent="0" algn="ctr"/>
          <a:fld id="{5E810548-067C-4441-9B38-40136FF7BA54}"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6,37%</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120760</xdr:colOff>
      <xdr:row>7</xdr:row>
      <xdr:rowOff>80010</xdr:rowOff>
    </xdr:from>
    <xdr:to>
      <xdr:col>17</xdr:col>
      <xdr:colOff>69133</xdr:colOff>
      <xdr:row>8</xdr:row>
      <xdr:rowOff>158355</xdr:rowOff>
    </xdr:to>
    <xdr:sp macro="" textlink="Backend!BX7">
      <xdr:nvSpPr>
        <xdr:cNvPr id="13371" name="Rectangle 13370">
          <a:extLst>
            <a:ext uri="{FF2B5EF4-FFF2-40B4-BE49-F238E27FC236}">
              <a16:creationId xmlns:a16="http://schemas.microsoft.com/office/drawing/2014/main" id="{00000000-0008-0000-0200-00003B340000}"/>
            </a:ext>
          </a:extLst>
        </xdr:cNvPr>
        <xdr:cNvSpPr/>
      </xdr:nvSpPr>
      <xdr:spPr>
        <a:xfrm>
          <a:off x="9904840" y="1360170"/>
          <a:ext cx="557973" cy="261225"/>
        </a:xfrm>
        <a:prstGeom prst="rect">
          <a:avLst/>
        </a:prstGeom>
        <a:noFill/>
      </xdr:spPr>
      <xdr:txBody>
        <a:bodyPr wrap="square" lIns="91440" tIns="45720" rIns="91440" bIns="45720">
          <a:spAutoFit/>
        </a:bodyPr>
        <a:lstStyle/>
        <a:p>
          <a:pPr marL="0" indent="0" algn="ctr"/>
          <a:fld id="{EAA2AC6C-B334-429D-8544-691822704880}"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39,75%</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256392</xdr:colOff>
      <xdr:row>7</xdr:row>
      <xdr:rowOff>80010</xdr:rowOff>
    </xdr:from>
    <xdr:to>
      <xdr:col>15</xdr:col>
      <xdr:colOff>205919</xdr:colOff>
      <xdr:row>8</xdr:row>
      <xdr:rowOff>158355</xdr:rowOff>
    </xdr:to>
    <xdr:sp macro="" textlink="Backend!BX6">
      <xdr:nvSpPr>
        <xdr:cNvPr id="13372" name="Rectangle 13371">
          <a:extLst>
            <a:ext uri="{FF2B5EF4-FFF2-40B4-BE49-F238E27FC236}">
              <a16:creationId xmlns:a16="http://schemas.microsoft.com/office/drawing/2014/main" id="{00000000-0008-0000-0200-00003C340000}"/>
            </a:ext>
          </a:extLst>
        </xdr:cNvPr>
        <xdr:cNvSpPr/>
      </xdr:nvSpPr>
      <xdr:spPr>
        <a:xfrm>
          <a:off x="8790792" y="1360170"/>
          <a:ext cx="559127" cy="261225"/>
        </a:xfrm>
        <a:prstGeom prst="rect">
          <a:avLst/>
        </a:prstGeom>
        <a:noFill/>
      </xdr:spPr>
      <xdr:txBody>
        <a:bodyPr wrap="square" lIns="91440" tIns="45720" rIns="91440" bIns="45720">
          <a:spAutoFit/>
        </a:bodyPr>
        <a:lstStyle/>
        <a:p>
          <a:pPr marL="0" indent="0" algn="ctr"/>
          <a:fld id="{57148558-85A5-421A-A635-40D252A8E925}"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53,87%</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19</xdr:col>
      <xdr:colOff>533398</xdr:colOff>
      <xdr:row>4</xdr:row>
      <xdr:rowOff>91440</xdr:rowOff>
    </xdr:from>
    <xdr:to>
      <xdr:col>21</xdr:col>
      <xdr:colOff>304799</xdr:colOff>
      <xdr:row>6</xdr:row>
      <xdr:rowOff>5885</xdr:rowOff>
    </xdr:to>
    <xdr:sp macro="" textlink="Backend!CK5">
      <xdr:nvSpPr>
        <xdr:cNvPr id="13373" name="Rectangle 13372">
          <a:extLst>
            <a:ext uri="{FF2B5EF4-FFF2-40B4-BE49-F238E27FC236}">
              <a16:creationId xmlns:a16="http://schemas.microsoft.com/office/drawing/2014/main" id="{00000000-0008-0000-0200-00003D340000}"/>
            </a:ext>
          </a:extLst>
        </xdr:cNvPr>
        <xdr:cNvSpPr/>
      </xdr:nvSpPr>
      <xdr:spPr>
        <a:xfrm>
          <a:off x="12146278" y="822960"/>
          <a:ext cx="990601" cy="280205"/>
        </a:xfrm>
        <a:prstGeom prst="rect">
          <a:avLst/>
        </a:prstGeom>
        <a:noFill/>
      </xdr:spPr>
      <xdr:txBody>
        <a:bodyPr wrap="square" lIns="91440" tIns="45720" rIns="91440" bIns="45720">
          <a:spAutoFit/>
        </a:bodyPr>
        <a:lstStyle/>
        <a:p>
          <a:pPr marL="0" indent="0" algn="r"/>
          <a:fld id="{534E98E3-FBCF-4E9F-A175-E61B8A1C9882}"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r"/>
            <a:t> 32 748 </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19</xdr:col>
      <xdr:colOff>251460</xdr:colOff>
      <xdr:row>6</xdr:row>
      <xdr:rowOff>120015</xdr:rowOff>
    </xdr:from>
    <xdr:to>
      <xdr:col>21</xdr:col>
      <xdr:colOff>300989</xdr:colOff>
      <xdr:row>8</xdr:row>
      <xdr:rowOff>34460</xdr:rowOff>
    </xdr:to>
    <xdr:sp macro="" textlink="Backend!CL5">
      <xdr:nvSpPr>
        <xdr:cNvPr id="13374" name="Rectangle 13373">
          <a:extLst>
            <a:ext uri="{FF2B5EF4-FFF2-40B4-BE49-F238E27FC236}">
              <a16:creationId xmlns:a16="http://schemas.microsoft.com/office/drawing/2014/main" id="{00000000-0008-0000-0200-00003E340000}"/>
            </a:ext>
          </a:extLst>
        </xdr:cNvPr>
        <xdr:cNvSpPr/>
      </xdr:nvSpPr>
      <xdr:spPr>
        <a:xfrm>
          <a:off x="11864340" y="1217295"/>
          <a:ext cx="1268729" cy="280205"/>
        </a:xfrm>
        <a:prstGeom prst="rect">
          <a:avLst/>
        </a:prstGeom>
        <a:noFill/>
      </xdr:spPr>
      <xdr:txBody>
        <a:bodyPr wrap="square" lIns="91440" tIns="45720" rIns="91440" bIns="45720">
          <a:spAutoFit/>
        </a:bodyPr>
        <a:lstStyle/>
        <a:p>
          <a:pPr marL="0" indent="0" algn="r"/>
          <a:fld id="{DBE7CB29-91E9-4D64-94B8-FDE8F2EF9B10}"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r"/>
            <a:t>$481 379</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19</xdr:col>
      <xdr:colOff>236220</xdr:colOff>
      <xdr:row>9</xdr:row>
      <xdr:rowOff>32385</xdr:rowOff>
    </xdr:from>
    <xdr:to>
      <xdr:col>21</xdr:col>
      <xdr:colOff>310514</xdr:colOff>
      <xdr:row>10</xdr:row>
      <xdr:rowOff>129710</xdr:rowOff>
    </xdr:to>
    <xdr:sp macro="" textlink="Backend!CN5">
      <xdr:nvSpPr>
        <xdr:cNvPr id="13375" name="Rectangle 13374">
          <a:extLst>
            <a:ext uri="{FF2B5EF4-FFF2-40B4-BE49-F238E27FC236}">
              <a16:creationId xmlns:a16="http://schemas.microsoft.com/office/drawing/2014/main" id="{00000000-0008-0000-0200-00003F340000}"/>
            </a:ext>
          </a:extLst>
        </xdr:cNvPr>
        <xdr:cNvSpPr/>
      </xdr:nvSpPr>
      <xdr:spPr>
        <a:xfrm>
          <a:off x="11849100" y="1678305"/>
          <a:ext cx="1293494" cy="280205"/>
        </a:xfrm>
        <a:prstGeom prst="rect">
          <a:avLst/>
        </a:prstGeom>
        <a:noFill/>
      </xdr:spPr>
      <xdr:txBody>
        <a:bodyPr wrap="square" lIns="91440" tIns="45720" rIns="91440" bIns="45720">
          <a:spAutoFit/>
        </a:bodyPr>
        <a:lstStyle/>
        <a:p>
          <a:pPr marL="0" indent="0" algn="r"/>
          <a:fld id="{32A21C14-0C45-439F-BD8D-71840511FD69}"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r"/>
            <a:t>$579 623</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19</xdr:col>
      <xdr:colOff>259080</xdr:colOff>
      <xdr:row>11</xdr:row>
      <xdr:rowOff>41910</xdr:rowOff>
    </xdr:from>
    <xdr:to>
      <xdr:col>21</xdr:col>
      <xdr:colOff>312419</xdr:colOff>
      <xdr:row>12</xdr:row>
      <xdr:rowOff>139235</xdr:rowOff>
    </xdr:to>
    <xdr:sp macro="" textlink="Backend!CM5">
      <xdr:nvSpPr>
        <xdr:cNvPr id="13376" name="Rectangle 13375">
          <a:extLst>
            <a:ext uri="{FF2B5EF4-FFF2-40B4-BE49-F238E27FC236}">
              <a16:creationId xmlns:a16="http://schemas.microsoft.com/office/drawing/2014/main" id="{00000000-0008-0000-0200-000040340000}"/>
            </a:ext>
          </a:extLst>
        </xdr:cNvPr>
        <xdr:cNvSpPr/>
      </xdr:nvSpPr>
      <xdr:spPr>
        <a:xfrm>
          <a:off x="11871960" y="2053590"/>
          <a:ext cx="1272539" cy="280205"/>
        </a:xfrm>
        <a:prstGeom prst="rect">
          <a:avLst/>
        </a:prstGeom>
        <a:noFill/>
      </xdr:spPr>
      <xdr:txBody>
        <a:bodyPr wrap="square" lIns="91440" tIns="45720" rIns="91440" bIns="45720">
          <a:spAutoFit/>
        </a:bodyPr>
        <a:lstStyle/>
        <a:p>
          <a:pPr marL="0" indent="0" algn="r"/>
          <a:fld id="{0CDF8EA2-A756-4D85-9AFB-C1A2FFC6D805}"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r"/>
            <a:t>$98 244</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14</xdr:col>
      <xdr:colOff>76200</xdr:colOff>
      <xdr:row>10</xdr:row>
      <xdr:rowOff>83820</xdr:rowOff>
    </xdr:from>
    <xdr:to>
      <xdr:col>15</xdr:col>
      <xdr:colOff>411480</xdr:colOff>
      <xdr:row>12</xdr:row>
      <xdr:rowOff>25388</xdr:rowOff>
    </xdr:to>
    <xdr:sp macro="" textlink="Backend!BU6">
      <xdr:nvSpPr>
        <xdr:cNvPr id="13377" name="Rectangle 13376">
          <a:extLst>
            <a:ext uri="{FF2B5EF4-FFF2-40B4-BE49-F238E27FC236}">
              <a16:creationId xmlns:a16="http://schemas.microsoft.com/office/drawing/2014/main" id="{00000000-0008-0000-0200-000041340000}"/>
            </a:ext>
          </a:extLst>
        </xdr:cNvPr>
        <xdr:cNvSpPr/>
      </xdr:nvSpPr>
      <xdr:spPr>
        <a:xfrm>
          <a:off x="8610600" y="1912620"/>
          <a:ext cx="944880" cy="307328"/>
        </a:xfrm>
        <a:prstGeom prst="rect">
          <a:avLst/>
        </a:prstGeom>
        <a:noFill/>
      </xdr:spPr>
      <xdr:txBody>
        <a:bodyPr wrap="square" lIns="91440" tIns="45720" rIns="91440" bIns="45720">
          <a:spAutoFit/>
        </a:bodyPr>
        <a:lstStyle/>
        <a:p>
          <a:pPr marL="0" indent="0" algn="ctr"/>
          <a:fld id="{30FCB74C-D1DD-41E3-A8A1-7E6A14F43CD5}"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$312 267</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15</xdr:col>
      <xdr:colOff>579120</xdr:colOff>
      <xdr:row>10</xdr:row>
      <xdr:rowOff>83820</xdr:rowOff>
    </xdr:from>
    <xdr:to>
      <xdr:col>17</xdr:col>
      <xdr:colOff>358140</xdr:colOff>
      <xdr:row>12</xdr:row>
      <xdr:rowOff>25388</xdr:rowOff>
    </xdr:to>
    <xdr:sp macro="" textlink="Backend!BU7">
      <xdr:nvSpPr>
        <xdr:cNvPr id="13378" name="Rectangle 13377">
          <a:extLst>
            <a:ext uri="{FF2B5EF4-FFF2-40B4-BE49-F238E27FC236}">
              <a16:creationId xmlns:a16="http://schemas.microsoft.com/office/drawing/2014/main" id="{00000000-0008-0000-0200-000042340000}"/>
            </a:ext>
          </a:extLst>
        </xdr:cNvPr>
        <xdr:cNvSpPr/>
      </xdr:nvSpPr>
      <xdr:spPr>
        <a:xfrm>
          <a:off x="9723120" y="1912620"/>
          <a:ext cx="1028700" cy="307328"/>
        </a:xfrm>
        <a:prstGeom prst="rect">
          <a:avLst/>
        </a:prstGeom>
        <a:noFill/>
      </xdr:spPr>
      <xdr:txBody>
        <a:bodyPr wrap="square" lIns="91440" tIns="45720" rIns="91440" bIns="45720">
          <a:spAutoFit/>
        </a:bodyPr>
        <a:lstStyle/>
        <a:p>
          <a:pPr marL="0" indent="0" algn="ctr"/>
          <a:fld id="{8B35267C-E667-416E-8AFD-62C3B8A14FE6}"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$230 416</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17</xdr:col>
      <xdr:colOff>483390</xdr:colOff>
      <xdr:row>10</xdr:row>
      <xdr:rowOff>95250</xdr:rowOff>
    </xdr:from>
    <xdr:to>
      <xdr:col>19</xdr:col>
      <xdr:colOff>137160</xdr:colOff>
      <xdr:row>12</xdr:row>
      <xdr:rowOff>36818</xdr:rowOff>
    </xdr:to>
    <xdr:sp macro="" textlink="Backend!BU5">
      <xdr:nvSpPr>
        <xdr:cNvPr id="13379" name="Rectangle 13378">
          <a:extLst>
            <a:ext uri="{FF2B5EF4-FFF2-40B4-BE49-F238E27FC236}">
              <a16:creationId xmlns:a16="http://schemas.microsoft.com/office/drawing/2014/main" id="{00000000-0008-0000-0200-000043340000}"/>
            </a:ext>
          </a:extLst>
        </xdr:cNvPr>
        <xdr:cNvSpPr/>
      </xdr:nvSpPr>
      <xdr:spPr>
        <a:xfrm>
          <a:off x="10877070" y="1924050"/>
          <a:ext cx="872970" cy="307328"/>
        </a:xfrm>
        <a:prstGeom prst="rect">
          <a:avLst/>
        </a:prstGeom>
        <a:noFill/>
      </xdr:spPr>
      <xdr:txBody>
        <a:bodyPr wrap="square" lIns="91440" tIns="45720" rIns="91440" bIns="45720">
          <a:spAutoFit/>
        </a:bodyPr>
        <a:lstStyle/>
        <a:p>
          <a:pPr marL="0" indent="0" algn="ctr"/>
          <a:fld id="{3ED5CFE1-43A2-47EF-BCBD-81262B88F30A}"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$36 940</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xdr:from>
      <xdr:col>17</xdr:col>
      <xdr:colOff>564606</xdr:colOff>
      <xdr:row>2</xdr:row>
      <xdr:rowOff>68765</xdr:rowOff>
    </xdr:from>
    <xdr:to>
      <xdr:col>18</xdr:col>
      <xdr:colOff>379821</xdr:colOff>
      <xdr:row>2</xdr:row>
      <xdr:rowOff>169730</xdr:rowOff>
    </xdr:to>
    <xdr:sp macro="" textlink="">
      <xdr:nvSpPr>
        <xdr:cNvPr id="13398" name="Rounded Rectangle 115">
          <a:extLst>
            <a:ext uri="{FF2B5EF4-FFF2-40B4-BE49-F238E27FC236}">
              <a16:creationId xmlns:a16="http://schemas.microsoft.com/office/drawing/2014/main" id="{00000000-0008-0000-0200-000056340000}"/>
            </a:ext>
          </a:extLst>
        </xdr:cNvPr>
        <xdr:cNvSpPr/>
      </xdr:nvSpPr>
      <xdr:spPr>
        <a:xfrm>
          <a:off x="10958286" y="434525"/>
          <a:ext cx="424815" cy="10096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236946</xdr:colOff>
      <xdr:row>2</xdr:row>
      <xdr:rowOff>59240</xdr:rowOff>
    </xdr:from>
    <xdr:to>
      <xdr:col>20</xdr:col>
      <xdr:colOff>52161</xdr:colOff>
      <xdr:row>2</xdr:row>
      <xdr:rowOff>160205</xdr:rowOff>
    </xdr:to>
    <xdr:sp macro="" textlink="">
      <xdr:nvSpPr>
        <xdr:cNvPr id="13399" name="Rounded Rectangle 116">
          <a:extLst>
            <a:ext uri="{FF2B5EF4-FFF2-40B4-BE49-F238E27FC236}">
              <a16:creationId xmlns:a16="http://schemas.microsoft.com/office/drawing/2014/main" id="{00000000-0008-0000-0200-000057340000}"/>
            </a:ext>
          </a:extLst>
        </xdr:cNvPr>
        <xdr:cNvSpPr/>
      </xdr:nvSpPr>
      <xdr:spPr>
        <a:xfrm>
          <a:off x="11849826" y="425000"/>
          <a:ext cx="424815" cy="10096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390174</xdr:colOff>
      <xdr:row>1</xdr:row>
      <xdr:rowOff>38100</xdr:rowOff>
    </xdr:from>
    <xdr:ext cx="767967" cy="280205"/>
    <xdr:sp macro="" textlink="">
      <xdr:nvSpPr>
        <xdr:cNvPr id="13402" name="Rectangle 13401">
          <a:extLst>
            <a:ext uri="{FF2B5EF4-FFF2-40B4-BE49-F238E27FC236}">
              <a16:creationId xmlns:a16="http://schemas.microsoft.com/office/drawing/2014/main" id="{00000000-0008-0000-0200-00005A340000}"/>
            </a:ext>
          </a:extLst>
        </xdr:cNvPr>
        <xdr:cNvSpPr/>
      </xdr:nvSpPr>
      <xdr:spPr>
        <a:xfrm>
          <a:off x="10783854" y="220980"/>
          <a:ext cx="767967"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Alcoholic</a:t>
          </a:r>
        </a:p>
      </xdr:txBody>
    </xdr:sp>
    <xdr:clientData/>
  </xdr:oneCellAnchor>
  <xdr:oneCellAnchor>
    <xdr:from>
      <xdr:col>18</xdr:col>
      <xdr:colOff>502318</xdr:colOff>
      <xdr:row>1</xdr:row>
      <xdr:rowOff>47625</xdr:rowOff>
    </xdr:from>
    <xdr:ext cx="1069460" cy="280205"/>
    <xdr:sp macro="" textlink="">
      <xdr:nvSpPr>
        <xdr:cNvPr id="13403" name="Rectangle 13402">
          <a:extLst>
            <a:ext uri="{FF2B5EF4-FFF2-40B4-BE49-F238E27FC236}">
              <a16:creationId xmlns:a16="http://schemas.microsoft.com/office/drawing/2014/main" id="{00000000-0008-0000-0200-00005B340000}"/>
            </a:ext>
          </a:extLst>
        </xdr:cNvPr>
        <xdr:cNvSpPr/>
      </xdr:nvSpPr>
      <xdr:spPr>
        <a:xfrm>
          <a:off x="11505598" y="230505"/>
          <a:ext cx="1069460"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Non Alcoholic</a:t>
          </a:r>
        </a:p>
      </xdr:txBody>
    </xdr:sp>
    <xdr:clientData/>
  </xdr:oneCellAnchor>
  <xdr:twoCellAnchor editAs="oneCell">
    <xdr:from>
      <xdr:col>1</xdr:col>
      <xdr:colOff>266700</xdr:colOff>
      <xdr:row>4</xdr:row>
      <xdr:rowOff>91440</xdr:rowOff>
    </xdr:from>
    <xdr:to>
      <xdr:col>4</xdr:col>
      <xdr:colOff>21900</xdr:colOff>
      <xdr:row>9</xdr:row>
      <xdr:rowOff>95250</xdr:rowOff>
    </xdr:to>
    <mc:AlternateContent xmlns:mc="http://schemas.openxmlformats.org/markup-compatibility/2006" xmlns:a14="http://schemas.microsoft.com/office/drawing/2010/main">
      <mc:Choice Requires="a14">
        <xdr:graphicFrame macro="">
          <xdr:nvGraphicFramePr>
            <xdr:cNvPr id="15" name="Sales Rep">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876300" y="815340"/>
              <a:ext cx="1584000" cy="908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4</xdr:row>
      <xdr:rowOff>91439</xdr:rowOff>
    </xdr:from>
    <xdr:to>
      <xdr:col>6</xdr:col>
      <xdr:colOff>433380</xdr:colOff>
      <xdr:row>9</xdr:row>
      <xdr:rowOff>95249</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06980" y="815339"/>
              <a:ext cx="1584000" cy="908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9</xdr:row>
      <xdr:rowOff>171450</xdr:rowOff>
    </xdr:from>
    <xdr:to>
      <xdr:col>4</xdr:col>
      <xdr:colOff>21900</xdr:colOff>
      <xdr:row>15</xdr:row>
      <xdr:rowOff>0</xdr:rowOff>
    </xdr:to>
    <mc:AlternateContent xmlns:mc="http://schemas.openxmlformats.org/markup-compatibility/2006" xmlns:a14="http://schemas.microsoft.com/office/drawing/2010/main">
      <mc:Choice Requires="a14">
        <xdr:graphicFrame macro="">
          <xdr:nvGraphicFramePr>
            <xdr:cNvPr id="31" name="Manager">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76300" y="1800225"/>
              <a:ext cx="1584000" cy="86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9</xdr:row>
      <xdr:rowOff>171450</xdr:rowOff>
    </xdr:from>
    <xdr:to>
      <xdr:col>6</xdr:col>
      <xdr:colOff>433380</xdr:colOff>
      <xdr:row>15</xdr:row>
      <xdr:rowOff>9525</xdr:rowOff>
    </xdr:to>
    <mc:AlternateContent xmlns:mc="http://schemas.openxmlformats.org/markup-compatibility/2006" xmlns:a14="http://schemas.microsoft.com/office/drawing/2010/main">
      <mc:Choice Requires="a14">
        <xdr:graphicFrame macro="">
          <xdr:nvGraphicFramePr>
            <xdr:cNvPr id="13312" name="Gender">
              <a:extLst>
                <a:ext uri="{FF2B5EF4-FFF2-40B4-BE49-F238E27FC236}">
                  <a16:creationId xmlns:a16="http://schemas.microsoft.com/office/drawing/2014/main" id="{00000000-0008-0000-0200-00000034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06980" y="1800225"/>
              <a:ext cx="1584000" cy="86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15</xdr:row>
      <xdr:rowOff>68580</xdr:rowOff>
    </xdr:from>
    <xdr:to>
      <xdr:col>4</xdr:col>
      <xdr:colOff>21900</xdr:colOff>
      <xdr:row>19</xdr:row>
      <xdr:rowOff>24960</xdr:rowOff>
    </xdr:to>
    <mc:AlternateContent xmlns:mc="http://schemas.openxmlformats.org/markup-compatibility/2006" xmlns:a14="http://schemas.microsoft.com/office/drawing/2010/main">
      <mc:Choice Requires="a14">
        <xdr:graphicFrame macro="">
          <xdr:nvGraphicFramePr>
            <xdr:cNvPr id="13314" name="City">
              <a:extLst>
                <a:ext uri="{FF2B5EF4-FFF2-40B4-BE49-F238E27FC236}">
                  <a16:creationId xmlns:a16="http://schemas.microsoft.com/office/drawing/2014/main" id="{00000000-0008-0000-0200-00000234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76300" y="2783205"/>
              <a:ext cx="1584000" cy="870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15</xdr:row>
      <xdr:rowOff>68580</xdr:rowOff>
    </xdr:from>
    <xdr:to>
      <xdr:col>6</xdr:col>
      <xdr:colOff>433380</xdr:colOff>
      <xdr:row>19</xdr:row>
      <xdr:rowOff>24960</xdr:rowOff>
    </xdr:to>
    <mc:AlternateContent xmlns:mc="http://schemas.openxmlformats.org/markup-compatibility/2006" xmlns:a14="http://schemas.microsoft.com/office/drawing/2010/main">
      <mc:Choice Requires="a14">
        <xdr:graphicFrame macro="">
          <xdr:nvGraphicFramePr>
            <xdr:cNvPr id="13315" name="Month">
              <a:extLst>
                <a:ext uri="{FF2B5EF4-FFF2-40B4-BE49-F238E27FC236}">
                  <a16:creationId xmlns:a16="http://schemas.microsoft.com/office/drawing/2014/main" id="{00000000-0008-0000-0200-00000334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06980" y="2783205"/>
              <a:ext cx="1584000" cy="870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28575</xdr:colOff>
      <xdr:row>11</xdr:row>
      <xdr:rowOff>85725</xdr:rowOff>
    </xdr:from>
    <xdr:to>
      <xdr:col>19</xdr:col>
      <xdr:colOff>123825</xdr:colOff>
      <xdr:row>13</xdr:row>
      <xdr:rowOff>118109</xdr:rowOff>
    </xdr:to>
    <xdr:graphicFrame macro="">
      <xdr:nvGraphicFramePr>
        <xdr:cNvPr id="13358" name="Chart 13357">
          <a:extLst>
            <a:ext uri="{FF2B5EF4-FFF2-40B4-BE49-F238E27FC236}">
              <a16:creationId xmlns:a16="http://schemas.microsoft.com/office/drawing/2014/main" id="{00000000-0008-0000-0200-00002E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533400</xdr:colOff>
      <xdr:row>1</xdr:row>
      <xdr:rowOff>45720</xdr:rowOff>
    </xdr:from>
    <xdr:to>
      <xdr:col>13</xdr:col>
      <xdr:colOff>434340</xdr:colOff>
      <xdr:row>3</xdr:row>
      <xdr:rowOff>7620</xdr:rowOff>
    </xdr:to>
    <xdr:sp macro="" textlink="">
      <xdr:nvSpPr>
        <xdr:cNvPr id="13359" name="Rectangle 13358">
          <a:hlinkClick xmlns:r="http://schemas.openxmlformats.org/officeDocument/2006/relationships" r:id="rId16"/>
          <a:extLst>
            <a:ext uri="{FF2B5EF4-FFF2-40B4-BE49-F238E27FC236}">
              <a16:creationId xmlns:a16="http://schemas.microsoft.com/office/drawing/2014/main" id="{9275E51D-EA7D-BD2D-A147-F6125E2B5687}"/>
            </a:ext>
          </a:extLst>
        </xdr:cNvPr>
        <xdr:cNvSpPr/>
      </xdr:nvSpPr>
      <xdr:spPr>
        <a:xfrm>
          <a:off x="6629400" y="228600"/>
          <a:ext cx="1729740" cy="327660"/>
        </a:xfrm>
        <a:prstGeom prst="rect">
          <a:avLst/>
        </a:prstGeom>
        <a:solidFill>
          <a:schemeClr val="bg1">
            <a:lumMod val="8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200" b="1">
              <a:solidFill>
                <a:sysClr val="windowText" lastClr="000000"/>
              </a:solidFill>
            </a:rPr>
            <a:t>All Products</a:t>
          </a:r>
        </a:p>
      </xdr:txBody>
    </xdr:sp>
    <xdr:clientData/>
  </xdr:twoCellAnchor>
  <xdr:twoCellAnchor>
    <xdr:from>
      <xdr:col>13</xdr:col>
      <xdr:colOff>594360</xdr:colOff>
      <xdr:row>1</xdr:row>
      <xdr:rowOff>45720</xdr:rowOff>
    </xdr:from>
    <xdr:to>
      <xdr:col>16</xdr:col>
      <xdr:colOff>464820</xdr:colOff>
      <xdr:row>3</xdr:row>
      <xdr:rowOff>7620</xdr:rowOff>
    </xdr:to>
    <xdr:sp macro="" textlink="">
      <xdr:nvSpPr>
        <xdr:cNvPr id="13388" name="Rectangle 13387">
          <a:hlinkClick xmlns:r="http://schemas.openxmlformats.org/officeDocument/2006/relationships" r:id="rId17"/>
          <a:extLst>
            <a:ext uri="{FF2B5EF4-FFF2-40B4-BE49-F238E27FC236}">
              <a16:creationId xmlns:a16="http://schemas.microsoft.com/office/drawing/2014/main" id="{73B0A834-9B77-43AE-BFA8-19054A7F2CD8}"/>
            </a:ext>
          </a:extLst>
        </xdr:cNvPr>
        <xdr:cNvSpPr/>
      </xdr:nvSpPr>
      <xdr:spPr>
        <a:xfrm>
          <a:off x="8519160" y="228600"/>
          <a:ext cx="1729740" cy="327660"/>
        </a:xfrm>
        <a:prstGeom prst="rect">
          <a:avLst/>
        </a:prstGeom>
        <a:solidFill>
          <a:schemeClr val="bg1">
            <a:lumMod val="8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1200" b="1">
              <a:solidFill>
                <a:sysClr val="windowText" lastClr="000000"/>
              </a:solidFill>
            </a:rPr>
            <a:t>All Customers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la6\Desktop\Flex_Bar_Analysis\Flex_Bar.xlsx" TargetMode="External"/><Relationship Id="rId1" Type="http://schemas.openxmlformats.org/officeDocument/2006/relationships/externalLinkPath" Target="Flex_B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oreData"/>
      <sheetName val="BackEnd"/>
      <sheetName val="Dashboard"/>
      <sheetName val="NextView"/>
      <sheetName val="Please Subscribe"/>
      <sheetName val="Follow_Up_Dataset"/>
      <sheetName val="CustomerView"/>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a Wyderka" refreshedDate="45402.706324768522" createdVersion="8" refreshedVersion="8" minRefreshableVersion="3" recordCount="1258" xr:uid="{AA5E6FA6-8DCE-440D-BBE0-A29AC06A7D6E}">
  <cacheSource type="worksheet">
    <worksheetSource name="Table2"/>
  </cacheSource>
  <cacheFields count="19">
    <cacheField name="ID" numFmtId="0">
      <sharedItems containsSemiMixedTypes="0" containsString="0" containsNumber="1" containsInteger="1" minValue="88065565355" maxValue="88065566612" count="1258">
        <n v="88065565355"/>
        <n v="88065565356"/>
        <n v="88065565357"/>
        <n v="88065565358"/>
        <n v="88065565359"/>
        <n v="88065565360"/>
        <n v="88065565361"/>
        <n v="88065565362"/>
        <n v="88065565363"/>
        <n v="88065565364"/>
        <n v="88065565365"/>
        <n v="88065565366"/>
        <n v="88065565367"/>
        <n v="88065565368"/>
        <n v="88065565369"/>
        <n v="88065565370"/>
        <n v="88065565371"/>
        <n v="88065565372"/>
        <n v="88065565373"/>
        <n v="88065565374"/>
        <n v="88065565375"/>
        <n v="88065565376"/>
        <n v="88065565377"/>
        <n v="88065565378"/>
        <n v="88065565379"/>
        <n v="88065565380"/>
        <n v="88065565381"/>
        <n v="88065565382"/>
        <n v="88065565383"/>
        <n v="88065565384"/>
        <n v="88065565385"/>
        <n v="88065565386"/>
        <n v="88065565387"/>
        <n v="88065565388"/>
        <n v="88065565389"/>
        <n v="88065565390"/>
        <n v="88065565391"/>
        <n v="88065565392"/>
        <n v="88065565393"/>
        <n v="88065565394"/>
        <n v="88065565395"/>
        <n v="88065565396"/>
        <n v="88065565397"/>
        <n v="88065565398"/>
        <n v="88065565399"/>
        <n v="88065565400"/>
        <n v="88065565401"/>
        <n v="88065565402"/>
        <n v="88065565403"/>
        <n v="88065565404"/>
        <n v="88065565405"/>
        <n v="88065565406"/>
        <n v="88065565407"/>
        <n v="88065565408"/>
        <n v="88065565409"/>
        <n v="88065565410"/>
        <n v="88065565411"/>
        <n v="88065565412"/>
        <n v="88065565413"/>
        <n v="88065565414"/>
        <n v="88065565415"/>
        <n v="88065565416"/>
        <n v="88065565417"/>
        <n v="88065565418"/>
        <n v="88065565419"/>
        <n v="88065565420"/>
        <n v="88065565421"/>
        <n v="88065565422"/>
        <n v="88065565423"/>
        <n v="88065565424"/>
        <n v="88065565425"/>
        <n v="88065565426"/>
        <n v="88065565427"/>
        <n v="88065565428"/>
        <n v="88065565429"/>
        <n v="88065565430"/>
        <n v="88065565431"/>
        <n v="88065565432"/>
        <n v="88065565433"/>
        <n v="88065565434"/>
        <n v="88065565435"/>
        <n v="88065565436"/>
        <n v="88065565437"/>
        <n v="88065565438"/>
        <n v="88065565439"/>
        <n v="88065565440"/>
        <n v="88065565441"/>
        <n v="88065565442"/>
        <n v="88065565443"/>
        <n v="88065565444"/>
        <n v="88065565445"/>
        <n v="88065565446"/>
        <n v="88065565447"/>
        <n v="88065565448"/>
        <n v="88065565449"/>
        <n v="88065565450"/>
        <n v="88065565451"/>
        <n v="88065565452"/>
        <n v="88065565453"/>
        <n v="88065565454"/>
        <n v="88065565455"/>
        <n v="88065565456"/>
        <n v="88065565457"/>
        <n v="88065565458"/>
        <n v="88065565459"/>
        <n v="88065565460"/>
        <n v="88065565461"/>
        <n v="88065565462"/>
        <n v="88065565463"/>
        <n v="88065565464"/>
        <n v="88065565465"/>
        <n v="88065565466"/>
        <n v="88065565467"/>
        <n v="88065565468"/>
        <n v="88065565469"/>
        <n v="88065565470"/>
        <n v="88065565471"/>
        <n v="88065565472"/>
        <n v="88065565473"/>
        <n v="88065565474"/>
        <n v="88065565475"/>
        <n v="88065565476"/>
        <n v="88065565477"/>
        <n v="88065565478"/>
        <n v="88065565479"/>
        <n v="88065565480"/>
        <n v="88065565481"/>
        <n v="88065565482"/>
        <n v="88065565483"/>
        <n v="88065565484"/>
        <n v="88065565485"/>
        <n v="88065565486"/>
        <n v="88065565487"/>
        <n v="88065565488"/>
        <n v="88065565489"/>
        <n v="88065565490"/>
        <n v="88065565491"/>
        <n v="88065565492"/>
        <n v="88065565493"/>
        <n v="88065565494"/>
        <n v="88065565495"/>
        <n v="88065565496"/>
        <n v="88065565497"/>
        <n v="88065565498"/>
        <n v="88065565499"/>
        <n v="88065565500"/>
        <n v="88065565501"/>
        <n v="88065565502"/>
        <n v="88065565503"/>
        <n v="88065565504"/>
        <n v="88065565505"/>
        <n v="88065565506"/>
        <n v="88065565507"/>
        <n v="88065565508"/>
        <n v="88065565509"/>
        <n v="88065565510"/>
        <n v="88065565511"/>
        <n v="88065565512"/>
        <n v="88065565513"/>
        <n v="88065565514"/>
        <n v="88065565515"/>
        <n v="88065565516"/>
        <n v="88065565517"/>
        <n v="88065565518"/>
        <n v="88065565519"/>
        <n v="88065565520"/>
        <n v="88065565521"/>
        <n v="88065565522"/>
        <n v="88065565523"/>
        <n v="88065565524"/>
        <n v="88065565525"/>
        <n v="88065565526"/>
        <n v="88065565527"/>
        <n v="88065565528"/>
        <n v="88065565529"/>
        <n v="88065565530"/>
        <n v="88065565531"/>
        <n v="88065565532"/>
        <n v="88065565533"/>
        <n v="88065565534"/>
        <n v="88065565535"/>
        <n v="88065565536"/>
        <n v="88065565537"/>
        <n v="88065565538"/>
        <n v="88065565539"/>
        <n v="88065565540"/>
        <n v="88065565541"/>
        <n v="88065565542"/>
        <n v="88065565543"/>
        <n v="88065565544"/>
        <n v="88065565545"/>
        <n v="88065565546"/>
        <n v="88065565547"/>
        <n v="88065565548"/>
        <n v="88065565549"/>
        <n v="88065565550"/>
        <n v="88065565551"/>
        <n v="88065565552"/>
        <n v="88065565553"/>
        <n v="88065565554"/>
        <n v="88065565555"/>
        <n v="88065565556"/>
        <n v="88065565557"/>
        <n v="88065565558"/>
        <n v="88065565559"/>
        <n v="88065565560"/>
        <n v="88065565561"/>
        <n v="88065565562"/>
        <n v="88065565563"/>
        <n v="88065565564"/>
        <n v="88065565565"/>
        <n v="88065565566"/>
        <n v="88065565567"/>
        <n v="88065565568"/>
        <n v="88065565569"/>
        <n v="88065565570"/>
        <n v="88065565571"/>
        <n v="88065565572"/>
        <n v="88065565573"/>
        <n v="88065565574"/>
        <n v="88065565575"/>
        <n v="88065565576"/>
        <n v="88065565577"/>
        <n v="88065565578"/>
        <n v="88065565579"/>
        <n v="88065565580"/>
        <n v="88065565581"/>
        <n v="88065565582"/>
        <n v="88065565583"/>
        <n v="88065565584"/>
        <n v="88065565585"/>
        <n v="88065565586"/>
        <n v="88065565587"/>
        <n v="88065565588"/>
        <n v="88065565589"/>
        <n v="88065565590"/>
        <n v="88065565591"/>
        <n v="88065565592"/>
        <n v="88065565593"/>
        <n v="88065565594"/>
        <n v="88065565595"/>
        <n v="88065565596"/>
        <n v="88065565597"/>
        <n v="88065565598"/>
        <n v="88065565599"/>
        <n v="88065565600"/>
        <n v="88065565601"/>
        <n v="88065565602"/>
        <n v="88065565603"/>
        <n v="88065565604"/>
        <n v="88065565605"/>
        <n v="88065565606"/>
        <n v="88065565607"/>
        <n v="88065565608"/>
        <n v="88065565609"/>
        <n v="88065565610"/>
        <n v="88065565611"/>
        <n v="88065565612"/>
        <n v="88065565613"/>
        <n v="88065565614"/>
        <n v="88065565615"/>
        <n v="88065565616"/>
        <n v="88065565617"/>
        <n v="88065565618"/>
        <n v="88065565619"/>
        <n v="88065565620"/>
        <n v="88065565621"/>
        <n v="88065565622"/>
        <n v="88065565623"/>
        <n v="88065565624"/>
        <n v="88065565625"/>
        <n v="88065565626"/>
        <n v="88065565627"/>
        <n v="88065565628"/>
        <n v="88065565629"/>
        <n v="88065565630"/>
        <n v="88065565631"/>
        <n v="88065565632"/>
        <n v="88065565633"/>
        <n v="88065565634"/>
        <n v="88065565635"/>
        <n v="88065565636"/>
        <n v="88065565637"/>
        <n v="88065565638"/>
        <n v="88065565639"/>
        <n v="88065565640"/>
        <n v="88065565641"/>
        <n v="88065565642"/>
        <n v="88065565643"/>
        <n v="88065565644"/>
        <n v="88065565645"/>
        <n v="88065565646"/>
        <n v="88065565647"/>
        <n v="88065565648"/>
        <n v="88065565649"/>
        <n v="88065565650"/>
        <n v="88065565651"/>
        <n v="88065565652"/>
        <n v="88065565653"/>
        <n v="88065565654"/>
        <n v="88065565655"/>
        <n v="88065565656"/>
        <n v="88065565657"/>
        <n v="88065565658"/>
        <n v="88065565659"/>
        <n v="88065565660"/>
        <n v="88065565661"/>
        <n v="88065565662"/>
        <n v="88065565663"/>
        <n v="88065565664"/>
        <n v="88065565665"/>
        <n v="88065565666"/>
        <n v="88065565667"/>
        <n v="88065565668"/>
        <n v="88065565669"/>
        <n v="88065565670"/>
        <n v="88065565671"/>
        <n v="88065565672"/>
        <n v="88065565673"/>
        <n v="88065565674"/>
        <n v="88065565675"/>
        <n v="88065565676"/>
        <n v="88065565677"/>
        <n v="88065565678"/>
        <n v="88065565679"/>
        <n v="88065565680"/>
        <n v="88065565681"/>
        <n v="88065565682"/>
        <n v="88065565683"/>
        <n v="88065565684"/>
        <n v="88065565685"/>
        <n v="88065565686"/>
        <n v="88065565687"/>
        <n v="88065565688"/>
        <n v="88065565689"/>
        <n v="88065565690"/>
        <n v="88065565691"/>
        <n v="88065565692"/>
        <n v="88065565693"/>
        <n v="88065565694"/>
        <n v="88065565695"/>
        <n v="88065565696"/>
        <n v="88065565697"/>
        <n v="88065565698"/>
        <n v="88065565699"/>
        <n v="88065565700"/>
        <n v="88065565701"/>
        <n v="88065565702"/>
        <n v="88065565703"/>
        <n v="88065565704"/>
        <n v="88065565705"/>
        <n v="88065565706"/>
        <n v="88065565707"/>
        <n v="88065565708"/>
        <n v="88065565709"/>
        <n v="88065565710"/>
        <n v="88065565711"/>
        <n v="88065565712"/>
        <n v="88065565713"/>
        <n v="88065565714"/>
        <n v="88065565715"/>
        <n v="88065565716"/>
        <n v="88065565717"/>
        <n v="88065565718"/>
        <n v="88065565719"/>
        <n v="88065565720"/>
        <n v="88065565721"/>
        <n v="88065565722"/>
        <n v="88065565723"/>
        <n v="88065565724"/>
        <n v="88065565725"/>
        <n v="88065565726"/>
        <n v="88065565727"/>
        <n v="88065565728"/>
        <n v="88065565729"/>
        <n v="88065565730"/>
        <n v="88065565731"/>
        <n v="88065565732"/>
        <n v="88065565733"/>
        <n v="88065565734"/>
        <n v="88065565735"/>
        <n v="88065565736"/>
        <n v="88065565737"/>
        <n v="88065565738"/>
        <n v="88065565739"/>
        <n v="88065565740"/>
        <n v="88065565741"/>
        <n v="88065565742"/>
        <n v="88065565743"/>
        <n v="88065565744"/>
        <n v="88065565745"/>
        <n v="88065565746"/>
        <n v="88065565747"/>
        <n v="88065565748"/>
        <n v="88065565749"/>
        <n v="88065565750"/>
        <n v="88065565751"/>
        <n v="88065565752"/>
        <n v="88065565753"/>
        <n v="88065565754"/>
        <n v="88065565755"/>
        <n v="88065565756"/>
        <n v="88065565757"/>
        <n v="88065565758"/>
        <n v="88065565759"/>
        <n v="88065565760"/>
        <n v="88065565761"/>
        <n v="88065565762"/>
        <n v="88065565763"/>
        <n v="88065565764"/>
        <n v="88065565765"/>
        <n v="88065565766"/>
        <n v="88065565767"/>
        <n v="88065565768"/>
        <n v="88065565769"/>
        <n v="88065565770"/>
        <n v="88065565771"/>
        <n v="88065565772"/>
        <n v="88065565773"/>
        <n v="88065565774"/>
        <n v="88065565775"/>
        <n v="88065565776"/>
        <n v="88065565777"/>
        <n v="88065565778"/>
        <n v="88065565779"/>
        <n v="88065565780"/>
        <n v="88065565781"/>
        <n v="88065565782"/>
        <n v="88065565783"/>
        <n v="88065565784"/>
        <n v="88065565785"/>
        <n v="88065565786"/>
        <n v="88065565787"/>
        <n v="88065565788"/>
        <n v="88065565789"/>
        <n v="88065565790"/>
        <n v="88065565791"/>
        <n v="88065565792"/>
        <n v="88065565793"/>
        <n v="88065565794"/>
        <n v="88065565795"/>
        <n v="88065565796"/>
        <n v="88065565797"/>
        <n v="88065565798"/>
        <n v="88065565799"/>
        <n v="88065565800"/>
        <n v="88065565801"/>
        <n v="88065565802"/>
        <n v="88065565803"/>
        <n v="88065565804"/>
        <n v="88065565805"/>
        <n v="88065565806"/>
        <n v="88065565807"/>
        <n v="88065565808"/>
        <n v="88065565809"/>
        <n v="88065565810"/>
        <n v="88065565811"/>
        <n v="88065565812"/>
        <n v="88065565813"/>
        <n v="88065565814"/>
        <n v="88065565815"/>
        <n v="88065565816"/>
        <n v="88065565817"/>
        <n v="88065565818"/>
        <n v="88065565819"/>
        <n v="88065565820"/>
        <n v="88065565821"/>
        <n v="88065565822"/>
        <n v="88065565823"/>
        <n v="88065565824"/>
        <n v="88065565825"/>
        <n v="88065565826"/>
        <n v="88065565827"/>
        <n v="88065565828"/>
        <n v="88065565829"/>
        <n v="88065565830"/>
        <n v="88065565831"/>
        <n v="88065565832"/>
        <n v="88065565833"/>
        <n v="88065565834"/>
        <n v="88065565835"/>
        <n v="88065565836"/>
        <n v="88065565837"/>
        <n v="88065565838"/>
        <n v="88065565839"/>
        <n v="88065565840"/>
        <n v="88065565841"/>
        <n v="88065565842"/>
        <n v="88065565843"/>
        <n v="88065565844"/>
        <n v="88065565845"/>
        <n v="88065565846"/>
        <n v="88065565847"/>
        <n v="88065565848"/>
        <n v="88065565849"/>
        <n v="88065565850"/>
        <n v="88065565851"/>
        <n v="88065565852"/>
        <n v="88065565853"/>
        <n v="88065565854"/>
        <n v="88065565855"/>
        <n v="88065565856"/>
        <n v="88065565857"/>
        <n v="88065565858"/>
        <n v="88065565859"/>
        <n v="88065565860"/>
        <n v="88065565861"/>
        <n v="88065565862"/>
        <n v="88065565863"/>
        <n v="88065565864"/>
        <n v="88065565865"/>
        <n v="88065565866"/>
        <n v="88065565867"/>
        <n v="88065565868"/>
        <n v="88065565869"/>
        <n v="88065565870"/>
        <n v="88065565871"/>
        <n v="88065565872"/>
        <n v="88065565873"/>
        <n v="88065565874"/>
        <n v="88065565875"/>
        <n v="88065565876"/>
        <n v="88065565877"/>
        <n v="88065565878"/>
        <n v="88065565879"/>
        <n v="88065565880"/>
        <n v="88065565881"/>
        <n v="88065565882"/>
        <n v="88065565883"/>
        <n v="88065565884"/>
        <n v="88065565885"/>
        <n v="88065565886"/>
        <n v="88065565887"/>
        <n v="88065565888"/>
        <n v="88065565889"/>
        <n v="88065565890"/>
        <n v="88065565891"/>
        <n v="88065565892"/>
        <n v="88065565893"/>
        <n v="88065565894"/>
        <n v="88065565895"/>
        <n v="88065565896"/>
        <n v="88065565897"/>
        <n v="88065565898"/>
        <n v="88065565899"/>
        <n v="88065565900"/>
        <n v="88065565901"/>
        <n v="88065565902"/>
        <n v="88065565903"/>
        <n v="88065565904"/>
        <n v="88065565905"/>
        <n v="88065565906"/>
        <n v="88065565907"/>
        <n v="88065565908"/>
        <n v="88065565909"/>
        <n v="88065565910"/>
        <n v="88065565911"/>
        <n v="88065565912"/>
        <n v="88065565913"/>
        <n v="88065565914"/>
        <n v="88065565915"/>
        <n v="88065565916"/>
        <n v="88065565917"/>
        <n v="88065565918"/>
        <n v="88065565919"/>
        <n v="88065565920"/>
        <n v="88065565921"/>
        <n v="88065565922"/>
        <n v="88065565923"/>
        <n v="88065565924"/>
        <n v="88065565925"/>
        <n v="88065565926"/>
        <n v="88065565927"/>
        <n v="88065565928"/>
        <n v="88065565929"/>
        <n v="88065565930"/>
        <n v="88065565931"/>
        <n v="88065565932"/>
        <n v="88065565933"/>
        <n v="88065565934"/>
        <n v="88065565935"/>
        <n v="88065565936"/>
        <n v="88065565937"/>
        <n v="88065565938"/>
        <n v="88065565939"/>
        <n v="88065565940"/>
        <n v="88065565941"/>
        <n v="88065565942"/>
        <n v="88065565943"/>
        <n v="88065565944"/>
        <n v="88065565945"/>
        <n v="88065565946"/>
        <n v="88065565947"/>
        <n v="88065565948"/>
        <n v="88065565949"/>
        <n v="88065565950"/>
        <n v="88065565951"/>
        <n v="88065565952"/>
        <n v="88065565953"/>
        <n v="88065565954"/>
        <n v="88065565955"/>
        <n v="88065565956"/>
        <n v="88065565957"/>
        <n v="88065565958"/>
        <n v="88065565959"/>
        <n v="88065565960"/>
        <n v="88065565961"/>
        <n v="88065565962"/>
        <n v="88065565963"/>
        <n v="88065565964"/>
        <n v="88065565965"/>
        <n v="88065565966"/>
        <n v="88065565967"/>
        <n v="88065565968"/>
        <n v="88065565969"/>
        <n v="88065565970"/>
        <n v="88065565971"/>
        <n v="88065565972"/>
        <n v="88065565973"/>
        <n v="88065565974"/>
        <n v="88065565975"/>
        <n v="88065565976"/>
        <n v="88065565977"/>
        <n v="88065565978"/>
        <n v="88065565979"/>
        <n v="88065565980"/>
        <n v="88065565981"/>
        <n v="88065565982"/>
        <n v="88065565983"/>
        <n v="88065565984"/>
        <n v="88065565985"/>
        <n v="88065565986"/>
        <n v="88065565987"/>
        <n v="88065565988"/>
        <n v="88065565989"/>
        <n v="88065565990"/>
        <n v="88065565991"/>
        <n v="88065565992"/>
        <n v="88065565993"/>
        <n v="88065565994"/>
        <n v="88065565995"/>
        <n v="88065565996"/>
        <n v="88065565997"/>
        <n v="88065565998"/>
        <n v="88065565999"/>
        <n v="88065566000"/>
        <n v="88065566001"/>
        <n v="88065566002"/>
        <n v="88065566003"/>
        <n v="88065566004"/>
        <n v="88065566005"/>
        <n v="88065566006"/>
        <n v="88065566007"/>
        <n v="88065566008"/>
        <n v="88065566009"/>
        <n v="88065566010"/>
        <n v="88065566011"/>
        <n v="88065566012"/>
        <n v="88065566013"/>
        <n v="88065566014"/>
        <n v="88065566015"/>
        <n v="88065566016"/>
        <n v="88065566017"/>
        <n v="88065566018"/>
        <n v="88065566019"/>
        <n v="88065566020"/>
        <n v="88065566021"/>
        <n v="88065566022"/>
        <n v="88065566023"/>
        <n v="88065566024"/>
        <n v="88065566025"/>
        <n v="88065566026"/>
        <n v="88065566027"/>
        <n v="88065566028"/>
        <n v="88065566029"/>
        <n v="88065566030"/>
        <n v="88065566031"/>
        <n v="88065566032"/>
        <n v="88065566033"/>
        <n v="88065566034"/>
        <n v="88065566035"/>
        <n v="88065566036"/>
        <n v="88065566037"/>
        <n v="88065566038"/>
        <n v="88065566039"/>
        <n v="88065566040"/>
        <n v="88065566041"/>
        <n v="88065566042"/>
        <n v="88065566043"/>
        <n v="88065566044"/>
        <n v="88065566045"/>
        <n v="88065566046"/>
        <n v="88065566047"/>
        <n v="88065566048"/>
        <n v="88065566049"/>
        <n v="88065566050"/>
        <n v="88065566051"/>
        <n v="88065566052"/>
        <n v="88065566053"/>
        <n v="88065566054"/>
        <n v="88065566055"/>
        <n v="88065566056"/>
        <n v="88065566057"/>
        <n v="88065566058"/>
        <n v="88065566059"/>
        <n v="88065566060"/>
        <n v="88065566061"/>
        <n v="88065566062"/>
        <n v="88065566063"/>
        <n v="88065566064"/>
        <n v="88065566065"/>
        <n v="88065566066"/>
        <n v="88065566067"/>
        <n v="88065566068"/>
        <n v="88065566069"/>
        <n v="88065566070"/>
        <n v="88065566071"/>
        <n v="88065566072"/>
        <n v="88065566073"/>
        <n v="88065566074"/>
        <n v="88065566075"/>
        <n v="88065566076"/>
        <n v="88065566077"/>
        <n v="88065566078"/>
        <n v="88065566079"/>
        <n v="88065566080"/>
        <n v="88065566081"/>
        <n v="88065566082"/>
        <n v="88065566083"/>
        <n v="88065566084"/>
        <n v="88065566085"/>
        <n v="88065566086"/>
        <n v="88065566087"/>
        <n v="88065566088"/>
        <n v="88065566089"/>
        <n v="88065566090"/>
        <n v="88065566091"/>
        <n v="88065566092"/>
        <n v="88065566093"/>
        <n v="88065566094"/>
        <n v="88065566095"/>
        <n v="88065566096"/>
        <n v="88065566097"/>
        <n v="88065566098"/>
        <n v="88065566099"/>
        <n v="88065566100"/>
        <n v="88065566101"/>
        <n v="88065566102"/>
        <n v="88065566103"/>
        <n v="88065566104"/>
        <n v="88065566105"/>
        <n v="88065566106"/>
        <n v="88065566107"/>
        <n v="88065566108"/>
        <n v="88065566109"/>
        <n v="88065566110"/>
        <n v="88065566111"/>
        <n v="88065566112"/>
        <n v="88065566113"/>
        <n v="88065566114"/>
        <n v="88065566115"/>
        <n v="88065566116"/>
        <n v="88065566117"/>
        <n v="88065566118"/>
        <n v="88065566119"/>
        <n v="88065566120"/>
        <n v="88065566121"/>
        <n v="88065566122"/>
        <n v="88065566123"/>
        <n v="88065566124"/>
        <n v="88065566125"/>
        <n v="88065566126"/>
        <n v="88065566127"/>
        <n v="88065566128"/>
        <n v="88065566129"/>
        <n v="88065566130"/>
        <n v="88065566131"/>
        <n v="88065566132"/>
        <n v="88065566133"/>
        <n v="88065566134"/>
        <n v="88065566135"/>
        <n v="88065566136"/>
        <n v="88065566137"/>
        <n v="88065566138"/>
        <n v="88065566139"/>
        <n v="88065566140"/>
        <n v="88065566141"/>
        <n v="88065566142"/>
        <n v="88065566143"/>
        <n v="88065566144"/>
        <n v="88065566145"/>
        <n v="88065566146"/>
        <n v="88065566147"/>
        <n v="88065566148"/>
        <n v="88065566149"/>
        <n v="88065566150"/>
        <n v="88065566151"/>
        <n v="88065566152"/>
        <n v="88065566153"/>
        <n v="88065566154"/>
        <n v="88065566155"/>
        <n v="88065566156"/>
        <n v="88065566157"/>
        <n v="88065566158"/>
        <n v="88065566159"/>
        <n v="88065566160"/>
        <n v="88065566161"/>
        <n v="88065566162"/>
        <n v="88065566163"/>
        <n v="88065566164"/>
        <n v="88065566165"/>
        <n v="88065566166"/>
        <n v="88065566167"/>
        <n v="88065566168"/>
        <n v="88065566169"/>
        <n v="88065566170"/>
        <n v="88065566171"/>
        <n v="88065566172"/>
        <n v="88065566173"/>
        <n v="88065566174"/>
        <n v="88065566175"/>
        <n v="88065566176"/>
        <n v="88065566177"/>
        <n v="88065566178"/>
        <n v="88065566179"/>
        <n v="88065566180"/>
        <n v="88065566181"/>
        <n v="88065566182"/>
        <n v="88065566183"/>
        <n v="88065566184"/>
        <n v="88065566185"/>
        <n v="88065566186"/>
        <n v="88065566187"/>
        <n v="88065566188"/>
        <n v="88065566189"/>
        <n v="88065566190"/>
        <n v="88065566191"/>
        <n v="88065566192"/>
        <n v="88065566193"/>
        <n v="88065566194"/>
        <n v="88065566195"/>
        <n v="88065566196"/>
        <n v="88065566197"/>
        <n v="88065566198"/>
        <n v="88065566199"/>
        <n v="88065566200"/>
        <n v="88065566201"/>
        <n v="88065566202"/>
        <n v="88065566203"/>
        <n v="88065566204"/>
        <n v="88065566205"/>
        <n v="88065566206"/>
        <n v="88065566207"/>
        <n v="88065566208"/>
        <n v="88065566209"/>
        <n v="88065566210"/>
        <n v="88065566211"/>
        <n v="88065566212"/>
        <n v="88065566213"/>
        <n v="88065566214"/>
        <n v="88065566215"/>
        <n v="88065566216"/>
        <n v="88065566217"/>
        <n v="88065566218"/>
        <n v="88065566219"/>
        <n v="88065566220"/>
        <n v="88065566221"/>
        <n v="88065566222"/>
        <n v="88065566223"/>
        <n v="88065566224"/>
        <n v="88065566225"/>
        <n v="88065566226"/>
        <n v="88065566227"/>
        <n v="88065566228"/>
        <n v="88065566229"/>
        <n v="88065566230"/>
        <n v="88065566231"/>
        <n v="88065566232"/>
        <n v="88065566233"/>
        <n v="88065566234"/>
        <n v="88065566235"/>
        <n v="88065566236"/>
        <n v="88065566237"/>
        <n v="88065566238"/>
        <n v="88065566239"/>
        <n v="88065566240"/>
        <n v="88065566241"/>
        <n v="88065566242"/>
        <n v="88065566243"/>
        <n v="88065566244"/>
        <n v="88065566245"/>
        <n v="88065566246"/>
        <n v="88065566247"/>
        <n v="88065566248"/>
        <n v="88065566249"/>
        <n v="88065566250"/>
        <n v="88065566251"/>
        <n v="88065566252"/>
        <n v="88065566253"/>
        <n v="88065566254"/>
        <n v="88065566255"/>
        <n v="88065566256"/>
        <n v="88065566257"/>
        <n v="88065566258"/>
        <n v="88065566259"/>
        <n v="88065566260"/>
        <n v="88065566261"/>
        <n v="88065566262"/>
        <n v="88065566263"/>
        <n v="88065566264"/>
        <n v="88065566265"/>
        <n v="88065566266"/>
        <n v="88065566267"/>
        <n v="88065566268"/>
        <n v="88065566269"/>
        <n v="88065566270"/>
        <n v="88065566271"/>
        <n v="88065566272"/>
        <n v="88065566273"/>
        <n v="88065566274"/>
        <n v="88065566275"/>
        <n v="88065566276"/>
        <n v="88065566277"/>
        <n v="88065566278"/>
        <n v="88065566279"/>
        <n v="88065566280"/>
        <n v="88065566281"/>
        <n v="88065566282"/>
        <n v="88065566283"/>
        <n v="88065566284"/>
        <n v="88065566285"/>
        <n v="88065566286"/>
        <n v="88065566287"/>
        <n v="88065566288"/>
        <n v="88065566289"/>
        <n v="88065566290"/>
        <n v="88065566291"/>
        <n v="88065566292"/>
        <n v="88065566293"/>
        <n v="88065566294"/>
        <n v="88065566295"/>
        <n v="88065566296"/>
        <n v="88065566297"/>
        <n v="88065566298"/>
        <n v="88065566299"/>
        <n v="88065566300"/>
        <n v="88065566301"/>
        <n v="88065566302"/>
        <n v="88065566303"/>
        <n v="88065566304"/>
        <n v="88065566305"/>
        <n v="88065566306"/>
        <n v="88065566307"/>
        <n v="88065566308"/>
        <n v="88065566309"/>
        <n v="88065566310"/>
        <n v="88065566311"/>
        <n v="88065566312"/>
        <n v="88065566313"/>
        <n v="88065566314"/>
        <n v="88065566315"/>
        <n v="88065566316"/>
        <n v="88065566317"/>
        <n v="88065566318"/>
        <n v="88065566319"/>
        <n v="88065566320"/>
        <n v="88065566321"/>
        <n v="88065566322"/>
        <n v="88065566323"/>
        <n v="88065566324"/>
        <n v="88065566325"/>
        <n v="88065566326"/>
        <n v="88065566327"/>
        <n v="88065566328"/>
        <n v="88065566329"/>
        <n v="88065566330"/>
        <n v="88065566331"/>
        <n v="88065566332"/>
        <n v="88065566333"/>
        <n v="88065566334"/>
        <n v="88065566335"/>
        <n v="88065566336"/>
        <n v="88065566337"/>
        <n v="88065566338"/>
        <n v="88065566339"/>
        <n v="88065566340"/>
        <n v="88065566341"/>
        <n v="88065566342"/>
        <n v="88065566343"/>
        <n v="88065566344"/>
        <n v="88065566345"/>
        <n v="88065566346"/>
        <n v="88065566347"/>
        <n v="88065566348"/>
        <n v="88065566349"/>
        <n v="88065566350"/>
        <n v="88065566351"/>
        <n v="88065566352"/>
        <n v="88065566353"/>
        <n v="88065566354"/>
        <n v="88065566355"/>
        <n v="88065566356"/>
        <n v="88065566357"/>
        <n v="88065566358"/>
        <n v="88065566359"/>
        <n v="88065566360"/>
        <n v="88065566361"/>
        <n v="88065566362"/>
        <n v="88065566363"/>
        <n v="88065566364"/>
        <n v="88065566365"/>
        <n v="88065566366"/>
        <n v="88065566367"/>
        <n v="88065566368"/>
        <n v="88065566369"/>
        <n v="88065566370"/>
        <n v="88065566371"/>
        <n v="88065566372"/>
        <n v="88065566373"/>
        <n v="88065566374"/>
        <n v="88065566375"/>
        <n v="88065566376"/>
        <n v="88065566377"/>
        <n v="88065566378"/>
        <n v="88065566379"/>
        <n v="88065566380"/>
        <n v="88065566381"/>
        <n v="88065566382"/>
        <n v="88065566383"/>
        <n v="88065566384"/>
        <n v="88065566385"/>
        <n v="88065566386"/>
        <n v="88065566387"/>
        <n v="88065566388"/>
        <n v="88065566389"/>
        <n v="88065566390"/>
        <n v="88065566391"/>
        <n v="88065566392"/>
        <n v="88065566393"/>
        <n v="88065566394"/>
        <n v="88065566395"/>
        <n v="88065566396"/>
        <n v="88065566397"/>
        <n v="88065566398"/>
        <n v="88065566399"/>
        <n v="88065566400"/>
        <n v="88065566401"/>
        <n v="88065566402"/>
        <n v="88065566403"/>
        <n v="88065566404"/>
        <n v="88065566405"/>
        <n v="88065566406"/>
        <n v="88065566407"/>
        <n v="88065566408"/>
        <n v="88065566409"/>
        <n v="88065566410"/>
        <n v="88065566411"/>
        <n v="88065566412"/>
        <n v="88065566413"/>
        <n v="88065566414"/>
        <n v="88065566415"/>
        <n v="88065566416"/>
        <n v="88065566417"/>
        <n v="88065566418"/>
        <n v="88065566419"/>
        <n v="88065566420"/>
        <n v="88065566421"/>
        <n v="88065566422"/>
        <n v="88065566423"/>
        <n v="88065566424"/>
        <n v="88065566425"/>
        <n v="88065566426"/>
        <n v="88065566427"/>
        <n v="88065566428"/>
        <n v="88065566429"/>
        <n v="88065566430"/>
        <n v="88065566431"/>
        <n v="88065566432"/>
        <n v="88065566433"/>
        <n v="88065566434"/>
        <n v="88065566435"/>
        <n v="88065566436"/>
        <n v="88065566437"/>
        <n v="88065566438"/>
        <n v="88065566439"/>
        <n v="88065566440"/>
        <n v="88065566441"/>
        <n v="88065566442"/>
        <n v="88065566443"/>
        <n v="88065566444"/>
        <n v="88065566445"/>
        <n v="88065566446"/>
        <n v="88065566447"/>
        <n v="88065566448"/>
        <n v="88065566449"/>
        <n v="88065566450"/>
        <n v="88065566451"/>
        <n v="88065566452"/>
        <n v="88065566453"/>
        <n v="88065566454"/>
        <n v="88065566455"/>
        <n v="88065566456"/>
        <n v="88065566457"/>
        <n v="88065566458"/>
        <n v="88065566459"/>
        <n v="88065566460"/>
        <n v="88065566461"/>
        <n v="88065566462"/>
        <n v="88065566463"/>
        <n v="88065566464"/>
        <n v="88065566465"/>
        <n v="88065566466"/>
        <n v="88065566467"/>
        <n v="88065566468"/>
        <n v="88065566469"/>
        <n v="88065566470"/>
        <n v="88065566471"/>
        <n v="88065566472"/>
        <n v="88065566473"/>
        <n v="88065566474"/>
        <n v="88065566475"/>
        <n v="88065566476"/>
        <n v="88065566477"/>
        <n v="88065566478"/>
        <n v="88065566479"/>
        <n v="88065566480"/>
        <n v="88065566481"/>
        <n v="88065566482"/>
        <n v="88065566483"/>
        <n v="88065566484"/>
        <n v="88065566485"/>
        <n v="88065566486"/>
        <n v="88065566487"/>
        <n v="88065566488"/>
        <n v="88065566489"/>
        <n v="88065566490"/>
        <n v="88065566491"/>
        <n v="88065566492"/>
        <n v="88065566493"/>
        <n v="88065566494"/>
        <n v="88065566495"/>
        <n v="88065566496"/>
        <n v="88065566497"/>
        <n v="88065566498"/>
        <n v="88065566499"/>
        <n v="88065566500"/>
        <n v="88065566501"/>
        <n v="88065566502"/>
        <n v="88065566503"/>
        <n v="88065566504"/>
        <n v="88065566505"/>
        <n v="88065566506"/>
        <n v="88065566507"/>
        <n v="88065566508"/>
        <n v="88065566509"/>
        <n v="88065566510"/>
        <n v="88065566511"/>
        <n v="88065566512"/>
        <n v="88065566513"/>
        <n v="88065566514"/>
        <n v="88065566515"/>
        <n v="88065566516"/>
        <n v="88065566517"/>
        <n v="88065566518"/>
        <n v="88065566519"/>
        <n v="88065566520"/>
        <n v="88065566521"/>
        <n v="88065566522"/>
        <n v="88065566523"/>
        <n v="88065566524"/>
        <n v="88065566525"/>
        <n v="88065566526"/>
        <n v="88065566527"/>
        <n v="88065566528"/>
        <n v="88065566529"/>
        <n v="88065566530"/>
        <n v="88065566531"/>
        <n v="88065566532"/>
        <n v="88065566533"/>
        <n v="88065566534"/>
        <n v="88065566535"/>
        <n v="88065566536"/>
        <n v="88065566537"/>
        <n v="88065566538"/>
        <n v="88065566539"/>
        <n v="88065566540"/>
        <n v="88065566541"/>
        <n v="88065566542"/>
        <n v="88065566543"/>
        <n v="88065566544"/>
        <n v="88065566545"/>
        <n v="88065566546"/>
        <n v="88065566547"/>
        <n v="88065566548"/>
        <n v="88065566549"/>
        <n v="88065566550"/>
        <n v="88065566551"/>
        <n v="88065566552"/>
        <n v="88065566553"/>
        <n v="88065566554"/>
        <n v="88065566555"/>
        <n v="88065566556"/>
        <n v="88065566557"/>
        <n v="88065566558"/>
        <n v="88065566559"/>
        <n v="88065566560"/>
        <n v="88065566561"/>
        <n v="88065566562"/>
        <n v="88065566563"/>
        <n v="88065566564"/>
        <n v="88065566565"/>
        <n v="88065566566"/>
        <n v="88065566567"/>
        <n v="88065566568"/>
        <n v="88065566569"/>
        <n v="88065566570"/>
        <n v="88065566571"/>
        <n v="88065566572"/>
        <n v="88065566573"/>
        <n v="88065566574"/>
        <n v="88065566575"/>
        <n v="88065566576"/>
        <n v="88065566577"/>
        <n v="88065566578"/>
        <n v="88065566579"/>
        <n v="88065566580"/>
        <n v="88065566581"/>
        <n v="88065566582"/>
        <n v="88065566583"/>
        <n v="88065566584"/>
        <n v="88065566585"/>
        <n v="88065566586"/>
        <n v="88065566587"/>
        <n v="88065566588"/>
        <n v="88065566589"/>
        <n v="88065566590"/>
        <n v="88065566591"/>
        <n v="88065566592"/>
        <n v="88065566593"/>
        <n v="88065566594"/>
        <n v="88065566595"/>
        <n v="88065566596"/>
        <n v="88065566597"/>
        <n v="88065566598"/>
        <n v="88065566599"/>
        <n v="88065566600"/>
        <n v="88065566601"/>
        <n v="88065566602"/>
        <n v="88065566603"/>
        <n v="88065566604"/>
        <n v="88065566605"/>
        <n v="88065566606"/>
        <n v="88065566607"/>
        <n v="88065566608"/>
        <n v="88065566609"/>
        <n v="88065566610"/>
        <n v="88065566611"/>
        <n v="88065566612"/>
      </sharedItems>
    </cacheField>
    <cacheField name="Date" numFmtId="0">
      <sharedItems containsSemiMixedTypes="0" containsString="0" containsNumber="1" containsInteger="1" minValue="44044" maxValue="44104"/>
    </cacheField>
    <cacheField name="Customer" numFmtId="0">
      <sharedItems count="1016">
        <s v="Mumin Yusha"/>
        <s v="Cordia M Knopp"/>
        <s v="Burton C Jin"/>
        <s v="Femi Grek"/>
        <s v="Hugh N Chavira"/>
        <s v="Lucius C Moorhead"/>
        <s v="Deane I Keown"/>
        <s v="Joannie E Wolters"/>
        <s v="Christene L Mccaleb"/>
        <s v="Alline V Kushner"/>
        <s v="Lala C Marquez"/>
        <s v="Derick A Macey"/>
        <s v="Eda O Brase"/>
        <s v="Willis D Weissman"/>
        <s v="Mariam F Pinheiro"/>
        <s v="Malcom L Meister"/>
        <s v="Holli G Ethridge"/>
        <s v="Cole N Poling"/>
        <s v="Ahmad V Lynde"/>
        <s v="Mariano F Leary"/>
        <s v="Tawanda E Buchanon"/>
        <s v="Nickolas G Grossi"/>
        <s v="Bradford K Marlatt"/>
        <s v="Carlton P Bose"/>
        <s v="Asuncion X Braunstein"/>
        <s v="Theron T Kramer"/>
        <s v="Jeramy F Metoyer"/>
        <s v="Sol K Roger"/>
        <s v="Earnest H Birkholz"/>
        <s v="Amada J Knouse"/>
        <s v="Gregorio H Hottinger"/>
        <s v="Lawerence W Abernethy"/>
        <s v="Marina X Quayle"/>
        <s v="Whitney N Wasinger"/>
        <s v="Roy W Wilkie"/>
        <s v="Hyun Z Bynoe"/>
        <s v="Katelin F Coney"/>
        <s v="Jennifer Z Pridgen"/>
        <s v="Zachary U Breeden"/>
        <s v="Deon U Mounce"/>
        <s v="Buddy G Steinbeck"/>
        <s v="Julius N Bakker"/>
        <s v="Hans G Koh"/>
        <s v="Jamal G Dimarco"/>
        <s v="Stephan Q Ranger"/>
        <s v="Jackie P Montague"/>
        <s v="Nathanael W Ohl"/>
        <s v="Hosea B Michelson"/>
        <s v="Carly L Sirianni"/>
        <s v="Abram S Manrique"/>
        <s v="Mica Z Herzberg"/>
        <s v="Lemuel W Hardman"/>
        <s v="Shanelle Z Hick"/>
        <s v="Maryellen H Hartness"/>
        <s v="Sylvester Z Blackledge"/>
        <s v="Vivienne X Binion"/>
        <s v="Ahmed C Minch"/>
        <s v="Leopoldo U Hole"/>
        <s v="Gemma I Chilton"/>
        <s v="Laurence K Ryles"/>
        <s v="Eleanor D Dickson"/>
        <s v="Elsy B Latta"/>
        <s v="Sherwood K Shire"/>
        <s v="Carolynn V Moynihan"/>
        <s v="Mckinley H Scofield"/>
        <s v="Brendon V Crowther"/>
        <s v="Nancy V Trogdon"/>
        <s v="Darin U Shipp"/>
        <s v="Joel S Maine"/>
        <s v="Luciana N Campfield"/>
        <s v="Gilbert Z Bloss"/>
        <s v="Sharda W Choudhury"/>
        <s v="Chung J Moynihan"/>
        <s v="Dayna M Edmondson"/>
        <s v="Bobbie S Miner"/>
        <s v="Gidget X Loring"/>
        <s v="Hettie S Lauber"/>
        <s v="Toi F Stallard"/>
        <s v="Tristan L Cockrell"/>
        <s v="Towanda H Matson"/>
        <s v="Leland C Fifield"/>
        <s v="Audria W Barrios"/>
        <s v="Jim J Lurie"/>
        <s v="Lorette Y Petrillo"/>
        <s v="Damian X Grist"/>
        <s v="Zana G Ordonez"/>
        <s v="Rhett A Chapple"/>
        <s v="Jeneva Y Bybee"/>
        <s v="Brendon J Camp"/>
        <s v="Nettie T Mccandless"/>
        <s v="Lezlie Z Bohannan"/>
        <s v="Hester B Cabana"/>
        <s v="Isobel K Dance"/>
        <s v="Erica S Harlan"/>
        <s v="Leda X Haskell"/>
        <s v="Loralee V Ball"/>
        <s v="Otha T Orrell"/>
        <s v="Honey D Eaves"/>
        <s v="Ellis V Mcneel"/>
        <s v="Gabriel S Beale"/>
        <s v="Nathanael G Mcmillin"/>
        <s v="Donald H Mazur"/>
        <s v="Eliz R Linneman"/>
        <s v="Gracie P Lett"/>
        <s v="Gema S Grover"/>
        <s v="Delana Y Freedman"/>
        <s v="Mary Y Tate"/>
        <s v="Abe J Macleod"/>
        <s v="Evon Q Lawson"/>
        <s v="Jerlene P Dunnigan"/>
        <s v="Bobbie X Schoenrock"/>
        <s v="Mike A Waddington"/>
        <s v="Nigel K Wadsworth"/>
        <s v="Hayden E Novack"/>
        <s v="Voncile P Trojanowski"/>
        <s v="Roberto U Derry"/>
        <s v="Tona S Huseby"/>
        <s v="Londa T Maya"/>
        <s v="Jocelyn Q Scotti"/>
        <s v="Frank O Mallon"/>
        <s v="Kurtis C Irons"/>
        <s v="Jamey S Seim"/>
        <s v="Walton S Keim"/>
        <s v="Micki R Jauregui"/>
        <s v="Ngoc X Watson"/>
        <s v="Inocencia Z Buteau"/>
        <s v="Charlie V Koeller"/>
        <s v="Rosy U Baumeister"/>
        <s v="Charity N Denman"/>
        <s v="Luke S Tumlin"/>
        <s v="Hannah K Ma"/>
        <s v="Celinda C Magruder"/>
        <s v="Arturo N Halvorsen"/>
        <s v="Tiny Z Oliveri"/>
        <s v="Kerri Y Card"/>
        <s v="Young W Funes"/>
        <s v="Neomi P Pitchford"/>
        <s v="Ivan A Groner"/>
        <s v="Etsuko O Wilmot"/>
        <s v="William B Mcnerney"/>
        <s v="Logan D Berryman"/>
        <s v="Houston K Joe"/>
        <s v="Coy I Gentner"/>
        <s v="Jimmie F Vasquez"/>
        <s v="Tommie S Fargo"/>
        <s v="Daina U Ledet"/>
        <s v="Sophia F Knecht"/>
        <s v="Newton V Scalia"/>
        <s v="Reatha E Osby"/>
        <s v="Bell N Molinaro"/>
        <s v="Jason V Gravois"/>
        <s v="Elwood T More"/>
        <s v="Lewis M Racette"/>
        <s v="Leigh Y Haws"/>
        <s v="Thomas B Felipe"/>
        <s v="Israel T Hertzler"/>
        <s v="Ona K Koepp"/>
        <s v="Kristofer N Calahan"/>
        <s v="Mark F Hamman"/>
        <s v="Bobbie Q Holbrook"/>
        <s v="Abe X Paro"/>
        <s v="Mignon Q Dills"/>
        <s v="Casey D Krier"/>
        <s v="Scott K Ricco"/>
        <s v="Rosemarie K Fellows"/>
        <s v="Lisette F Cowley"/>
        <s v="Molly U Rasch"/>
        <s v="Felisha Q Ettinger"/>
        <s v="Linwood H Carter"/>
        <s v="Madelyn W Boos"/>
        <s v="Angelo B Fitzmaurice"/>
        <s v="Gregory I Kidwell"/>
        <s v="Bart B Gilcrease"/>
        <s v="Warner I Manly"/>
        <s v="Lala R Denman"/>
        <s v="Elsie S Depaz"/>
        <s v="Verla H Contreras"/>
        <s v="America V Lobel"/>
        <s v="Walter R Seddon"/>
        <s v="Margarito M Oxendine"/>
        <s v="Arnoldo D Mckeen"/>
        <s v="Kieth D Castelli"/>
        <s v="Ngoc P Pogue"/>
        <s v="Delana I Selfridge"/>
        <s v="Liane U Grafton"/>
        <s v="Vikki N Lezama"/>
        <s v="Allyn O Farrior"/>
        <s v="Glady Q Kump"/>
        <s v="Oscar R Bovee"/>
        <s v="Valene Z Woodmansee"/>
        <s v="Richard C Truman"/>
        <s v="Luigi G Lembo"/>
        <s v="Isaiah G Parrish"/>
        <s v="Scott D Torrey"/>
        <s v="Shirl M Caraballo"/>
        <s v="Robin Z Stewart"/>
        <s v="Shasta P Depuy"/>
        <s v="Jorge R Coghlan"/>
        <s v="Myles G Strum"/>
        <s v="Herlinda U Negron"/>
        <s v="Debbie C Lipsey"/>
        <s v="Jenell S Sauers"/>
        <s v="Leda Y Fabre"/>
        <s v="Edmundo R Rew"/>
        <s v="Gerry D Woolery"/>
        <s v="Berna Z Stoller"/>
        <s v="Adam B Katzer"/>
        <s v="Kellee L Gravelle"/>
        <s v="Shavon K Wescott"/>
        <s v="Rozanne N Mielke"/>
        <s v="Randee O Cassity"/>
        <s v="Shemika D Porterfield"/>
        <s v="Donte H Granger"/>
        <s v="Ahmed I Strope"/>
        <s v="Boris A Mccown"/>
        <s v="Omer H Moultrie"/>
        <s v="Hiram K Stokely"/>
        <s v="Deanna P Scoggin"/>
        <s v="Maris S Briggs"/>
        <s v="Lona T Collar"/>
        <s v="Eldridge M Benningfield"/>
        <s v="Jimmie A Rorie"/>
        <s v="Rachelle M Burkhead"/>
        <s v="Miguel P Karp"/>
        <s v="Raye T Willmon"/>
        <s v="Christi H Amaker"/>
        <s v="Liberty A Shroyer"/>
        <s v="Zack H Mumaw"/>
        <s v="Blanch Y Mysliwiec"/>
        <s v="Tammy Z Lorentz"/>
        <s v="Maximina K Frates"/>
        <s v="Kiara G Abrahamson"/>
        <s v="Retha G Nealy"/>
        <s v="Andre Q Maxon"/>
        <s v="Vern T Lomeli"/>
        <s v="Erin K Stclair"/>
        <s v="Detra D Rymer"/>
        <s v="Doug B Southwick"/>
        <s v="Gia M Casas"/>
        <s v="Emeline I Richer"/>
        <s v="Richard J Fetter"/>
        <s v="Rick Y Haefner"/>
        <s v="Shannon J Force"/>
        <s v="Gabriel E Pearsall"/>
        <s v="Geri M Tuthill"/>
        <s v="Lauren R Hennessy"/>
        <s v="Monty C Hughes"/>
        <s v="Bryant L Kinsman"/>
        <s v="Giovanna M Clift"/>
        <s v="Tracie J Winebarger"/>
        <s v="Narcisa C Rayburn"/>
        <s v="Almeda M Dunford"/>
        <s v="Melida R Corle"/>
        <s v="Armando H Seaborn"/>
        <s v="Efrain L Wass"/>
        <s v="Edra M Guthrie"/>
        <s v="Harland S Renshaw"/>
        <s v="Leroy H Styron"/>
        <s v="Maryln H Springfield"/>
        <s v="Elenora S Whitehill"/>
        <s v="Izola E Ye"/>
        <s v="Dorethea U Engram"/>
        <s v="Anibal F Pieper"/>
        <s v="Ula W Hartl"/>
        <s v="Latanya C Law"/>
        <s v="Brent U Perlman"/>
        <s v="Eveline B Strecker"/>
        <s v="Keila A Lucas"/>
        <s v="Aliza X Sammons"/>
        <s v="Bennie E Manfredi"/>
        <s v="Lucinda Z Borton"/>
        <s v="Keila F Lofland"/>
        <s v="Royce K Goodwyn"/>
        <s v="Rickey I Delk"/>
        <s v="Delsie R Tennison"/>
        <s v="Jayme B Shimer"/>
        <s v="Gilbert M Wolfgram"/>
        <s v="Isabella X Russell"/>
        <s v="Rueben X Pidgeon"/>
        <s v="Raymond U Flavin"/>
        <s v="Larry K Mash"/>
        <s v="Nicolle A Crothers"/>
        <s v="Gustavo F Rouse"/>
        <s v="Victoria H Musson"/>
        <s v="Dawne Y Gardner"/>
        <s v="Newton L Cromartie"/>
        <s v="Doria Z Crouse"/>
        <s v="Gerry X Koh"/>
        <s v="Audrea K Papineau"/>
        <s v="Rhett H Goode"/>
        <s v="Royal U Okeefe"/>
        <s v="Keith Q Ofarrell"/>
        <s v="Exie C Bradham"/>
        <s v="George U Clouser"/>
        <s v="Benny S Brinker"/>
        <s v="Forrest Q Zell"/>
        <s v="Audrie X Mccammon"/>
        <s v="Marylyn K Ditto"/>
        <s v="Kori J Fairfax"/>
        <s v="Lamar W Estill"/>
        <s v="Giuseppe D Chouinard"/>
        <s v="Khalilah A Campo"/>
        <s v="Darcel P Burford"/>
        <s v="August C Navarette"/>
        <s v="Lanelle W Berlanga"/>
        <s v="Allene T Lepe"/>
        <s v="Eladia A Braggs"/>
        <s v="Agnes D Doud"/>
        <s v="Carlo B Ali"/>
        <s v="Emery P Sorrells"/>
        <s v="Violet L Ertel"/>
        <s v="Deeanna E Cluck"/>
        <s v="Morgan K Rathbun"/>
        <s v="Julius Q Stock"/>
        <s v="Palmer O Beamer"/>
        <s v="Vincent N Lennon"/>
        <s v="Alexis D Bonelli"/>
        <s v="Claretta D Wingert"/>
        <s v="Cecily D Houser"/>
        <s v="Horacio S Salazar"/>
        <s v="Adelle E Brunner"/>
        <s v="Janessa M Drennen"/>
        <s v="Ewa B Staples"/>
        <s v="Holley M Cathcart"/>
        <s v="Tim N Schueller"/>
        <s v="Therese Q Belden"/>
        <s v="Susann A Faucett"/>
        <s v="Bryan J Stampley"/>
        <s v="Larisa X Strauss"/>
        <s v="Adriana O Medved"/>
        <s v="Rick E Armenta"/>
        <s v="Garland J Verville"/>
        <s v="Ettie S Stilwell"/>
        <s v="Ronnie G Gumbs"/>
        <s v="Shirley H Mettler"/>
        <s v="Ahmed V Lease"/>
        <s v="Albert Z Dunford"/>
        <s v="Erin L Jasmin"/>
        <s v="Raphael W Kellner"/>
        <s v="Man W Bean"/>
        <s v="Nikia Z Thrasher"/>
        <s v="Cedrick M Cordle"/>
        <s v="Chi S Clopton"/>
        <s v="Carl M Paddock"/>
        <s v="Nestor T Ventura"/>
        <s v="Salvatore J Lindell"/>
        <s v="Phil T Urena"/>
        <s v="Buford Q Giancola"/>
        <s v="Garland Z Leavell"/>
        <s v="Fe A Schrock"/>
        <s v="Dustin Y Espey"/>
        <s v="Tinisha V Vince"/>
        <s v="Isis F Hash"/>
        <s v="Hai Y Arden"/>
        <s v="Gerardo Q Bergen"/>
        <s v="Jewel R Willhite"/>
        <s v="Jesus E Mclelland"/>
        <s v="Dortha Z Harty"/>
        <s v="Pete B Donnelly"/>
        <s v="Kristen A Beauchemin"/>
        <s v="Celesta L Reeser"/>
        <s v="Desiree L Sobel"/>
        <s v="Izetta B Alford"/>
        <s v="Hermila X Crosslin"/>
        <s v="Tommy I Meadows"/>
        <s v="Cordell M Tweedy"/>
        <s v="Bernarda E Gervais"/>
        <s v="Raymon I Chavarria"/>
        <s v="Audrea B Prather"/>
        <s v="Isis N Rufus"/>
        <s v="Lucienne U Clyne"/>
        <s v="Jasper P Barnaby"/>
        <s v="Walter B Mcmorrow"/>
        <s v="Shasta F Bay"/>
        <s v="Darren U Shoulders"/>
        <s v="Nicola S Bellis"/>
        <s v="Thurman T Caceres"/>
        <s v="Allen L Vachon"/>
        <s v="Yung G Booher"/>
        <s v="Emiko Z Lolley"/>
        <s v="Dian I Peachey"/>
        <s v="Carmen U Benbow"/>
        <s v="Kimberly K Carr"/>
        <s v="Damian F Mcgaughey"/>
        <s v="Jeff W Zacarias"/>
        <s v="Vernell X Amado"/>
        <s v="Nadia B Rosner"/>
        <s v="Elijah P Elkin"/>
        <s v="Kirby W Estrella"/>
        <s v="Bernie M Kish"/>
        <s v="Judson Y Hodson"/>
        <s v="Carey N Mccready"/>
        <s v="Shayne T Claytor"/>
        <s v="Ashlie G Cadena"/>
        <s v="Noah O Love"/>
        <s v="Lashaunda Y Munden"/>
        <s v="Colin V Likens"/>
        <s v="Kylie K Freda"/>
        <s v="Krishna G Raby"/>
        <s v="Launa N Kohl"/>
        <s v="Trent J Lockman"/>
        <s v="Alisha D Coppock"/>
        <s v="Richie I Weisz"/>
        <s v="Leticia V Lewandowski"/>
        <s v="Elaine B Randazzo"/>
        <s v="Jack J Warfel"/>
        <s v="Kitty S Sickles"/>
        <s v="Bruna R Welke"/>
        <s v="Felix S Croker"/>
        <s v="Eartha Z Oceguera"/>
        <s v="Laurena P Caston"/>
        <s v="Beatrice A Knopf"/>
        <s v="Zoila X Nair"/>
        <s v="Jae B Isabell"/>
        <s v="Donald P Phaneuf"/>
        <s v="Tyrell R Bramlett"/>
        <s v="Ela K Hames"/>
        <s v="Marlon M Caddell"/>
        <s v="Nolan V Velazco"/>
        <s v="Ashanti R Swim"/>
        <s v="Tamica J Holoman"/>
        <s v="Marcell T Farias"/>
        <s v="Abram Q Keffer"/>
        <s v="Silas S Pyatt"/>
        <s v="Patria D Riedel"/>
        <s v="Nicholas B Salcedo"/>
        <s v="Brendon E Mone"/>
        <s v="Velda V Larue"/>
        <s v="Sharita Y Lombardi"/>
        <s v="Virgil R Yuen"/>
        <s v="Delfina O Day"/>
        <s v="Haley G Bova"/>
        <s v="Margarite E Blalock"/>
        <s v="Rina L Chacon"/>
        <s v="Ramonita Z Fincher"/>
        <s v="Lindsey W Whittle"/>
        <s v="Mauricio U Talty"/>
        <s v="Chau R Barron"/>
        <s v="Lino M Lizarraga"/>
        <s v="Fredericka J Varney"/>
        <s v="Aundrea W Lundberg"/>
        <s v="Son D Ricketts"/>
        <s v="Dorothea J Canterbury"/>
        <s v="Zenia D Owings"/>
        <s v="Seth N Lipsky"/>
        <s v="Miles N Light"/>
        <s v="Tyler N Larkins"/>
        <s v="Asa E Kunze"/>
        <s v="Sal C Heiden"/>
        <s v="Tomas V Krout"/>
        <s v="Ben N Lamson"/>
        <s v="Myra H Parra"/>
        <s v="Adele M Burnam"/>
        <s v="Adria M Melendrez"/>
        <s v="Clemmie F Montague"/>
        <s v="Valarie O Gorecki"/>
        <s v="Adell W Trower"/>
        <s v="Eric C Irvine"/>
        <s v="Letha L Apel"/>
        <s v="Nannie Z Seeman"/>
        <s v="Reynalda M Millwood"/>
        <s v="Tanner Y Hollenbeck"/>
        <s v="Amado C Bonet"/>
        <s v="Jeanetta N Norden"/>
        <s v="Paris U Leite"/>
        <s v="Alexis Q Grose"/>
        <s v="Chadwick I Hargreaves"/>
        <s v="Perry E Huddleston"/>
        <s v="Hollis Z Carr"/>
        <s v="Kiara T Martinez"/>
        <s v="Brigitte D Fendley"/>
        <s v="Bobbie P Chumley"/>
        <s v="Hong M Townson"/>
        <s v="Keith B Macha"/>
        <s v="Harriett A Mccurry"/>
        <s v="Andres S Garner"/>
        <s v="Ken X Weisberg"/>
        <s v="Moises U Hughs"/>
        <s v="Sunshine F Earle"/>
        <s v="Lavette P Cheney"/>
        <s v="Carmen F Barret"/>
        <s v="Lizzie D Ratcliff"/>
        <s v="Nick Q Packard"/>
        <s v="Alonzo W Stanford"/>
        <s v="Brett Z Vadnais"/>
        <s v="Madalene J Martine"/>
        <s v="Charles S Nicholes"/>
        <s v="Kristofer Y Fizer"/>
        <s v="Elmo G Pagano"/>
        <s v="Lindy M Reel"/>
        <s v="Dewayne X Groom"/>
        <s v="Elenora V Halley"/>
        <s v="Rosette F Cascio"/>
        <s v="Analisa X Birdsell"/>
        <s v="Jacinta Y Cheney"/>
        <s v="Matt D Bramblett"/>
        <s v="Queenie M Alder"/>
        <s v="Darwin W Lemoine"/>
        <s v="Erik W Steffen"/>
        <s v="Ching D Applegate"/>
        <s v="Warren L Manion"/>
        <s v="Celestine H Alderson"/>
        <s v="Tammi S Garret"/>
        <s v="Tamesha I Knepper"/>
        <s v="Bernardina X Roesch"/>
        <s v="Mariano Y Kyles"/>
        <s v="Kristie E Jain"/>
        <s v="Jeff E Lucero"/>
        <s v="Leanna X Tibbetts"/>
        <s v="Robbie N Heckman"/>
        <s v="Bernard N Weatherly"/>
        <s v="Lauren O Guzzi"/>
        <s v="Carter C Hunt"/>
        <s v="Isaiah Y Magwood"/>
        <s v="Vicki Y Hargrave"/>
        <s v="Orval Q Schlesinger"/>
        <s v="Elois Z Ono"/>
        <s v="Andreas L Kennard"/>
        <s v="Randee X Blunt"/>
        <s v="Chester N Sitz"/>
        <s v="Allyson I Ours"/>
        <s v="Marlana W Zak"/>
        <s v="Shanti P Brinegar"/>
        <s v="Valentin T Dearborn"/>
        <s v="Stanton Y Cavallaro"/>
        <s v="Adelaide L Harrop"/>
        <s v="Vonda U Mckinnis"/>
        <s v="Graham O Romeo"/>
        <s v="Bert Q Lauritzen"/>
        <s v="Bryce B Edens"/>
        <s v="Leonia Y Derosier"/>
        <s v="Jesus H Guillen"/>
        <s v="Sammy C Holtzclaw"/>
        <s v="Irving C Pillar"/>
        <s v="Amiee Z Chaffins"/>
        <s v="Carolina B Pasillas"/>
        <s v="Stasia L Daley"/>
        <s v="Kimberlee J Hawkins"/>
        <s v="Valencia M Cuffee"/>
        <s v="Gavin V Mckillip"/>
        <s v="Veronica I Mower"/>
        <s v="Efren G Ager"/>
        <s v="Christoper K Manzano"/>
        <s v="Jayson S Carrol"/>
        <s v="Alexis C Amaral"/>
        <s v="Carter B Hilderbrand"/>
        <s v="Adelia U Villagomez"/>
        <s v="Silas J Wojcik"/>
        <s v="Sheila F Bergman"/>
        <s v="Korey U Eddington"/>
        <s v="Brenton U Boyett"/>
        <s v="Debrah X Flury"/>
        <s v="Min X Buckmaster"/>
        <s v="Ramona V Hemphill"/>
        <s v="Misti H Mendenhall"/>
        <s v="Lemuel V Darden"/>
        <s v="Ellis J Mccune"/>
        <s v="Stacey H Galante"/>
        <s v="Jaquelyn C Holzman"/>
        <s v="Marcellus H Macintyre"/>
        <s v="Toney O Gentle"/>
        <s v="Sam E Lacey"/>
        <s v="Arden B Fujita"/>
        <s v="Linsey P Orsini"/>
        <s v="Ruby B Hare"/>
        <s v="Thomas H Huang"/>
        <s v="Davida A Funkhouser"/>
        <s v="Kristle D Figgs"/>
        <s v="Duncan O Maheu"/>
        <s v="Elijah X Ahmad"/>
        <s v="Maryellen E Zackery"/>
        <s v="Bret C Delancey"/>
        <s v="Bryan V Guyton"/>
        <s v="Lakenya Z Mccroskey"/>
        <s v="Clyde P Ponton"/>
        <s v="Waylon Z Curtsinger"/>
        <s v="Reyes X Segal"/>
        <s v="Cristal Q Kucharski"/>
        <s v="Sidney D Amore"/>
        <s v="Stacy B Kennell"/>
        <s v="Marleen R Guyette"/>
        <s v="Claudio Q Bien"/>
        <s v="Esmeralda N Veliz"/>
        <s v="Toya B Rawlins"/>
        <s v="Lamar L Legg"/>
        <s v="Carey J Sandlin"/>
        <s v="Andres P Towles"/>
        <s v="Aleisha H Mathew"/>
        <s v="Kizzy W Brazelton"/>
        <s v="Jeffery A Brafford"/>
        <s v="Bernardo X Barbee"/>
        <s v="Lenny U Rister"/>
        <s v="Lamont J Brescia"/>
        <s v="Ilse X Harr"/>
        <s v="Janie P Caswell"/>
        <s v="Joesph Y Shrout"/>
        <s v="Dorla G Westberry"/>
        <s v="August C Strother"/>
        <s v="Lynn M Blocher"/>
        <s v="Kieth G Coney"/>
        <s v="Olevia U Cartier"/>
        <s v="Linwood J Franqui"/>
        <s v="Reagan H Costas"/>
        <s v="Rosalva G Shepley"/>
        <s v="Keenan W Spruell"/>
        <s v="Chrissy H Edmonson"/>
        <s v="Joleen H Chea"/>
        <s v="Les V Gran"/>
        <s v="Walter H Hargreaves"/>
        <s v="Akiko S Godby"/>
        <s v="Simon G Cromwell"/>
        <s v="Tim U Kornegay"/>
        <s v="Loren I Casady"/>
        <s v="Rufus F Furlong"/>
        <s v="Zackary G Parkins"/>
        <s v="Cedric N Cavallo"/>
        <s v="Donya G Rodden"/>
        <s v="Arlen F Maly"/>
        <s v="Bo E Curlee"/>
        <s v="Rosanna D Standley"/>
        <s v="Jody K Rude"/>
        <s v="Arlen Z Vanslyke"/>
        <s v="Korey I Garrity"/>
        <s v="Jose P Tubbs"/>
        <s v="Elroy L Shorts"/>
        <s v="Roberto A Fresquez"/>
        <s v="Ronnie E Swim"/>
        <s v="Brad I Pattison"/>
        <s v="Angela P Lorenzen"/>
        <s v="Russ U Belliveau"/>
        <s v="Rashida M Durante"/>
        <s v="Grady Y Perera"/>
        <s v="Nigel O Sansom"/>
        <s v="Orval N Pichardo"/>
        <s v="Bong M Alvares"/>
        <s v="Federico I Carlile"/>
        <s v="Marco J Desilva"/>
        <s v="Natasha L Mcelhannon"/>
        <s v="Cristi T Clem"/>
        <s v="Andreas T Viles"/>
        <s v="Liz R Lomonaco"/>
        <s v="Elenor B Gibbs"/>
        <s v="Van T Dotson"/>
        <s v="Hoyt O Reiss"/>
        <s v="Danette A Kuykendall"/>
        <s v="Silvana V Hendrix"/>
        <s v="Clara B Sifuentes"/>
        <s v="Luella W Kemmerer"/>
        <s v="Adella U Foushee"/>
        <s v="Mirian E Gorman"/>
        <s v="Donna R Woodrum"/>
        <s v="Dusty L Kugler"/>
        <s v="Toney W Bollman"/>
        <s v="Dennis K Cayer"/>
        <s v="Karl O Langlinais"/>
        <s v="Hung H Nicola"/>
        <s v="Dovie F Larue"/>
        <s v="Verona H Brobst"/>
        <s v="Gwyn N Mitzel"/>
        <s v="Linh U Ashton"/>
        <s v="Guillermo X Schwan"/>
        <s v="Arron R Vegas"/>
        <s v="Curtis E Quayle"/>
        <s v="Walton U Kapoor"/>
        <s v="Cortez F Espiritu"/>
        <s v="Robert F Trudeau"/>
        <s v="Hyun M Gloss"/>
        <s v="Markus J Lamm"/>
        <s v="Rosaline H Brenneman"/>
        <s v="Steve S Everette"/>
        <s v="Alesia B Bear"/>
        <s v="Cythia I Stecker"/>
        <s v="Alanna L Tyrell"/>
        <s v="Tristan M Brackett"/>
        <s v="Bernardo I Garzon"/>
        <s v="Hubert L Kirkland"/>
        <s v="Reynaldo S Service"/>
        <s v="Mac U Palmquist"/>
        <s v="Monte F Mcginn"/>
        <s v="Deshawn O Mankin"/>
        <s v="Aurelio K Wyckoff"/>
        <s v="Janean A Tyler"/>
        <s v="Deandre U Groleau"/>
        <s v="Kristal F Bickford"/>
        <s v="Annabelle E Encinas"/>
        <s v="Sarita P Schubert"/>
        <s v="Jeanna U Li"/>
        <s v="Russ I Teed"/>
        <s v="Shavonne B Boylan"/>
        <s v="Isaac O Dempster"/>
        <s v="Corey F Stowe"/>
        <s v="Stan I Folks"/>
        <s v="Giuseppina E Fink"/>
        <s v="Ingeborg Z Weisser"/>
        <s v="Carolin T Loya"/>
        <s v="Alda F Penning"/>
        <s v="Talisha F Nicklas"/>
        <s v="Terrance E Schiefelbein"/>
        <s v="Tyree W Linden"/>
        <s v="Cameron K Gratton"/>
        <s v="Mack L Lykes"/>
        <s v="Edmund K Masuda"/>
        <s v="Alfred L Strausbaugh"/>
        <s v="Cleveland A Zinke"/>
        <s v="Damien A Izquierdo"/>
        <s v="Chase T Scurry"/>
        <s v="Lorriane P Ho"/>
        <s v="Alina L Prowell"/>
        <s v="Keven H Araiza"/>
        <s v="Jaleesa I Averett"/>
        <s v="Corina U Korhonen"/>
        <s v="Andrew D Hersey"/>
        <s v="Delphine P Carpio"/>
        <s v="Joanie N Folkerts"/>
        <s v="Keith E Moyes"/>
        <s v="Katie N Kinnison"/>
        <s v="Angel F Palomino"/>
        <s v="Vicki V Broussard"/>
        <s v="Sam C Limones"/>
        <s v="Amelia H Burbank"/>
        <s v="Daniel L Nava"/>
        <s v="Jefferson N Thurman"/>
        <s v="Forest Z Hacker"/>
        <s v="Colleen B Lenihan"/>
        <s v="Elease H Burger"/>
        <s v="Benedict B Wix"/>
        <s v="Minta J Branham"/>
        <s v="Cicely W Colton"/>
        <s v="Sheryll X Broadbent"/>
        <s v="Margarett E Mulford"/>
        <s v="Zane J Hurdle"/>
        <s v="Fermin L Zapata"/>
        <s v="Benedict U Daye"/>
        <s v="Sena U Delrosario"/>
        <s v="Forest Z Blewett"/>
        <s v="Cassaundra K Polito"/>
        <s v="Wiley U Maske"/>
        <s v="Taneka Q Church"/>
        <s v="Stanley F Casillas"/>
        <s v="Kraig P Brownfield"/>
        <s v="Clint Q Orear"/>
        <s v="Dawna T Woodbury"/>
        <s v="Andria Z Reza"/>
        <s v="Bertha E Harbison"/>
        <s v="Bert S Kinkade"/>
        <s v="Margrett M Confer"/>
        <s v="Tuan L Rhymes"/>
        <s v="Meda I Hayner"/>
        <s v="Adalberto W Creek"/>
        <s v="Renaldo K Cheatham"/>
        <s v="Grisel R Whitty"/>
        <s v="Clemente S Wiechmann"/>
        <s v="Wm S Goldschmidt"/>
        <s v="Lamar A Partida"/>
        <s v="Rex K Dion"/>
        <s v="Louann X Sakamoto"/>
        <s v="Murray D Pennock"/>
        <s v="Rosella E Marron"/>
        <s v="Nelida E Cheeks"/>
        <s v="Roselia F Britton"/>
        <s v="Gilberto U Greaves"/>
        <s v="Keven A Jewell"/>
        <s v="Kate O Paull"/>
        <s v="Marni O Otter"/>
        <s v="Augusta G Kircher"/>
        <s v="Lincoln D Cauley"/>
        <s v="Ramona W Rand"/>
        <s v="Davis Z Gaylor"/>
        <s v="Margit E Gallion"/>
        <s v="Sharyl Y Torian"/>
        <s v="Buddy W Lofgren"/>
        <s v="Malcolm Y Bonaparte"/>
        <s v="Marissa S Hughes"/>
        <s v="Paz J Hegwood"/>
        <s v="Jacinda X Michalec"/>
        <s v="August F Dones"/>
        <s v="Sherlene E Mcdaniel"/>
        <s v="Linette Q Menard"/>
        <s v="Emmanuel G Chamorro"/>
        <s v="Jeramy T Londono"/>
        <s v="Freddie C Headen"/>
        <s v="Stefanie P Rose"/>
        <s v="Paola R Timberlake"/>
        <s v="Bridget D Spadaro"/>
        <s v="Mauricio I Streets"/>
        <s v="Les V Bejarano"/>
        <s v="Vinita E Chamber"/>
        <s v="Neil Z Stoughton"/>
        <s v="Kassie Q Binder"/>
        <s v="Carlton P Mahurin"/>
        <s v="Mei H Silvera"/>
        <s v="Cindie T Madden"/>
        <s v="Van E Broadbent"/>
        <s v="Joanna M Sandefur"/>
        <s v="Estella E Miley"/>
        <s v="Liana T Quesenberry"/>
        <s v="Guy S Troy"/>
        <s v="Isiah S Coppock"/>
        <s v="Loren H Mckenzie"/>
        <s v="Gwyn I Parish"/>
        <s v="Norris P Ewen"/>
        <s v="Tayna L Covarrubias"/>
        <s v="Asley F Mcewan"/>
        <s v="Jeremiah N Curran"/>
        <s v="Troy J Higbee"/>
        <s v="Lesha K Cai"/>
        <s v="Denis T Yelle"/>
        <s v="Krissy S Valazquez"/>
        <s v="Hayden J Jang"/>
        <s v="Franklyn V Hummell"/>
        <s v="Patrick H Gilleland"/>
        <s v="Lidia S Gerling"/>
        <s v="Carlotta T Ryles"/>
        <s v="Digna Q Eck"/>
        <s v="Galina G Woodbury"/>
        <s v="Carmon A Howlett"/>
        <s v="Josiah R Gutierres"/>
        <s v="Leonel S Yuan"/>
        <s v="Sharri Z Gormley"/>
        <s v="Mignon H Ballesteros"/>
        <s v="Carmelia R Lattimer"/>
        <s v="Francis O Encarnacion"/>
        <s v="Denis Y Fehr"/>
        <s v="Lisa C Sheridan"/>
        <s v="Ezequiel N Shell"/>
        <s v="Timmy I Poteat"/>
        <s v="Nigel V Dupras"/>
        <s v="Meryl B Jude"/>
        <s v="Herb B Irving"/>
        <s v="Samantha V Lucky"/>
        <s v="Frankie I Speed"/>
        <s v="Wilhelmina Y Keaney"/>
        <s v="Karlene L Mckean"/>
        <s v="Emmitt X Plante"/>
        <s v="Chaya W Caudle"/>
        <s v="Reanna I Hampton"/>
        <s v="Micaela N Buker"/>
        <s v="Carmelia E Bergeron"/>
        <s v="Ulysses S Abate"/>
        <s v="Love G Lent"/>
        <s v="Stan S Watt"/>
        <s v="Kindra V Cruickshank"/>
        <s v="Micheal F Mcleroy"/>
        <s v="Gwyn E Etzel"/>
        <s v="Ressie I Goodwyn"/>
        <s v="Colton B Salzman"/>
        <s v="Marylynn G Ealey"/>
        <s v="Neil V Gebhard"/>
        <s v="Kermit L Mcphail"/>
        <s v="Julio P Dockery"/>
        <s v="Tressa Q Standard"/>
        <s v="Dwayne W Marker"/>
        <s v="Ayako L Bachmann"/>
        <s v="Salena I Santillan"/>
        <s v="Nelson O Dubuc"/>
        <s v="Lincoln D Demaria"/>
        <s v="Eleonora S Pollard"/>
        <s v="Sherise C Bledsoe"/>
        <s v="Chase J Paradise"/>
        <s v="Ernestine E Fludd"/>
        <s v="Fernando S Korhonen"/>
        <s v="Shanti F Quirion"/>
        <s v="Dovie U Nickerson"/>
        <s v="Lacy Q Deshotel"/>
        <s v="Leslie I Stolte"/>
        <s v="Valene R Yost"/>
        <s v="Earlean Y Funke"/>
        <s v="Eloise Z Demoss"/>
        <s v="Keven F Bingham"/>
        <s v="Magaly U Mcneel"/>
        <s v="Mika J Rodriquez"/>
        <s v="Freddy A Rolling"/>
        <s v="Morgan O Carriere"/>
        <s v="Junita Y Huhn"/>
        <s v="Keira Y Till"/>
        <s v="Mickey E Hentges"/>
        <s v="Phil G Czarnecki"/>
        <s v="Glenn N Vinyard"/>
        <s v="Federico B Edmond"/>
        <s v="Lucas P Funes"/>
        <s v="Alden Y Cauley"/>
        <s v="Giuseppina N Dagostino"/>
        <s v="Danilo S Hammes"/>
        <s v="Clotilde X Mason"/>
        <s v="Petrina B Dampier"/>
        <s v="Philip X Trinidad"/>
        <s v="Sixta H Jo"/>
        <s v="Mose O Brucker"/>
        <s v="Andrew P Detweiler"/>
        <s v="Judith D Gourdine"/>
        <s v="Beatrice T Coen"/>
        <s v="Terra D Routh"/>
        <s v="Suzette F Lovejoy"/>
        <s v="Jolanda L Dewees"/>
        <s v="Dwain O Upham"/>
        <s v="Alise O Baltzell"/>
        <s v="Hal K Kells"/>
        <s v="Jordan D Phu"/>
        <s v="Mac V Lineberry"/>
        <s v="Mina P Shotwell"/>
        <s v="Doyle N Utter"/>
        <s v="Tyler D Galindo"/>
        <s v="Lizzette G Moyle"/>
        <s v="Heath K Fell"/>
        <s v="Meryl I Nau"/>
        <s v="Terrell J Leader"/>
        <s v="Cameron A Chamberland"/>
        <s v="Jarred C Class"/>
        <s v="Maxwell H Azevedo"/>
        <s v="Millicent G Mangan"/>
        <s v="Bernard A Harbert"/>
        <s v="Steven B Daigneault"/>
        <s v="Oren M Mcnabb"/>
        <s v="Susana H Hooks"/>
        <s v="Cedrick K Engelhardt"/>
        <s v="Rich Q Rehberg"/>
        <s v="Zachary S Velasquez"/>
        <s v="Garrett S Nolette"/>
        <s v="Antone W Polston"/>
        <s v="Isreal F Metoyer"/>
        <s v="Cyndy H Ary"/>
        <s v="Buck H Rancourt"/>
        <s v="Arlen M Joly"/>
        <s v="Jerome P Whitefield"/>
        <s v="Rafaela N Madrid"/>
        <s v="Tiny Q Llanos"/>
        <s v="Jc S Meyers"/>
        <s v="Hui E Bizzell"/>
        <s v="Ronnie H Upton"/>
        <s v="Cleveland W Franko"/>
        <s v="Marcella Z Mapp"/>
        <s v="Alease Y Lander"/>
        <s v="Carrol O Arend"/>
        <s v="Lyn Q Tso"/>
        <s v="Lottie G Bonin"/>
        <s v="Jong U Borchers"/>
        <s v="Jamaal Z Resto"/>
        <s v="Barrie E Collman"/>
        <s v="Alphonso U Laffoon"/>
        <s v="Pansy F Duchesne"/>
        <s v="Karisa B Glidewell"/>
        <s v="Lia J Liner"/>
        <s v="Dudley G Slocum"/>
        <s v="Emma X Monti"/>
        <s v="Elias Y Pinkard"/>
        <s v="Morgan V Leonetti"/>
        <s v="Doyle T Grindstaff"/>
        <s v="Robert C Ancheta"/>
        <s v="Cole M Dellinger"/>
        <s v="Tony E Keough"/>
        <s v="Dulce E Grizzard"/>
        <s v="Devin U Hales"/>
        <s v="Leif Y Harness"/>
        <s v="Orval Q Olinger"/>
        <s v="Elvis J Stroh"/>
        <s v="Bud L Lofgren"/>
        <s v="Conrad R Saito"/>
        <s v="Dorothy Q Gard"/>
        <s v="Tiffaney A Schoenberg"/>
        <s v="Clint Q Strayhorn"/>
        <s v="Gertrud B Glidden"/>
        <s v="Eldridge B Bose"/>
        <s v="Lianne M Sweeney"/>
        <s v="Tonja E Lenahan"/>
        <s v="Nathan V Avendano"/>
        <s v="Jamison U Crutchfield"/>
        <s v="Dottie D Hagaman"/>
        <s v="Myron V Elsea"/>
        <s v="Rubin E Confer"/>
        <s v="Lavada W Maldanado"/>
        <s v="Lynwood Q Durfee"/>
        <s v="Dong B Sturdevant"/>
        <s v="Mandy W Lavalley"/>
        <s v="Kris L Bice"/>
        <s v="Windy A Dudek"/>
        <s v="Reinaldo G Castellanos"/>
        <s v="Astrid R Marinelli"/>
        <s v="Kendrick C Burchette"/>
        <s v="Dale E Childers"/>
        <s v="Reed O Vella"/>
        <s v="Margarito O Retana"/>
        <s v="Mervin E Goering"/>
        <s v="Novella B Osman"/>
        <s v="Windy S Pharr"/>
        <s v="Josette R Betancourt"/>
        <s v="Aileen F Hiltz"/>
        <s v="Tonia X Silvis"/>
        <s v="Bonny S Poor"/>
        <s v="Randal J Kahle"/>
        <s v="Sylvester M Harmer"/>
        <s v="Britt P Shivers"/>
        <s v="Clarence J Hinkson"/>
        <s v="Vaughn N Garica"/>
        <s v="Georgiann C Harrell"/>
        <s v="Candelaria Q Zajicek"/>
        <s v="Julio P Bryce"/>
        <s v="Lyla Q Donald"/>
        <s v="Ed X Shockley"/>
        <s v="Christene F Blakemore"/>
        <s v="Joanna H Deforest"/>
        <s v="Tad V Laster"/>
        <s v="Mirtha X Herzig"/>
        <s v="Taylor O Thill"/>
        <s v="Kirstie W Macey"/>
        <s v="Heriberto Y Starkey"/>
        <s v="Sherryl B Raker"/>
        <s v="Dion K Taylor"/>
        <s v="Kenton Q Villalta"/>
        <s v="Johnie V Centers"/>
        <s v="Vasiliki E Thoman"/>
        <s v="Desirae D Ginn"/>
        <s v="Elroy N Kimbler"/>
        <s v="Crystal U Comes"/>
        <s v="Iliana M Fogle"/>
        <s v="Ben U Gigliotti"/>
        <s v="Theresa R Fitzmaurice"/>
      </sharedItems>
    </cacheField>
    <cacheField name="Gender" numFmtId="0">
      <sharedItems count="2">
        <s v="Male"/>
        <s v="Female"/>
      </sharedItems>
    </cacheField>
    <cacheField name="City" numFmtId="0">
      <sharedItems count="40">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sharedItems>
    </cacheField>
    <cacheField name="Sales Rep" numFmtId="0">
      <sharedItems count="4">
        <s v="Antone E Angel"/>
        <s v="Merle N Burrus"/>
        <s v="Twanna Y Manges"/>
        <s v="Reatha Q Breazeale"/>
      </sharedItems>
    </cacheField>
    <cacheField name="Store" numFmtId="0">
      <sharedItems count="3">
        <s v="Main Street"/>
        <s v="Uptown Store"/>
        <s v="Fenard Store"/>
      </sharedItems>
    </cacheField>
    <cacheField name="Supervisor" numFmtId="0">
      <sharedItems count="4">
        <s v="Jeremiah E Isler"/>
        <s v="Josef I Sergent"/>
        <s v="Reatha O Hansford"/>
        <s v="Anitra F Dedmon"/>
      </sharedItems>
    </cacheField>
    <cacheField name="Manager" numFmtId="0">
      <sharedItems count="2">
        <s v="Amir Yusha"/>
        <s v="Fenad Grek"/>
      </sharedItems>
    </cacheField>
    <cacheField name="Product" numFmtId="0">
      <sharedItems count="32">
        <s v="Oliver Cromwell"/>
        <s v="Boost"/>
        <s v="Cel Ray"/>
        <s v="Cazadores Tequila"/>
        <s v="Benchmark Bourbon"/>
        <s v="Janie Stewart"/>
        <s v="Date Shake"/>
        <s v="Dr. Enuf"/>
        <s v="Speyburn Bradan"/>
        <s v="Uv Blue"/>
        <s v="Dr. Nut"/>
        <s v="Egg Cream"/>
        <s v="Burnett's"/>
        <s v="Smirnoff"/>
        <s v="Fireball"/>
        <s v="Faygo"/>
        <s v="Green River"/>
        <s v="Ironport"/>
        <s v="Suedka"/>
        <s v="Apple Beer"/>
        <s v="Birch Beer"/>
        <s v="Degrees Vodka"/>
        <s v="St. Amdr Cabernet"/>
        <s v="Nake Turtle"/>
        <s v="Gallo XO"/>
        <s v="Jose Cuervo"/>
        <s v="Agavales"/>
        <s v="Pinnacle"/>
        <s v="Bacardi Rum"/>
        <s v="Cheerwine"/>
        <s v="Chicory Coffee"/>
        <s v="Coffee Milk"/>
      </sharedItems>
    </cacheField>
    <cacheField name="Category" numFmtId="0">
      <sharedItems count="2">
        <s v="Alcoholic"/>
        <s v="Non Alcoholic"/>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1" maxValue="89"/>
    </cacheField>
    <cacheField name="Total Revenue" numFmtId="0">
      <sharedItems containsSemiMixedTypes="0" containsString="0" containsNumber="1" containsInteger="1" minValue="5" maxValue="6230"/>
    </cacheField>
    <cacheField name="COGS" numFmtId="0">
      <sharedItems containsSemiMixedTypes="0" containsString="0" containsNumber="1" containsInteger="1" minValue="2" maxValue="5963"/>
    </cacheField>
    <cacheField name="Profit Margin" numFmtId="0">
      <sharedItems containsSemiMixedTypes="0" containsString="0" containsNumber="1" containsInteger="1" minValue="3" maxValue="267"/>
    </cacheField>
    <cacheField name="Column2" numFmtId="0">
      <sharedItems containsSemiMixedTypes="0" containsString="0" containsNumber="1" containsInteger="1" minValue="8" maxValue="9"/>
    </cacheField>
    <cacheField name="Month" numFmtId="0">
      <sharedItems count="2">
        <s v="August"/>
        <s v="Sept"/>
      </sharedItems>
    </cacheField>
  </cacheFields>
  <extLst>
    <ext xmlns:x14="http://schemas.microsoft.com/office/spreadsheetml/2009/9/main" uri="{725AE2AE-9491-48be-B2B4-4EB974FC3084}">
      <x14:pivotCacheDefinition pivotCacheId="1137853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8">
  <r>
    <x v="0"/>
    <n v="44081"/>
    <x v="0"/>
    <x v="0"/>
    <x v="0"/>
    <x v="0"/>
    <x v="0"/>
    <x v="0"/>
    <x v="0"/>
    <x v="0"/>
    <x v="0"/>
    <n v="52"/>
    <n v="49"/>
    <n v="60"/>
    <n v="3120"/>
    <n v="2940"/>
    <n v="180"/>
    <n v="9"/>
    <x v="0"/>
  </r>
  <r>
    <x v="1"/>
    <n v="44095"/>
    <x v="1"/>
    <x v="1"/>
    <x v="1"/>
    <x v="1"/>
    <x v="1"/>
    <x v="1"/>
    <x v="0"/>
    <x v="1"/>
    <x v="1"/>
    <n v="9"/>
    <n v="6"/>
    <n v="89"/>
    <n v="801"/>
    <n v="534"/>
    <n v="267"/>
    <n v="9"/>
    <x v="0"/>
  </r>
  <r>
    <x v="2"/>
    <n v="44096"/>
    <x v="2"/>
    <x v="0"/>
    <x v="2"/>
    <x v="2"/>
    <x v="1"/>
    <x v="2"/>
    <x v="0"/>
    <x v="2"/>
    <x v="1"/>
    <n v="5"/>
    <n v="2"/>
    <n v="77"/>
    <n v="385"/>
    <n v="154"/>
    <n v="231"/>
    <n v="9"/>
    <x v="0"/>
  </r>
  <r>
    <x v="3"/>
    <n v="44103"/>
    <x v="3"/>
    <x v="0"/>
    <x v="3"/>
    <x v="3"/>
    <x v="0"/>
    <x v="3"/>
    <x v="0"/>
    <x v="0"/>
    <x v="0"/>
    <n v="14"/>
    <n v="11"/>
    <n v="68"/>
    <n v="952"/>
    <n v="748"/>
    <n v="204"/>
    <n v="9"/>
    <x v="0"/>
  </r>
  <r>
    <x v="4"/>
    <n v="44098"/>
    <x v="3"/>
    <x v="0"/>
    <x v="3"/>
    <x v="0"/>
    <x v="0"/>
    <x v="0"/>
    <x v="0"/>
    <x v="1"/>
    <x v="0"/>
    <n v="6"/>
    <n v="3"/>
    <n v="15"/>
    <n v="90"/>
    <n v="45"/>
    <n v="45"/>
    <n v="9"/>
    <x v="0"/>
  </r>
  <r>
    <x v="5"/>
    <n v="44099"/>
    <x v="3"/>
    <x v="0"/>
    <x v="3"/>
    <x v="1"/>
    <x v="0"/>
    <x v="1"/>
    <x v="0"/>
    <x v="2"/>
    <x v="1"/>
    <n v="10"/>
    <n v="7"/>
    <n v="47"/>
    <n v="470"/>
    <n v="329"/>
    <n v="141"/>
    <n v="9"/>
    <x v="0"/>
  </r>
  <r>
    <x v="6"/>
    <n v="44103"/>
    <x v="4"/>
    <x v="0"/>
    <x v="4"/>
    <x v="2"/>
    <x v="1"/>
    <x v="2"/>
    <x v="0"/>
    <x v="0"/>
    <x v="0"/>
    <n v="13"/>
    <n v="10"/>
    <n v="6"/>
    <n v="78"/>
    <n v="60"/>
    <n v="18"/>
    <n v="9"/>
    <x v="0"/>
  </r>
  <r>
    <x v="7"/>
    <n v="44102"/>
    <x v="5"/>
    <x v="0"/>
    <x v="5"/>
    <x v="3"/>
    <x v="0"/>
    <x v="3"/>
    <x v="0"/>
    <x v="1"/>
    <x v="1"/>
    <n v="20"/>
    <n v="17"/>
    <n v="10"/>
    <n v="200"/>
    <n v="170"/>
    <n v="30"/>
    <n v="9"/>
    <x v="0"/>
  </r>
  <r>
    <x v="8"/>
    <n v="44102"/>
    <x v="6"/>
    <x v="0"/>
    <x v="6"/>
    <x v="0"/>
    <x v="0"/>
    <x v="0"/>
    <x v="0"/>
    <x v="2"/>
    <x v="0"/>
    <n v="15"/>
    <n v="12"/>
    <n v="11"/>
    <n v="165"/>
    <n v="132"/>
    <n v="33"/>
    <n v="9"/>
    <x v="0"/>
  </r>
  <r>
    <x v="9"/>
    <n v="44103"/>
    <x v="7"/>
    <x v="1"/>
    <x v="7"/>
    <x v="1"/>
    <x v="1"/>
    <x v="1"/>
    <x v="0"/>
    <x v="3"/>
    <x v="0"/>
    <n v="20"/>
    <n v="17"/>
    <n v="60"/>
    <n v="1200"/>
    <n v="1020"/>
    <n v="180"/>
    <n v="9"/>
    <x v="0"/>
  </r>
  <r>
    <x v="10"/>
    <n v="44104"/>
    <x v="8"/>
    <x v="1"/>
    <x v="8"/>
    <x v="2"/>
    <x v="1"/>
    <x v="2"/>
    <x v="0"/>
    <x v="4"/>
    <x v="0"/>
    <n v="12"/>
    <n v="9"/>
    <n v="89"/>
    <n v="1068"/>
    <n v="801"/>
    <n v="267"/>
    <n v="9"/>
    <x v="0"/>
  </r>
  <r>
    <x v="11"/>
    <n v="44044"/>
    <x v="9"/>
    <x v="1"/>
    <x v="9"/>
    <x v="3"/>
    <x v="0"/>
    <x v="3"/>
    <x v="0"/>
    <x v="5"/>
    <x v="0"/>
    <n v="16"/>
    <n v="13"/>
    <n v="77"/>
    <n v="1232"/>
    <n v="1001"/>
    <n v="231"/>
    <n v="8"/>
    <x v="1"/>
  </r>
  <r>
    <x v="12"/>
    <n v="44045"/>
    <x v="3"/>
    <x v="0"/>
    <x v="3"/>
    <x v="0"/>
    <x v="0"/>
    <x v="0"/>
    <x v="0"/>
    <x v="6"/>
    <x v="1"/>
    <n v="70"/>
    <n v="67"/>
    <n v="68"/>
    <n v="4760"/>
    <n v="4556"/>
    <n v="204"/>
    <n v="8"/>
    <x v="1"/>
  </r>
  <r>
    <x v="13"/>
    <n v="44046"/>
    <x v="3"/>
    <x v="0"/>
    <x v="3"/>
    <x v="1"/>
    <x v="0"/>
    <x v="1"/>
    <x v="0"/>
    <x v="7"/>
    <x v="1"/>
    <n v="15"/>
    <n v="12"/>
    <n v="15"/>
    <n v="225"/>
    <n v="180"/>
    <n v="45"/>
    <n v="8"/>
    <x v="1"/>
  </r>
  <r>
    <x v="14"/>
    <n v="44047"/>
    <x v="3"/>
    <x v="0"/>
    <x v="3"/>
    <x v="2"/>
    <x v="0"/>
    <x v="2"/>
    <x v="0"/>
    <x v="5"/>
    <x v="0"/>
    <n v="16"/>
    <n v="13"/>
    <n v="47"/>
    <n v="752"/>
    <n v="611"/>
    <n v="141"/>
    <n v="8"/>
    <x v="1"/>
  </r>
  <r>
    <x v="15"/>
    <n v="44048"/>
    <x v="3"/>
    <x v="0"/>
    <x v="3"/>
    <x v="3"/>
    <x v="0"/>
    <x v="3"/>
    <x v="0"/>
    <x v="8"/>
    <x v="0"/>
    <n v="20"/>
    <n v="17"/>
    <n v="6"/>
    <n v="120"/>
    <n v="102"/>
    <n v="18"/>
    <n v="8"/>
    <x v="1"/>
  </r>
  <r>
    <x v="16"/>
    <n v="44052"/>
    <x v="3"/>
    <x v="0"/>
    <x v="3"/>
    <x v="0"/>
    <x v="0"/>
    <x v="0"/>
    <x v="0"/>
    <x v="9"/>
    <x v="0"/>
    <n v="12"/>
    <n v="9"/>
    <n v="10"/>
    <n v="120"/>
    <n v="90"/>
    <n v="30"/>
    <n v="8"/>
    <x v="1"/>
  </r>
  <r>
    <x v="17"/>
    <n v="44051"/>
    <x v="3"/>
    <x v="0"/>
    <x v="3"/>
    <x v="1"/>
    <x v="0"/>
    <x v="1"/>
    <x v="0"/>
    <x v="10"/>
    <x v="1"/>
    <n v="12"/>
    <n v="9"/>
    <n v="11"/>
    <n v="132"/>
    <n v="99"/>
    <n v="33"/>
    <n v="8"/>
    <x v="1"/>
  </r>
  <r>
    <x v="18"/>
    <n v="44051"/>
    <x v="10"/>
    <x v="1"/>
    <x v="10"/>
    <x v="2"/>
    <x v="1"/>
    <x v="2"/>
    <x v="0"/>
    <x v="11"/>
    <x v="1"/>
    <n v="18"/>
    <n v="15"/>
    <n v="60"/>
    <n v="1080"/>
    <n v="900"/>
    <n v="180"/>
    <n v="8"/>
    <x v="1"/>
  </r>
  <r>
    <x v="19"/>
    <n v="44052"/>
    <x v="11"/>
    <x v="0"/>
    <x v="11"/>
    <x v="3"/>
    <x v="0"/>
    <x v="3"/>
    <x v="0"/>
    <x v="12"/>
    <x v="0"/>
    <n v="10"/>
    <n v="7"/>
    <n v="89"/>
    <n v="890"/>
    <n v="623"/>
    <n v="267"/>
    <n v="8"/>
    <x v="1"/>
  </r>
  <r>
    <x v="20"/>
    <n v="44053"/>
    <x v="12"/>
    <x v="1"/>
    <x v="12"/>
    <x v="0"/>
    <x v="0"/>
    <x v="0"/>
    <x v="0"/>
    <x v="13"/>
    <x v="0"/>
    <n v="15"/>
    <n v="12"/>
    <n v="77"/>
    <n v="1155"/>
    <n v="924"/>
    <n v="231"/>
    <n v="8"/>
    <x v="1"/>
  </r>
  <r>
    <x v="21"/>
    <n v="44054"/>
    <x v="13"/>
    <x v="0"/>
    <x v="13"/>
    <x v="1"/>
    <x v="1"/>
    <x v="1"/>
    <x v="0"/>
    <x v="14"/>
    <x v="0"/>
    <n v="15"/>
    <n v="12"/>
    <n v="68"/>
    <n v="1020"/>
    <n v="816"/>
    <n v="204"/>
    <n v="8"/>
    <x v="1"/>
  </r>
  <r>
    <x v="22"/>
    <n v="44055"/>
    <x v="14"/>
    <x v="1"/>
    <x v="14"/>
    <x v="0"/>
    <x v="0"/>
    <x v="0"/>
    <x v="0"/>
    <x v="15"/>
    <x v="1"/>
    <n v="23"/>
    <n v="20"/>
    <n v="15"/>
    <n v="345"/>
    <n v="300"/>
    <n v="45"/>
    <n v="8"/>
    <x v="1"/>
  </r>
  <r>
    <x v="23"/>
    <n v="44056"/>
    <x v="15"/>
    <x v="0"/>
    <x v="15"/>
    <x v="1"/>
    <x v="1"/>
    <x v="1"/>
    <x v="0"/>
    <x v="16"/>
    <x v="1"/>
    <n v="9"/>
    <n v="6"/>
    <n v="47"/>
    <n v="423"/>
    <n v="282"/>
    <n v="141"/>
    <n v="8"/>
    <x v="1"/>
  </r>
  <r>
    <x v="24"/>
    <n v="44057"/>
    <x v="16"/>
    <x v="1"/>
    <x v="16"/>
    <x v="0"/>
    <x v="0"/>
    <x v="0"/>
    <x v="0"/>
    <x v="17"/>
    <x v="1"/>
    <n v="18"/>
    <n v="15"/>
    <n v="6"/>
    <n v="108"/>
    <n v="90"/>
    <n v="18"/>
    <n v="8"/>
    <x v="1"/>
  </r>
  <r>
    <x v="25"/>
    <n v="44058"/>
    <x v="17"/>
    <x v="0"/>
    <x v="17"/>
    <x v="1"/>
    <x v="1"/>
    <x v="1"/>
    <x v="0"/>
    <x v="18"/>
    <x v="0"/>
    <n v="14"/>
    <n v="11"/>
    <n v="10"/>
    <n v="140"/>
    <n v="110"/>
    <n v="30"/>
    <n v="8"/>
    <x v="1"/>
  </r>
  <r>
    <x v="26"/>
    <n v="44062"/>
    <x v="18"/>
    <x v="0"/>
    <x v="18"/>
    <x v="0"/>
    <x v="0"/>
    <x v="0"/>
    <x v="0"/>
    <x v="19"/>
    <x v="0"/>
    <n v="30"/>
    <n v="27"/>
    <n v="11"/>
    <n v="330"/>
    <n v="297"/>
    <n v="33"/>
    <n v="8"/>
    <x v="1"/>
  </r>
  <r>
    <x v="27"/>
    <n v="44061"/>
    <x v="19"/>
    <x v="0"/>
    <x v="19"/>
    <x v="1"/>
    <x v="1"/>
    <x v="1"/>
    <x v="0"/>
    <x v="20"/>
    <x v="0"/>
    <n v="16"/>
    <n v="13"/>
    <n v="60"/>
    <n v="960"/>
    <n v="780"/>
    <n v="180"/>
    <n v="8"/>
    <x v="1"/>
  </r>
  <r>
    <x v="28"/>
    <n v="44061"/>
    <x v="20"/>
    <x v="1"/>
    <x v="20"/>
    <x v="0"/>
    <x v="0"/>
    <x v="0"/>
    <x v="0"/>
    <x v="0"/>
    <x v="0"/>
    <n v="52"/>
    <n v="49"/>
    <n v="89"/>
    <n v="4628"/>
    <n v="4361"/>
    <n v="267"/>
    <n v="8"/>
    <x v="1"/>
  </r>
  <r>
    <x v="29"/>
    <n v="44062"/>
    <x v="21"/>
    <x v="0"/>
    <x v="21"/>
    <x v="1"/>
    <x v="1"/>
    <x v="1"/>
    <x v="0"/>
    <x v="21"/>
    <x v="0"/>
    <n v="14"/>
    <n v="11"/>
    <n v="77"/>
    <n v="1078"/>
    <n v="847"/>
    <n v="231"/>
    <n v="8"/>
    <x v="1"/>
  </r>
  <r>
    <x v="30"/>
    <n v="44063"/>
    <x v="22"/>
    <x v="0"/>
    <x v="22"/>
    <x v="0"/>
    <x v="0"/>
    <x v="0"/>
    <x v="0"/>
    <x v="22"/>
    <x v="0"/>
    <n v="6"/>
    <n v="3"/>
    <n v="68"/>
    <n v="408"/>
    <n v="204"/>
    <n v="204"/>
    <n v="8"/>
    <x v="1"/>
  </r>
  <r>
    <x v="31"/>
    <n v="44064"/>
    <x v="23"/>
    <x v="0"/>
    <x v="23"/>
    <x v="1"/>
    <x v="1"/>
    <x v="1"/>
    <x v="0"/>
    <x v="23"/>
    <x v="0"/>
    <n v="13"/>
    <n v="10"/>
    <n v="15"/>
    <n v="195"/>
    <n v="150"/>
    <n v="45"/>
    <n v="8"/>
    <x v="1"/>
  </r>
  <r>
    <x v="32"/>
    <n v="44065"/>
    <x v="24"/>
    <x v="1"/>
    <x v="24"/>
    <x v="0"/>
    <x v="0"/>
    <x v="0"/>
    <x v="0"/>
    <x v="24"/>
    <x v="0"/>
    <n v="15"/>
    <n v="12"/>
    <n v="47"/>
    <n v="705"/>
    <n v="564"/>
    <n v="141"/>
    <n v="8"/>
    <x v="1"/>
  </r>
  <r>
    <x v="33"/>
    <n v="44066"/>
    <x v="25"/>
    <x v="0"/>
    <x v="25"/>
    <x v="1"/>
    <x v="1"/>
    <x v="1"/>
    <x v="0"/>
    <x v="3"/>
    <x v="0"/>
    <n v="20"/>
    <n v="17"/>
    <n v="6"/>
    <n v="120"/>
    <n v="102"/>
    <n v="18"/>
    <n v="8"/>
    <x v="1"/>
  </r>
  <r>
    <x v="34"/>
    <n v="44067"/>
    <x v="26"/>
    <x v="0"/>
    <x v="26"/>
    <x v="0"/>
    <x v="0"/>
    <x v="0"/>
    <x v="0"/>
    <x v="4"/>
    <x v="0"/>
    <n v="12"/>
    <n v="9"/>
    <n v="10"/>
    <n v="120"/>
    <n v="90"/>
    <n v="30"/>
    <n v="8"/>
    <x v="1"/>
  </r>
  <r>
    <x v="35"/>
    <n v="44068"/>
    <x v="27"/>
    <x v="1"/>
    <x v="27"/>
    <x v="1"/>
    <x v="1"/>
    <x v="1"/>
    <x v="0"/>
    <x v="5"/>
    <x v="0"/>
    <n v="16"/>
    <n v="13"/>
    <n v="11"/>
    <n v="176"/>
    <n v="143"/>
    <n v="33"/>
    <n v="8"/>
    <x v="1"/>
  </r>
  <r>
    <x v="36"/>
    <n v="44072"/>
    <x v="28"/>
    <x v="0"/>
    <x v="11"/>
    <x v="0"/>
    <x v="0"/>
    <x v="0"/>
    <x v="0"/>
    <x v="8"/>
    <x v="0"/>
    <n v="20"/>
    <n v="17"/>
    <n v="60"/>
    <n v="1200"/>
    <n v="1020"/>
    <n v="180"/>
    <n v="8"/>
    <x v="1"/>
  </r>
  <r>
    <x v="37"/>
    <n v="44071"/>
    <x v="29"/>
    <x v="1"/>
    <x v="28"/>
    <x v="1"/>
    <x v="1"/>
    <x v="1"/>
    <x v="0"/>
    <x v="9"/>
    <x v="0"/>
    <n v="12"/>
    <n v="9"/>
    <n v="89"/>
    <n v="1068"/>
    <n v="801"/>
    <n v="267"/>
    <n v="8"/>
    <x v="1"/>
  </r>
  <r>
    <x v="38"/>
    <n v="44071"/>
    <x v="30"/>
    <x v="0"/>
    <x v="29"/>
    <x v="0"/>
    <x v="0"/>
    <x v="0"/>
    <x v="0"/>
    <x v="12"/>
    <x v="0"/>
    <n v="10"/>
    <n v="7"/>
    <n v="77"/>
    <n v="770"/>
    <n v="539"/>
    <n v="231"/>
    <n v="8"/>
    <x v="1"/>
  </r>
  <r>
    <x v="39"/>
    <n v="44072"/>
    <x v="31"/>
    <x v="0"/>
    <x v="30"/>
    <x v="1"/>
    <x v="1"/>
    <x v="1"/>
    <x v="0"/>
    <x v="13"/>
    <x v="0"/>
    <n v="15"/>
    <n v="12"/>
    <n v="68"/>
    <n v="1020"/>
    <n v="816"/>
    <n v="204"/>
    <n v="8"/>
    <x v="1"/>
  </r>
  <r>
    <x v="40"/>
    <n v="44073"/>
    <x v="32"/>
    <x v="1"/>
    <x v="31"/>
    <x v="0"/>
    <x v="0"/>
    <x v="0"/>
    <x v="0"/>
    <x v="14"/>
    <x v="0"/>
    <n v="15"/>
    <n v="12"/>
    <n v="15"/>
    <n v="225"/>
    <n v="180"/>
    <n v="45"/>
    <n v="8"/>
    <x v="1"/>
  </r>
  <r>
    <x v="41"/>
    <n v="44074"/>
    <x v="33"/>
    <x v="0"/>
    <x v="32"/>
    <x v="1"/>
    <x v="1"/>
    <x v="1"/>
    <x v="0"/>
    <x v="25"/>
    <x v="0"/>
    <n v="20"/>
    <n v="17"/>
    <n v="47"/>
    <n v="940"/>
    <n v="799"/>
    <n v="141"/>
    <n v="8"/>
    <x v="1"/>
  </r>
  <r>
    <x v="42"/>
    <n v="44044"/>
    <x v="34"/>
    <x v="0"/>
    <x v="1"/>
    <x v="0"/>
    <x v="0"/>
    <x v="0"/>
    <x v="1"/>
    <x v="26"/>
    <x v="0"/>
    <n v="12"/>
    <n v="9"/>
    <n v="6"/>
    <n v="72"/>
    <n v="54"/>
    <n v="18"/>
    <n v="8"/>
    <x v="1"/>
  </r>
  <r>
    <x v="43"/>
    <n v="44045"/>
    <x v="35"/>
    <x v="1"/>
    <x v="2"/>
    <x v="1"/>
    <x v="1"/>
    <x v="1"/>
    <x v="1"/>
    <x v="27"/>
    <x v="0"/>
    <n v="13"/>
    <n v="10"/>
    <n v="10"/>
    <n v="130"/>
    <n v="100"/>
    <n v="30"/>
    <n v="8"/>
    <x v="1"/>
  </r>
  <r>
    <x v="44"/>
    <n v="44046"/>
    <x v="36"/>
    <x v="1"/>
    <x v="3"/>
    <x v="0"/>
    <x v="0"/>
    <x v="0"/>
    <x v="1"/>
    <x v="28"/>
    <x v="0"/>
    <n v="15"/>
    <n v="12"/>
    <n v="11"/>
    <n v="165"/>
    <n v="132"/>
    <n v="33"/>
    <n v="8"/>
    <x v="1"/>
  </r>
  <r>
    <x v="45"/>
    <n v="44047"/>
    <x v="37"/>
    <x v="1"/>
    <x v="5"/>
    <x v="1"/>
    <x v="1"/>
    <x v="1"/>
    <x v="1"/>
    <x v="18"/>
    <x v="0"/>
    <n v="14"/>
    <n v="11"/>
    <n v="60"/>
    <n v="840"/>
    <n v="660"/>
    <n v="180"/>
    <n v="8"/>
    <x v="1"/>
  </r>
  <r>
    <x v="46"/>
    <n v="44048"/>
    <x v="38"/>
    <x v="0"/>
    <x v="6"/>
    <x v="0"/>
    <x v="0"/>
    <x v="0"/>
    <x v="1"/>
    <x v="19"/>
    <x v="0"/>
    <n v="30"/>
    <n v="27"/>
    <n v="89"/>
    <n v="2670"/>
    <n v="2403"/>
    <n v="267"/>
    <n v="8"/>
    <x v="1"/>
  </r>
  <r>
    <x v="47"/>
    <n v="44052"/>
    <x v="39"/>
    <x v="0"/>
    <x v="11"/>
    <x v="1"/>
    <x v="1"/>
    <x v="1"/>
    <x v="1"/>
    <x v="20"/>
    <x v="0"/>
    <n v="16"/>
    <n v="13"/>
    <n v="77"/>
    <n v="1232"/>
    <n v="1001"/>
    <n v="231"/>
    <n v="8"/>
    <x v="1"/>
  </r>
  <r>
    <x v="48"/>
    <n v="44051"/>
    <x v="40"/>
    <x v="0"/>
    <x v="28"/>
    <x v="0"/>
    <x v="0"/>
    <x v="0"/>
    <x v="1"/>
    <x v="1"/>
    <x v="1"/>
    <n v="9"/>
    <n v="6"/>
    <n v="68"/>
    <n v="612"/>
    <n v="408"/>
    <n v="204"/>
    <n v="8"/>
    <x v="1"/>
  </r>
  <r>
    <x v="49"/>
    <n v="44051"/>
    <x v="41"/>
    <x v="0"/>
    <x v="29"/>
    <x v="1"/>
    <x v="1"/>
    <x v="1"/>
    <x v="1"/>
    <x v="2"/>
    <x v="1"/>
    <n v="5"/>
    <n v="2"/>
    <n v="15"/>
    <n v="75"/>
    <n v="30"/>
    <n v="45"/>
    <n v="8"/>
    <x v="1"/>
  </r>
  <r>
    <x v="50"/>
    <n v="44052"/>
    <x v="42"/>
    <x v="0"/>
    <x v="6"/>
    <x v="0"/>
    <x v="0"/>
    <x v="0"/>
    <x v="1"/>
    <x v="29"/>
    <x v="1"/>
    <n v="18"/>
    <n v="15"/>
    <n v="47"/>
    <n v="846"/>
    <n v="705"/>
    <n v="141"/>
    <n v="8"/>
    <x v="1"/>
  </r>
  <r>
    <x v="51"/>
    <n v="44053"/>
    <x v="43"/>
    <x v="0"/>
    <x v="7"/>
    <x v="1"/>
    <x v="1"/>
    <x v="1"/>
    <x v="1"/>
    <x v="30"/>
    <x v="1"/>
    <n v="10"/>
    <n v="7"/>
    <n v="6"/>
    <n v="60"/>
    <n v="42"/>
    <n v="18"/>
    <n v="8"/>
    <x v="1"/>
  </r>
  <r>
    <x v="52"/>
    <n v="44054"/>
    <x v="44"/>
    <x v="0"/>
    <x v="8"/>
    <x v="0"/>
    <x v="0"/>
    <x v="0"/>
    <x v="1"/>
    <x v="31"/>
    <x v="1"/>
    <n v="20"/>
    <n v="17"/>
    <n v="10"/>
    <n v="200"/>
    <n v="170"/>
    <n v="30"/>
    <n v="8"/>
    <x v="1"/>
  </r>
  <r>
    <x v="53"/>
    <n v="44055"/>
    <x v="45"/>
    <x v="0"/>
    <x v="9"/>
    <x v="1"/>
    <x v="1"/>
    <x v="1"/>
    <x v="1"/>
    <x v="6"/>
    <x v="1"/>
    <n v="70"/>
    <n v="67"/>
    <n v="11"/>
    <n v="770"/>
    <n v="737"/>
    <n v="33"/>
    <n v="8"/>
    <x v="1"/>
  </r>
  <r>
    <x v="54"/>
    <n v="44056"/>
    <x v="46"/>
    <x v="0"/>
    <x v="33"/>
    <x v="0"/>
    <x v="0"/>
    <x v="0"/>
    <x v="1"/>
    <x v="7"/>
    <x v="1"/>
    <n v="15"/>
    <n v="12"/>
    <n v="60"/>
    <n v="900"/>
    <n v="720"/>
    <n v="180"/>
    <n v="8"/>
    <x v="1"/>
  </r>
  <r>
    <x v="55"/>
    <n v="44057"/>
    <x v="47"/>
    <x v="0"/>
    <x v="34"/>
    <x v="1"/>
    <x v="1"/>
    <x v="1"/>
    <x v="1"/>
    <x v="10"/>
    <x v="1"/>
    <n v="12"/>
    <n v="9"/>
    <n v="89"/>
    <n v="1068"/>
    <n v="801"/>
    <n v="267"/>
    <n v="8"/>
    <x v="1"/>
  </r>
  <r>
    <x v="56"/>
    <n v="44058"/>
    <x v="48"/>
    <x v="1"/>
    <x v="0"/>
    <x v="0"/>
    <x v="0"/>
    <x v="0"/>
    <x v="1"/>
    <x v="11"/>
    <x v="1"/>
    <n v="18"/>
    <n v="15"/>
    <n v="77"/>
    <n v="1386"/>
    <n v="1155"/>
    <n v="231"/>
    <n v="8"/>
    <x v="1"/>
  </r>
  <r>
    <x v="57"/>
    <n v="44062"/>
    <x v="49"/>
    <x v="0"/>
    <x v="35"/>
    <x v="1"/>
    <x v="1"/>
    <x v="1"/>
    <x v="1"/>
    <x v="15"/>
    <x v="1"/>
    <n v="23"/>
    <n v="20"/>
    <n v="68"/>
    <n v="1564"/>
    <n v="1360"/>
    <n v="204"/>
    <n v="8"/>
    <x v="1"/>
  </r>
  <r>
    <x v="58"/>
    <n v="44061"/>
    <x v="50"/>
    <x v="1"/>
    <x v="36"/>
    <x v="0"/>
    <x v="0"/>
    <x v="0"/>
    <x v="1"/>
    <x v="16"/>
    <x v="1"/>
    <n v="9"/>
    <n v="6"/>
    <n v="15"/>
    <n v="135"/>
    <n v="90"/>
    <n v="45"/>
    <n v="8"/>
    <x v="1"/>
  </r>
  <r>
    <x v="59"/>
    <n v="44061"/>
    <x v="51"/>
    <x v="0"/>
    <x v="37"/>
    <x v="1"/>
    <x v="1"/>
    <x v="1"/>
    <x v="1"/>
    <x v="17"/>
    <x v="1"/>
    <n v="18"/>
    <n v="15"/>
    <n v="47"/>
    <n v="846"/>
    <n v="705"/>
    <n v="141"/>
    <n v="8"/>
    <x v="1"/>
  </r>
  <r>
    <x v="60"/>
    <n v="44062"/>
    <x v="52"/>
    <x v="1"/>
    <x v="10"/>
    <x v="0"/>
    <x v="0"/>
    <x v="0"/>
    <x v="1"/>
    <x v="0"/>
    <x v="0"/>
    <n v="52"/>
    <n v="49"/>
    <n v="6"/>
    <n v="312"/>
    <n v="294"/>
    <n v="18"/>
    <n v="8"/>
    <x v="1"/>
  </r>
  <r>
    <x v="61"/>
    <n v="44063"/>
    <x v="53"/>
    <x v="1"/>
    <x v="11"/>
    <x v="1"/>
    <x v="1"/>
    <x v="1"/>
    <x v="1"/>
    <x v="1"/>
    <x v="1"/>
    <n v="9"/>
    <n v="6"/>
    <n v="10"/>
    <n v="90"/>
    <n v="60"/>
    <n v="30"/>
    <n v="8"/>
    <x v="1"/>
  </r>
  <r>
    <x v="62"/>
    <n v="44064"/>
    <x v="54"/>
    <x v="0"/>
    <x v="20"/>
    <x v="0"/>
    <x v="0"/>
    <x v="0"/>
    <x v="1"/>
    <x v="2"/>
    <x v="1"/>
    <n v="5"/>
    <n v="2"/>
    <n v="11"/>
    <n v="55"/>
    <n v="22"/>
    <n v="33"/>
    <n v="8"/>
    <x v="1"/>
  </r>
  <r>
    <x v="63"/>
    <n v="44065"/>
    <x v="55"/>
    <x v="1"/>
    <x v="21"/>
    <x v="1"/>
    <x v="1"/>
    <x v="1"/>
    <x v="1"/>
    <x v="21"/>
    <x v="0"/>
    <n v="14"/>
    <n v="11"/>
    <n v="60"/>
    <n v="840"/>
    <n v="660"/>
    <n v="180"/>
    <n v="8"/>
    <x v="1"/>
  </r>
  <r>
    <x v="64"/>
    <n v="44066"/>
    <x v="56"/>
    <x v="0"/>
    <x v="22"/>
    <x v="0"/>
    <x v="0"/>
    <x v="0"/>
    <x v="1"/>
    <x v="22"/>
    <x v="0"/>
    <n v="6"/>
    <n v="3"/>
    <n v="89"/>
    <n v="534"/>
    <n v="267"/>
    <n v="267"/>
    <n v="8"/>
    <x v="1"/>
  </r>
  <r>
    <x v="65"/>
    <n v="44067"/>
    <x v="57"/>
    <x v="0"/>
    <x v="23"/>
    <x v="1"/>
    <x v="1"/>
    <x v="1"/>
    <x v="1"/>
    <x v="30"/>
    <x v="1"/>
    <n v="10"/>
    <n v="7"/>
    <n v="77"/>
    <n v="770"/>
    <n v="539"/>
    <n v="231"/>
    <n v="8"/>
    <x v="1"/>
  </r>
  <r>
    <x v="66"/>
    <n v="44068"/>
    <x v="58"/>
    <x v="1"/>
    <x v="24"/>
    <x v="0"/>
    <x v="0"/>
    <x v="0"/>
    <x v="1"/>
    <x v="23"/>
    <x v="0"/>
    <n v="13"/>
    <n v="10"/>
    <n v="68"/>
    <n v="884"/>
    <n v="680"/>
    <n v="204"/>
    <n v="8"/>
    <x v="1"/>
  </r>
  <r>
    <x v="67"/>
    <n v="44072"/>
    <x v="59"/>
    <x v="0"/>
    <x v="13"/>
    <x v="1"/>
    <x v="1"/>
    <x v="1"/>
    <x v="1"/>
    <x v="31"/>
    <x v="1"/>
    <n v="20"/>
    <n v="17"/>
    <n v="15"/>
    <n v="300"/>
    <n v="255"/>
    <n v="45"/>
    <n v="8"/>
    <x v="1"/>
  </r>
  <r>
    <x v="68"/>
    <n v="44071"/>
    <x v="60"/>
    <x v="1"/>
    <x v="14"/>
    <x v="0"/>
    <x v="0"/>
    <x v="0"/>
    <x v="1"/>
    <x v="24"/>
    <x v="0"/>
    <n v="15"/>
    <n v="12"/>
    <n v="47"/>
    <n v="705"/>
    <n v="564"/>
    <n v="141"/>
    <n v="8"/>
    <x v="1"/>
  </r>
  <r>
    <x v="69"/>
    <n v="44071"/>
    <x v="61"/>
    <x v="1"/>
    <x v="15"/>
    <x v="1"/>
    <x v="1"/>
    <x v="1"/>
    <x v="1"/>
    <x v="3"/>
    <x v="0"/>
    <n v="20"/>
    <n v="17"/>
    <n v="6"/>
    <n v="120"/>
    <n v="102"/>
    <n v="18"/>
    <n v="8"/>
    <x v="1"/>
  </r>
  <r>
    <x v="70"/>
    <n v="44072"/>
    <x v="62"/>
    <x v="0"/>
    <x v="34"/>
    <x v="0"/>
    <x v="0"/>
    <x v="0"/>
    <x v="1"/>
    <x v="4"/>
    <x v="0"/>
    <n v="12"/>
    <n v="9"/>
    <n v="10"/>
    <n v="120"/>
    <n v="90"/>
    <n v="30"/>
    <n v="8"/>
    <x v="1"/>
  </r>
  <r>
    <x v="71"/>
    <n v="44073"/>
    <x v="63"/>
    <x v="1"/>
    <x v="0"/>
    <x v="1"/>
    <x v="1"/>
    <x v="1"/>
    <x v="1"/>
    <x v="5"/>
    <x v="0"/>
    <n v="16"/>
    <n v="13"/>
    <n v="11"/>
    <n v="176"/>
    <n v="143"/>
    <n v="33"/>
    <n v="8"/>
    <x v="1"/>
  </r>
  <r>
    <x v="72"/>
    <n v="44074"/>
    <x v="64"/>
    <x v="0"/>
    <x v="35"/>
    <x v="0"/>
    <x v="0"/>
    <x v="0"/>
    <x v="1"/>
    <x v="6"/>
    <x v="1"/>
    <n v="70"/>
    <n v="67"/>
    <n v="60"/>
    <n v="4200"/>
    <n v="4020"/>
    <n v="180"/>
    <n v="8"/>
    <x v="1"/>
  </r>
  <r>
    <x v="73"/>
    <n v="44075"/>
    <x v="65"/>
    <x v="0"/>
    <x v="36"/>
    <x v="1"/>
    <x v="1"/>
    <x v="1"/>
    <x v="1"/>
    <x v="7"/>
    <x v="1"/>
    <n v="15"/>
    <n v="12"/>
    <n v="89"/>
    <n v="1335"/>
    <n v="1068"/>
    <n v="267"/>
    <n v="9"/>
    <x v="0"/>
  </r>
  <r>
    <x v="74"/>
    <n v="44076"/>
    <x v="66"/>
    <x v="1"/>
    <x v="37"/>
    <x v="0"/>
    <x v="0"/>
    <x v="0"/>
    <x v="1"/>
    <x v="5"/>
    <x v="0"/>
    <n v="16"/>
    <n v="13"/>
    <n v="77"/>
    <n v="1232"/>
    <n v="1001"/>
    <n v="231"/>
    <n v="9"/>
    <x v="0"/>
  </r>
  <r>
    <x v="75"/>
    <n v="44077"/>
    <x v="67"/>
    <x v="0"/>
    <x v="26"/>
    <x v="1"/>
    <x v="1"/>
    <x v="1"/>
    <x v="1"/>
    <x v="8"/>
    <x v="0"/>
    <n v="20"/>
    <n v="17"/>
    <n v="68"/>
    <n v="1360"/>
    <n v="1156"/>
    <n v="204"/>
    <n v="9"/>
    <x v="0"/>
  </r>
  <r>
    <x v="76"/>
    <n v="44078"/>
    <x v="68"/>
    <x v="0"/>
    <x v="27"/>
    <x v="0"/>
    <x v="0"/>
    <x v="0"/>
    <x v="1"/>
    <x v="9"/>
    <x v="0"/>
    <n v="12"/>
    <n v="9"/>
    <n v="15"/>
    <n v="180"/>
    <n v="135"/>
    <n v="45"/>
    <n v="9"/>
    <x v="0"/>
  </r>
  <r>
    <x v="77"/>
    <n v="44079"/>
    <x v="69"/>
    <x v="1"/>
    <x v="11"/>
    <x v="1"/>
    <x v="1"/>
    <x v="1"/>
    <x v="1"/>
    <x v="10"/>
    <x v="1"/>
    <n v="12"/>
    <n v="9"/>
    <n v="47"/>
    <n v="564"/>
    <n v="423"/>
    <n v="141"/>
    <n v="9"/>
    <x v="0"/>
  </r>
  <r>
    <x v="78"/>
    <n v="44083"/>
    <x v="70"/>
    <x v="0"/>
    <x v="28"/>
    <x v="0"/>
    <x v="0"/>
    <x v="0"/>
    <x v="1"/>
    <x v="11"/>
    <x v="1"/>
    <n v="18"/>
    <n v="15"/>
    <n v="6"/>
    <n v="108"/>
    <n v="90"/>
    <n v="18"/>
    <n v="9"/>
    <x v="0"/>
  </r>
  <r>
    <x v="79"/>
    <n v="44082"/>
    <x v="71"/>
    <x v="1"/>
    <x v="11"/>
    <x v="1"/>
    <x v="1"/>
    <x v="1"/>
    <x v="1"/>
    <x v="12"/>
    <x v="0"/>
    <n v="10"/>
    <n v="7"/>
    <n v="10"/>
    <n v="100"/>
    <n v="70"/>
    <n v="30"/>
    <n v="9"/>
    <x v="0"/>
  </r>
  <r>
    <x v="80"/>
    <n v="44082"/>
    <x v="72"/>
    <x v="0"/>
    <x v="28"/>
    <x v="0"/>
    <x v="0"/>
    <x v="0"/>
    <x v="1"/>
    <x v="13"/>
    <x v="0"/>
    <n v="15"/>
    <n v="12"/>
    <n v="11"/>
    <n v="165"/>
    <n v="132"/>
    <n v="33"/>
    <n v="9"/>
    <x v="0"/>
  </r>
  <r>
    <x v="81"/>
    <n v="44083"/>
    <x v="73"/>
    <x v="1"/>
    <x v="29"/>
    <x v="1"/>
    <x v="1"/>
    <x v="1"/>
    <x v="1"/>
    <x v="14"/>
    <x v="0"/>
    <n v="15"/>
    <n v="12"/>
    <n v="60"/>
    <n v="900"/>
    <n v="720"/>
    <n v="180"/>
    <n v="9"/>
    <x v="0"/>
  </r>
  <r>
    <x v="82"/>
    <n v="44084"/>
    <x v="74"/>
    <x v="1"/>
    <x v="30"/>
    <x v="0"/>
    <x v="0"/>
    <x v="0"/>
    <x v="1"/>
    <x v="15"/>
    <x v="1"/>
    <n v="23"/>
    <n v="20"/>
    <n v="89"/>
    <n v="2047"/>
    <n v="1780"/>
    <n v="267"/>
    <n v="9"/>
    <x v="0"/>
  </r>
  <r>
    <x v="83"/>
    <n v="44085"/>
    <x v="75"/>
    <x v="1"/>
    <x v="31"/>
    <x v="1"/>
    <x v="1"/>
    <x v="1"/>
    <x v="1"/>
    <x v="16"/>
    <x v="1"/>
    <n v="9"/>
    <n v="6"/>
    <n v="77"/>
    <n v="693"/>
    <n v="462"/>
    <n v="231"/>
    <n v="9"/>
    <x v="0"/>
  </r>
  <r>
    <x v="84"/>
    <n v="44086"/>
    <x v="76"/>
    <x v="1"/>
    <x v="32"/>
    <x v="0"/>
    <x v="0"/>
    <x v="0"/>
    <x v="1"/>
    <x v="17"/>
    <x v="1"/>
    <n v="18"/>
    <n v="15"/>
    <n v="68"/>
    <n v="1224"/>
    <n v="1020"/>
    <n v="204"/>
    <n v="9"/>
    <x v="0"/>
  </r>
  <r>
    <x v="85"/>
    <n v="44087"/>
    <x v="77"/>
    <x v="1"/>
    <x v="1"/>
    <x v="1"/>
    <x v="1"/>
    <x v="1"/>
    <x v="1"/>
    <x v="18"/>
    <x v="0"/>
    <n v="14"/>
    <n v="11"/>
    <n v="15"/>
    <n v="210"/>
    <n v="165"/>
    <n v="45"/>
    <n v="9"/>
    <x v="0"/>
  </r>
  <r>
    <x v="86"/>
    <n v="44088"/>
    <x v="78"/>
    <x v="1"/>
    <x v="2"/>
    <x v="0"/>
    <x v="0"/>
    <x v="0"/>
    <x v="1"/>
    <x v="19"/>
    <x v="0"/>
    <n v="30"/>
    <n v="27"/>
    <n v="47"/>
    <n v="1410"/>
    <n v="1269"/>
    <n v="141"/>
    <n v="9"/>
    <x v="0"/>
  </r>
  <r>
    <x v="87"/>
    <n v="44089"/>
    <x v="79"/>
    <x v="1"/>
    <x v="3"/>
    <x v="1"/>
    <x v="1"/>
    <x v="1"/>
    <x v="1"/>
    <x v="20"/>
    <x v="0"/>
    <n v="16"/>
    <n v="13"/>
    <n v="6"/>
    <n v="96"/>
    <n v="78"/>
    <n v="18"/>
    <n v="9"/>
    <x v="0"/>
  </r>
  <r>
    <x v="88"/>
    <n v="44093"/>
    <x v="80"/>
    <x v="0"/>
    <x v="38"/>
    <x v="0"/>
    <x v="0"/>
    <x v="0"/>
    <x v="1"/>
    <x v="0"/>
    <x v="0"/>
    <n v="52"/>
    <n v="49"/>
    <n v="10"/>
    <n v="520"/>
    <n v="490"/>
    <n v="30"/>
    <n v="9"/>
    <x v="0"/>
  </r>
  <r>
    <x v="89"/>
    <n v="44092"/>
    <x v="81"/>
    <x v="1"/>
    <x v="39"/>
    <x v="1"/>
    <x v="1"/>
    <x v="1"/>
    <x v="1"/>
    <x v="21"/>
    <x v="0"/>
    <n v="14"/>
    <n v="11"/>
    <n v="11"/>
    <n v="154"/>
    <n v="121"/>
    <n v="33"/>
    <n v="9"/>
    <x v="0"/>
  </r>
  <r>
    <x v="90"/>
    <n v="44092"/>
    <x v="82"/>
    <x v="0"/>
    <x v="4"/>
    <x v="0"/>
    <x v="0"/>
    <x v="0"/>
    <x v="1"/>
    <x v="22"/>
    <x v="0"/>
    <n v="6"/>
    <n v="3"/>
    <n v="60"/>
    <n v="360"/>
    <n v="180"/>
    <n v="180"/>
    <n v="9"/>
    <x v="0"/>
  </r>
  <r>
    <x v="91"/>
    <n v="44093"/>
    <x v="83"/>
    <x v="1"/>
    <x v="5"/>
    <x v="1"/>
    <x v="1"/>
    <x v="1"/>
    <x v="1"/>
    <x v="23"/>
    <x v="0"/>
    <n v="13"/>
    <n v="10"/>
    <n v="89"/>
    <n v="1157"/>
    <n v="890"/>
    <n v="267"/>
    <n v="9"/>
    <x v="0"/>
  </r>
  <r>
    <x v="92"/>
    <n v="44094"/>
    <x v="84"/>
    <x v="0"/>
    <x v="6"/>
    <x v="0"/>
    <x v="0"/>
    <x v="0"/>
    <x v="1"/>
    <x v="24"/>
    <x v="0"/>
    <n v="15"/>
    <n v="12"/>
    <n v="77"/>
    <n v="1155"/>
    <n v="924"/>
    <n v="231"/>
    <n v="9"/>
    <x v="0"/>
  </r>
  <r>
    <x v="93"/>
    <n v="44095"/>
    <x v="85"/>
    <x v="1"/>
    <x v="7"/>
    <x v="1"/>
    <x v="1"/>
    <x v="1"/>
    <x v="1"/>
    <x v="3"/>
    <x v="0"/>
    <n v="20"/>
    <n v="17"/>
    <n v="68"/>
    <n v="1360"/>
    <n v="1156"/>
    <n v="204"/>
    <n v="9"/>
    <x v="0"/>
  </r>
  <r>
    <x v="94"/>
    <n v="44096"/>
    <x v="86"/>
    <x v="0"/>
    <x v="8"/>
    <x v="0"/>
    <x v="0"/>
    <x v="0"/>
    <x v="1"/>
    <x v="4"/>
    <x v="0"/>
    <n v="12"/>
    <n v="9"/>
    <n v="15"/>
    <n v="180"/>
    <n v="135"/>
    <n v="45"/>
    <n v="9"/>
    <x v="0"/>
  </r>
  <r>
    <x v="95"/>
    <n v="44097"/>
    <x v="87"/>
    <x v="1"/>
    <x v="9"/>
    <x v="1"/>
    <x v="1"/>
    <x v="1"/>
    <x v="1"/>
    <x v="5"/>
    <x v="0"/>
    <n v="16"/>
    <n v="13"/>
    <n v="47"/>
    <n v="752"/>
    <n v="611"/>
    <n v="141"/>
    <n v="9"/>
    <x v="0"/>
  </r>
  <r>
    <x v="96"/>
    <n v="44098"/>
    <x v="88"/>
    <x v="0"/>
    <x v="33"/>
    <x v="0"/>
    <x v="0"/>
    <x v="0"/>
    <x v="1"/>
    <x v="8"/>
    <x v="0"/>
    <n v="20"/>
    <n v="17"/>
    <n v="6"/>
    <n v="120"/>
    <n v="102"/>
    <n v="18"/>
    <n v="9"/>
    <x v="0"/>
  </r>
  <r>
    <x v="97"/>
    <n v="44099"/>
    <x v="89"/>
    <x v="1"/>
    <x v="34"/>
    <x v="1"/>
    <x v="1"/>
    <x v="1"/>
    <x v="1"/>
    <x v="9"/>
    <x v="0"/>
    <n v="12"/>
    <n v="9"/>
    <n v="10"/>
    <n v="120"/>
    <n v="90"/>
    <n v="30"/>
    <n v="9"/>
    <x v="0"/>
  </r>
  <r>
    <x v="98"/>
    <n v="44103"/>
    <x v="90"/>
    <x v="1"/>
    <x v="0"/>
    <x v="0"/>
    <x v="0"/>
    <x v="0"/>
    <x v="1"/>
    <x v="12"/>
    <x v="0"/>
    <n v="10"/>
    <n v="7"/>
    <n v="11"/>
    <n v="110"/>
    <n v="77"/>
    <n v="33"/>
    <n v="9"/>
    <x v="0"/>
  </r>
  <r>
    <x v="99"/>
    <n v="44102"/>
    <x v="91"/>
    <x v="1"/>
    <x v="35"/>
    <x v="1"/>
    <x v="1"/>
    <x v="1"/>
    <x v="1"/>
    <x v="13"/>
    <x v="0"/>
    <n v="15"/>
    <n v="12"/>
    <n v="60"/>
    <n v="900"/>
    <n v="720"/>
    <n v="180"/>
    <n v="9"/>
    <x v="0"/>
  </r>
  <r>
    <x v="100"/>
    <n v="44102"/>
    <x v="92"/>
    <x v="1"/>
    <x v="36"/>
    <x v="0"/>
    <x v="0"/>
    <x v="0"/>
    <x v="1"/>
    <x v="14"/>
    <x v="0"/>
    <n v="15"/>
    <n v="12"/>
    <n v="89"/>
    <n v="1335"/>
    <n v="1068"/>
    <n v="267"/>
    <n v="9"/>
    <x v="0"/>
  </r>
  <r>
    <x v="101"/>
    <n v="44103"/>
    <x v="93"/>
    <x v="1"/>
    <x v="37"/>
    <x v="1"/>
    <x v="1"/>
    <x v="1"/>
    <x v="1"/>
    <x v="25"/>
    <x v="0"/>
    <n v="20"/>
    <n v="17"/>
    <n v="77"/>
    <n v="1540"/>
    <n v="1309"/>
    <n v="231"/>
    <n v="9"/>
    <x v="0"/>
  </r>
  <r>
    <x v="102"/>
    <n v="44104"/>
    <x v="94"/>
    <x v="1"/>
    <x v="10"/>
    <x v="0"/>
    <x v="0"/>
    <x v="0"/>
    <x v="1"/>
    <x v="26"/>
    <x v="0"/>
    <n v="12"/>
    <n v="9"/>
    <n v="68"/>
    <n v="816"/>
    <n v="612"/>
    <n v="204"/>
    <n v="9"/>
    <x v="0"/>
  </r>
  <r>
    <x v="103"/>
    <n v="44094"/>
    <x v="95"/>
    <x v="1"/>
    <x v="11"/>
    <x v="1"/>
    <x v="1"/>
    <x v="1"/>
    <x v="0"/>
    <x v="27"/>
    <x v="0"/>
    <n v="13"/>
    <n v="10"/>
    <n v="15"/>
    <n v="195"/>
    <n v="150"/>
    <n v="45"/>
    <n v="9"/>
    <x v="0"/>
  </r>
  <r>
    <x v="104"/>
    <n v="44095"/>
    <x v="96"/>
    <x v="0"/>
    <x v="12"/>
    <x v="0"/>
    <x v="0"/>
    <x v="0"/>
    <x v="0"/>
    <x v="28"/>
    <x v="0"/>
    <n v="15"/>
    <n v="12"/>
    <n v="47"/>
    <n v="705"/>
    <n v="564"/>
    <n v="141"/>
    <n v="9"/>
    <x v="0"/>
  </r>
  <r>
    <x v="105"/>
    <n v="44096"/>
    <x v="97"/>
    <x v="1"/>
    <x v="13"/>
    <x v="1"/>
    <x v="1"/>
    <x v="1"/>
    <x v="0"/>
    <x v="18"/>
    <x v="0"/>
    <n v="14"/>
    <n v="11"/>
    <n v="6"/>
    <n v="84"/>
    <n v="66"/>
    <n v="18"/>
    <n v="9"/>
    <x v="0"/>
  </r>
  <r>
    <x v="106"/>
    <n v="44097"/>
    <x v="98"/>
    <x v="0"/>
    <x v="14"/>
    <x v="0"/>
    <x v="0"/>
    <x v="0"/>
    <x v="0"/>
    <x v="19"/>
    <x v="0"/>
    <n v="30"/>
    <n v="27"/>
    <n v="10"/>
    <n v="300"/>
    <n v="270"/>
    <n v="30"/>
    <n v="9"/>
    <x v="0"/>
  </r>
  <r>
    <x v="107"/>
    <n v="44098"/>
    <x v="99"/>
    <x v="0"/>
    <x v="15"/>
    <x v="1"/>
    <x v="1"/>
    <x v="1"/>
    <x v="0"/>
    <x v="20"/>
    <x v="0"/>
    <n v="16"/>
    <n v="13"/>
    <n v="11"/>
    <n v="176"/>
    <n v="143"/>
    <n v="33"/>
    <n v="9"/>
    <x v="0"/>
  </r>
  <r>
    <x v="108"/>
    <n v="44099"/>
    <x v="100"/>
    <x v="0"/>
    <x v="16"/>
    <x v="0"/>
    <x v="0"/>
    <x v="0"/>
    <x v="0"/>
    <x v="1"/>
    <x v="1"/>
    <n v="9"/>
    <n v="6"/>
    <n v="60"/>
    <n v="540"/>
    <n v="360"/>
    <n v="180"/>
    <n v="9"/>
    <x v="0"/>
  </r>
  <r>
    <x v="109"/>
    <n v="44103"/>
    <x v="101"/>
    <x v="0"/>
    <x v="17"/>
    <x v="2"/>
    <x v="1"/>
    <x v="2"/>
    <x v="0"/>
    <x v="2"/>
    <x v="1"/>
    <n v="5"/>
    <n v="2"/>
    <n v="89"/>
    <n v="445"/>
    <n v="178"/>
    <n v="267"/>
    <n v="9"/>
    <x v="0"/>
  </r>
  <r>
    <x v="110"/>
    <n v="44102"/>
    <x v="102"/>
    <x v="1"/>
    <x v="18"/>
    <x v="3"/>
    <x v="0"/>
    <x v="3"/>
    <x v="0"/>
    <x v="29"/>
    <x v="1"/>
    <n v="18"/>
    <n v="15"/>
    <n v="77"/>
    <n v="1386"/>
    <n v="1155"/>
    <n v="231"/>
    <n v="9"/>
    <x v="0"/>
  </r>
  <r>
    <x v="111"/>
    <n v="44102"/>
    <x v="103"/>
    <x v="1"/>
    <x v="19"/>
    <x v="2"/>
    <x v="1"/>
    <x v="2"/>
    <x v="0"/>
    <x v="30"/>
    <x v="1"/>
    <n v="10"/>
    <n v="7"/>
    <n v="68"/>
    <n v="680"/>
    <n v="476"/>
    <n v="204"/>
    <n v="9"/>
    <x v="0"/>
  </r>
  <r>
    <x v="112"/>
    <n v="44103"/>
    <x v="104"/>
    <x v="1"/>
    <x v="20"/>
    <x v="3"/>
    <x v="0"/>
    <x v="3"/>
    <x v="0"/>
    <x v="31"/>
    <x v="1"/>
    <n v="20"/>
    <n v="17"/>
    <n v="15"/>
    <n v="300"/>
    <n v="255"/>
    <n v="45"/>
    <n v="9"/>
    <x v="0"/>
  </r>
  <r>
    <x v="113"/>
    <n v="44104"/>
    <x v="105"/>
    <x v="1"/>
    <x v="21"/>
    <x v="2"/>
    <x v="1"/>
    <x v="2"/>
    <x v="0"/>
    <x v="6"/>
    <x v="1"/>
    <n v="70"/>
    <n v="67"/>
    <n v="47"/>
    <n v="3290"/>
    <n v="3149"/>
    <n v="141"/>
    <n v="9"/>
    <x v="0"/>
  </r>
  <r>
    <x v="114"/>
    <n v="44044"/>
    <x v="106"/>
    <x v="0"/>
    <x v="11"/>
    <x v="3"/>
    <x v="0"/>
    <x v="3"/>
    <x v="0"/>
    <x v="7"/>
    <x v="1"/>
    <n v="15"/>
    <n v="12"/>
    <n v="6"/>
    <n v="90"/>
    <n v="72"/>
    <n v="18"/>
    <n v="8"/>
    <x v="1"/>
  </r>
  <r>
    <x v="115"/>
    <n v="44045"/>
    <x v="107"/>
    <x v="0"/>
    <x v="23"/>
    <x v="2"/>
    <x v="1"/>
    <x v="2"/>
    <x v="0"/>
    <x v="10"/>
    <x v="1"/>
    <n v="12"/>
    <n v="9"/>
    <n v="10"/>
    <n v="120"/>
    <n v="90"/>
    <n v="30"/>
    <n v="8"/>
    <x v="1"/>
  </r>
  <r>
    <x v="116"/>
    <n v="44046"/>
    <x v="108"/>
    <x v="1"/>
    <x v="34"/>
    <x v="3"/>
    <x v="0"/>
    <x v="3"/>
    <x v="0"/>
    <x v="11"/>
    <x v="1"/>
    <n v="18"/>
    <n v="15"/>
    <n v="11"/>
    <n v="198"/>
    <n v="165"/>
    <n v="33"/>
    <n v="8"/>
    <x v="1"/>
  </r>
  <r>
    <x v="117"/>
    <n v="44047"/>
    <x v="109"/>
    <x v="1"/>
    <x v="25"/>
    <x v="2"/>
    <x v="1"/>
    <x v="2"/>
    <x v="0"/>
    <x v="15"/>
    <x v="1"/>
    <n v="23"/>
    <n v="20"/>
    <n v="60"/>
    <n v="1380"/>
    <n v="1200"/>
    <n v="180"/>
    <n v="8"/>
    <x v="1"/>
  </r>
  <r>
    <x v="118"/>
    <n v="44048"/>
    <x v="110"/>
    <x v="0"/>
    <x v="26"/>
    <x v="3"/>
    <x v="0"/>
    <x v="3"/>
    <x v="0"/>
    <x v="16"/>
    <x v="1"/>
    <n v="9"/>
    <n v="6"/>
    <n v="89"/>
    <n v="801"/>
    <n v="534"/>
    <n v="267"/>
    <n v="8"/>
    <x v="1"/>
  </r>
  <r>
    <x v="119"/>
    <n v="44052"/>
    <x v="111"/>
    <x v="0"/>
    <x v="27"/>
    <x v="2"/>
    <x v="1"/>
    <x v="2"/>
    <x v="0"/>
    <x v="17"/>
    <x v="1"/>
    <n v="18"/>
    <n v="15"/>
    <n v="77"/>
    <n v="1386"/>
    <n v="1155"/>
    <n v="231"/>
    <n v="8"/>
    <x v="1"/>
  </r>
  <r>
    <x v="120"/>
    <n v="44051"/>
    <x v="112"/>
    <x v="0"/>
    <x v="11"/>
    <x v="3"/>
    <x v="0"/>
    <x v="3"/>
    <x v="0"/>
    <x v="0"/>
    <x v="0"/>
    <n v="52"/>
    <n v="49"/>
    <n v="68"/>
    <n v="3536"/>
    <n v="3332"/>
    <n v="204"/>
    <n v="8"/>
    <x v="1"/>
  </r>
  <r>
    <x v="121"/>
    <n v="44051"/>
    <x v="113"/>
    <x v="0"/>
    <x v="28"/>
    <x v="2"/>
    <x v="1"/>
    <x v="2"/>
    <x v="0"/>
    <x v="1"/>
    <x v="1"/>
    <n v="9"/>
    <n v="6"/>
    <n v="15"/>
    <n v="135"/>
    <n v="90"/>
    <n v="45"/>
    <n v="8"/>
    <x v="1"/>
  </r>
  <r>
    <x v="122"/>
    <n v="44052"/>
    <x v="114"/>
    <x v="1"/>
    <x v="11"/>
    <x v="3"/>
    <x v="0"/>
    <x v="3"/>
    <x v="0"/>
    <x v="2"/>
    <x v="1"/>
    <n v="5"/>
    <n v="2"/>
    <n v="47"/>
    <n v="235"/>
    <n v="94"/>
    <n v="141"/>
    <n v="8"/>
    <x v="1"/>
  </r>
  <r>
    <x v="123"/>
    <n v="44053"/>
    <x v="115"/>
    <x v="1"/>
    <x v="11"/>
    <x v="2"/>
    <x v="1"/>
    <x v="2"/>
    <x v="0"/>
    <x v="21"/>
    <x v="0"/>
    <n v="14"/>
    <n v="11"/>
    <n v="6"/>
    <n v="84"/>
    <n v="66"/>
    <n v="18"/>
    <n v="8"/>
    <x v="1"/>
  </r>
  <r>
    <x v="124"/>
    <n v="44054"/>
    <x v="116"/>
    <x v="1"/>
    <x v="31"/>
    <x v="3"/>
    <x v="0"/>
    <x v="3"/>
    <x v="0"/>
    <x v="22"/>
    <x v="0"/>
    <n v="6"/>
    <n v="3"/>
    <n v="10"/>
    <n v="60"/>
    <n v="30"/>
    <n v="30"/>
    <n v="8"/>
    <x v="1"/>
  </r>
  <r>
    <x v="125"/>
    <n v="44055"/>
    <x v="117"/>
    <x v="1"/>
    <x v="3"/>
    <x v="2"/>
    <x v="1"/>
    <x v="2"/>
    <x v="0"/>
    <x v="30"/>
    <x v="1"/>
    <n v="10"/>
    <n v="7"/>
    <n v="11"/>
    <n v="110"/>
    <n v="77"/>
    <n v="33"/>
    <n v="8"/>
    <x v="1"/>
  </r>
  <r>
    <x v="126"/>
    <n v="44056"/>
    <x v="118"/>
    <x v="1"/>
    <x v="11"/>
    <x v="3"/>
    <x v="0"/>
    <x v="3"/>
    <x v="0"/>
    <x v="23"/>
    <x v="0"/>
    <n v="13"/>
    <n v="10"/>
    <n v="60"/>
    <n v="780"/>
    <n v="600"/>
    <n v="180"/>
    <n v="8"/>
    <x v="1"/>
  </r>
  <r>
    <x v="127"/>
    <n v="44057"/>
    <x v="119"/>
    <x v="1"/>
    <x v="2"/>
    <x v="2"/>
    <x v="1"/>
    <x v="2"/>
    <x v="0"/>
    <x v="31"/>
    <x v="1"/>
    <n v="20"/>
    <n v="17"/>
    <n v="89"/>
    <n v="1780"/>
    <n v="1513"/>
    <n v="267"/>
    <n v="8"/>
    <x v="1"/>
  </r>
  <r>
    <x v="128"/>
    <n v="44058"/>
    <x v="120"/>
    <x v="0"/>
    <x v="3"/>
    <x v="3"/>
    <x v="0"/>
    <x v="3"/>
    <x v="0"/>
    <x v="24"/>
    <x v="0"/>
    <n v="15"/>
    <n v="12"/>
    <n v="77"/>
    <n v="1155"/>
    <n v="924"/>
    <n v="231"/>
    <n v="8"/>
    <x v="1"/>
  </r>
  <r>
    <x v="129"/>
    <n v="44062"/>
    <x v="121"/>
    <x v="0"/>
    <x v="5"/>
    <x v="0"/>
    <x v="0"/>
    <x v="0"/>
    <x v="0"/>
    <x v="3"/>
    <x v="0"/>
    <n v="20"/>
    <n v="17"/>
    <n v="68"/>
    <n v="1360"/>
    <n v="1156"/>
    <n v="204"/>
    <n v="8"/>
    <x v="1"/>
  </r>
  <r>
    <x v="130"/>
    <n v="44061"/>
    <x v="122"/>
    <x v="0"/>
    <x v="6"/>
    <x v="1"/>
    <x v="1"/>
    <x v="1"/>
    <x v="0"/>
    <x v="4"/>
    <x v="0"/>
    <n v="12"/>
    <n v="9"/>
    <n v="15"/>
    <n v="180"/>
    <n v="135"/>
    <n v="45"/>
    <n v="8"/>
    <x v="1"/>
  </r>
  <r>
    <x v="131"/>
    <n v="44061"/>
    <x v="123"/>
    <x v="1"/>
    <x v="11"/>
    <x v="2"/>
    <x v="1"/>
    <x v="2"/>
    <x v="0"/>
    <x v="5"/>
    <x v="0"/>
    <n v="16"/>
    <n v="13"/>
    <n v="47"/>
    <n v="752"/>
    <n v="611"/>
    <n v="141"/>
    <n v="8"/>
    <x v="1"/>
  </r>
  <r>
    <x v="132"/>
    <n v="44062"/>
    <x v="124"/>
    <x v="1"/>
    <x v="28"/>
    <x v="3"/>
    <x v="0"/>
    <x v="3"/>
    <x v="0"/>
    <x v="6"/>
    <x v="1"/>
    <n v="70"/>
    <n v="67"/>
    <n v="6"/>
    <n v="420"/>
    <n v="402"/>
    <n v="18"/>
    <n v="8"/>
    <x v="1"/>
  </r>
  <r>
    <x v="133"/>
    <n v="44063"/>
    <x v="125"/>
    <x v="1"/>
    <x v="29"/>
    <x v="0"/>
    <x v="0"/>
    <x v="0"/>
    <x v="0"/>
    <x v="7"/>
    <x v="1"/>
    <n v="15"/>
    <n v="12"/>
    <n v="10"/>
    <n v="150"/>
    <n v="120"/>
    <n v="30"/>
    <n v="8"/>
    <x v="1"/>
  </r>
  <r>
    <x v="134"/>
    <n v="44064"/>
    <x v="126"/>
    <x v="0"/>
    <x v="6"/>
    <x v="1"/>
    <x v="1"/>
    <x v="1"/>
    <x v="0"/>
    <x v="5"/>
    <x v="0"/>
    <n v="16"/>
    <n v="13"/>
    <n v="11"/>
    <n v="176"/>
    <n v="143"/>
    <n v="33"/>
    <n v="8"/>
    <x v="1"/>
  </r>
  <r>
    <x v="135"/>
    <n v="44065"/>
    <x v="127"/>
    <x v="1"/>
    <x v="7"/>
    <x v="2"/>
    <x v="1"/>
    <x v="2"/>
    <x v="0"/>
    <x v="8"/>
    <x v="0"/>
    <n v="20"/>
    <n v="17"/>
    <n v="60"/>
    <n v="1200"/>
    <n v="1020"/>
    <n v="180"/>
    <n v="8"/>
    <x v="1"/>
  </r>
  <r>
    <x v="136"/>
    <n v="44066"/>
    <x v="128"/>
    <x v="1"/>
    <x v="8"/>
    <x v="3"/>
    <x v="0"/>
    <x v="3"/>
    <x v="0"/>
    <x v="9"/>
    <x v="0"/>
    <n v="12"/>
    <n v="9"/>
    <n v="89"/>
    <n v="1068"/>
    <n v="801"/>
    <n v="267"/>
    <n v="8"/>
    <x v="1"/>
  </r>
  <r>
    <x v="137"/>
    <n v="44067"/>
    <x v="129"/>
    <x v="0"/>
    <x v="9"/>
    <x v="0"/>
    <x v="0"/>
    <x v="0"/>
    <x v="0"/>
    <x v="10"/>
    <x v="1"/>
    <n v="12"/>
    <n v="9"/>
    <n v="77"/>
    <n v="924"/>
    <n v="693"/>
    <n v="231"/>
    <n v="8"/>
    <x v="1"/>
  </r>
  <r>
    <x v="138"/>
    <n v="44068"/>
    <x v="130"/>
    <x v="1"/>
    <x v="33"/>
    <x v="1"/>
    <x v="1"/>
    <x v="1"/>
    <x v="0"/>
    <x v="11"/>
    <x v="1"/>
    <n v="18"/>
    <n v="15"/>
    <n v="68"/>
    <n v="1224"/>
    <n v="1020"/>
    <n v="204"/>
    <n v="8"/>
    <x v="1"/>
  </r>
  <r>
    <x v="139"/>
    <n v="44072"/>
    <x v="131"/>
    <x v="1"/>
    <x v="34"/>
    <x v="2"/>
    <x v="1"/>
    <x v="2"/>
    <x v="0"/>
    <x v="12"/>
    <x v="0"/>
    <n v="10"/>
    <n v="7"/>
    <n v="15"/>
    <n v="150"/>
    <n v="105"/>
    <n v="45"/>
    <n v="8"/>
    <x v="1"/>
  </r>
  <r>
    <x v="140"/>
    <n v="44071"/>
    <x v="132"/>
    <x v="0"/>
    <x v="0"/>
    <x v="3"/>
    <x v="0"/>
    <x v="3"/>
    <x v="0"/>
    <x v="13"/>
    <x v="0"/>
    <n v="15"/>
    <n v="12"/>
    <n v="47"/>
    <n v="705"/>
    <n v="564"/>
    <n v="141"/>
    <n v="8"/>
    <x v="1"/>
  </r>
  <r>
    <x v="141"/>
    <n v="44071"/>
    <x v="133"/>
    <x v="1"/>
    <x v="35"/>
    <x v="0"/>
    <x v="0"/>
    <x v="0"/>
    <x v="0"/>
    <x v="14"/>
    <x v="0"/>
    <n v="15"/>
    <n v="12"/>
    <n v="6"/>
    <n v="90"/>
    <n v="72"/>
    <n v="18"/>
    <n v="8"/>
    <x v="1"/>
  </r>
  <r>
    <x v="142"/>
    <n v="44072"/>
    <x v="134"/>
    <x v="1"/>
    <x v="36"/>
    <x v="1"/>
    <x v="1"/>
    <x v="1"/>
    <x v="0"/>
    <x v="15"/>
    <x v="1"/>
    <n v="23"/>
    <n v="20"/>
    <n v="10"/>
    <n v="230"/>
    <n v="200"/>
    <n v="30"/>
    <n v="8"/>
    <x v="1"/>
  </r>
  <r>
    <x v="143"/>
    <n v="44073"/>
    <x v="135"/>
    <x v="0"/>
    <x v="37"/>
    <x v="2"/>
    <x v="1"/>
    <x v="2"/>
    <x v="0"/>
    <x v="16"/>
    <x v="1"/>
    <n v="9"/>
    <n v="6"/>
    <n v="11"/>
    <n v="99"/>
    <n v="66"/>
    <n v="33"/>
    <n v="8"/>
    <x v="1"/>
  </r>
  <r>
    <x v="144"/>
    <n v="44074"/>
    <x v="136"/>
    <x v="1"/>
    <x v="10"/>
    <x v="3"/>
    <x v="0"/>
    <x v="3"/>
    <x v="0"/>
    <x v="17"/>
    <x v="1"/>
    <n v="18"/>
    <n v="15"/>
    <n v="60"/>
    <n v="1080"/>
    <n v="900"/>
    <n v="180"/>
    <n v="8"/>
    <x v="1"/>
  </r>
  <r>
    <x v="145"/>
    <n v="44044"/>
    <x v="137"/>
    <x v="0"/>
    <x v="11"/>
    <x v="0"/>
    <x v="0"/>
    <x v="0"/>
    <x v="1"/>
    <x v="18"/>
    <x v="0"/>
    <n v="14"/>
    <n v="11"/>
    <n v="89"/>
    <n v="1246"/>
    <n v="979"/>
    <n v="267"/>
    <n v="8"/>
    <x v="1"/>
  </r>
  <r>
    <x v="146"/>
    <n v="44045"/>
    <x v="138"/>
    <x v="1"/>
    <x v="20"/>
    <x v="1"/>
    <x v="1"/>
    <x v="1"/>
    <x v="1"/>
    <x v="19"/>
    <x v="0"/>
    <n v="30"/>
    <n v="27"/>
    <n v="77"/>
    <n v="2310"/>
    <n v="2079"/>
    <n v="231"/>
    <n v="8"/>
    <x v="1"/>
  </r>
  <r>
    <x v="147"/>
    <n v="44046"/>
    <x v="139"/>
    <x v="0"/>
    <x v="21"/>
    <x v="2"/>
    <x v="1"/>
    <x v="2"/>
    <x v="1"/>
    <x v="20"/>
    <x v="0"/>
    <n v="16"/>
    <n v="13"/>
    <n v="68"/>
    <n v="1088"/>
    <n v="884"/>
    <n v="204"/>
    <n v="8"/>
    <x v="1"/>
  </r>
  <r>
    <x v="148"/>
    <n v="44047"/>
    <x v="140"/>
    <x v="0"/>
    <x v="22"/>
    <x v="3"/>
    <x v="0"/>
    <x v="3"/>
    <x v="1"/>
    <x v="0"/>
    <x v="0"/>
    <n v="52"/>
    <n v="49"/>
    <n v="15"/>
    <n v="780"/>
    <n v="735"/>
    <n v="45"/>
    <n v="8"/>
    <x v="1"/>
  </r>
  <r>
    <x v="149"/>
    <n v="44048"/>
    <x v="141"/>
    <x v="0"/>
    <x v="23"/>
    <x v="0"/>
    <x v="0"/>
    <x v="0"/>
    <x v="1"/>
    <x v="21"/>
    <x v="0"/>
    <n v="14"/>
    <n v="11"/>
    <n v="47"/>
    <n v="658"/>
    <n v="517"/>
    <n v="141"/>
    <n v="8"/>
    <x v="1"/>
  </r>
  <r>
    <x v="150"/>
    <n v="44052"/>
    <x v="142"/>
    <x v="0"/>
    <x v="24"/>
    <x v="1"/>
    <x v="1"/>
    <x v="1"/>
    <x v="1"/>
    <x v="22"/>
    <x v="0"/>
    <n v="6"/>
    <n v="3"/>
    <n v="6"/>
    <n v="36"/>
    <n v="18"/>
    <n v="18"/>
    <n v="8"/>
    <x v="1"/>
  </r>
  <r>
    <x v="151"/>
    <n v="44051"/>
    <x v="143"/>
    <x v="0"/>
    <x v="13"/>
    <x v="2"/>
    <x v="1"/>
    <x v="2"/>
    <x v="1"/>
    <x v="23"/>
    <x v="0"/>
    <n v="13"/>
    <n v="10"/>
    <n v="10"/>
    <n v="130"/>
    <n v="100"/>
    <n v="30"/>
    <n v="8"/>
    <x v="1"/>
  </r>
  <r>
    <x v="152"/>
    <n v="44051"/>
    <x v="144"/>
    <x v="0"/>
    <x v="14"/>
    <x v="3"/>
    <x v="0"/>
    <x v="3"/>
    <x v="1"/>
    <x v="24"/>
    <x v="0"/>
    <n v="15"/>
    <n v="12"/>
    <n v="11"/>
    <n v="165"/>
    <n v="132"/>
    <n v="33"/>
    <n v="8"/>
    <x v="1"/>
  </r>
  <r>
    <x v="153"/>
    <n v="44052"/>
    <x v="145"/>
    <x v="1"/>
    <x v="15"/>
    <x v="0"/>
    <x v="0"/>
    <x v="0"/>
    <x v="1"/>
    <x v="3"/>
    <x v="0"/>
    <n v="20"/>
    <n v="17"/>
    <n v="60"/>
    <n v="1200"/>
    <n v="1020"/>
    <n v="180"/>
    <n v="8"/>
    <x v="1"/>
  </r>
  <r>
    <x v="154"/>
    <n v="44053"/>
    <x v="146"/>
    <x v="1"/>
    <x v="34"/>
    <x v="1"/>
    <x v="1"/>
    <x v="1"/>
    <x v="1"/>
    <x v="4"/>
    <x v="0"/>
    <n v="12"/>
    <n v="9"/>
    <n v="89"/>
    <n v="1068"/>
    <n v="801"/>
    <n v="267"/>
    <n v="8"/>
    <x v="1"/>
  </r>
  <r>
    <x v="155"/>
    <n v="44054"/>
    <x v="147"/>
    <x v="0"/>
    <x v="0"/>
    <x v="2"/>
    <x v="1"/>
    <x v="2"/>
    <x v="1"/>
    <x v="5"/>
    <x v="0"/>
    <n v="16"/>
    <n v="13"/>
    <n v="77"/>
    <n v="1232"/>
    <n v="1001"/>
    <n v="231"/>
    <n v="8"/>
    <x v="1"/>
  </r>
  <r>
    <x v="156"/>
    <n v="44055"/>
    <x v="148"/>
    <x v="1"/>
    <x v="35"/>
    <x v="3"/>
    <x v="0"/>
    <x v="3"/>
    <x v="1"/>
    <x v="8"/>
    <x v="0"/>
    <n v="20"/>
    <n v="17"/>
    <n v="68"/>
    <n v="1360"/>
    <n v="1156"/>
    <n v="204"/>
    <n v="8"/>
    <x v="1"/>
  </r>
  <r>
    <x v="157"/>
    <n v="44056"/>
    <x v="149"/>
    <x v="1"/>
    <x v="36"/>
    <x v="0"/>
    <x v="0"/>
    <x v="0"/>
    <x v="1"/>
    <x v="9"/>
    <x v="0"/>
    <n v="12"/>
    <n v="9"/>
    <n v="15"/>
    <n v="180"/>
    <n v="135"/>
    <n v="45"/>
    <n v="8"/>
    <x v="1"/>
  </r>
  <r>
    <x v="158"/>
    <n v="44057"/>
    <x v="150"/>
    <x v="0"/>
    <x v="37"/>
    <x v="1"/>
    <x v="1"/>
    <x v="1"/>
    <x v="1"/>
    <x v="12"/>
    <x v="0"/>
    <n v="10"/>
    <n v="7"/>
    <n v="47"/>
    <n v="470"/>
    <n v="329"/>
    <n v="141"/>
    <n v="8"/>
    <x v="1"/>
  </r>
  <r>
    <x v="159"/>
    <n v="44058"/>
    <x v="151"/>
    <x v="0"/>
    <x v="26"/>
    <x v="2"/>
    <x v="1"/>
    <x v="2"/>
    <x v="1"/>
    <x v="13"/>
    <x v="0"/>
    <n v="15"/>
    <n v="12"/>
    <n v="6"/>
    <n v="90"/>
    <n v="72"/>
    <n v="18"/>
    <n v="8"/>
    <x v="1"/>
  </r>
  <r>
    <x v="160"/>
    <n v="44062"/>
    <x v="152"/>
    <x v="0"/>
    <x v="27"/>
    <x v="3"/>
    <x v="0"/>
    <x v="3"/>
    <x v="1"/>
    <x v="14"/>
    <x v="0"/>
    <n v="15"/>
    <n v="12"/>
    <n v="10"/>
    <n v="150"/>
    <n v="120"/>
    <n v="30"/>
    <n v="8"/>
    <x v="1"/>
  </r>
  <r>
    <x v="161"/>
    <n v="44061"/>
    <x v="153"/>
    <x v="0"/>
    <x v="11"/>
    <x v="0"/>
    <x v="0"/>
    <x v="0"/>
    <x v="1"/>
    <x v="25"/>
    <x v="0"/>
    <n v="20"/>
    <n v="17"/>
    <n v="11"/>
    <n v="220"/>
    <n v="187"/>
    <n v="33"/>
    <n v="8"/>
    <x v="1"/>
  </r>
  <r>
    <x v="162"/>
    <n v="44061"/>
    <x v="154"/>
    <x v="0"/>
    <x v="28"/>
    <x v="1"/>
    <x v="1"/>
    <x v="1"/>
    <x v="1"/>
    <x v="26"/>
    <x v="0"/>
    <n v="12"/>
    <n v="9"/>
    <n v="60"/>
    <n v="720"/>
    <n v="540"/>
    <n v="180"/>
    <n v="8"/>
    <x v="1"/>
  </r>
  <r>
    <x v="163"/>
    <n v="44062"/>
    <x v="155"/>
    <x v="0"/>
    <x v="11"/>
    <x v="2"/>
    <x v="1"/>
    <x v="2"/>
    <x v="1"/>
    <x v="27"/>
    <x v="0"/>
    <n v="13"/>
    <n v="10"/>
    <n v="89"/>
    <n v="1157"/>
    <n v="890"/>
    <n v="267"/>
    <n v="8"/>
    <x v="1"/>
  </r>
  <r>
    <x v="164"/>
    <n v="44063"/>
    <x v="156"/>
    <x v="1"/>
    <x v="28"/>
    <x v="3"/>
    <x v="0"/>
    <x v="3"/>
    <x v="1"/>
    <x v="28"/>
    <x v="0"/>
    <n v="15"/>
    <n v="12"/>
    <n v="77"/>
    <n v="1155"/>
    <n v="924"/>
    <n v="231"/>
    <n v="8"/>
    <x v="1"/>
  </r>
  <r>
    <x v="165"/>
    <n v="44064"/>
    <x v="157"/>
    <x v="0"/>
    <x v="29"/>
    <x v="0"/>
    <x v="0"/>
    <x v="0"/>
    <x v="1"/>
    <x v="18"/>
    <x v="0"/>
    <n v="14"/>
    <n v="11"/>
    <n v="68"/>
    <n v="952"/>
    <n v="748"/>
    <n v="204"/>
    <n v="8"/>
    <x v="1"/>
  </r>
  <r>
    <x v="166"/>
    <n v="44065"/>
    <x v="158"/>
    <x v="0"/>
    <x v="30"/>
    <x v="1"/>
    <x v="1"/>
    <x v="1"/>
    <x v="1"/>
    <x v="19"/>
    <x v="0"/>
    <n v="30"/>
    <n v="27"/>
    <n v="15"/>
    <n v="450"/>
    <n v="405"/>
    <n v="45"/>
    <n v="8"/>
    <x v="1"/>
  </r>
  <r>
    <x v="167"/>
    <n v="44066"/>
    <x v="159"/>
    <x v="0"/>
    <x v="31"/>
    <x v="2"/>
    <x v="1"/>
    <x v="2"/>
    <x v="1"/>
    <x v="20"/>
    <x v="0"/>
    <n v="16"/>
    <n v="13"/>
    <n v="47"/>
    <n v="752"/>
    <n v="611"/>
    <n v="141"/>
    <n v="8"/>
    <x v="1"/>
  </r>
  <r>
    <x v="168"/>
    <n v="44067"/>
    <x v="160"/>
    <x v="0"/>
    <x v="32"/>
    <x v="3"/>
    <x v="0"/>
    <x v="3"/>
    <x v="1"/>
    <x v="1"/>
    <x v="1"/>
    <n v="9"/>
    <n v="6"/>
    <n v="6"/>
    <n v="54"/>
    <n v="36"/>
    <n v="18"/>
    <n v="8"/>
    <x v="1"/>
  </r>
  <r>
    <x v="169"/>
    <n v="44068"/>
    <x v="161"/>
    <x v="1"/>
    <x v="1"/>
    <x v="0"/>
    <x v="0"/>
    <x v="0"/>
    <x v="1"/>
    <x v="2"/>
    <x v="1"/>
    <n v="5"/>
    <n v="2"/>
    <n v="10"/>
    <n v="50"/>
    <n v="20"/>
    <n v="30"/>
    <n v="8"/>
    <x v="1"/>
  </r>
  <r>
    <x v="170"/>
    <n v="44072"/>
    <x v="162"/>
    <x v="0"/>
    <x v="2"/>
    <x v="1"/>
    <x v="1"/>
    <x v="1"/>
    <x v="1"/>
    <x v="29"/>
    <x v="1"/>
    <n v="18"/>
    <n v="15"/>
    <n v="11"/>
    <n v="198"/>
    <n v="165"/>
    <n v="33"/>
    <n v="8"/>
    <x v="1"/>
  </r>
  <r>
    <x v="171"/>
    <n v="44071"/>
    <x v="163"/>
    <x v="1"/>
    <x v="3"/>
    <x v="2"/>
    <x v="1"/>
    <x v="2"/>
    <x v="1"/>
    <x v="30"/>
    <x v="1"/>
    <n v="10"/>
    <n v="7"/>
    <n v="60"/>
    <n v="600"/>
    <n v="420"/>
    <n v="180"/>
    <n v="8"/>
    <x v="1"/>
  </r>
  <r>
    <x v="172"/>
    <n v="44071"/>
    <x v="164"/>
    <x v="1"/>
    <x v="38"/>
    <x v="3"/>
    <x v="0"/>
    <x v="3"/>
    <x v="1"/>
    <x v="31"/>
    <x v="1"/>
    <n v="20"/>
    <n v="17"/>
    <n v="89"/>
    <n v="1780"/>
    <n v="1513"/>
    <n v="267"/>
    <n v="8"/>
    <x v="1"/>
  </r>
  <r>
    <x v="173"/>
    <n v="44072"/>
    <x v="165"/>
    <x v="1"/>
    <x v="39"/>
    <x v="0"/>
    <x v="0"/>
    <x v="0"/>
    <x v="1"/>
    <x v="6"/>
    <x v="1"/>
    <n v="70"/>
    <n v="67"/>
    <n v="77"/>
    <n v="5390"/>
    <n v="5159"/>
    <n v="231"/>
    <n v="8"/>
    <x v="1"/>
  </r>
  <r>
    <x v="174"/>
    <n v="44073"/>
    <x v="166"/>
    <x v="1"/>
    <x v="4"/>
    <x v="1"/>
    <x v="1"/>
    <x v="1"/>
    <x v="1"/>
    <x v="7"/>
    <x v="1"/>
    <n v="15"/>
    <n v="12"/>
    <n v="68"/>
    <n v="1020"/>
    <n v="816"/>
    <n v="204"/>
    <n v="8"/>
    <x v="1"/>
  </r>
  <r>
    <x v="175"/>
    <n v="44074"/>
    <x v="167"/>
    <x v="1"/>
    <x v="5"/>
    <x v="2"/>
    <x v="1"/>
    <x v="2"/>
    <x v="1"/>
    <x v="10"/>
    <x v="1"/>
    <n v="12"/>
    <n v="9"/>
    <n v="15"/>
    <n v="180"/>
    <n v="135"/>
    <n v="45"/>
    <n v="8"/>
    <x v="1"/>
  </r>
  <r>
    <x v="176"/>
    <n v="44075"/>
    <x v="168"/>
    <x v="0"/>
    <x v="6"/>
    <x v="3"/>
    <x v="0"/>
    <x v="3"/>
    <x v="1"/>
    <x v="11"/>
    <x v="1"/>
    <n v="18"/>
    <n v="15"/>
    <n v="47"/>
    <n v="846"/>
    <n v="705"/>
    <n v="141"/>
    <n v="9"/>
    <x v="0"/>
  </r>
  <r>
    <x v="177"/>
    <n v="44076"/>
    <x v="169"/>
    <x v="1"/>
    <x v="7"/>
    <x v="0"/>
    <x v="0"/>
    <x v="0"/>
    <x v="1"/>
    <x v="15"/>
    <x v="1"/>
    <n v="23"/>
    <n v="20"/>
    <n v="6"/>
    <n v="138"/>
    <n v="120"/>
    <n v="18"/>
    <n v="9"/>
    <x v="0"/>
  </r>
  <r>
    <x v="178"/>
    <n v="44077"/>
    <x v="170"/>
    <x v="0"/>
    <x v="8"/>
    <x v="1"/>
    <x v="1"/>
    <x v="1"/>
    <x v="1"/>
    <x v="16"/>
    <x v="1"/>
    <n v="9"/>
    <n v="6"/>
    <n v="10"/>
    <n v="90"/>
    <n v="60"/>
    <n v="30"/>
    <n v="9"/>
    <x v="0"/>
  </r>
  <r>
    <x v="179"/>
    <n v="44078"/>
    <x v="171"/>
    <x v="1"/>
    <x v="9"/>
    <x v="2"/>
    <x v="1"/>
    <x v="2"/>
    <x v="1"/>
    <x v="17"/>
    <x v="1"/>
    <n v="18"/>
    <n v="15"/>
    <n v="11"/>
    <n v="198"/>
    <n v="165"/>
    <n v="33"/>
    <n v="9"/>
    <x v="0"/>
  </r>
  <r>
    <x v="180"/>
    <n v="44079"/>
    <x v="172"/>
    <x v="0"/>
    <x v="33"/>
    <x v="3"/>
    <x v="0"/>
    <x v="3"/>
    <x v="1"/>
    <x v="0"/>
    <x v="0"/>
    <n v="52"/>
    <n v="49"/>
    <n v="60"/>
    <n v="3120"/>
    <n v="2940"/>
    <n v="180"/>
    <n v="9"/>
    <x v="0"/>
  </r>
  <r>
    <x v="181"/>
    <n v="44083"/>
    <x v="173"/>
    <x v="0"/>
    <x v="34"/>
    <x v="0"/>
    <x v="0"/>
    <x v="0"/>
    <x v="1"/>
    <x v="1"/>
    <x v="1"/>
    <n v="9"/>
    <n v="6"/>
    <n v="89"/>
    <n v="801"/>
    <n v="534"/>
    <n v="267"/>
    <n v="9"/>
    <x v="0"/>
  </r>
  <r>
    <x v="182"/>
    <n v="44082"/>
    <x v="174"/>
    <x v="1"/>
    <x v="0"/>
    <x v="1"/>
    <x v="1"/>
    <x v="1"/>
    <x v="1"/>
    <x v="2"/>
    <x v="1"/>
    <n v="5"/>
    <n v="2"/>
    <n v="77"/>
    <n v="385"/>
    <n v="154"/>
    <n v="231"/>
    <n v="9"/>
    <x v="0"/>
  </r>
  <r>
    <x v="183"/>
    <n v="44082"/>
    <x v="175"/>
    <x v="1"/>
    <x v="35"/>
    <x v="2"/>
    <x v="1"/>
    <x v="2"/>
    <x v="1"/>
    <x v="21"/>
    <x v="0"/>
    <n v="14"/>
    <n v="11"/>
    <n v="68"/>
    <n v="952"/>
    <n v="748"/>
    <n v="204"/>
    <n v="9"/>
    <x v="0"/>
  </r>
  <r>
    <x v="184"/>
    <n v="44083"/>
    <x v="176"/>
    <x v="1"/>
    <x v="36"/>
    <x v="3"/>
    <x v="0"/>
    <x v="3"/>
    <x v="1"/>
    <x v="22"/>
    <x v="0"/>
    <n v="6"/>
    <n v="3"/>
    <n v="15"/>
    <n v="90"/>
    <n v="45"/>
    <n v="45"/>
    <n v="9"/>
    <x v="0"/>
  </r>
  <r>
    <x v="185"/>
    <n v="44084"/>
    <x v="177"/>
    <x v="1"/>
    <x v="37"/>
    <x v="0"/>
    <x v="0"/>
    <x v="0"/>
    <x v="1"/>
    <x v="30"/>
    <x v="1"/>
    <n v="10"/>
    <n v="7"/>
    <n v="47"/>
    <n v="470"/>
    <n v="329"/>
    <n v="141"/>
    <n v="9"/>
    <x v="0"/>
  </r>
  <r>
    <x v="186"/>
    <n v="44085"/>
    <x v="178"/>
    <x v="1"/>
    <x v="10"/>
    <x v="1"/>
    <x v="1"/>
    <x v="1"/>
    <x v="1"/>
    <x v="23"/>
    <x v="0"/>
    <n v="13"/>
    <n v="10"/>
    <n v="6"/>
    <n v="78"/>
    <n v="60"/>
    <n v="18"/>
    <n v="9"/>
    <x v="0"/>
  </r>
  <r>
    <x v="187"/>
    <n v="44086"/>
    <x v="179"/>
    <x v="0"/>
    <x v="11"/>
    <x v="2"/>
    <x v="1"/>
    <x v="2"/>
    <x v="1"/>
    <x v="31"/>
    <x v="1"/>
    <n v="20"/>
    <n v="17"/>
    <n v="10"/>
    <n v="200"/>
    <n v="170"/>
    <n v="30"/>
    <n v="9"/>
    <x v="0"/>
  </r>
  <r>
    <x v="188"/>
    <n v="44087"/>
    <x v="180"/>
    <x v="0"/>
    <x v="12"/>
    <x v="3"/>
    <x v="0"/>
    <x v="3"/>
    <x v="1"/>
    <x v="24"/>
    <x v="0"/>
    <n v="15"/>
    <n v="12"/>
    <n v="11"/>
    <n v="165"/>
    <n v="132"/>
    <n v="33"/>
    <n v="9"/>
    <x v="0"/>
  </r>
  <r>
    <x v="189"/>
    <n v="44088"/>
    <x v="181"/>
    <x v="0"/>
    <x v="13"/>
    <x v="0"/>
    <x v="0"/>
    <x v="0"/>
    <x v="1"/>
    <x v="3"/>
    <x v="0"/>
    <n v="20"/>
    <n v="17"/>
    <n v="60"/>
    <n v="1200"/>
    <n v="1020"/>
    <n v="180"/>
    <n v="9"/>
    <x v="0"/>
  </r>
  <r>
    <x v="190"/>
    <n v="44089"/>
    <x v="182"/>
    <x v="1"/>
    <x v="14"/>
    <x v="1"/>
    <x v="1"/>
    <x v="1"/>
    <x v="1"/>
    <x v="4"/>
    <x v="0"/>
    <n v="12"/>
    <n v="9"/>
    <n v="89"/>
    <n v="1068"/>
    <n v="801"/>
    <n v="267"/>
    <n v="9"/>
    <x v="0"/>
  </r>
  <r>
    <x v="191"/>
    <n v="44093"/>
    <x v="183"/>
    <x v="1"/>
    <x v="15"/>
    <x v="2"/>
    <x v="1"/>
    <x v="2"/>
    <x v="1"/>
    <x v="5"/>
    <x v="0"/>
    <n v="16"/>
    <n v="13"/>
    <n v="77"/>
    <n v="1232"/>
    <n v="1001"/>
    <n v="231"/>
    <n v="9"/>
    <x v="0"/>
  </r>
  <r>
    <x v="192"/>
    <n v="44092"/>
    <x v="184"/>
    <x v="1"/>
    <x v="16"/>
    <x v="3"/>
    <x v="0"/>
    <x v="3"/>
    <x v="1"/>
    <x v="6"/>
    <x v="1"/>
    <n v="70"/>
    <n v="67"/>
    <n v="68"/>
    <n v="4760"/>
    <n v="4556"/>
    <n v="204"/>
    <n v="9"/>
    <x v="0"/>
  </r>
  <r>
    <x v="193"/>
    <n v="44092"/>
    <x v="185"/>
    <x v="1"/>
    <x v="17"/>
    <x v="0"/>
    <x v="0"/>
    <x v="0"/>
    <x v="1"/>
    <x v="7"/>
    <x v="1"/>
    <n v="15"/>
    <n v="12"/>
    <n v="15"/>
    <n v="225"/>
    <n v="180"/>
    <n v="45"/>
    <n v="9"/>
    <x v="0"/>
  </r>
  <r>
    <x v="194"/>
    <n v="44093"/>
    <x v="186"/>
    <x v="1"/>
    <x v="18"/>
    <x v="1"/>
    <x v="1"/>
    <x v="1"/>
    <x v="1"/>
    <x v="5"/>
    <x v="0"/>
    <n v="16"/>
    <n v="13"/>
    <n v="47"/>
    <n v="752"/>
    <n v="611"/>
    <n v="141"/>
    <n v="9"/>
    <x v="0"/>
  </r>
  <r>
    <x v="195"/>
    <n v="44094"/>
    <x v="187"/>
    <x v="1"/>
    <x v="19"/>
    <x v="2"/>
    <x v="1"/>
    <x v="2"/>
    <x v="1"/>
    <x v="8"/>
    <x v="0"/>
    <n v="20"/>
    <n v="17"/>
    <n v="6"/>
    <n v="120"/>
    <n v="102"/>
    <n v="18"/>
    <n v="9"/>
    <x v="0"/>
  </r>
  <r>
    <x v="196"/>
    <n v="44095"/>
    <x v="188"/>
    <x v="0"/>
    <x v="20"/>
    <x v="3"/>
    <x v="0"/>
    <x v="3"/>
    <x v="1"/>
    <x v="9"/>
    <x v="0"/>
    <n v="12"/>
    <n v="9"/>
    <n v="10"/>
    <n v="120"/>
    <n v="90"/>
    <n v="30"/>
    <n v="9"/>
    <x v="0"/>
  </r>
  <r>
    <x v="197"/>
    <n v="44096"/>
    <x v="189"/>
    <x v="1"/>
    <x v="21"/>
    <x v="0"/>
    <x v="0"/>
    <x v="0"/>
    <x v="1"/>
    <x v="10"/>
    <x v="1"/>
    <n v="12"/>
    <n v="9"/>
    <n v="11"/>
    <n v="132"/>
    <n v="99"/>
    <n v="33"/>
    <n v="9"/>
    <x v="0"/>
  </r>
  <r>
    <x v="198"/>
    <n v="44097"/>
    <x v="190"/>
    <x v="0"/>
    <x v="22"/>
    <x v="1"/>
    <x v="1"/>
    <x v="1"/>
    <x v="1"/>
    <x v="11"/>
    <x v="1"/>
    <n v="18"/>
    <n v="15"/>
    <n v="60"/>
    <n v="1080"/>
    <n v="900"/>
    <n v="180"/>
    <n v="9"/>
    <x v="0"/>
  </r>
  <r>
    <x v="199"/>
    <n v="44098"/>
    <x v="191"/>
    <x v="0"/>
    <x v="23"/>
    <x v="2"/>
    <x v="1"/>
    <x v="2"/>
    <x v="1"/>
    <x v="12"/>
    <x v="0"/>
    <n v="10"/>
    <n v="7"/>
    <n v="89"/>
    <n v="890"/>
    <n v="623"/>
    <n v="267"/>
    <n v="9"/>
    <x v="0"/>
  </r>
  <r>
    <x v="200"/>
    <n v="44099"/>
    <x v="192"/>
    <x v="0"/>
    <x v="24"/>
    <x v="3"/>
    <x v="0"/>
    <x v="3"/>
    <x v="1"/>
    <x v="13"/>
    <x v="0"/>
    <n v="15"/>
    <n v="12"/>
    <n v="77"/>
    <n v="1155"/>
    <n v="924"/>
    <n v="231"/>
    <n v="9"/>
    <x v="0"/>
  </r>
  <r>
    <x v="201"/>
    <n v="44103"/>
    <x v="193"/>
    <x v="0"/>
    <x v="25"/>
    <x v="0"/>
    <x v="0"/>
    <x v="0"/>
    <x v="1"/>
    <x v="14"/>
    <x v="0"/>
    <n v="15"/>
    <n v="12"/>
    <n v="68"/>
    <n v="1020"/>
    <n v="816"/>
    <n v="204"/>
    <n v="9"/>
    <x v="0"/>
  </r>
  <r>
    <x v="202"/>
    <n v="44102"/>
    <x v="194"/>
    <x v="1"/>
    <x v="26"/>
    <x v="1"/>
    <x v="1"/>
    <x v="1"/>
    <x v="1"/>
    <x v="15"/>
    <x v="1"/>
    <n v="23"/>
    <n v="20"/>
    <n v="15"/>
    <n v="345"/>
    <n v="300"/>
    <n v="45"/>
    <n v="9"/>
    <x v="0"/>
  </r>
  <r>
    <x v="203"/>
    <n v="44102"/>
    <x v="195"/>
    <x v="0"/>
    <x v="27"/>
    <x v="2"/>
    <x v="1"/>
    <x v="2"/>
    <x v="1"/>
    <x v="16"/>
    <x v="1"/>
    <n v="9"/>
    <n v="6"/>
    <n v="47"/>
    <n v="423"/>
    <n v="282"/>
    <n v="141"/>
    <n v="9"/>
    <x v="0"/>
  </r>
  <r>
    <x v="204"/>
    <n v="44103"/>
    <x v="196"/>
    <x v="1"/>
    <x v="11"/>
    <x v="3"/>
    <x v="0"/>
    <x v="3"/>
    <x v="1"/>
    <x v="17"/>
    <x v="1"/>
    <n v="18"/>
    <n v="15"/>
    <n v="6"/>
    <n v="108"/>
    <n v="90"/>
    <n v="18"/>
    <n v="9"/>
    <x v="0"/>
  </r>
  <r>
    <x v="205"/>
    <n v="44104"/>
    <x v="197"/>
    <x v="0"/>
    <x v="28"/>
    <x v="0"/>
    <x v="0"/>
    <x v="0"/>
    <x v="1"/>
    <x v="18"/>
    <x v="0"/>
    <n v="14"/>
    <n v="11"/>
    <n v="10"/>
    <n v="140"/>
    <n v="110"/>
    <n v="30"/>
    <n v="9"/>
    <x v="0"/>
  </r>
  <r>
    <x v="206"/>
    <n v="44094"/>
    <x v="198"/>
    <x v="0"/>
    <x v="29"/>
    <x v="1"/>
    <x v="1"/>
    <x v="1"/>
    <x v="0"/>
    <x v="19"/>
    <x v="0"/>
    <n v="30"/>
    <n v="27"/>
    <n v="11"/>
    <n v="330"/>
    <n v="297"/>
    <n v="33"/>
    <n v="9"/>
    <x v="0"/>
  </r>
  <r>
    <x v="207"/>
    <n v="44095"/>
    <x v="199"/>
    <x v="1"/>
    <x v="30"/>
    <x v="2"/>
    <x v="1"/>
    <x v="2"/>
    <x v="0"/>
    <x v="20"/>
    <x v="0"/>
    <n v="16"/>
    <n v="13"/>
    <n v="60"/>
    <n v="960"/>
    <n v="780"/>
    <n v="180"/>
    <n v="9"/>
    <x v="0"/>
  </r>
  <r>
    <x v="208"/>
    <n v="44096"/>
    <x v="200"/>
    <x v="1"/>
    <x v="31"/>
    <x v="3"/>
    <x v="0"/>
    <x v="3"/>
    <x v="0"/>
    <x v="0"/>
    <x v="0"/>
    <n v="52"/>
    <n v="49"/>
    <n v="89"/>
    <n v="4628"/>
    <n v="4361"/>
    <n v="267"/>
    <n v="9"/>
    <x v="0"/>
  </r>
  <r>
    <x v="209"/>
    <n v="44097"/>
    <x v="201"/>
    <x v="1"/>
    <x v="32"/>
    <x v="0"/>
    <x v="0"/>
    <x v="0"/>
    <x v="0"/>
    <x v="21"/>
    <x v="0"/>
    <n v="14"/>
    <n v="11"/>
    <n v="77"/>
    <n v="1078"/>
    <n v="847"/>
    <n v="231"/>
    <n v="9"/>
    <x v="0"/>
  </r>
  <r>
    <x v="210"/>
    <n v="44098"/>
    <x v="202"/>
    <x v="1"/>
    <x v="1"/>
    <x v="1"/>
    <x v="1"/>
    <x v="1"/>
    <x v="0"/>
    <x v="22"/>
    <x v="0"/>
    <n v="6"/>
    <n v="3"/>
    <n v="68"/>
    <n v="408"/>
    <n v="204"/>
    <n v="204"/>
    <n v="9"/>
    <x v="0"/>
  </r>
  <r>
    <x v="211"/>
    <n v="44099"/>
    <x v="203"/>
    <x v="0"/>
    <x v="2"/>
    <x v="2"/>
    <x v="1"/>
    <x v="2"/>
    <x v="0"/>
    <x v="23"/>
    <x v="0"/>
    <n v="13"/>
    <n v="10"/>
    <n v="15"/>
    <n v="195"/>
    <n v="150"/>
    <n v="45"/>
    <n v="9"/>
    <x v="0"/>
  </r>
  <r>
    <x v="212"/>
    <n v="44103"/>
    <x v="204"/>
    <x v="0"/>
    <x v="3"/>
    <x v="3"/>
    <x v="0"/>
    <x v="3"/>
    <x v="0"/>
    <x v="24"/>
    <x v="0"/>
    <n v="15"/>
    <n v="12"/>
    <n v="47"/>
    <n v="705"/>
    <n v="564"/>
    <n v="141"/>
    <n v="9"/>
    <x v="0"/>
  </r>
  <r>
    <x v="213"/>
    <n v="44102"/>
    <x v="205"/>
    <x v="1"/>
    <x v="5"/>
    <x v="0"/>
    <x v="0"/>
    <x v="0"/>
    <x v="0"/>
    <x v="3"/>
    <x v="0"/>
    <n v="20"/>
    <n v="17"/>
    <n v="6"/>
    <n v="120"/>
    <n v="102"/>
    <n v="18"/>
    <n v="9"/>
    <x v="0"/>
  </r>
  <r>
    <x v="214"/>
    <n v="44102"/>
    <x v="206"/>
    <x v="0"/>
    <x v="6"/>
    <x v="1"/>
    <x v="1"/>
    <x v="1"/>
    <x v="0"/>
    <x v="4"/>
    <x v="0"/>
    <n v="12"/>
    <n v="9"/>
    <n v="10"/>
    <n v="120"/>
    <n v="90"/>
    <n v="30"/>
    <n v="9"/>
    <x v="0"/>
  </r>
  <r>
    <x v="215"/>
    <n v="44103"/>
    <x v="207"/>
    <x v="1"/>
    <x v="11"/>
    <x v="2"/>
    <x v="1"/>
    <x v="2"/>
    <x v="0"/>
    <x v="5"/>
    <x v="0"/>
    <n v="16"/>
    <n v="13"/>
    <n v="11"/>
    <n v="176"/>
    <n v="143"/>
    <n v="33"/>
    <n v="9"/>
    <x v="0"/>
  </r>
  <r>
    <x v="216"/>
    <n v="44104"/>
    <x v="208"/>
    <x v="1"/>
    <x v="28"/>
    <x v="3"/>
    <x v="0"/>
    <x v="3"/>
    <x v="0"/>
    <x v="8"/>
    <x v="0"/>
    <n v="20"/>
    <n v="17"/>
    <n v="60"/>
    <n v="1200"/>
    <n v="1020"/>
    <n v="180"/>
    <n v="9"/>
    <x v="0"/>
  </r>
  <r>
    <x v="217"/>
    <n v="44044"/>
    <x v="209"/>
    <x v="1"/>
    <x v="29"/>
    <x v="0"/>
    <x v="0"/>
    <x v="0"/>
    <x v="0"/>
    <x v="9"/>
    <x v="0"/>
    <n v="12"/>
    <n v="9"/>
    <n v="89"/>
    <n v="1068"/>
    <n v="801"/>
    <n v="267"/>
    <n v="8"/>
    <x v="1"/>
  </r>
  <r>
    <x v="218"/>
    <n v="44045"/>
    <x v="210"/>
    <x v="1"/>
    <x v="6"/>
    <x v="1"/>
    <x v="1"/>
    <x v="1"/>
    <x v="0"/>
    <x v="12"/>
    <x v="0"/>
    <n v="10"/>
    <n v="7"/>
    <n v="77"/>
    <n v="770"/>
    <n v="539"/>
    <n v="231"/>
    <n v="8"/>
    <x v="1"/>
  </r>
  <r>
    <x v="219"/>
    <n v="44046"/>
    <x v="211"/>
    <x v="1"/>
    <x v="7"/>
    <x v="2"/>
    <x v="1"/>
    <x v="2"/>
    <x v="0"/>
    <x v="13"/>
    <x v="0"/>
    <n v="15"/>
    <n v="12"/>
    <n v="68"/>
    <n v="1020"/>
    <n v="816"/>
    <n v="204"/>
    <n v="8"/>
    <x v="1"/>
  </r>
  <r>
    <x v="220"/>
    <n v="44047"/>
    <x v="212"/>
    <x v="0"/>
    <x v="8"/>
    <x v="3"/>
    <x v="0"/>
    <x v="3"/>
    <x v="0"/>
    <x v="14"/>
    <x v="0"/>
    <n v="15"/>
    <n v="12"/>
    <n v="15"/>
    <n v="225"/>
    <n v="180"/>
    <n v="45"/>
    <n v="8"/>
    <x v="1"/>
  </r>
  <r>
    <x v="221"/>
    <n v="44048"/>
    <x v="213"/>
    <x v="0"/>
    <x v="9"/>
    <x v="0"/>
    <x v="0"/>
    <x v="0"/>
    <x v="0"/>
    <x v="25"/>
    <x v="0"/>
    <n v="20"/>
    <n v="17"/>
    <n v="47"/>
    <n v="940"/>
    <n v="799"/>
    <n v="141"/>
    <n v="8"/>
    <x v="1"/>
  </r>
  <r>
    <x v="222"/>
    <n v="44052"/>
    <x v="214"/>
    <x v="0"/>
    <x v="33"/>
    <x v="1"/>
    <x v="1"/>
    <x v="1"/>
    <x v="0"/>
    <x v="26"/>
    <x v="0"/>
    <n v="12"/>
    <n v="9"/>
    <n v="6"/>
    <n v="72"/>
    <n v="54"/>
    <n v="18"/>
    <n v="8"/>
    <x v="1"/>
  </r>
  <r>
    <x v="223"/>
    <n v="44051"/>
    <x v="215"/>
    <x v="0"/>
    <x v="34"/>
    <x v="2"/>
    <x v="1"/>
    <x v="2"/>
    <x v="0"/>
    <x v="27"/>
    <x v="0"/>
    <n v="13"/>
    <n v="10"/>
    <n v="10"/>
    <n v="130"/>
    <n v="100"/>
    <n v="30"/>
    <n v="8"/>
    <x v="1"/>
  </r>
  <r>
    <x v="224"/>
    <n v="44051"/>
    <x v="216"/>
    <x v="0"/>
    <x v="0"/>
    <x v="3"/>
    <x v="0"/>
    <x v="3"/>
    <x v="0"/>
    <x v="28"/>
    <x v="0"/>
    <n v="15"/>
    <n v="12"/>
    <n v="11"/>
    <n v="165"/>
    <n v="132"/>
    <n v="33"/>
    <n v="8"/>
    <x v="1"/>
  </r>
  <r>
    <x v="225"/>
    <n v="44052"/>
    <x v="217"/>
    <x v="1"/>
    <x v="35"/>
    <x v="0"/>
    <x v="0"/>
    <x v="0"/>
    <x v="0"/>
    <x v="18"/>
    <x v="0"/>
    <n v="14"/>
    <n v="11"/>
    <n v="60"/>
    <n v="840"/>
    <n v="660"/>
    <n v="180"/>
    <n v="8"/>
    <x v="1"/>
  </r>
  <r>
    <x v="226"/>
    <n v="44053"/>
    <x v="218"/>
    <x v="1"/>
    <x v="36"/>
    <x v="1"/>
    <x v="1"/>
    <x v="1"/>
    <x v="0"/>
    <x v="19"/>
    <x v="0"/>
    <n v="30"/>
    <n v="27"/>
    <n v="89"/>
    <n v="2670"/>
    <n v="2403"/>
    <n v="267"/>
    <n v="8"/>
    <x v="1"/>
  </r>
  <r>
    <x v="227"/>
    <n v="44054"/>
    <x v="219"/>
    <x v="1"/>
    <x v="37"/>
    <x v="2"/>
    <x v="1"/>
    <x v="2"/>
    <x v="0"/>
    <x v="20"/>
    <x v="0"/>
    <n v="16"/>
    <n v="13"/>
    <n v="77"/>
    <n v="1232"/>
    <n v="1001"/>
    <n v="231"/>
    <n v="8"/>
    <x v="1"/>
  </r>
  <r>
    <x v="228"/>
    <n v="44055"/>
    <x v="220"/>
    <x v="0"/>
    <x v="10"/>
    <x v="3"/>
    <x v="0"/>
    <x v="3"/>
    <x v="0"/>
    <x v="1"/>
    <x v="1"/>
    <n v="9"/>
    <n v="6"/>
    <n v="68"/>
    <n v="612"/>
    <n v="408"/>
    <n v="204"/>
    <n v="8"/>
    <x v="1"/>
  </r>
  <r>
    <x v="229"/>
    <n v="44056"/>
    <x v="221"/>
    <x v="0"/>
    <x v="11"/>
    <x v="0"/>
    <x v="0"/>
    <x v="0"/>
    <x v="0"/>
    <x v="2"/>
    <x v="1"/>
    <n v="5"/>
    <n v="2"/>
    <n v="15"/>
    <n v="75"/>
    <n v="30"/>
    <n v="45"/>
    <n v="8"/>
    <x v="1"/>
  </r>
  <r>
    <x v="230"/>
    <n v="44057"/>
    <x v="222"/>
    <x v="1"/>
    <x v="20"/>
    <x v="1"/>
    <x v="1"/>
    <x v="1"/>
    <x v="0"/>
    <x v="29"/>
    <x v="1"/>
    <n v="18"/>
    <n v="15"/>
    <n v="47"/>
    <n v="846"/>
    <n v="705"/>
    <n v="141"/>
    <n v="8"/>
    <x v="1"/>
  </r>
  <r>
    <x v="231"/>
    <n v="44058"/>
    <x v="223"/>
    <x v="0"/>
    <x v="21"/>
    <x v="2"/>
    <x v="1"/>
    <x v="2"/>
    <x v="0"/>
    <x v="30"/>
    <x v="1"/>
    <n v="10"/>
    <n v="7"/>
    <n v="6"/>
    <n v="60"/>
    <n v="42"/>
    <n v="18"/>
    <n v="8"/>
    <x v="1"/>
  </r>
  <r>
    <x v="232"/>
    <n v="44062"/>
    <x v="224"/>
    <x v="1"/>
    <x v="22"/>
    <x v="3"/>
    <x v="0"/>
    <x v="3"/>
    <x v="0"/>
    <x v="31"/>
    <x v="1"/>
    <n v="20"/>
    <n v="17"/>
    <n v="10"/>
    <n v="200"/>
    <n v="170"/>
    <n v="30"/>
    <n v="8"/>
    <x v="1"/>
  </r>
  <r>
    <x v="233"/>
    <n v="44061"/>
    <x v="225"/>
    <x v="1"/>
    <x v="23"/>
    <x v="0"/>
    <x v="0"/>
    <x v="0"/>
    <x v="0"/>
    <x v="6"/>
    <x v="1"/>
    <n v="70"/>
    <n v="67"/>
    <n v="11"/>
    <n v="770"/>
    <n v="737"/>
    <n v="33"/>
    <n v="8"/>
    <x v="1"/>
  </r>
  <r>
    <x v="234"/>
    <n v="44061"/>
    <x v="226"/>
    <x v="1"/>
    <x v="24"/>
    <x v="1"/>
    <x v="1"/>
    <x v="1"/>
    <x v="0"/>
    <x v="7"/>
    <x v="1"/>
    <n v="15"/>
    <n v="12"/>
    <n v="60"/>
    <n v="900"/>
    <n v="720"/>
    <n v="180"/>
    <n v="8"/>
    <x v="1"/>
  </r>
  <r>
    <x v="235"/>
    <n v="44062"/>
    <x v="227"/>
    <x v="0"/>
    <x v="13"/>
    <x v="2"/>
    <x v="1"/>
    <x v="2"/>
    <x v="0"/>
    <x v="10"/>
    <x v="1"/>
    <n v="12"/>
    <n v="9"/>
    <n v="89"/>
    <n v="1068"/>
    <n v="801"/>
    <n v="267"/>
    <n v="8"/>
    <x v="1"/>
  </r>
  <r>
    <x v="236"/>
    <n v="44063"/>
    <x v="228"/>
    <x v="1"/>
    <x v="14"/>
    <x v="3"/>
    <x v="0"/>
    <x v="3"/>
    <x v="0"/>
    <x v="11"/>
    <x v="1"/>
    <n v="18"/>
    <n v="15"/>
    <n v="77"/>
    <n v="1386"/>
    <n v="1155"/>
    <n v="231"/>
    <n v="8"/>
    <x v="1"/>
  </r>
  <r>
    <x v="237"/>
    <n v="44064"/>
    <x v="229"/>
    <x v="1"/>
    <x v="15"/>
    <x v="0"/>
    <x v="0"/>
    <x v="0"/>
    <x v="0"/>
    <x v="15"/>
    <x v="1"/>
    <n v="23"/>
    <n v="20"/>
    <n v="68"/>
    <n v="1564"/>
    <n v="1360"/>
    <n v="204"/>
    <n v="8"/>
    <x v="1"/>
  </r>
  <r>
    <x v="238"/>
    <n v="44065"/>
    <x v="230"/>
    <x v="1"/>
    <x v="34"/>
    <x v="1"/>
    <x v="1"/>
    <x v="1"/>
    <x v="0"/>
    <x v="16"/>
    <x v="1"/>
    <n v="9"/>
    <n v="6"/>
    <n v="15"/>
    <n v="135"/>
    <n v="90"/>
    <n v="45"/>
    <n v="8"/>
    <x v="1"/>
  </r>
  <r>
    <x v="239"/>
    <n v="44066"/>
    <x v="231"/>
    <x v="1"/>
    <x v="0"/>
    <x v="2"/>
    <x v="1"/>
    <x v="2"/>
    <x v="0"/>
    <x v="17"/>
    <x v="1"/>
    <n v="18"/>
    <n v="15"/>
    <n v="47"/>
    <n v="846"/>
    <n v="705"/>
    <n v="141"/>
    <n v="8"/>
    <x v="1"/>
  </r>
  <r>
    <x v="240"/>
    <n v="44067"/>
    <x v="232"/>
    <x v="1"/>
    <x v="35"/>
    <x v="3"/>
    <x v="0"/>
    <x v="3"/>
    <x v="0"/>
    <x v="0"/>
    <x v="0"/>
    <n v="52"/>
    <n v="49"/>
    <n v="6"/>
    <n v="312"/>
    <n v="294"/>
    <n v="18"/>
    <n v="8"/>
    <x v="1"/>
  </r>
  <r>
    <x v="241"/>
    <n v="44068"/>
    <x v="233"/>
    <x v="0"/>
    <x v="36"/>
    <x v="0"/>
    <x v="0"/>
    <x v="0"/>
    <x v="0"/>
    <x v="1"/>
    <x v="1"/>
    <n v="9"/>
    <n v="6"/>
    <n v="10"/>
    <n v="90"/>
    <n v="60"/>
    <n v="30"/>
    <n v="8"/>
    <x v="1"/>
  </r>
  <r>
    <x v="242"/>
    <n v="44072"/>
    <x v="234"/>
    <x v="0"/>
    <x v="37"/>
    <x v="1"/>
    <x v="1"/>
    <x v="1"/>
    <x v="0"/>
    <x v="2"/>
    <x v="1"/>
    <n v="5"/>
    <n v="2"/>
    <n v="11"/>
    <n v="55"/>
    <n v="22"/>
    <n v="33"/>
    <n v="8"/>
    <x v="1"/>
  </r>
  <r>
    <x v="243"/>
    <n v="44071"/>
    <x v="235"/>
    <x v="0"/>
    <x v="26"/>
    <x v="2"/>
    <x v="1"/>
    <x v="2"/>
    <x v="0"/>
    <x v="21"/>
    <x v="0"/>
    <n v="14"/>
    <n v="11"/>
    <n v="60"/>
    <n v="840"/>
    <n v="660"/>
    <n v="180"/>
    <n v="8"/>
    <x v="1"/>
  </r>
  <r>
    <x v="244"/>
    <n v="44071"/>
    <x v="236"/>
    <x v="1"/>
    <x v="27"/>
    <x v="3"/>
    <x v="0"/>
    <x v="3"/>
    <x v="0"/>
    <x v="22"/>
    <x v="0"/>
    <n v="6"/>
    <n v="3"/>
    <n v="89"/>
    <n v="534"/>
    <n v="267"/>
    <n v="267"/>
    <n v="8"/>
    <x v="1"/>
  </r>
  <r>
    <x v="245"/>
    <n v="44072"/>
    <x v="237"/>
    <x v="0"/>
    <x v="11"/>
    <x v="0"/>
    <x v="0"/>
    <x v="0"/>
    <x v="0"/>
    <x v="30"/>
    <x v="1"/>
    <n v="10"/>
    <n v="7"/>
    <n v="77"/>
    <n v="770"/>
    <n v="539"/>
    <n v="231"/>
    <n v="8"/>
    <x v="1"/>
  </r>
  <r>
    <x v="246"/>
    <n v="44073"/>
    <x v="238"/>
    <x v="1"/>
    <x v="28"/>
    <x v="1"/>
    <x v="1"/>
    <x v="1"/>
    <x v="0"/>
    <x v="23"/>
    <x v="0"/>
    <n v="13"/>
    <n v="10"/>
    <n v="68"/>
    <n v="884"/>
    <n v="680"/>
    <n v="204"/>
    <n v="8"/>
    <x v="1"/>
  </r>
  <r>
    <x v="247"/>
    <n v="44074"/>
    <x v="239"/>
    <x v="1"/>
    <x v="11"/>
    <x v="2"/>
    <x v="1"/>
    <x v="2"/>
    <x v="0"/>
    <x v="31"/>
    <x v="1"/>
    <n v="20"/>
    <n v="17"/>
    <n v="15"/>
    <n v="300"/>
    <n v="255"/>
    <n v="45"/>
    <n v="8"/>
    <x v="1"/>
  </r>
  <r>
    <x v="248"/>
    <n v="44044"/>
    <x v="240"/>
    <x v="0"/>
    <x v="28"/>
    <x v="3"/>
    <x v="0"/>
    <x v="3"/>
    <x v="1"/>
    <x v="24"/>
    <x v="0"/>
    <n v="15"/>
    <n v="12"/>
    <n v="60"/>
    <n v="900"/>
    <n v="720"/>
    <n v="180"/>
    <n v="8"/>
    <x v="1"/>
  </r>
  <r>
    <x v="249"/>
    <n v="44045"/>
    <x v="241"/>
    <x v="0"/>
    <x v="29"/>
    <x v="0"/>
    <x v="0"/>
    <x v="0"/>
    <x v="1"/>
    <x v="3"/>
    <x v="0"/>
    <n v="20"/>
    <n v="17"/>
    <n v="89"/>
    <n v="1780"/>
    <n v="1513"/>
    <n v="267"/>
    <n v="8"/>
    <x v="1"/>
  </r>
  <r>
    <x v="250"/>
    <n v="44046"/>
    <x v="242"/>
    <x v="1"/>
    <x v="30"/>
    <x v="1"/>
    <x v="1"/>
    <x v="1"/>
    <x v="1"/>
    <x v="4"/>
    <x v="0"/>
    <n v="12"/>
    <n v="9"/>
    <n v="77"/>
    <n v="924"/>
    <n v="693"/>
    <n v="231"/>
    <n v="8"/>
    <x v="1"/>
  </r>
  <r>
    <x v="251"/>
    <n v="44047"/>
    <x v="243"/>
    <x v="1"/>
    <x v="31"/>
    <x v="2"/>
    <x v="1"/>
    <x v="2"/>
    <x v="1"/>
    <x v="5"/>
    <x v="0"/>
    <n v="16"/>
    <n v="13"/>
    <n v="68"/>
    <n v="1088"/>
    <n v="884"/>
    <n v="204"/>
    <n v="8"/>
    <x v="1"/>
  </r>
  <r>
    <x v="252"/>
    <n v="44048"/>
    <x v="244"/>
    <x v="1"/>
    <x v="32"/>
    <x v="3"/>
    <x v="0"/>
    <x v="3"/>
    <x v="1"/>
    <x v="6"/>
    <x v="1"/>
    <n v="70"/>
    <n v="67"/>
    <n v="15"/>
    <n v="1050"/>
    <n v="1005"/>
    <n v="45"/>
    <n v="8"/>
    <x v="1"/>
  </r>
  <r>
    <x v="253"/>
    <n v="44052"/>
    <x v="245"/>
    <x v="0"/>
    <x v="1"/>
    <x v="0"/>
    <x v="0"/>
    <x v="0"/>
    <x v="1"/>
    <x v="7"/>
    <x v="1"/>
    <n v="15"/>
    <n v="12"/>
    <n v="47"/>
    <n v="705"/>
    <n v="564"/>
    <n v="141"/>
    <n v="8"/>
    <x v="1"/>
  </r>
  <r>
    <x v="254"/>
    <n v="44051"/>
    <x v="246"/>
    <x v="0"/>
    <x v="2"/>
    <x v="1"/>
    <x v="1"/>
    <x v="1"/>
    <x v="1"/>
    <x v="5"/>
    <x v="0"/>
    <n v="16"/>
    <n v="13"/>
    <n v="6"/>
    <n v="96"/>
    <n v="78"/>
    <n v="18"/>
    <n v="8"/>
    <x v="1"/>
  </r>
  <r>
    <x v="255"/>
    <n v="44051"/>
    <x v="247"/>
    <x v="0"/>
    <x v="3"/>
    <x v="2"/>
    <x v="1"/>
    <x v="2"/>
    <x v="1"/>
    <x v="8"/>
    <x v="0"/>
    <n v="20"/>
    <n v="17"/>
    <n v="10"/>
    <n v="200"/>
    <n v="170"/>
    <n v="30"/>
    <n v="8"/>
    <x v="1"/>
  </r>
  <r>
    <x v="256"/>
    <n v="44052"/>
    <x v="248"/>
    <x v="1"/>
    <x v="38"/>
    <x v="3"/>
    <x v="0"/>
    <x v="3"/>
    <x v="1"/>
    <x v="9"/>
    <x v="0"/>
    <n v="12"/>
    <n v="9"/>
    <n v="11"/>
    <n v="132"/>
    <n v="99"/>
    <n v="33"/>
    <n v="8"/>
    <x v="1"/>
  </r>
  <r>
    <x v="257"/>
    <n v="44053"/>
    <x v="249"/>
    <x v="1"/>
    <x v="39"/>
    <x v="0"/>
    <x v="0"/>
    <x v="0"/>
    <x v="1"/>
    <x v="10"/>
    <x v="1"/>
    <n v="12"/>
    <n v="9"/>
    <n v="60"/>
    <n v="720"/>
    <n v="540"/>
    <n v="180"/>
    <n v="8"/>
    <x v="1"/>
  </r>
  <r>
    <x v="258"/>
    <n v="44054"/>
    <x v="250"/>
    <x v="1"/>
    <x v="4"/>
    <x v="1"/>
    <x v="1"/>
    <x v="1"/>
    <x v="1"/>
    <x v="11"/>
    <x v="1"/>
    <n v="18"/>
    <n v="15"/>
    <n v="89"/>
    <n v="1602"/>
    <n v="1335"/>
    <n v="267"/>
    <n v="8"/>
    <x v="1"/>
  </r>
  <r>
    <x v="259"/>
    <n v="44055"/>
    <x v="251"/>
    <x v="1"/>
    <x v="5"/>
    <x v="2"/>
    <x v="1"/>
    <x v="2"/>
    <x v="1"/>
    <x v="12"/>
    <x v="0"/>
    <n v="10"/>
    <n v="7"/>
    <n v="77"/>
    <n v="770"/>
    <n v="539"/>
    <n v="231"/>
    <n v="8"/>
    <x v="1"/>
  </r>
  <r>
    <x v="260"/>
    <n v="44056"/>
    <x v="252"/>
    <x v="1"/>
    <x v="6"/>
    <x v="3"/>
    <x v="0"/>
    <x v="3"/>
    <x v="1"/>
    <x v="13"/>
    <x v="0"/>
    <n v="15"/>
    <n v="12"/>
    <n v="68"/>
    <n v="1020"/>
    <n v="816"/>
    <n v="204"/>
    <n v="8"/>
    <x v="1"/>
  </r>
  <r>
    <x v="261"/>
    <n v="44057"/>
    <x v="253"/>
    <x v="0"/>
    <x v="7"/>
    <x v="0"/>
    <x v="0"/>
    <x v="0"/>
    <x v="1"/>
    <x v="14"/>
    <x v="0"/>
    <n v="15"/>
    <n v="12"/>
    <n v="15"/>
    <n v="225"/>
    <n v="180"/>
    <n v="45"/>
    <n v="8"/>
    <x v="1"/>
  </r>
  <r>
    <x v="262"/>
    <n v="44058"/>
    <x v="254"/>
    <x v="0"/>
    <x v="8"/>
    <x v="1"/>
    <x v="1"/>
    <x v="1"/>
    <x v="1"/>
    <x v="15"/>
    <x v="1"/>
    <n v="23"/>
    <n v="20"/>
    <n v="47"/>
    <n v="1081"/>
    <n v="940"/>
    <n v="141"/>
    <n v="8"/>
    <x v="1"/>
  </r>
  <r>
    <x v="263"/>
    <n v="44062"/>
    <x v="255"/>
    <x v="1"/>
    <x v="9"/>
    <x v="2"/>
    <x v="1"/>
    <x v="2"/>
    <x v="1"/>
    <x v="16"/>
    <x v="1"/>
    <n v="9"/>
    <n v="6"/>
    <n v="6"/>
    <n v="54"/>
    <n v="36"/>
    <n v="18"/>
    <n v="8"/>
    <x v="1"/>
  </r>
  <r>
    <x v="264"/>
    <n v="44061"/>
    <x v="256"/>
    <x v="0"/>
    <x v="33"/>
    <x v="3"/>
    <x v="0"/>
    <x v="3"/>
    <x v="1"/>
    <x v="17"/>
    <x v="1"/>
    <n v="18"/>
    <n v="15"/>
    <n v="10"/>
    <n v="180"/>
    <n v="150"/>
    <n v="30"/>
    <n v="8"/>
    <x v="1"/>
  </r>
  <r>
    <x v="265"/>
    <n v="44061"/>
    <x v="257"/>
    <x v="0"/>
    <x v="34"/>
    <x v="0"/>
    <x v="0"/>
    <x v="0"/>
    <x v="1"/>
    <x v="18"/>
    <x v="0"/>
    <n v="14"/>
    <n v="11"/>
    <n v="11"/>
    <n v="154"/>
    <n v="121"/>
    <n v="33"/>
    <n v="8"/>
    <x v="1"/>
  </r>
  <r>
    <x v="266"/>
    <n v="44062"/>
    <x v="258"/>
    <x v="1"/>
    <x v="0"/>
    <x v="1"/>
    <x v="1"/>
    <x v="1"/>
    <x v="1"/>
    <x v="19"/>
    <x v="0"/>
    <n v="30"/>
    <n v="27"/>
    <n v="60"/>
    <n v="1800"/>
    <n v="1620"/>
    <n v="180"/>
    <n v="8"/>
    <x v="1"/>
  </r>
  <r>
    <x v="267"/>
    <n v="44063"/>
    <x v="259"/>
    <x v="1"/>
    <x v="35"/>
    <x v="2"/>
    <x v="1"/>
    <x v="2"/>
    <x v="1"/>
    <x v="20"/>
    <x v="0"/>
    <n v="16"/>
    <n v="13"/>
    <n v="89"/>
    <n v="1424"/>
    <n v="1157"/>
    <n v="267"/>
    <n v="8"/>
    <x v="1"/>
  </r>
  <r>
    <x v="268"/>
    <n v="44064"/>
    <x v="260"/>
    <x v="1"/>
    <x v="36"/>
    <x v="3"/>
    <x v="0"/>
    <x v="3"/>
    <x v="1"/>
    <x v="0"/>
    <x v="0"/>
    <n v="52"/>
    <n v="49"/>
    <n v="77"/>
    <n v="4004"/>
    <n v="3773"/>
    <n v="231"/>
    <n v="8"/>
    <x v="1"/>
  </r>
  <r>
    <x v="269"/>
    <n v="44065"/>
    <x v="261"/>
    <x v="1"/>
    <x v="37"/>
    <x v="0"/>
    <x v="0"/>
    <x v="0"/>
    <x v="1"/>
    <x v="21"/>
    <x v="0"/>
    <n v="14"/>
    <n v="11"/>
    <n v="68"/>
    <n v="952"/>
    <n v="748"/>
    <n v="204"/>
    <n v="8"/>
    <x v="1"/>
  </r>
  <r>
    <x v="270"/>
    <n v="44066"/>
    <x v="262"/>
    <x v="0"/>
    <x v="10"/>
    <x v="1"/>
    <x v="1"/>
    <x v="1"/>
    <x v="1"/>
    <x v="22"/>
    <x v="0"/>
    <n v="6"/>
    <n v="3"/>
    <n v="15"/>
    <n v="90"/>
    <n v="45"/>
    <n v="45"/>
    <n v="8"/>
    <x v="1"/>
  </r>
  <r>
    <x v="271"/>
    <n v="44067"/>
    <x v="263"/>
    <x v="1"/>
    <x v="11"/>
    <x v="2"/>
    <x v="1"/>
    <x v="2"/>
    <x v="1"/>
    <x v="23"/>
    <x v="0"/>
    <n v="13"/>
    <n v="10"/>
    <n v="47"/>
    <n v="611"/>
    <n v="470"/>
    <n v="141"/>
    <n v="8"/>
    <x v="1"/>
  </r>
  <r>
    <x v="272"/>
    <n v="44068"/>
    <x v="264"/>
    <x v="1"/>
    <x v="12"/>
    <x v="3"/>
    <x v="0"/>
    <x v="3"/>
    <x v="1"/>
    <x v="24"/>
    <x v="0"/>
    <n v="15"/>
    <n v="12"/>
    <n v="6"/>
    <n v="90"/>
    <n v="72"/>
    <n v="18"/>
    <n v="8"/>
    <x v="1"/>
  </r>
  <r>
    <x v="273"/>
    <n v="44072"/>
    <x v="265"/>
    <x v="0"/>
    <x v="13"/>
    <x v="0"/>
    <x v="0"/>
    <x v="0"/>
    <x v="1"/>
    <x v="3"/>
    <x v="0"/>
    <n v="20"/>
    <n v="17"/>
    <n v="10"/>
    <n v="200"/>
    <n v="170"/>
    <n v="30"/>
    <n v="8"/>
    <x v="1"/>
  </r>
  <r>
    <x v="274"/>
    <n v="44071"/>
    <x v="266"/>
    <x v="1"/>
    <x v="14"/>
    <x v="1"/>
    <x v="1"/>
    <x v="1"/>
    <x v="1"/>
    <x v="4"/>
    <x v="0"/>
    <n v="12"/>
    <n v="9"/>
    <n v="11"/>
    <n v="132"/>
    <n v="99"/>
    <n v="33"/>
    <n v="8"/>
    <x v="1"/>
  </r>
  <r>
    <x v="275"/>
    <n v="44071"/>
    <x v="267"/>
    <x v="1"/>
    <x v="15"/>
    <x v="2"/>
    <x v="1"/>
    <x v="2"/>
    <x v="1"/>
    <x v="5"/>
    <x v="0"/>
    <n v="16"/>
    <n v="13"/>
    <n v="60"/>
    <n v="960"/>
    <n v="780"/>
    <n v="180"/>
    <n v="8"/>
    <x v="1"/>
  </r>
  <r>
    <x v="276"/>
    <n v="44072"/>
    <x v="268"/>
    <x v="1"/>
    <x v="16"/>
    <x v="3"/>
    <x v="0"/>
    <x v="3"/>
    <x v="1"/>
    <x v="8"/>
    <x v="0"/>
    <n v="20"/>
    <n v="17"/>
    <n v="89"/>
    <n v="1780"/>
    <n v="1513"/>
    <n v="267"/>
    <n v="8"/>
    <x v="1"/>
  </r>
  <r>
    <x v="277"/>
    <n v="44073"/>
    <x v="269"/>
    <x v="0"/>
    <x v="17"/>
    <x v="0"/>
    <x v="0"/>
    <x v="0"/>
    <x v="1"/>
    <x v="9"/>
    <x v="0"/>
    <n v="12"/>
    <n v="9"/>
    <n v="77"/>
    <n v="924"/>
    <n v="693"/>
    <n v="231"/>
    <n v="8"/>
    <x v="1"/>
  </r>
  <r>
    <x v="278"/>
    <n v="44074"/>
    <x v="270"/>
    <x v="1"/>
    <x v="18"/>
    <x v="1"/>
    <x v="1"/>
    <x v="1"/>
    <x v="1"/>
    <x v="12"/>
    <x v="0"/>
    <n v="10"/>
    <n v="7"/>
    <n v="68"/>
    <n v="680"/>
    <n v="476"/>
    <n v="204"/>
    <n v="8"/>
    <x v="1"/>
  </r>
  <r>
    <x v="279"/>
    <n v="44075"/>
    <x v="271"/>
    <x v="1"/>
    <x v="19"/>
    <x v="2"/>
    <x v="1"/>
    <x v="2"/>
    <x v="1"/>
    <x v="13"/>
    <x v="0"/>
    <n v="15"/>
    <n v="12"/>
    <n v="15"/>
    <n v="225"/>
    <n v="180"/>
    <n v="45"/>
    <n v="9"/>
    <x v="0"/>
  </r>
  <r>
    <x v="280"/>
    <n v="44076"/>
    <x v="272"/>
    <x v="1"/>
    <x v="20"/>
    <x v="3"/>
    <x v="0"/>
    <x v="3"/>
    <x v="1"/>
    <x v="14"/>
    <x v="0"/>
    <n v="15"/>
    <n v="12"/>
    <n v="47"/>
    <n v="705"/>
    <n v="564"/>
    <n v="141"/>
    <n v="9"/>
    <x v="0"/>
  </r>
  <r>
    <x v="281"/>
    <n v="44077"/>
    <x v="273"/>
    <x v="0"/>
    <x v="21"/>
    <x v="0"/>
    <x v="0"/>
    <x v="0"/>
    <x v="1"/>
    <x v="25"/>
    <x v="0"/>
    <n v="20"/>
    <n v="17"/>
    <n v="6"/>
    <n v="120"/>
    <n v="102"/>
    <n v="18"/>
    <n v="9"/>
    <x v="0"/>
  </r>
  <r>
    <x v="282"/>
    <n v="44078"/>
    <x v="274"/>
    <x v="1"/>
    <x v="22"/>
    <x v="1"/>
    <x v="1"/>
    <x v="1"/>
    <x v="1"/>
    <x v="26"/>
    <x v="0"/>
    <n v="12"/>
    <n v="9"/>
    <n v="10"/>
    <n v="120"/>
    <n v="90"/>
    <n v="30"/>
    <n v="9"/>
    <x v="0"/>
  </r>
  <r>
    <x v="283"/>
    <n v="44079"/>
    <x v="275"/>
    <x v="1"/>
    <x v="23"/>
    <x v="2"/>
    <x v="1"/>
    <x v="2"/>
    <x v="1"/>
    <x v="27"/>
    <x v="0"/>
    <n v="13"/>
    <n v="10"/>
    <n v="11"/>
    <n v="143"/>
    <n v="110"/>
    <n v="33"/>
    <n v="9"/>
    <x v="0"/>
  </r>
  <r>
    <x v="284"/>
    <n v="44083"/>
    <x v="276"/>
    <x v="0"/>
    <x v="24"/>
    <x v="3"/>
    <x v="0"/>
    <x v="3"/>
    <x v="1"/>
    <x v="28"/>
    <x v="0"/>
    <n v="15"/>
    <n v="12"/>
    <n v="60"/>
    <n v="900"/>
    <n v="720"/>
    <n v="180"/>
    <n v="9"/>
    <x v="0"/>
  </r>
  <r>
    <x v="285"/>
    <n v="44082"/>
    <x v="277"/>
    <x v="1"/>
    <x v="25"/>
    <x v="0"/>
    <x v="0"/>
    <x v="0"/>
    <x v="1"/>
    <x v="18"/>
    <x v="0"/>
    <n v="14"/>
    <n v="11"/>
    <n v="89"/>
    <n v="1246"/>
    <n v="979"/>
    <n v="267"/>
    <n v="9"/>
    <x v="0"/>
  </r>
  <r>
    <x v="286"/>
    <n v="44082"/>
    <x v="278"/>
    <x v="0"/>
    <x v="26"/>
    <x v="1"/>
    <x v="1"/>
    <x v="1"/>
    <x v="1"/>
    <x v="19"/>
    <x v="0"/>
    <n v="30"/>
    <n v="27"/>
    <n v="77"/>
    <n v="2310"/>
    <n v="2079"/>
    <n v="231"/>
    <n v="9"/>
    <x v="0"/>
  </r>
  <r>
    <x v="287"/>
    <n v="44083"/>
    <x v="279"/>
    <x v="0"/>
    <x v="27"/>
    <x v="0"/>
    <x v="0"/>
    <x v="0"/>
    <x v="1"/>
    <x v="20"/>
    <x v="0"/>
    <n v="16"/>
    <n v="13"/>
    <n v="68"/>
    <n v="1088"/>
    <n v="884"/>
    <n v="204"/>
    <n v="9"/>
    <x v="0"/>
  </r>
  <r>
    <x v="288"/>
    <n v="44084"/>
    <x v="280"/>
    <x v="0"/>
    <x v="11"/>
    <x v="1"/>
    <x v="1"/>
    <x v="1"/>
    <x v="1"/>
    <x v="1"/>
    <x v="1"/>
    <n v="9"/>
    <n v="6"/>
    <n v="15"/>
    <n v="135"/>
    <n v="90"/>
    <n v="45"/>
    <n v="9"/>
    <x v="0"/>
  </r>
  <r>
    <x v="289"/>
    <n v="44085"/>
    <x v="281"/>
    <x v="1"/>
    <x v="28"/>
    <x v="0"/>
    <x v="0"/>
    <x v="0"/>
    <x v="1"/>
    <x v="2"/>
    <x v="1"/>
    <n v="5"/>
    <n v="2"/>
    <n v="47"/>
    <n v="235"/>
    <n v="94"/>
    <n v="141"/>
    <n v="9"/>
    <x v="0"/>
  </r>
  <r>
    <x v="290"/>
    <n v="44086"/>
    <x v="282"/>
    <x v="0"/>
    <x v="29"/>
    <x v="1"/>
    <x v="1"/>
    <x v="1"/>
    <x v="1"/>
    <x v="29"/>
    <x v="1"/>
    <n v="18"/>
    <n v="15"/>
    <n v="6"/>
    <n v="108"/>
    <n v="90"/>
    <n v="18"/>
    <n v="9"/>
    <x v="0"/>
  </r>
  <r>
    <x v="291"/>
    <n v="44087"/>
    <x v="283"/>
    <x v="1"/>
    <x v="30"/>
    <x v="0"/>
    <x v="0"/>
    <x v="0"/>
    <x v="1"/>
    <x v="30"/>
    <x v="1"/>
    <n v="10"/>
    <n v="7"/>
    <n v="10"/>
    <n v="100"/>
    <n v="70"/>
    <n v="30"/>
    <n v="9"/>
    <x v="0"/>
  </r>
  <r>
    <x v="292"/>
    <n v="44088"/>
    <x v="284"/>
    <x v="1"/>
    <x v="31"/>
    <x v="1"/>
    <x v="1"/>
    <x v="1"/>
    <x v="1"/>
    <x v="31"/>
    <x v="1"/>
    <n v="20"/>
    <n v="17"/>
    <n v="11"/>
    <n v="220"/>
    <n v="187"/>
    <n v="33"/>
    <n v="9"/>
    <x v="0"/>
  </r>
  <r>
    <x v="293"/>
    <n v="44089"/>
    <x v="285"/>
    <x v="0"/>
    <x v="32"/>
    <x v="0"/>
    <x v="0"/>
    <x v="0"/>
    <x v="1"/>
    <x v="6"/>
    <x v="1"/>
    <n v="70"/>
    <n v="67"/>
    <n v="60"/>
    <n v="4200"/>
    <n v="4020"/>
    <n v="180"/>
    <n v="9"/>
    <x v="0"/>
  </r>
  <r>
    <x v="294"/>
    <n v="44093"/>
    <x v="286"/>
    <x v="1"/>
    <x v="1"/>
    <x v="1"/>
    <x v="1"/>
    <x v="1"/>
    <x v="1"/>
    <x v="7"/>
    <x v="1"/>
    <n v="15"/>
    <n v="12"/>
    <n v="89"/>
    <n v="1335"/>
    <n v="1068"/>
    <n v="267"/>
    <n v="9"/>
    <x v="0"/>
  </r>
  <r>
    <x v="295"/>
    <n v="44092"/>
    <x v="287"/>
    <x v="0"/>
    <x v="2"/>
    <x v="0"/>
    <x v="0"/>
    <x v="0"/>
    <x v="1"/>
    <x v="10"/>
    <x v="1"/>
    <n v="12"/>
    <n v="9"/>
    <n v="77"/>
    <n v="924"/>
    <n v="693"/>
    <n v="231"/>
    <n v="9"/>
    <x v="0"/>
  </r>
  <r>
    <x v="296"/>
    <n v="44092"/>
    <x v="288"/>
    <x v="1"/>
    <x v="3"/>
    <x v="1"/>
    <x v="1"/>
    <x v="1"/>
    <x v="1"/>
    <x v="11"/>
    <x v="1"/>
    <n v="18"/>
    <n v="15"/>
    <n v="68"/>
    <n v="1224"/>
    <n v="1020"/>
    <n v="204"/>
    <n v="9"/>
    <x v="0"/>
  </r>
  <r>
    <x v="297"/>
    <n v="44093"/>
    <x v="289"/>
    <x v="0"/>
    <x v="5"/>
    <x v="0"/>
    <x v="0"/>
    <x v="0"/>
    <x v="1"/>
    <x v="15"/>
    <x v="1"/>
    <n v="23"/>
    <n v="20"/>
    <n v="15"/>
    <n v="345"/>
    <n v="300"/>
    <n v="45"/>
    <n v="9"/>
    <x v="0"/>
  </r>
  <r>
    <x v="298"/>
    <n v="44094"/>
    <x v="290"/>
    <x v="0"/>
    <x v="6"/>
    <x v="1"/>
    <x v="1"/>
    <x v="1"/>
    <x v="1"/>
    <x v="16"/>
    <x v="1"/>
    <n v="9"/>
    <n v="6"/>
    <n v="47"/>
    <n v="423"/>
    <n v="282"/>
    <n v="141"/>
    <n v="9"/>
    <x v="0"/>
  </r>
  <r>
    <x v="299"/>
    <n v="44095"/>
    <x v="291"/>
    <x v="0"/>
    <x v="11"/>
    <x v="0"/>
    <x v="0"/>
    <x v="0"/>
    <x v="1"/>
    <x v="17"/>
    <x v="1"/>
    <n v="18"/>
    <n v="15"/>
    <n v="6"/>
    <n v="108"/>
    <n v="90"/>
    <n v="18"/>
    <n v="9"/>
    <x v="0"/>
  </r>
  <r>
    <x v="300"/>
    <n v="44096"/>
    <x v="292"/>
    <x v="1"/>
    <x v="28"/>
    <x v="1"/>
    <x v="1"/>
    <x v="1"/>
    <x v="1"/>
    <x v="0"/>
    <x v="0"/>
    <n v="52"/>
    <n v="49"/>
    <n v="10"/>
    <n v="520"/>
    <n v="490"/>
    <n v="30"/>
    <n v="9"/>
    <x v="0"/>
  </r>
  <r>
    <x v="301"/>
    <n v="44097"/>
    <x v="293"/>
    <x v="0"/>
    <x v="29"/>
    <x v="0"/>
    <x v="0"/>
    <x v="0"/>
    <x v="1"/>
    <x v="1"/>
    <x v="1"/>
    <n v="9"/>
    <n v="6"/>
    <n v="11"/>
    <n v="99"/>
    <n v="66"/>
    <n v="33"/>
    <n v="9"/>
    <x v="0"/>
  </r>
  <r>
    <x v="302"/>
    <n v="44098"/>
    <x v="294"/>
    <x v="0"/>
    <x v="6"/>
    <x v="1"/>
    <x v="1"/>
    <x v="1"/>
    <x v="1"/>
    <x v="2"/>
    <x v="1"/>
    <n v="5"/>
    <n v="2"/>
    <n v="60"/>
    <n v="300"/>
    <n v="120"/>
    <n v="180"/>
    <n v="9"/>
    <x v="0"/>
  </r>
  <r>
    <x v="303"/>
    <n v="44099"/>
    <x v="295"/>
    <x v="0"/>
    <x v="7"/>
    <x v="0"/>
    <x v="0"/>
    <x v="0"/>
    <x v="1"/>
    <x v="21"/>
    <x v="0"/>
    <n v="14"/>
    <n v="11"/>
    <n v="89"/>
    <n v="1246"/>
    <n v="979"/>
    <n v="267"/>
    <n v="9"/>
    <x v="0"/>
  </r>
  <r>
    <x v="304"/>
    <n v="44103"/>
    <x v="296"/>
    <x v="1"/>
    <x v="8"/>
    <x v="1"/>
    <x v="1"/>
    <x v="1"/>
    <x v="1"/>
    <x v="22"/>
    <x v="0"/>
    <n v="6"/>
    <n v="3"/>
    <n v="77"/>
    <n v="462"/>
    <n v="231"/>
    <n v="231"/>
    <n v="9"/>
    <x v="0"/>
  </r>
  <r>
    <x v="305"/>
    <n v="44102"/>
    <x v="297"/>
    <x v="1"/>
    <x v="9"/>
    <x v="0"/>
    <x v="0"/>
    <x v="0"/>
    <x v="1"/>
    <x v="30"/>
    <x v="1"/>
    <n v="10"/>
    <n v="7"/>
    <n v="68"/>
    <n v="680"/>
    <n v="476"/>
    <n v="204"/>
    <n v="9"/>
    <x v="0"/>
  </r>
  <r>
    <x v="306"/>
    <n v="44102"/>
    <x v="298"/>
    <x v="1"/>
    <x v="33"/>
    <x v="1"/>
    <x v="1"/>
    <x v="1"/>
    <x v="1"/>
    <x v="23"/>
    <x v="0"/>
    <n v="13"/>
    <n v="10"/>
    <n v="15"/>
    <n v="195"/>
    <n v="150"/>
    <n v="45"/>
    <n v="9"/>
    <x v="0"/>
  </r>
  <r>
    <x v="307"/>
    <n v="44103"/>
    <x v="299"/>
    <x v="0"/>
    <x v="34"/>
    <x v="2"/>
    <x v="1"/>
    <x v="2"/>
    <x v="1"/>
    <x v="31"/>
    <x v="1"/>
    <n v="20"/>
    <n v="17"/>
    <n v="47"/>
    <n v="940"/>
    <n v="799"/>
    <n v="141"/>
    <n v="9"/>
    <x v="0"/>
  </r>
  <r>
    <x v="308"/>
    <n v="44104"/>
    <x v="300"/>
    <x v="0"/>
    <x v="0"/>
    <x v="3"/>
    <x v="0"/>
    <x v="3"/>
    <x v="1"/>
    <x v="24"/>
    <x v="0"/>
    <n v="15"/>
    <n v="12"/>
    <n v="6"/>
    <n v="90"/>
    <n v="72"/>
    <n v="18"/>
    <n v="9"/>
    <x v="0"/>
  </r>
  <r>
    <x v="309"/>
    <n v="44094"/>
    <x v="301"/>
    <x v="1"/>
    <x v="35"/>
    <x v="3"/>
    <x v="0"/>
    <x v="3"/>
    <x v="0"/>
    <x v="3"/>
    <x v="0"/>
    <n v="20"/>
    <n v="17"/>
    <n v="10"/>
    <n v="200"/>
    <n v="170"/>
    <n v="30"/>
    <n v="9"/>
    <x v="0"/>
  </r>
  <r>
    <x v="310"/>
    <n v="44095"/>
    <x v="302"/>
    <x v="1"/>
    <x v="36"/>
    <x v="3"/>
    <x v="0"/>
    <x v="3"/>
    <x v="0"/>
    <x v="4"/>
    <x v="0"/>
    <n v="12"/>
    <n v="9"/>
    <n v="11"/>
    <n v="132"/>
    <n v="99"/>
    <n v="33"/>
    <n v="9"/>
    <x v="0"/>
  </r>
  <r>
    <x v="311"/>
    <n v="44096"/>
    <x v="303"/>
    <x v="0"/>
    <x v="37"/>
    <x v="3"/>
    <x v="0"/>
    <x v="3"/>
    <x v="0"/>
    <x v="5"/>
    <x v="0"/>
    <n v="16"/>
    <n v="13"/>
    <n v="60"/>
    <n v="960"/>
    <n v="780"/>
    <n v="180"/>
    <n v="9"/>
    <x v="0"/>
  </r>
  <r>
    <x v="312"/>
    <n v="44097"/>
    <x v="304"/>
    <x v="1"/>
    <x v="10"/>
    <x v="3"/>
    <x v="0"/>
    <x v="3"/>
    <x v="0"/>
    <x v="6"/>
    <x v="1"/>
    <n v="70"/>
    <n v="67"/>
    <n v="89"/>
    <n v="6230"/>
    <n v="5963"/>
    <n v="267"/>
    <n v="9"/>
    <x v="0"/>
  </r>
  <r>
    <x v="313"/>
    <n v="44098"/>
    <x v="305"/>
    <x v="1"/>
    <x v="11"/>
    <x v="3"/>
    <x v="0"/>
    <x v="3"/>
    <x v="0"/>
    <x v="7"/>
    <x v="1"/>
    <n v="15"/>
    <n v="12"/>
    <n v="77"/>
    <n v="1155"/>
    <n v="924"/>
    <n v="231"/>
    <n v="9"/>
    <x v="0"/>
  </r>
  <r>
    <x v="314"/>
    <n v="44099"/>
    <x v="306"/>
    <x v="1"/>
    <x v="20"/>
    <x v="3"/>
    <x v="0"/>
    <x v="3"/>
    <x v="0"/>
    <x v="5"/>
    <x v="0"/>
    <n v="16"/>
    <n v="13"/>
    <n v="68"/>
    <n v="1088"/>
    <n v="884"/>
    <n v="204"/>
    <n v="9"/>
    <x v="0"/>
  </r>
  <r>
    <x v="315"/>
    <n v="44103"/>
    <x v="307"/>
    <x v="1"/>
    <x v="21"/>
    <x v="3"/>
    <x v="0"/>
    <x v="3"/>
    <x v="0"/>
    <x v="8"/>
    <x v="0"/>
    <n v="20"/>
    <n v="17"/>
    <n v="15"/>
    <n v="300"/>
    <n v="255"/>
    <n v="45"/>
    <n v="9"/>
    <x v="0"/>
  </r>
  <r>
    <x v="316"/>
    <n v="44102"/>
    <x v="308"/>
    <x v="0"/>
    <x v="22"/>
    <x v="3"/>
    <x v="0"/>
    <x v="3"/>
    <x v="0"/>
    <x v="9"/>
    <x v="0"/>
    <n v="12"/>
    <n v="9"/>
    <n v="47"/>
    <n v="564"/>
    <n v="423"/>
    <n v="141"/>
    <n v="9"/>
    <x v="0"/>
  </r>
  <r>
    <x v="317"/>
    <n v="44102"/>
    <x v="309"/>
    <x v="0"/>
    <x v="23"/>
    <x v="3"/>
    <x v="0"/>
    <x v="3"/>
    <x v="0"/>
    <x v="10"/>
    <x v="1"/>
    <n v="12"/>
    <n v="9"/>
    <n v="6"/>
    <n v="72"/>
    <n v="54"/>
    <n v="18"/>
    <n v="9"/>
    <x v="0"/>
  </r>
  <r>
    <x v="318"/>
    <n v="44103"/>
    <x v="310"/>
    <x v="1"/>
    <x v="24"/>
    <x v="3"/>
    <x v="0"/>
    <x v="3"/>
    <x v="0"/>
    <x v="11"/>
    <x v="1"/>
    <n v="18"/>
    <n v="15"/>
    <n v="10"/>
    <n v="180"/>
    <n v="150"/>
    <n v="30"/>
    <n v="9"/>
    <x v="0"/>
  </r>
  <r>
    <x v="319"/>
    <n v="44104"/>
    <x v="311"/>
    <x v="1"/>
    <x v="13"/>
    <x v="3"/>
    <x v="0"/>
    <x v="3"/>
    <x v="0"/>
    <x v="12"/>
    <x v="0"/>
    <n v="10"/>
    <n v="7"/>
    <n v="11"/>
    <n v="110"/>
    <n v="77"/>
    <n v="33"/>
    <n v="9"/>
    <x v="0"/>
  </r>
  <r>
    <x v="320"/>
    <n v="44044"/>
    <x v="312"/>
    <x v="0"/>
    <x v="14"/>
    <x v="3"/>
    <x v="0"/>
    <x v="3"/>
    <x v="0"/>
    <x v="13"/>
    <x v="0"/>
    <n v="15"/>
    <n v="12"/>
    <n v="60"/>
    <n v="900"/>
    <n v="720"/>
    <n v="180"/>
    <n v="8"/>
    <x v="1"/>
  </r>
  <r>
    <x v="321"/>
    <n v="44045"/>
    <x v="313"/>
    <x v="0"/>
    <x v="15"/>
    <x v="3"/>
    <x v="0"/>
    <x v="3"/>
    <x v="0"/>
    <x v="14"/>
    <x v="0"/>
    <n v="15"/>
    <n v="12"/>
    <n v="89"/>
    <n v="1335"/>
    <n v="1068"/>
    <n v="267"/>
    <n v="8"/>
    <x v="1"/>
  </r>
  <r>
    <x v="322"/>
    <n v="44046"/>
    <x v="314"/>
    <x v="0"/>
    <x v="34"/>
    <x v="3"/>
    <x v="0"/>
    <x v="3"/>
    <x v="0"/>
    <x v="15"/>
    <x v="1"/>
    <n v="23"/>
    <n v="20"/>
    <n v="77"/>
    <n v="1771"/>
    <n v="1540"/>
    <n v="231"/>
    <n v="8"/>
    <x v="1"/>
  </r>
  <r>
    <x v="323"/>
    <n v="44047"/>
    <x v="315"/>
    <x v="0"/>
    <x v="0"/>
    <x v="3"/>
    <x v="0"/>
    <x v="3"/>
    <x v="0"/>
    <x v="16"/>
    <x v="1"/>
    <n v="9"/>
    <n v="6"/>
    <n v="68"/>
    <n v="612"/>
    <n v="408"/>
    <n v="204"/>
    <n v="8"/>
    <x v="1"/>
  </r>
  <r>
    <x v="324"/>
    <n v="44048"/>
    <x v="316"/>
    <x v="0"/>
    <x v="35"/>
    <x v="3"/>
    <x v="0"/>
    <x v="3"/>
    <x v="0"/>
    <x v="17"/>
    <x v="1"/>
    <n v="18"/>
    <n v="15"/>
    <n v="15"/>
    <n v="270"/>
    <n v="225"/>
    <n v="45"/>
    <n v="8"/>
    <x v="1"/>
  </r>
  <r>
    <x v="325"/>
    <n v="44052"/>
    <x v="317"/>
    <x v="1"/>
    <x v="36"/>
    <x v="2"/>
    <x v="1"/>
    <x v="2"/>
    <x v="0"/>
    <x v="18"/>
    <x v="0"/>
    <n v="14"/>
    <n v="11"/>
    <n v="47"/>
    <n v="658"/>
    <n v="517"/>
    <n v="141"/>
    <n v="8"/>
    <x v="1"/>
  </r>
  <r>
    <x v="326"/>
    <n v="44051"/>
    <x v="318"/>
    <x v="1"/>
    <x v="37"/>
    <x v="3"/>
    <x v="0"/>
    <x v="3"/>
    <x v="0"/>
    <x v="19"/>
    <x v="0"/>
    <n v="30"/>
    <n v="27"/>
    <n v="6"/>
    <n v="180"/>
    <n v="162"/>
    <n v="18"/>
    <n v="8"/>
    <x v="1"/>
  </r>
  <r>
    <x v="327"/>
    <n v="44051"/>
    <x v="319"/>
    <x v="0"/>
    <x v="26"/>
    <x v="2"/>
    <x v="1"/>
    <x v="2"/>
    <x v="0"/>
    <x v="20"/>
    <x v="0"/>
    <n v="16"/>
    <n v="13"/>
    <n v="10"/>
    <n v="160"/>
    <n v="130"/>
    <n v="30"/>
    <n v="8"/>
    <x v="1"/>
  </r>
  <r>
    <x v="328"/>
    <n v="44052"/>
    <x v="320"/>
    <x v="1"/>
    <x v="27"/>
    <x v="3"/>
    <x v="0"/>
    <x v="3"/>
    <x v="0"/>
    <x v="0"/>
    <x v="0"/>
    <n v="52"/>
    <n v="49"/>
    <n v="11"/>
    <n v="572"/>
    <n v="539"/>
    <n v="33"/>
    <n v="8"/>
    <x v="1"/>
  </r>
  <r>
    <x v="329"/>
    <n v="44053"/>
    <x v="321"/>
    <x v="1"/>
    <x v="11"/>
    <x v="2"/>
    <x v="1"/>
    <x v="2"/>
    <x v="0"/>
    <x v="21"/>
    <x v="0"/>
    <n v="14"/>
    <n v="11"/>
    <n v="60"/>
    <n v="840"/>
    <n v="660"/>
    <n v="180"/>
    <n v="8"/>
    <x v="1"/>
  </r>
  <r>
    <x v="330"/>
    <n v="44054"/>
    <x v="322"/>
    <x v="1"/>
    <x v="28"/>
    <x v="3"/>
    <x v="0"/>
    <x v="3"/>
    <x v="0"/>
    <x v="22"/>
    <x v="0"/>
    <n v="6"/>
    <n v="3"/>
    <n v="89"/>
    <n v="534"/>
    <n v="267"/>
    <n v="267"/>
    <n v="8"/>
    <x v="1"/>
  </r>
  <r>
    <x v="331"/>
    <n v="44055"/>
    <x v="323"/>
    <x v="1"/>
    <x v="11"/>
    <x v="2"/>
    <x v="1"/>
    <x v="2"/>
    <x v="0"/>
    <x v="23"/>
    <x v="0"/>
    <n v="13"/>
    <n v="10"/>
    <n v="77"/>
    <n v="1001"/>
    <n v="770"/>
    <n v="231"/>
    <n v="8"/>
    <x v="1"/>
  </r>
  <r>
    <x v="332"/>
    <n v="44056"/>
    <x v="324"/>
    <x v="0"/>
    <x v="28"/>
    <x v="3"/>
    <x v="0"/>
    <x v="3"/>
    <x v="0"/>
    <x v="24"/>
    <x v="0"/>
    <n v="15"/>
    <n v="12"/>
    <n v="68"/>
    <n v="1020"/>
    <n v="816"/>
    <n v="204"/>
    <n v="8"/>
    <x v="1"/>
  </r>
  <r>
    <x v="333"/>
    <n v="44057"/>
    <x v="325"/>
    <x v="1"/>
    <x v="29"/>
    <x v="2"/>
    <x v="1"/>
    <x v="2"/>
    <x v="0"/>
    <x v="3"/>
    <x v="0"/>
    <n v="20"/>
    <n v="17"/>
    <n v="15"/>
    <n v="300"/>
    <n v="255"/>
    <n v="45"/>
    <n v="8"/>
    <x v="1"/>
  </r>
  <r>
    <x v="334"/>
    <n v="44058"/>
    <x v="326"/>
    <x v="1"/>
    <x v="30"/>
    <x v="3"/>
    <x v="0"/>
    <x v="3"/>
    <x v="0"/>
    <x v="4"/>
    <x v="0"/>
    <n v="12"/>
    <n v="9"/>
    <n v="47"/>
    <n v="564"/>
    <n v="423"/>
    <n v="141"/>
    <n v="8"/>
    <x v="1"/>
  </r>
  <r>
    <x v="335"/>
    <n v="44062"/>
    <x v="327"/>
    <x v="0"/>
    <x v="31"/>
    <x v="2"/>
    <x v="1"/>
    <x v="2"/>
    <x v="0"/>
    <x v="5"/>
    <x v="0"/>
    <n v="16"/>
    <n v="13"/>
    <n v="6"/>
    <n v="96"/>
    <n v="78"/>
    <n v="18"/>
    <n v="8"/>
    <x v="1"/>
  </r>
  <r>
    <x v="336"/>
    <n v="44061"/>
    <x v="328"/>
    <x v="1"/>
    <x v="32"/>
    <x v="3"/>
    <x v="0"/>
    <x v="3"/>
    <x v="0"/>
    <x v="8"/>
    <x v="0"/>
    <n v="20"/>
    <n v="17"/>
    <n v="10"/>
    <n v="200"/>
    <n v="170"/>
    <n v="30"/>
    <n v="8"/>
    <x v="1"/>
  </r>
  <r>
    <x v="337"/>
    <n v="44061"/>
    <x v="329"/>
    <x v="1"/>
    <x v="1"/>
    <x v="2"/>
    <x v="1"/>
    <x v="2"/>
    <x v="0"/>
    <x v="9"/>
    <x v="0"/>
    <n v="12"/>
    <n v="9"/>
    <n v="11"/>
    <n v="132"/>
    <n v="99"/>
    <n v="33"/>
    <n v="8"/>
    <x v="1"/>
  </r>
  <r>
    <x v="338"/>
    <n v="44062"/>
    <x v="330"/>
    <x v="0"/>
    <x v="2"/>
    <x v="3"/>
    <x v="0"/>
    <x v="3"/>
    <x v="0"/>
    <x v="12"/>
    <x v="0"/>
    <n v="10"/>
    <n v="7"/>
    <n v="60"/>
    <n v="600"/>
    <n v="420"/>
    <n v="180"/>
    <n v="8"/>
    <x v="1"/>
  </r>
  <r>
    <x v="339"/>
    <n v="44063"/>
    <x v="331"/>
    <x v="0"/>
    <x v="3"/>
    <x v="2"/>
    <x v="1"/>
    <x v="2"/>
    <x v="0"/>
    <x v="13"/>
    <x v="0"/>
    <n v="15"/>
    <n v="12"/>
    <n v="89"/>
    <n v="1335"/>
    <n v="1068"/>
    <n v="267"/>
    <n v="8"/>
    <x v="1"/>
  </r>
  <r>
    <x v="340"/>
    <n v="44064"/>
    <x v="332"/>
    <x v="1"/>
    <x v="38"/>
    <x v="3"/>
    <x v="0"/>
    <x v="3"/>
    <x v="0"/>
    <x v="14"/>
    <x v="0"/>
    <n v="15"/>
    <n v="12"/>
    <n v="77"/>
    <n v="1155"/>
    <n v="924"/>
    <n v="231"/>
    <n v="8"/>
    <x v="1"/>
  </r>
  <r>
    <x v="341"/>
    <n v="44065"/>
    <x v="333"/>
    <x v="0"/>
    <x v="39"/>
    <x v="2"/>
    <x v="1"/>
    <x v="2"/>
    <x v="0"/>
    <x v="25"/>
    <x v="0"/>
    <n v="20"/>
    <n v="17"/>
    <n v="68"/>
    <n v="1360"/>
    <n v="1156"/>
    <n v="204"/>
    <n v="8"/>
    <x v="1"/>
  </r>
  <r>
    <x v="342"/>
    <n v="44066"/>
    <x v="334"/>
    <x v="0"/>
    <x v="4"/>
    <x v="3"/>
    <x v="0"/>
    <x v="3"/>
    <x v="0"/>
    <x v="26"/>
    <x v="0"/>
    <n v="12"/>
    <n v="9"/>
    <n v="15"/>
    <n v="180"/>
    <n v="135"/>
    <n v="45"/>
    <n v="8"/>
    <x v="1"/>
  </r>
  <r>
    <x v="343"/>
    <n v="44067"/>
    <x v="335"/>
    <x v="0"/>
    <x v="5"/>
    <x v="2"/>
    <x v="1"/>
    <x v="2"/>
    <x v="0"/>
    <x v="27"/>
    <x v="0"/>
    <n v="13"/>
    <n v="10"/>
    <n v="47"/>
    <n v="611"/>
    <n v="470"/>
    <n v="141"/>
    <n v="8"/>
    <x v="1"/>
  </r>
  <r>
    <x v="344"/>
    <n v="44068"/>
    <x v="336"/>
    <x v="0"/>
    <x v="6"/>
    <x v="3"/>
    <x v="0"/>
    <x v="3"/>
    <x v="0"/>
    <x v="28"/>
    <x v="0"/>
    <n v="15"/>
    <n v="12"/>
    <n v="6"/>
    <n v="90"/>
    <n v="72"/>
    <n v="18"/>
    <n v="8"/>
    <x v="1"/>
  </r>
  <r>
    <x v="345"/>
    <n v="44072"/>
    <x v="337"/>
    <x v="1"/>
    <x v="7"/>
    <x v="2"/>
    <x v="1"/>
    <x v="2"/>
    <x v="0"/>
    <x v="18"/>
    <x v="0"/>
    <n v="14"/>
    <n v="11"/>
    <n v="10"/>
    <n v="140"/>
    <n v="110"/>
    <n v="30"/>
    <n v="8"/>
    <x v="1"/>
  </r>
  <r>
    <x v="346"/>
    <n v="44071"/>
    <x v="338"/>
    <x v="0"/>
    <x v="8"/>
    <x v="3"/>
    <x v="0"/>
    <x v="3"/>
    <x v="0"/>
    <x v="19"/>
    <x v="0"/>
    <n v="30"/>
    <n v="27"/>
    <n v="11"/>
    <n v="330"/>
    <n v="297"/>
    <n v="33"/>
    <n v="8"/>
    <x v="1"/>
  </r>
  <r>
    <x v="347"/>
    <n v="44071"/>
    <x v="339"/>
    <x v="1"/>
    <x v="9"/>
    <x v="2"/>
    <x v="1"/>
    <x v="2"/>
    <x v="0"/>
    <x v="20"/>
    <x v="0"/>
    <n v="16"/>
    <n v="13"/>
    <n v="60"/>
    <n v="960"/>
    <n v="780"/>
    <n v="180"/>
    <n v="8"/>
    <x v="1"/>
  </r>
  <r>
    <x v="348"/>
    <n v="44072"/>
    <x v="340"/>
    <x v="1"/>
    <x v="33"/>
    <x v="3"/>
    <x v="0"/>
    <x v="3"/>
    <x v="0"/>
    <x v="1"/>
    <x v="1"/>
    <n v="9"/>
    <n v="6"/>
    <n v="89"/>
    <n v="801"/>
    <n v="534"/>
    <n v="267"/>
    <n v="8"/>
    <x v="1"/>
  </r>
  <r>
    <x v="349"/>
    <n v="44073"/>
    <x v="341"/>
    <x v="0"/>
    <x v="34"/>
    <x v="2"/>
    <x v="1"/>
    <x v="2"/>
    <x v="0"/>
    <x v="2"/>
    <x v="1"/>
    <n v="5"/>
    <n v="2"/>
    <n v="77"/>
    <n v="385"/>
    <n v="154"/>
    <n v="231"/>
    <n v="8"/>
    <x v="1"/>
  </r>
  <r>
    <x v="350"/>
    <n v="44074"/>
    <x v="342"/>
    <x v="0"/>
    <x v="0"/>
    <x v="3"/>
    <x v="0"/>
    <x v="3"/>
    <x v="1"/>
    <x v="29"/>
    <x v="1"/>
    <n v="18"/>
    <n v="15"/>
    <n v="68"/>
    <n v="1224"/>
    <n v="1020"/>
    <n v="204"/>
    <n v="8"/>
    <x v="1"/>
  </r>
  <r>
    <x v="351"/>
    <n v="44044"/>
    <x v="343"/>
    <x v="0"/>
    <x v="35"/>
    <x v="2"/>
    <x v="1"/>
    <x v="2"/>
    <x v="1"/>
    <x v="30"/>
    <x v="1"/>
    <n v="10"/>
    <n v="7"/>
    <n v="15"/>
    <n v="150"/>
    <n v="105"/>
    <n v="45"/>
    <n v="8"/>
    <x v="1"/>
  </r>
  <r>
    <x v="352"/>
    <n v="44045"/>
    <x v="344"/>
    <x v="0"/>
    <x v="36"/>
    <x v="3"/>
    <x v="0"/>
    <x v="3"/>
    <x v="1"/>
    <x v="31"/>
    <x v="1"/>
    <n v="20"/>
    <n v="17"/>
    <n v="47"/>
    <n v="940"/>
    <n v="799"/>
    <n v="141"/>
    <n v="8"/>
    <x v="1"/>
  </r>
  <r>
    <x v="353"/>
    <n v="44046"/>
    <x v="345"/>
    <x v="0"/>
    <x v="37"/>
    <x v="2"/>
    <x v="1"/>
    <x v="2"/>
    <x v="1"/>
    <x v="6"/>
    <x v="1"/>
    <n v="70"/>
    <n v="67"/>
    <n v="6"/>
    <n v="420"/>
    <n v="402"/>
    <n v="18"/>
    <n v="8"/>
    <x v="1"/>
  </r>
  <r>
    <x v="354"/>
    <n v="44047"/>
    <x v="346"/>
    <x v="0"/>
    <x v="10"/>
    <x v="3"/>
    <x v="0"/>
    <x v="3"/>
    <x v="1"/>
    <x v="7"/>
    <x v="1"/>
    <n v="15"/>
    <n v="12"/>
    <n v="10"/>
    <n v="150"/>
    <n v="120"/>
    <n v="30"/>
    <n v="8"/>
    <x v="1"/>
  </r>
  <r>
    <x v="355"/>
    <n v="44048"/>
    <x v="347"/>
    <x v="0"/>
    <x v="11"/>
    <x v="2"/>
    <x v="1"/>
    <x v="2"/>
    <x v="1"/>
    <x v="10"/>
    <x v="1"/>
    <n v="12"/>
    <n v="9"/>
    <n v="11"/>
    <n v="132"/>
    <n v="99"/>
    <n v="33"/>
    <n v="8"/>
    <x v="1"/>
  </r>
  <r>
    <x v="356"/>
    <n v="44052"/>
    <x v="348"/>
    <x v="0"/>
    <x v="12"/>
    <x v="3"/>
    <x v="0"/>
    <x v="3"/>
    <x v="1"/>
    <x v="11"/>
    <x v="1"/>
    <n v="18"/>
    <n v="15"/>
    <n v="60"/>
    <n v="1080"/>
    <n v="900"/>
    <n v="180"/>
    <n v="8"/>
    <x v="1"/>
  </r>
  <r>
    <x v="357"/>
    <n v="44051"/>
    <x v="349"/>
    <x v="1"/>
    <x v="13"/>
    <x v="2"/>
    <x v="1"/>
    <x v="2"/>
    <x v="1"/>
    <x v="15"/>
    <x v="1"/>
    <n v="23"/>
    <n v="20"/>
    <n v="89"/>
    <n v="2047"/>
    <n v="1780"/>
    <n v="267"/>
    <n v="8"/>
    <x v="1"/>
  </r>
  <r>
    <x v="358"/>
    <n v="44051"/>
    <x v="350"/>
    <x v="0"/>
    <x v="14"/>
    <x v="3"/>
    <x v="0"/>
    <x v="3"/>
    <x v="1"/>
    <x v="16"/>
    <x v="1"/>
    <n v="9"/>
    <n v="6"/>
    <n v="77"/>
    <n v="693"/>
    <n v="462"/>
    <n v="231"/>
    <n v="8"/>
    <x v="1"/>
  </r>
  <r>
    <x v="359"/>
    <n v="44052"/>
    <x v="351"/>
    <x v="1"/>
    <x v="15"/>
    <x v="2"/>
    <x v="1"/>
    <x v="2"/>
    <x v="1"/>
    <x v="17"/>
    <x v="1"/>
    <n v="18"/>
    <n v="15"/>
    <n v="68"/>
    <n v="1224"/>
    <n v="1020"/>
    <n v="204"/>
    <n v="8"/>
    <x v="1"/>
  </r>
  <r>
    <x v="360"/>
    <n v="44053"/>
    <x v="352"/>
    <x v="1"/>
    <x v="16"/>
    <x v="3"/>
    <x v="0"/>
    <x v="3"/>
    <x v="1"/>
    <x v="2"/>
    <x v="1"/>
    <n v="5"/>
    <n v="2"/>
    <n v="15"/>
    <n v="75"/>
    <n v="30"/>
    <n v="45"/>
    <n v="8"/>
    <x v="1"/>
  </r>
  <r>
    <x v="361"/>
    <n v="44054"/>
    <x v="353"/>
    <x v="0"/>
    <x v="17"/>
    <x v="2"/>
    <x v="1"/>
    <x v="2"/>
    <x v="1"/>
    <x v="21"/>
    <x v="0"/>
    <n v="14"/>
    <n v="11"/>
    <n v="47"/>
    <n v="658"/>
    <n v="517"/>
    <n v="141"/>
    <n v="8"/>
    <x v="1"/>
  </r>
  <r>
    <x v="362"/>
    <n v="44055"/>
    <x v="354"/>
    <x v="0"/>
    <x v="18"/>
    <x v="3"/>
    <x v="0"/>
    <x v="3"/>
    <x v="1"/>
    <x v="22"/>
    <x v="0"/>
    <n v="6"/>
    <n v="3"/>
    <n v="6"/>
    <n v="36"/>
    <n v="18"/>
    <n v="18"/>
    <n v="8"/>
    <x v="1"/>
  </r>
  <r>
    <x v="363"/>
    <n v="44056"/>
    <x v="355"/>
    <x v="0"/>
    <x v="19"/>
    <x v="2"/>
    <x v="1"/>
    <x v="2"/>
    <x v="1"/>
    <x v="30"/>
    <x v="1"/>
    <n v="10"/>
    <n v="7"/>
    <n v="10"/>
    <n v="100"/>
    <n v="70"/>
    <n v="30"/>
    <n v="8"/>
    <x v="1"/>
  </r>
  <r>
    <x v="364"/>
    <n v="44057"/>
    <x v="356"/>
    <x v="0"/>
    <x v="20"/>
    <x v="3"/>
    <x v="0"/>
    <x v="3"/>
    <x v="1"/>
    <x v="23"/>
    <x v="0"/>
    <n v="13"/>
    <n v="10"/>
    <n v="11"/>
    <n v="143"/>
    <n v="110"/>
    <n v="33"/>
    <n v="8"/>
    <x v="1"/>
  </r>
  <r>
    <x v="365"/>
    <n v="44058"/>
    <x v="357"/>
    <x v="1"/>
    <x v="21"/>
    <x v="2"/>
    <x v="1"/>
    <x v="2"/>
    <x v="1"/>
    <x v="31"/>
    <x v="1"/>
    <n v="20"/>
    <n v="17"/>
    <n v="60"/>
    <n v="1200"/>
    <n v="1020"/>
    <n v="180"/>
    <n v="8"/>
    <x v="1"/>
  </r>
  <r>
    <x v="366"/>
    <n v="44062"/>
    <x v="358"/>
    <x v="0"/>
    <x v="22"/>
    <x v="0"/>
    <x v="0"/>
    <x v="0"/>
    <x v="1"/>
    <x v="24"/>
    <x v="0"/>
    <n v="15"/>
    <n v="12"/>
    <n v="89"/>
    <n v="1335"/>
    <n v="1068"/>
    <n v="267"/>
    <n v="8"/>
    <x v="1"/>
  </r>
  <r>
    <x v="367"/>
    <n v="44061"/>
    <x v="359"/>
    <x v="1"/>
    <x v="23"/>
    <x v="0"/>
    <x v="0"/>
    <x v="0"/>
    <x v="1"/>
    <x v="3"/>
    <x v="0"/>
    <n v="20"/>
    <n v="17"/>
    <n v="77"/>
    <n v="1540"/>
    <n v="1309"/>
    <n v="231"/>
    <n v="8"/>
    <x v="1"/>
  </r>
  <r>
    <x v="368"/>
    <n v="44061"/>
    <x v="360"/>
    <x v="1"/>
    <x v="24"/>
    <x v="0"/>
    <x v="0"/>
    <x v="0"/>
    <x v="1"/>
    <x v="4"/>
    <x v="0"/>
    <n v="12"/>
    <n v="9"/>
    <n v="68"/>
    <n v="816"/>
    <n v="612"/>
    <n v="204"/>
    <n v="8"/>
    <x v="1"/>
  </r>
  <r>
    <x v="369"/>
    <n v="44062"/>
    <x v="361"/>
    <x v="1"/>
    <x v="25"/>
    <x v="0"/>
    <x v="0"/>
    <x v="0"/>
    <x v="1"/>
    <x v="5"/>
    <x v="0"/>
    <n v="16"/>
    <n v="13"/>
    <n v="15"/>
    <n v="240"/>
    <n v="195"/>
    <n v="45"/>
    <n v="8"/>
    <x v="1"/>
  </r>
  <r>
    <x v="370"/>
    <n v="44063"/>
    <x v="362"/>
    <x v="1"/>
    <x v="26"/>
    <x v="0"/>
    <x v="0"/>
    <x v="0"/>
    <x v="1"/>
    <x v="6"/>
    <x v="1"/>
    <n v="70"/>
    <n v="67"/>
    <n v="47"/>
    <n v="3290"/>
    <n v="3149"/>
    <n v="141"/>
    <n v="8"/>
    <x v="1"/>
  </r>
  <r>
    <x v="371"/>
    <n v="44064"/>
    <x v="363"/>
    <x v="1"/>
    <x v="27"/>
    <x v="0"/>
    <x v="0"/>
    <x v="0"/>
    <x v="1"/>
    <x v="7"/>
    <x v="1"/>
    <n v="15"/>
    <n v="12"/>
    <n v="6"/>
    <n v="90"/>
    <n v="72"/>
    <n v="18"/>
    <n v="8"/>
    <x v="1"/>
  </r>
  <r>
    <x v="372"/>
    <n v="44065"/>
    <x v="364"/>
    <x v="0"/>
    <x v="11"/>
    <x v="0"/>
    <x v="0"/>
    <x v="0"/>
    <x v="1"/>
    <x v="5"/>
    <x v="0"/>
    <n v="16"/>
    <n v="13"/>
    <n v="10"/>
    <n v="160"/>
    <n v="130"/>
    <n v="30"/>
    <n v="8"/>
    <x v="1"/>
  </r>
  <r>
    <x v="373"/>
    <n v="44066"/>
    <x v="365"/>
    <x v="0"/>
    <x v="28"/>
    <x v="0"/>
    <x v="0"/>
    <x v="0"/>
    <x v="1"/>
    <x v="8"/>
    <x v="0"/>
    <n v="20"/>
    <n v="17"/>
    <n v="11"/>
    <n v="220"/>
    <n v="187"/>
    <n v="33"/>
    <n v="8"/>
    <x v="1"/>
  </r>
  <r>
    <x v="374"/>
    <n v="44067"/>
    <x v="366"/>
    <x v="1"/>
    <x v="29"/>
    <x v="0"/>
    <x v="0"/>
    <x v="0"/>
    <x v="1"/>
    <x v="9"/>
    <x v="0"/>
    <n v="12"/>
    <n v="9"/>
    <n v="60"/>
    <n v="720"/>
    <n v="540"/>
    <n v="180"/>
    <n v="8"/>
    <x v="1"/>
  </r>
  <r>
    <x v="375"/>
    <n v="44068"/>
    <x v="367"/>
    <x v="0"/>
    <x v="30"/>
    <x v="0"/>
    <x v="0"/>
    <x v="0"/>
    <x v="1"/>
    <x v="10"/>
    <x v="1"/>
    <n v="12"/>
    <n v="9"/>
    <n v="89"/>
    <n v="1068"/>
    <n v="801"/>
    <n v="267"/>
    <n v="8"/>
    <x v="1"/>
  </r>
  <r>
    <x v="376"/>
    <n v="44072"/>
    <x v="368"/>
    <x v="1"/>
    <x v="31"/>
    <x v="0"/>
    <x v="0"/>
    <x v="0"/>
    <x v="1"/>
    <x v="11"/>
    <x v="1"/>
    <n v="18"/>
    <n v="15"/>
    <n v="77"/>
    <n v="1386"/>
    <n v="1155"/>
    <n v="231"/>
    <n v="8"/>
    <x v="1"/>
  </r>
  <r>
    <x v="377"/>
    <n v="44071"/>
    <x v="369"/>
    <x v="1"/>
    <x v="32"/>
    <x v="0"/>
    <x v="0"/>
    <x v="0"/>
    <x v="1"/>
    <x v="12"/>
    <x v="0"/>
    <n v="10"/>
    <n v="7"/>
    <n v="68"/>
    <n v="680"/>
    <n v="476"/>
    <n v="204"/>
    <n v="8"/>
    <x v="1"/>
  </r>
  <r>
    <x v="378"/>
    <n v="44071"/>
    <x v="370"/>
    <x v="1"/>
    <x v="1"/>
    <x v="0"/>
    <x v="0"/>
    <x v="0"/>
    <x v="1"/>
    <x v="14"/>
    <x v="0"/>
    <n v="15"/>
    <n v="12"/>
    <n v="15"/>
    <n v="225"/>
    <n v="180"/>
    <n v="45"/>
    <n v="8"/>
    <x v="1"/>
  </r>
  <r>
    <x v="379"/>
    <n v="44072"/>
    <x v="371"/>
    <x v="0"/>
    <x v="2"/>
    <x v="0"/>
    <x v="0"/>
    <x v="0"/>
    <x v="1"/>
    <x v="15"/>
    <x v="1"/>
    <n v="23"/>
    <n v="20"/>
    <n v="47"/>
    <n v="1081"/>
    <n v="940"/>
    <n v="141"/>
    <n v="8"/>
    <x v="1"/>
  </r>
  <r>
    <x v="380"/>
    <n v="44073"/>
    <x v="372"/>
    <x v="0"/>
    <x v="3"/>
    <x v="0"/>
    <x v="0"/>
    <x v="0"/>
    <x v="1"/>
    <x v="16"/>
    <x v="1"/>
    <n v="9"/>
    <n v="6"/>
    <n v="6"/>
    <n v="54"/>
    <n v="36"/>
    <n v="18"/>
    <n v="8"/>
    <x v="1"/>
  </r>
  <r>
    <x v="381"/>
    <n v="44074"/>
    <x v="373"/>
    <x v="1"/>
    <x v="5"/>
    <x v="0"/>
    <x v="0"/>
    <x v="0"/>
    <x v="1"/>
    <x v="17"/>
    <x v="1"/>
    <n v="18"/>
    <n v="15"/>
    <n v="10"/>
    <n v="180"/>
    <n v="150"/>
    <n v="30"/>
    <n v="8"/>
    <x v="1"/>
  </r>
  <r>
    <x v="382"/>
    <n v="44075"/>
    <x v="374"/>
    <x v="0"/>
    <x v="6"/>
    <x v="1"/>
    <x v="1"/>
    <x v="1"/>
    <x v="1"/>
    <x v="18"/>
    <x v="0"/>
    <n v="14"/>
    <n v="11"/>
    <n v="11"/>
    <n v="154"/>
    <n v="121"/>
    <n v="33"/>
    <n v="9"/>
    <x v="0"/>
  </r>
  <r>
    <x v="383"/>
    <n v="44076"/>
    <x v="375"/>
    <x v="1"/>
    <x v="11"/>
    <x v="2"/>
    <x v="1"/>
    <x v="2"/>
    <x v="1"/>
    <x v="19"/>
    <x v="0"/>
    <n v="30"/>
    <n v="27"/>
    <n v="60"/>
    <n v="1800"/>
    <n v="1620"/>
    <n v="180"/>
    <n v="9"/>
    <x v="0"/>
  </r>
  <r>
    <x v="384"/>
    <n v="44077"/>
    <x v="376"/>
    <x v="0"/>
    <x v="28"/>
    <x v="3"/>
    <x v="0"/>
    <x v="3"/>
    <x v="1"/>
    <x v="20"/>
    <x v="0"/>
    <n v="16"/>
    <n v="13"/>
    <n v="89"/>
    <n v="1424"/>
    <n v="1157"/>
    <n v="267"/>
    <n v="9"/>
    <x v="0"/>
  </r>
  <r>
    <x v="385"/>
    <n v="44078"/>
    <x v="377"/>
    <x v="1"/>
    <x v="29"/>
    <x v="0"/>
    <x v="0"/>
    <x v="0"/>
    <x v="1"/>
    <x v="0"/>
    <x v="0"/>
    <n v="52"/>
    <n v="49"/>
    <n v="77"/>
    <n v="4004"/>
    <n v="3773"/>
    <n v="231"/>
    <n v="9"/>
    <x v="0"/>
  </r>
  <r>
    <x v="386"/>
    <n v="44079"/>
    <x v="378"/>
    <x v="1"/>
    <x v="6"/>
    <x v="0"/>
    <x v="0"/>
    <x v="0"/>
    <x v="1"/>
    <x v="21"/>
    <x v="0"/>
    <n v="14"/>
    <n v="11"/>
    <n v="68"/>
    <n v="952"/>
    <n v="748"/>
    <n v="204"/>
    <n v="9"/>
    <x v="0"/>
  </r>
  <r>
    <x v="387"/>
    <n v="44083"/>
    <x v="379"/>
    <x v="1"/>
    <x v="7"/>
    <x v="1"/>
    <x v="1"/>
    <x v="1"/>
    <x v="1"/>
    <x v="22"/>
    <x v="0"/>
    <n v="6"/>
    <n v="3"/>
    <n v="15"/>
    <n v="90"/>
    <n v="45"/>
    <n v="45"/>
    <n v="9"/>
    <x v="0"/>
  </r>
  <r>
    <x v="388"/>
    <n v="44082"/>
    <x v="380"/>
    <x v="1"/>
    <x v="8"/>
    <x v="2"/>
    <x v="1"/>
    <x v="2"/>
    <x v="1"/>
    <x v="23"/>
    <x v="0"/>
    <n v="13"/>
    <n v="10"/>
    <n v="47"/>
    <n v="611"/>
    <n v="470"/>
    <n v="141"/>
    <n v="9"/>
    <x v="0"/>
  </r>
  <r>
    <x v="389"/>
    <n v="44082"/>
    <x v="381"/>
    <x v="1"/>
    <x v="9"/>
    <x v="3"/>
    <x v="0"/>
    <x v="3"/>
    <x v="1"/>
    <x v="24"/>
    <x v="0"/>
    <n v="15"/>
    <n v="12"/>
    <n v="6"/>
    <n v="90"/>
    <n v="72"/>
    <n v="18"/>
    <n v="9"/>
    <x v="0"/>
  </r>
  <r>
    <x v="390"/>
    <n v="44083"/>
    <x v="382"/>
    <x v="1"/>
    <x v="33"/>
    <x v="0"/>
    <x v="0"/>
    <x v="0"/>
    <x v="1"/>
    <x v="3"/>
    <x v="0"/>
    <n v="20"/>
    <n v="17"/>
    <n v="10"/>
    <n v="200"/>
    <n v="170"/>
    <n v="30"/>
    <n v="9"/>
    <x v="0"/>
  </r>
  <r>
    <x v="391"/>
    <n v="44084"/>
    <x v="383"/>
    <x v="0"/>
    <x v="34"/>
    <x v="0"/>
    <x v="0"/>
    <x v="0"/>
    <x v="1"/>
    <x v="4"/>
    <x v="0"/>
    <n v="12"/>
    <n v="9"/>
    <n v="11"/>
    <n v="132"/>
    <n v="99"/>
    <n v="33"/>
    <n v="9"/>
    <x v="0"/>
  </r>
  <r>
    <x v="392"/>
    <n v="44085"/>
    <x v="384"/>
    <x v="0"/>
    <x v="0"/>
    <x v="1"/>
    <x v="1"/>
    <x v="1"/>
    <x v="1"/>
    <x v="5"/>
    <x v="0"/>
    <n v="16"/>
    <n v="13"/>
    <n v="60"/>
    <n v="960"/>
    <n v="780"/>
    <n v="180"/>
    <n v="9"/>
    <x v="0"/>
  </r>
  <r>
    <x v="393"/>
    <n v="44086"/>
    <x v="385"/>
    <x v="1"/>
    <x v="35"/>
    <x v="2"/>
    <x v="1"/>
    <x v="2"/>
    <x v="1"/>
    <x v="8"/>
    <x v="0"/>
    <n v="20"/>
    <n v="17"/>
    <n v="89"/>
    <n v="1780"/>
    <n v="1513"/>
    <n v="267"/>
    <n v="9"/>
    <x v="0"/>
  </r>
  <r>
    <x v="394"/>
    <n v="44087"/>
    <x v="386"/>
    <x v="1"/>
    <x v="36"/>
    <x v="3"/>
    <x v="0"/>
    <x v="3"/>
    <x v="1"/>
    <x v="9"/>
    <x v="0"/>
    <n v="12"/>
    <n v="9"/>
    <n v="77"/>
    <n v="924"/>
    <n v="693"/>
    <n v="231"/>
    <n v="9"/>
    <x v="0"/>
  </r>
  <r>
    <x v="395"/>
    <n v="44088"/>
    <x v="387"/>
    <x v="0"/>
    <x v="37"/>
    <x v="0"/>
    <x v="0"/>
    <x v="0"/>
    <x v="1"/>
    <x v="12"/>
    <x v="0"/>
    <n v="10"/>
    <n v="7"/>
    <n v="68"/>
    <n v="680"/>
    <n v="476"/>
    <n v="204"/>
    <n v="9"/>
    <x v="0"/>
  </r>
  <r>
    <x v="396"/>
    <n v="44089"/>
    <x v="388"/>
    <x v="0"/>
    <x v="10"/>
    <x v="0"/>
    <x v="0"/>
    <x v="0"/>
    <x v="1"/>
    <x v="13"/>
    <x v="0"/>
    <n v="15"/>
    <n v="12"/>
    <n v="15"/>
    <n v="225"/>
    <n v="180"/>
    <n v="45"/>
    <n v="9"/>
    <x v="0"/>
  </r>
  <r>
    <x v="397"/>
    <n v="44093"/>
    <x v="389"/>
    <x v="0"/>
    <x v="11"/>
    <x v="1"/>
    <x v="1"/>
    <x v="1"/>
    <x v="1"/>
    <x v="14"/>
    <x v="0"/>
    <n v="15"/>
    <n v="12"/>
    <n v="47"/>
    <n v="705"/>
    <n v="564"/>
    <n v="141"/>
    <n v="9"/>
    <x v="0"/>
  </r>
  <r>
    <x v="398"/>
    <n v="44092"/>
    <x v="390"/>
    <x v="0"/>
    <x v="20"/>
    <x v="2"/>
    <x v="1"/>
    <x v="2"/>
    <x v="1"/>
    <x v="25"/>
    <x v="0"/>
    <n v="20"/>
    <n v="17"/>
    <n v="6"/>
    <n v="120"/>
    <n v="102"/>
    <n v="18"/>
    <n v="9"/>
    <x v="0"/>
  </r>
  <r>
    <x v="399"/>
    <n v="44092"/>
    <x v="391"/>
    <x v="1"/>
    <x v="21"/>
    <x v="3"/>
    <x v="0"/>
    <x v="3"/>
    <x v="1"/>
    <x v="26"/>
    <x v="0"/>
    <n v="12"/>
    <n v="9"/>
    <n v="10"/>
    <n v="120"/>
    <n v="90"/>
    <n v="30"/>
    <n v="9"/>
    <x v="0"/>
  </r>
  <r>
    <x v="400"/>
    <n v="44093"/>
    <x v="392"/>
    <x v="0"/>
    <x v="22"/>
    <x v="0"/>
    <x v="0"/>
    <x v="0"/>
    <x v="1"/>
    <x v="27"/>
    <x v="0"/>
    <n v="13"/>
    <n v="10"/>
    <n v="11"/>
    <n v="143"/>
    <n v="110"/>
    <n v="33"/>
    <n v="9"/>
    <x v="0"/>
  </r>
  <r>
    <x v="401"/>
    <n v="44094"/>
    <x v="393"/>
    <x v="1"/>
    <x v="23"/>
    <x v="0"/>
    <x v="0"/>
    <x v="0"/>
    <x v="1"/>
    <x v="28"/>
    <x v="0"/>
    <n v="15"/>
    <n v="12"/>
    <n v="60"/>
    <n v="900"/>
    <n v="720"/>
    <n v="180"/>
    <n v="9"/>
    <x v="0"/>
  </r>
  <r>
    <x v="402"/>
    <n v="44095"/>
    <x v="394"/>
    <x v="0"/>
    <x v="24"/>
    <x v="1"/>
    <x v="1"/>
    <x v="1"/>
    <x v="1"/>
    <x v="18"/>
    <x v="0"/>
    <n v="14"/>
    <n v="11"/>
    <n v="89"/>
    <n v="1246"/>
    <n v="979"/>
    <n v="267"/>
    <n v="9"/>
    <x v="0"/>
  </r>
  <r>
    <x v="403"/>
    <n v="44096"/>
    <x v="395"/>
    <x v="1"/>
    <x v="13"/>
    <x v="2"/>
    <x v="1"/>
    <x v="2"/>
    <x v="1"/>
    <x v="19"/>
    <x v="0"/>
    <n v="30"/>
    <n v="27"/>
    <n v="77"/>
    <n v="2310"/>
    <n v="2079"/>
    <n v="231"/>
    <n v="9"/>
    <x v="0"/>
  </r>
  <r>
    <x v="404"/>
    <n v="44097"/>
    <x v="396"/>
    <x v="0"/>
    <x v="14"/>
    <x v="3"/>
    <x v="0"/>
    <x v="3"/>
    <x v="1"/>
    <x v="20"/>
    <x v="0"/>
    <n v="16"/>
    <n v="13"/>
    <n v="68"/>
    <n v="1088"/>
    <n v="884"/>
    <n v="204"/>
    <n v="9"/>
    <x v="0"/>
  </r>
  <r>
    <x v="405"/>
    <n v="44098"/>
    <x v="397"/>
    <x v="1"/>
    <x v="15"/>
    <x v="0"/>
    <x v="0"/>
    <x v="0"/>
    <x v="1"/>
    <x v="1"/>
    <x v="1"/>
    <n v="9"/>
    <n v="6"/>
    <n v="15"/>
    <n v="135"/>
    <n v="90"/>
    <n v="45"/>
    <n v="9"/>
    <x v="0"/>
  </r>
  <r>
    <x v="406"/>
    <n v="44099"/>
    <x v="398"/>
    <x v="1"/>
    <x v="34"/>
    <x v="0"/>
    <x v="0"/>
    <x v="0"/>
    <x v="1"/>
    <x v="2"/>
    <x v="1"/>
    <n v="5"/>
    <n v="2"/>
    <n v="47"/>
    <n v="235"/>
    <n v="94"/>
    <n v="141"/>
    <n v="9"/>
    <x v="0"/>
  </r>
  <r>
    <x v="407"/>
    <n v="44103"/>
    <x v="399"/>
    <x v="1"/>
    <x v="0"/>
    <x v="1"/>
    <x v="1"/>
    <x v="1"/>
    <x v="1"/>
    <x v="29"/>
    <x v="1"/>
    <n v="18"/>
    <n v="15"/>
    <n v="6"/>
    <n v="108"/>
    <n v="90"/>
    <n v="18"/>
    <n v="9"/>
    <x v="0"/>
  </r>
  <r>
    <x v="408"/>
    <n v="44102"/>
    <x v="400"/>
    <x v="0"/>
    <x v="35"/>
    <x v="2"/>
    <x v="1"/>
    <x v="2"/>
    <x v="1"/>
    <x v="30"/>
    <x v="1"/>
    <n v="10"/>
    <n v="7"/>
    <n v="10"/>
    <n v="100"/>
    <n v="70"/>
    <n v="30"/>
    <n v="9"/>
    <x v="0"/>
  </r>
  <r>
    <x v="409"/>
    <n v="44102"/>
    <x v="401"/>
    <x v="1"/>
    <x v="36"/>
    <x v="3"/>
    <x v="0"/>
    <x v="3"/>
    <x v="1"/>
    <x v="31"/>
    <x v="1"/>
    <n v="20"/>
    <n v="17"/>
    <n v="11"/>
    <n v="220"/>
    <n v="187"/>
    <n v="33"/>
    <n v="9"/>
    <x v="0"/>
  </r>
  <r>
    <x v="410"/>
    <n v="44103"/>
    <x v="402"/>
    <x v="0"/>
    <x v="37"/>
    <x v="0"/>
    <x v="0"/>
    <x v="0"/>
    <x v="1"/>
    <x v="6"/>
    <x v="1"/>
    <n v="70"/>
    <n v="67"/>
    <n v="60"/>
    <n v="4200"/>
    <n v="4020"/>
    <n v="180"/>
    <n v="9"/>
    <x v="0"/>
  </r>
  <r>
    <x v="411"/>
    <n v="44104"/>
    <x v="403"/>
    <x v="1"/>
    <x v="26"/>
    <x v="0"/>
    <x v="0"/>
    <x v="0"/>
    <x v="0"/>
    <x v="7"/>
    <x v="1"/>
    <n v="15"/>
    <n v="12"/>
    <n v="89"/>
    <n v="1335"/>
    <n v="1068"/>
    <n v="267"/>
    <n v="9"/>
    <x v="0"/>
  </r>
  <r>
    <x v="412"/>
    <n v="44094"/>
    <x v="404"/>
    <x v="1"/>
    <x v="27"/>
    <x v="1"/>
    <x v="1"/>
    <x v="1"/>
    <x v="0"/>
    <x v="10"/>
    <x v="1"/>
    <n v="12"/>
    <n v="9"/>
    <n v="77"/>
    <n v="924"/>
    <n v="693"/>
    <n v="231"/>
    <n v="9"/>
    <x v="0"/>
  </r>
  <r>
    <x v="413"/>
    <n v="44095"/>
    <x v="405"/>
    <x v="0"/>
    <x v="11"/>
    <x v="2"/>
    <x v="1"/>
    <x v="2"/>
    <x v="0"/>
    <x v="11"/>
    <x v="1"/>
    <n v="18"/>
    <n v="15"/>
    <n v="68"/>
    <n v="1224"/>
    <n v="1020"/>
    <n v="204"/>
    <n v="9"/>
    <x v="0"/>
  </r>
  <r>
    <x v="414"/>
    <n v="44096"/>
    <x v="406"/>
    <x v="1"/>
    <x v="28"/>
    <x v="3"/>
    <x v="0"/>
    <x v="3"/>
    <x v="0"/>
    <x v="15"/>
    <x v="1"/>
    <n v="23"/>
    <n v="20"/>
    <n v="15"/>
    <n v="345"/>
    <n v="300"/>
    <n v="45"/>
    <n v="9"/>
    <x v="0"/>
  </r>
  <r>
    <x v="415"/>
    <n v="44097"/>
    <x v="407"/>
    <x v="1"/>
    <x v="11"/>
    <x v="0"/>
    <x v="0"/>
    <x v="0"/>
    <x v="0"/>
    <x v="16"/>
    <x v="1"/>
    <n v="9"/>
    <n v="6"/>
    <n v="47"/>
    <n v="423"/>
    <n v="282"/>
    <n v="141"/>
    <n v="9"/>
    <x v="0"/>
  </r>
  <r>
    <x v="416"/>
    <n v="44098"/>
    <x v="408"/>
    <x v="0"/>
    <x v="28"/>
    <x v="0"/>
    <x v="0"/>
    <x v="0"/>
    <x v="0"/>
    <x v="17"/>
    <x v="1"/>
    <n v="18"/>
    <n v="15"/>
    <n v="6"/>
    <n v="108"/>
    <n v="90"/>
    <n v="18"/>
    <n v="9"/>
    <x v="0"/>
  </r>
  <r>
    <x v="417"/>
    <n v="44099"/>
    <x v="409"/>
    <x v="1"/>
    <x v="29"/>
    <x v="1"/>
    <x v="1"/>
    <x v="1"/>
    <x v="0"/>
    <x v="2"/>
    <x v="1"/>
    <n v="5"/>
    <n v="2"/>
    <n v="10"/>
    <n v="50"/>
    <n v="20"/>
    <n v="30"/>
    <n v="9"/>
    <x v="0"/>
  </r>
  <r>
    <x v="418"/>
    <n v="44103"/>
    <x v="410"/>
    <x v="1"/>
    <x v="30"/>
    <x v="2"/>
    <x v="1"/>
    <x v="2"/>
    <x v="0"/>
    <x v="21"/>
    <x v="0"/>
    <n v="14"/>
    <n v="11"/>
    <n v="11"/>
    <n v="154"/>
    <n v="121"/>
    <n v="33"/>
    <n v="9"/>
    <x v="0"/>
  </r>
  <r>
    <x v="419"/>
    <n v="44102"/>
    <x v="411"/>
    <x v="1"/>
    <x v="31"/>
    <x v="3"/>
    <x v="0"/>
    <x v="3"/>
    <x v="0"/>
    <x v="22"/>
    <x v="0"/>
    <n v="6"/>
    <n v="3"/>
    <n v="60"/>
    <n v="360"/>
    <n v="180"/>
    <n v="180"/>
    <n v="9"/>
    <x v="0"/>
  </r>
  <r>
    <x v="420"/>
    <n v="44102"/>
    <x v="412"/>
    <x v="1"/>
    <x v="32"/>
    <x v="0"/>
    <x v="0"/>
    <x v="0"/>
    <x v="0"/>
    <x v="30"/>
    <x v="1"/>
    <n v="10"/>
    <n v="7"/>
    <n v="89"/>
    <n v="890"/>
    <n v="623"/>
    <n v="267"/>
    <n v="9"/>
    <x v="0"/>
  </r>
  <r>
    <x v="421"/>
    <n v="44103"/>
    <x v="413"/>
    <x v="0"/>
    <x v="1"/>
    <x v="0"/>
    <x v="0"/>
    <x v="0"/>
    <x v="0"/>
    <x v="23"/>
    <x v="0"/>
    <n v="13"/>
    <n v="10"/>
    <n v="77"/>
    <n v="1001"/>
    <n v="770"/>
    <n v="231"/>
    <n v="9"/>
    <x v="0"/>
  </r>
  <r>
    <x v="422"/>
    <n v="44104"/>
    <x v="414"/>
    <x v="0"/>
    <x v="2"/>
    <x v="1"/>
    <x v="1"/>
    <x v="1"/>
    <x v="0"/>
    <x v="31"/>
    <x v="1"/>
    <n v="20"/>
    <n v="17"/>
    <n v="68"/>
    <n v="1360"/>
    <n v="1156"/>
    <n v="204"/>
    <n v="9"/>
    <x v="0"/>
  </r>
  <r>
    <x v="423"/>
    <n v="44044"/>
    <x v="415"/>
    <x v="0"/>
    <x v="3"/>
    <x v="2"/>
    <x v="1"/>
    <x v="2"/>
    <x v="0"/>
    <x v="24"/>
    <x v="0"/>
    <n v="15"/>
    <n v="12"/>
    <n v="15"/>
    <n v="225"/>
    <n v="180"/>
    <n v="45"/>
    <n v="8"/>
    <x v="1"/>
  </r>
  <r>
    <x v="424"/>
    <n v="44045"/>
    <x v="416"/>
    <x v="1"/>
    <x v="38"/>
    <x v="3"/>
    <x v="0"/>
    <x v="3"/>
    <x v="0"/>
    <x v="3"/>
    <x v="0"/>
    <n v="20"/>
    <n v="17"/>
    <n v="47"/>
    <n v="940"/>
    <n v="799"/>
    <n v="141"/>
    <n v="8"/>
    <x v="1"/>
  </r>
  <r>
    <x v="425"/>
    <n v="44046"/>
    <x v="417"/>
    <x v="0"/>
    <x v="39"/>
    <x v="0"/>
    <x v="0"/>
    <x v="0"/>
    <x v="0"/>
    <x v="4"/>
    <x v="0"/>
    <n v="12"/>
    <n v="9"/>
    <n v="6"/>
    <n v="72"/>
    <n v="54"/>
    <n v="18"/>
    <n v="8"/>
    <x v="1"/>
  </r>
  <r>
    <x v="426"/>
    <n v="44047"/>
    <x v="418"/>
    <x v="0"/>
    <x v="4"/>
    <x v="0"/>
    <x v="0"/>
    <x v="0"/>
    <x v="0"/>
    <x v="5"/>
    <x v="0"/>
    <n v="16"/>
    <n v="13"/>
    <n v="10"/>
    <n v="160"/>
    <n v="130"/>
    <n v="30"/>
    <n v="8"/>
    <x v="1"/>
  </r>
  <r>
    <x v="427"/>
    <n v="44048"/>
    <x v="419"/>
    <x v="1"/>
    <x v="5"/>
    <x v="1"/>
    <x v="1"/>
    <x v="1"/>
    <x v="0"/>
    <x v="6"/>
    <x v="1"/>
    <n v="70"/>
    <n v="67"/>
    <n v="11"/>
    <n v="770"/>
    <n v="737"/>
    <n v="33"/>
    <n v="8"/>
    <x v="1"/>
  </r>
  <r>
    <x v="428"/>
    <n v="44052"/>
    <x v="420"/>
    <x v="1"/>
    <x v="6"/>
    <x v="2"/>
    <x v="1"/>
    <x v="2"/>
    <x v="0"/>
    <x v="7"/>
    <x v="1"/>
    <n v="15"/>
    <n v="12"/>
    <n v="60"/>
    <n v="900"/>
    <n v="720"/>
    <n v="180"/>
    <n v="8"/>
    <x v="1"/>
  </r>
  <r>
    <x v="429"/>
    <n v="44051"/>
    <x v="421"/>
    <x v="1"/>
    <x v="7"/>
    <x v="3"/>
    <x v="0"/>
    <x v="3"/>
    <x v="0"/>
    <x v="5"/>
    <x v="0"/>
    <n v="16"/>
    <n v="13"/>
    <n v="89"/>
    <n v="1424"/>
    <n v="1157"/>
    <n v="267"/>
    <n v="8"/>
    <x v="1"/>
  </r>
  <r>
    <x v="430"/>
    <n v="44051"/>
    <x v="422"/>
    <x v="0"/>
    <x v="8"/>
    <x v="0"/>
    <x v="0"/>
    <x v="0"/>
    <x v="0"/>
    <x v="8"/>
    <x v="0"/>
    <n v="20"/>
    <n v="17"/>
    <n v="77"/>
    <n v="1540"/>
    <n v="1309"/>
    <n v="231"/>
    <n v="8"/>
    <x v="1"/>
  </r>
  <r>
    <x v="431"/>
    <n v="44052"/>
    <x v="423"/>
    <x v="0"/>
    <x v="9"/>
    <x v="0"/>
    <x v="0"/>
    <x v="0"/>
    <x v="0"/>
    <x v="9"/>
    <x v="0"/>
    <n v="12"/>
    <n v="9"/>
    <n v="68"/>
    <n v="816"/>
    <n v="612"/>
    <n v="204"/>
    <n v="8"/>
    <x v="1"/>
  </r>
  <r>
    <x v="432"/>
    <n v="44053"/>
    <x v="424"/>
    <x v="1"/>
    <x v="33"/>
    <x v="1"/>
    <x v="1"/>
    <x v="1"/>
    <x v="0"/>
    <x v="10"/>
    <x v="1"/>
    <n v="12"/>
    <n v="9"/>
    <n v="15"/>
    <n v="180"/>
    <n v="135"/>
    <n v="45"/>
    <n v="8"/>
    <x v="1"/>
  </r>
  <r>
    <x v="433"/>
    <n v="44054"/>
    <x v="425"/>
    <x v="0"/>
    <x v="34"/>
    <x v="2"/>
    <x v="1"/>
    <x v="2"/>
    <x v="0"/>
    <x v="11"/>
    <x v="1"/>
    <n v="18"/>
    <n v="15"/>
    <n v="47"/>
    <n v="846"/>
    <n v="705"/>
    <n v="141"/>
    <n v="8"/>
    <x v="1"/>
  </r>
  <r>
    <x v="434"/>
    <n v="44055"/>
    <x v="426"/>
    <x v="0"/>
    <x v="0"/>
    <x v="3"/>
    <x v="0"/>
    <x v="3"/>
    <x v="0"/>
    <x v="12"/>
    <x v="0"/>
    <n v="10"/>
    <n v="7"/>
    <n v="6"/>
    <n v="60"/>
    <n v="42"/>
    <n v="18"/>
    <n v="8"/>
    <x v="1"/>
  </r>
  <r>
    <x v="435"/>
    <n v="44056"/>
    <x v="427"/>
    <x v="1"/>
    <x v="35"/>
    <x v="0"/>
    <x v="0"/>
    <x v="0"/>
    <x v="0"/>
    <x v="14"/>
    <x v="0"/>
    <n v="15"/>
    <n v="12"/>
    <n v="10"/>
    <n v="150"/>
    <n v="120"/>
    <n v="30"/>
    <n v="8"/>
    <x v="1"/>
  </r>
  <r>
    <x v="436"/>
    <n v="44057"/>
    <x v="428"/>
    <x v="1"/>
    <x v="36"/>
    <x v="0"/>
    <x v="0"/>
    <x v="0"/>
    <x v="0"/>
    <x v="15"/>
    <x v="1"/>
    <n v="23"/>
    <n v="20"/>
    <n v="11"/>
    <n v="253"/>
    <n v="220"/>
    <n v="33"/>
    <n v="8"/>
    <x v="1"/>
  </r>
  <r>
    <x v="437"/>
    <n v="44058"/>
    <x v="429"/>
    <x v="0"/>
    <x v="37"/>
    <x v="1"/>
    <x v="1"/>
    <x v="1"/>
    <x v="0"/>
    <x v="16"/>
    <x v="1"/>
    <n v="9"/>
    <n v="6"/>
    <n v="60"/>
    <n v="540"/>
    <n v="360"/>
    <n v="180"/>
    <n v="8"/>
    <x v="1"/>
  </r>
  <r>
    <x v="438"/>
    <n v="44062"/>
    <x v="430"/>
    <x v="1"/>
    <x v="10"/>
    <x v="2"/>
    <x v="1"/>
    <x v="2"/>
    <x v="0"/>
    <x v="17"/>
    <x v="1"/>
    <n v="18"/>
    <n v="15"/>
    <n v="89"/>
    <n v="1602"/>
    <n v="1335"/>
    <n v="267"/>
    <n v="8"/>
    <x v="1"/>
  </r>
  <r>
    <x v="439"/>
    <n v="44061"/>
    <x v="431"/>
    <x v="1"/>
    <x v="11"/>
    <x v="3"/>
    <x v="0"/>
    <x v="3"/>
    <x v="0"/>
    <x v="18"/>
    <x v="0"/>
    <n v="14"/>
    <n v="11"/>
    <n v="77"/>
    <n v="1078"/>
    <n v="847"/>
    <n v="231"/>
    <n v="8"/>
    <x v="1"/>
  </r>
  <r>
    <x v="440"/>
    <n v="44061"/>
    <x v="432"/>
    <x v="1"/>
    <x v="12"/>
    <x v="0"/>
    <x v="0"/>
    <x v="0"/>
    <x v="0"/>
    <x v="19"/>
    <x v="0"/>
    <n v="30"/>
    <n v="27"/>
    <n v="68"/>
    <n v="2040"/>
    <n v="1836"/>
    <n v="204"/>
    <n v="8"/>
    <x v="1"/>
  </r>
  <r>
    <x v="441"/>
    <n v="44062"/>
    <x v="433"/>
    <x v="1"/>
    <x v="13"/>
    <x v="0"/>
    <x v="0"/>
    <x v="0"/>
    <x v="0"/>
    <x v="20"/>
    <x v="0"/>
    <n v="16"/>
    <n v="13"/>
    <n v="15"/>
    <n v="240"/>
    <n v="195"/>
    <n v="45"/>
    <n v="8"/>
    <x v="1"/>
  </r>
  <r>
    <x v="442"/>
    <n v="44063"/>
    <x v="434"/>
    <x v="1"/>
    <x v="14"/>
    <x v="1"/>
    <x v="1"/>
    <x v="1"/>
    <x v="0"/>
    <x v="0"/>
    <x v="0"/>
    <n v="52"/>
    <n v="49"/>
    <n v="47"/>
    <n v="2444"/>
    <n v="2303"/>
    <n v="141"/>
    <n v="8"/>
    <x v="1"/>
  </r>
  <r>
    <x v="443"/>
    <n v="44064"/>
    <x v="435"/>
    <x v="0"/>
    <x v="15"/>
    <x v="2"/>
    <x v="1"/>
    <x v="2"/>
    <x v="0"/>
    <x v="21"/>
    <x v="0"/>
    <n v="14"/>
    <n v="11"/>
    <n v="6"/>
    <n v="84"/>
    <n v="66"/>
    <n v="18"/>
    <n v="8"/>
    <x v="1"/>
  </r>
  <r>
    <x v="444"/>
    <n v="44065"/>
    <x v="436"/>
    <x v="0"/>
    <x v="16"/>
    <x v="3"/>
    <x v="0"/>
    <x v="3"/>
    <x v="0"/>
    <x v="22"/>
    <x v="0"/>
    <n v="6"/>
    <n v="3"/>
    <n v="10"/>
    <n v="60"/>
    <n v="30"/>
    <n v="30"/>
    <n v="8"/>
    <x v="1"/>
  </r>
  <r>
    <x v="445"/>
    <n v="44066"/>
    <x v="437"/>
    <x v="1"/>
    <x v="17"/>
    <x v="0"/>
    <x v="0"/>
    <x v="0"/>
    <x v="0"/>
    <x v="23"/>
    <x v="0"/>
    <n v="13"/>
    <n v="10"/>
    <n v="11"/>
    <n v="143"/>
    <n v="110"/>
    <n v="33"/>
    <n v="8"/>
    <x v="1"/>
  </r>
  <r>
    <x v="446"/>
    <n v="44067"/>
    <x v="438"/>
    <x v="0"/>
    <x v="18"/>
    <x v="0"/>
    <x v="0"/>
    <x v="0"/>
    <x v="0"/>
    <x v="24"/>
    <x v="0"/>
    <n v="15"/>
    <n v="12"/>
    <n v="60"/>
    <n v="900"/>
    <n v="720"/>
    <n v="180"/>
    <n v="8"/>
    <x v="1"/>
  </r>
  <r>
    <x v="447"/>
    <n v="44068"/>
    <x v="439"/>
    <x v="1"/>
    <x v="19"/>
    <x v="1"/>
    <x v="1"/>
    <x v="1"/>
    <x v="0"/>
    <x v="3"/>
    <x v="0"/>
    <n v="20"/>
    <n v="17"/>
    <n v="89"/>
    <n v="1780"/>
    <n v="1513"/>
    <n v="267"/>
    <n v="8"/>
    <x v="1"/>
  </r>
  <r>
    <x v="448"/>
    <n v="44072"/>
    <x v="440"/>
    <x v="1"/>
    <x v="20"/>
    <x v="2"/>
    <x v="1"/>
    <x v="2"/>
    <x v="0"/>
    <x v="4"/>
    <x v="0"/>
    <n v="12"/>
    <n v="9"/>
    <n v="77"/>
    <n v="924"/>
    <n v="693"/>
    <n v="231"/>
    <n v="8"/>
    <x v="1"/>
  </r>
  <r>
    <x v="449"/>
    <n v="44071"/>
    <x v="441"/>
    <x v="0"/>
    <x v="21"/>
    <x v="3"/>
    <x v="0"/>
    <x v="3"/>
    <x v="0"/>
    <x v="5"/>
    <x v="0"/>
    <n v="16"/>
    <n v="13"/>
    <n v="68"/>
    <n v="1088"/>
    <n v="884"/>
    <n v="204"/>
    <n v="8"/>
    <x v="1"/>
  </r>
  <r>
    <x v="450"/>
    <n v="44071"/>
    <x v="442"/>
    <x v="1"/>
    <x v="22"/>
    <x v="0"/>
    <x v="0"/>
    <x v="0"/>
    <x v="0"/>
    <x v="8"/>
    <x v="0"/>
    <n v="20"/>
    <n v="17"/>
    <n v="15"/>
    <n v="300"/>
    <n v="255"/>
    <n v="45"/>
    <n v="8"/>
    <x v="1"/>
  </r>
  <r>
    <x v="451"/>
    <n v="44072"/>
    <x v="443"/>
    <x v="1"/>
    <x v="23"/>
    <x v="0"/>
    <x v="0"/>
    <x v="0"/>
    <x v="0"/>
    <x v="9"/>
    <x v="0"/>
    <n v="12"/>
    <n v="9"/>
    <n v="47"/>
    <n v="564"/>
    <n v="423"/>
    <n v="141"/>
    <n v="8"/>
    <x v="1"/>
  </r>
  <r>
    <x v="452"/>
    <n v="44073"/>
    <x v="444"/>
    <x v="0"/>
    <x v="24"/>
    <x v="1"/>
    <x v="1"/>
    <x v="1"/>
    <x v="0"/>
    <x v="12"/>
    <x v="0"/>
    <n v="10"/>
    <n v="7"/>
    <n v="6"/>
    <n v="60"/>
    <n v="42"/>
    <n v="18"/>
    <n v="8"/>
    <x v="1"/>
  </r>
  <r>
    <x v="453"/>
    <n v="44074"/>
    <x v="445"/>
    <x v="0"/>
    <x v="25"/>
    <x v="2"/>
    <x v="1"/>
    <x v="2"/>
    <x v="1"/>
    <x v="13"/>
    <x v="0"/>
    <n v="15"/>
    <n v="12"/>
    <n v="10"/>
    <n v="150"/>
    <n v="120"/>
    <n v="30"/>
    <n v="8"/>
    <x v="1"/>
  </r>
  <r>
    <x v="454"/>
    <n v="44044"/>
    <x v="446"/>
    <x v="0"/>
    <x v="26"/>
    <x v="3"/>
    <x v="0"/>
    <x v="3"/>
    <x v="1"/>
    <x v="14"/>
    <x v="0"/>
    <n v="15"/>
    <n v="12"/>
    <n v="11"/>
    <n v="165"/>
    <n v="132"/>
    <n v="33"/>
    <n v="8"/>
    <x v="1"/>
  </r>
  <r>
    <x v="455"/>
    <n v="44045"/>
    <x v="447"/>
    <x v="0"/>
    <x v="27"/>
    <x v="0"/>
    <x v="0"/>
    <x v="0"/>
    <x v="1"/>
    <x v="25"/>
    <x v="0"/>
    <n v="20"/>
    <n v="17"/>
    <n v="60"/>
    <n v="1200"/>
    <n v="1020"/>
    <n v="180"/>
    <n v="8"/>
    <x v="1"/>
  </r>
  <r>
    <x v="456"/>
    <n v="44046"/>
    <x v="448"/>
    <x v="0"/>
    <x v="11"/>
    <x v="0"/>
    <x v="0"/>
    <x v="0"/>
    <x v="1"/>
    <x v="26"/>
    <x v="0"/>
    <n v="12"/>
    <n v="9"/>
    <n v="89"/>
    <n v="1068"/>
    <n v="801"/>
    <n v="267"/>
    <n v="8"/>
    <x v="1"/>
  </r>
  <r>
    <x v="457"/>
    <n v="44047"/>
    <x v="449"/>
    <x v="0"/>
    <x v="28"/>
    <x v="1"/>
    <x v="1"/>
    <x v="1"/>
    <x v="1"/>
    <x v="27"/>
    <x v="0"/>
    <n v="13"/>
    <n v="10"/>
    <n v="77"/>
    <n v="1001"/>
    <n v="770"/>
    <n v="231"/>
    <n v="8"/>
    <x v="1"/>
  </r>
  <r>
    <x v="458"/>
    <n v="44048"/>
    <x v="450"/>
    <x v="0"/>
    <x v="29"/>
    <x v="2"/>
    <x v="1"/>
    <x v="2"/>
    <x v="1"/>
    <x v="28"/>
    <x v="0"/>
    <n v="15"/>
    <n v="12"/>
    <n v="68"/>
    <n v="1020"/>
    <n v="816"/>
    <n v="204"/>
    <n v="8"/>
    <x v="1"/>
  </r>
  <r>
    <x v="459"/>
    <n v="44052"/>
    <x v="451"/>
    <x v="1"/>
    <x v="30"/>
    <x v="3"/>
    <x v="0"/>
    <x v="3"/>
    <x v="1"/>
    <x v="18"/>
    <x v="0"/>
    <n v="14"/>
    <n v="11"/>
    <n v="15"/>
    <n v="210"/>
    <n v="165"/>
    <n v="45"/>
    <n v="8"/>
    <x v="1"/>
  </r>
  <r>
    <x v="460"/>
    <n v="44051"/>
    <x v="452"/>
    <x v="1"/>
    <x v="31"/>
    <x v="0"/>
    <x v="0"/>
    <x v="0"/>
    <x v="1"/>
    <x v="19"/>
    <x v="0"/>
    <n v="30"/>
    <n v="27"/>
    <n v="47"/>
    <n v="1410"/>
    <n v="1269"/>
    <n v="141"/>
    <n v="8"/>
    <x v="1"/>
  </r>
  <r>
    <x v="461"/>
    <n v="44051"/>
    <x v="453"/>
    <x v="1"/>
    <x v="32"/>
    <x v="0"/>
    <x v="0"/>
    <x v="0"/>
    <x v="1"/>
    <x v="20"/>
    <x v="0"/>
    <n v="16"/>
    <n v="13"/>
    <n v="6"/>
    <n v="96"/>
    <n v="78"/>
    <n v="18"/>
    <n v="8"/>
    <x v="1"/>
  </r>
  <r>
    <x v="462"/>
    <n v="44052"/>
    <x v="454"/>
    <x v="1"/>
    <x v="1"/>
    <x v="1"/>
    <x v="1"/>
    <x v="1"/>
    <x v="1"/>
    <x v="1"/>
    <x v="1"/>
    <n v="9"/>
    <n v="6"/>
    <n v="10"/>
    <n v="90"/>
    <n v="60"/>
    <n v="30"/>
    <n v="8"/>
    <x v="1"/>
  </r>
  <r>
    <x v="463"/>
    <n v="44053"/>
    <x v="455"/>
    <x v="1"/>
    <x v="2"/>
    <x v="2"/>
    <x v="1"/>
    <x v="2"/>
    <x v="1"/>
    <x v="2"/>
    <x v="1"/>
    <n v="5"/>
    <n v="2"/>
    <n v="11"/>
    <n v="55"/>
    <n v="22"/>
    <n v="33"/>
    <n v="8"/>
    <x v="1"/>
  </r>
  <r>
    <x v="464"/>
    <n v="44054"/>
    <x v="456"/>
    <x v="1"/>
    <x v="3"/>
    <x v="3"/>
    <x v="0"/>
    <x v="3"/>
    <x v="1"/>
    <x v="29"/>
    <x v="1"/>
    <n v="18"/>
    <n v="15"/>
    <n v="60"/>
    <n v="1080"/>
    <n v="900"/>
    <n v="180"/>
    <n v="8"/>
    <x v="1"/>
  </r>
  <r>
    <x v="465"/>
    <n v="44055"/>
    <x v="457"/>
    <x v="0"/>
    <x v="5"/>
    <x v="0"/>
    <x v="0"/>
    <x v="0"/>
    <x v="1"/>
    <x v="30"/>
    <x v="1"/>
    <n v="10"/>
    <n v="7"/>
    <n v="89"/>
    <n v="890"/>
    <n v="623"/>
    <n v="267"/>
    <n v="8"/>
    <x v="1"/>
  </r>
  <r>
    <x v="466"/>
    <n v="44056"/>
    <x v="458"/>
    <x v="1"/>
    <x v="6"/>
    <x v="0"/>
    <x v="0"/>
    <x v="0"/>
    <x v="1"/>
    <x v="31"/>
    <x v="1"/>
    <n v="20"/>
    <n v="17"/>
    <n v="77"/>
    <n v="1540"/>
    <n v="1309"/>
    <n v="231"/>
    <n v="8"/>
    <x v="1"/>
  </r>
  <r>
    <x v="467"/>
    <n v="44057"/>
    <x v="459"/>
    <x v="1"/>
    <x v="11"/>
    <x v="1"/>
    <x v="1"/>
    <x v="1"/>
    <x v="1"/>
    <x v="6"/>
    <x v="1"/>
    <n v="70"/>
    <n v="67"/>
    <n v="68"/>
    <n v="4760"/>
    <n v="4556"/>
    <n v="204"/>
    <n v="8"/>
    <x v="1"/>
  </r>
  <r>
    <x v="468"/>
    <n v="44058"/>
    <x v="460"/>
    <x v="1"/>
    <x v="28"/>
    <x v="2"/>
    <x v="1"/>
    <x v="2"/>
    <x v="1"/>
    <x v="7"/>
    <x v="1"/>
    <n v="15"/>
    <n v="12"/>
    <n v="15"/>
    <n v="225"/>
    <n v="180"/>
    <n v="45"/>
    <n v="8"/>
    <x v="1"/>
  </r>
  <r>
    <x v="469"/>
    <n v="44062"/>
    <x v="461"/>
    <x v="0"/>
    <x v="29"/>
    <x v="3"/>
    <x v="0"/>
    <x v="3"/>
    <x v="1"/>
    <x v="10"/>
    <x v="1"/>
    <n v="12"/>
    <n v="9"/>
    <n v="47"/>
    <n v="564"/>
    <n v="423"/>
    <n v="141"/>
    <n v="8"/>
    <x v="1"/>
  </r>
  <r>
    <x v="470"/>
    <n v="44061"/>
    <x v="462"/>
    <x v="0"/>
    <x v="6"/>
    <x v="0"/>
    <x v="0"/>
    <x v="0"/>
    <x v="1"/>
    <x v="11"/>
    <x v="1"/>
    <n v="18"/>
    <n v="15"/>
    <n v="6"/>
    <n v="108"/>
    <n v="90"/>
    <n v="18"/>
    <n v="8"/>
    <x v="1"/>
  </r>
  <r>
    <x v="471"/>
    <n v="44061"/>
    <x v="463"/>
    <x v="1"/>
    <x v="7"/>
    <x v="0"/>
    <x v="0"/>
    <x v="0"/>
    <x v="1"/>
    <x v="15"/>
    <x v="1"/>
    <n v="23"/>
    <n v="20"/>
    <n v="10"/>
    <n v="230"/>
    <n v="200"/>
    <n v="30"/>
    <n v="8"/>
    <x v="1"/>
  </r>
  <r>
    <x v="472"/>
    <n v="44062"/>
    <x v="464"/>
    <x v="0"/>
    <x v="8"/>
    <x v="1"/>
    <x v="1"/>
    <x v="1"/>
    <x v="1"/>
    <x v="16"/>
    <x v="1"/>
    <n v="9"/>
    <n v="6"/>
    <n v="11"/>
    <n v="99"/>
    <n v="66"/>
    <n v="33"/>
    <n v="8"/>
    <x v="1"/>
  </r>
  <r>
    <x v="473"/>
    <n v="44063"/>
    <x v="465"/>
    <x v="0"/>
    <x v="9"/>
    <x v="2"/>
    <x v="1"/>
    <x v="2"/>
    <x v="1"/>
    <x v="17"/>
    <x v="1"/>
    <n v="18"/>
    <n v="15"/>
    <n v="60"/>
    <n v="1080"/>
    <n v="900"/>
    <n v="180"/>
    <n v="8"/>
    <x v="1"/>
  </r>
  <r>
    <x v="474"/>
    <n v="44064"/>
    <x v="466"/>
    <x v="0"/>
    <x v="33"/>
    <x v="3"/>
    <x v="0"/>
    <x v="3"/>
    <x v="1"/>
    <x v="2"/>
    <x v="1"/>
    <n v="5"/>
    <n v="2"/>
    <n v="89"/>
    <n v="445"/>
    <n v="178"/>
    <n v="267"/>
    <n v="8"/>
    <x v="1"/>
  </r>
  <r>
    <x v="475"/>
    <n v="44065"/>
    <x v="467"/>
    <x v="0"/>
    <x v="34"/>
    <x v="0"/>
    <x v="0"/>
    <x v="0"/>
    <x v="1"/>
    <x v="21"/>
    <x v="0"/>
    <n v="14"/>
    <n v="11"/>
    <n v="77"/>
    <n v="1078"/>
    <n v="847"/>
    <n v="231"/>
    <n v="8"/>
    <x v="1"/>
  </r>
  <r>
    <x v="476"/>
    <n v="44066"/>
    <x v="468"/>
    <x v="0"/>
    <x v="0"/>
    <x v="0"/>
    <x v="0"/>
    <x v="0"/>
    <x v="1"/>
    <x v="22"/>
    <x v="0"/>
    <n v="6"/>
    <n v="3"/>
    <n v="68"/>
    <n v="408"/>
    <n v="204"/>
    <n v="204"/>
    <n v="8"/>
    <x v="1"/>
  </r>
  <r>
    <x v="477"/>
    <n v="44067"/>
    <x v="469"/>
    <x v="1"/>
    <x v="35"/>
    <x v="1"/>
    <x v="1"/>
    <x v="1"/>
    <x v="1"/>
    <x v="30"/>
    <x v="1"/>
    <n v="10"/>
    <n v="7"/>
    <n v="15"/>
    <n v="150"/>
    <n v="105"/>
    <n v="45"/>
    <n v="8"/>
    <x v="1"/>
  </r>
  <r>
    <x v="478"/>
    <n v="44068"/>
    <x v="470"/>
    <x v="1"/>
    <x v="36"/>
    <x v="2"/>
    <x v="1"/>
    <x v="2"/>
    <x v="1"/>
    <x v="23"/>
    <x v="0"/>
    <n v="13"/>
    <n v="10"/>
    <n v="47"/>
    <n v="611"/>
    <n v="470"/>
    <n v="141"/>
    <n v="8"/>
    <x v="1"/>
  </r>
  <r>
    <x v="479"/>
    <n v="44072"/>
    <x v="471"/>
    <x v="0"/>
    <x v="37"/>
    <x v="3"/>
    <x v="0"/>
    <x v="3"/>
    <x v="1"/>
    <x v="31"/>
    <x v="1"/>
    <n v="20"/>
    <n v="17"/>
    <n v="6"/>
    <n v="120"/>
    <n v="102"/>
    <n v="18"/>
    <n v="8"/>
    <x v="1"/>
  </r>
  <r>
    <x v="480"/>
    <n v="44071"/>
    <x v="472"/>
    <x v="0"/>
    <x v="10"/>
    <x v="0"/>
    <x v="0"/>
    <x v="0"/>
    <x v="1"/>
    <x v="24"/>
    <x v="0"/>
    <n v="15"/>
    <n v="12"/>
    <n v="10"/>
    <n v="150"/>
    <n v="120"/>
    <n v="30"/>
    <n v="8"/>
    <x v="1"/>
  </r>
  <r>
    <x v="481"/>
    <n v="44071"/>
    <x v="473"/>
    <x v="1"/>
    <x v="11"/>
    <x v="0"/>
    <x v="0"/>
    <x v="0"/>
    <x v="1"/>
    <x v="3"/>
    <x v="0"/>
    <n v="20"/>
    <n v="17"/>
    <n v="11"/>
    <n v="220"/>
    <n v="187"/>
    <n v="33"/>
    <n v="8"/>
    <x v="1"/>
  </r>
  <r>
    <x v="482"/>
    <n v="44072"/>
    <x v="474"/>
    <x v="1"/>
    <x v="20"/>
    <x v="1"/>
    <x v="1"/>
    <x v="1"/>
    <x v="1"/>
    <x v="4"/>
    <x v="0"/>
    <n v="12"/>
    <n v="9"/>
    <n v="60"/>
    <n v="720"/>
    <n v="540"/>
    <n v="180"/>
    <n v="8"/>
    <x v="1"/>
  </r>
  <r>
    <x v="483"/>
    <n v="44073"/>
    <x v="475"/>
    <x v="0"/>
    <x v="21"/>
    <x v="2"/>
    <x v="1"/>
    <x v="2"/>
    <x v="1"/>
    <x v="5"/>
    <x v="0"/>
    <n v="16"/>
    <n v="13"/>
    <n v="89"/>
    <n v="1424"/>
    <n v="1157"/>
    <n v="267"/>
    <n v="8"/>
    <x v="1"/>
  </r>
  <r>
    <x v="484"/>
    <n v="44074"/>
    <x v="476"/>
    <x v="0"/>
    <x v="22"/>
    <x v="3"/>
    <x v="0"/>
    <x v="3"/>
    <x v="1"/>
    <x v="6"/>
    <x v="1"/>
    <n v="70"/>
    <n v="67"/>
    <n v="77"/>
    <n v="5390"/>
    <n v="5159"/>
    <n v="231"/>
    <n v="8"/>
    <x v="1"/>
  </r>
  <r>
    <x v="485"/>
    <n v="44075"/>
    <x v="477"/>
    <x v="0"/>
    <x v="23"/>
    <x v="0"/>
    <x v="0"/>
    <x v="0"/>
    <x v="1"/>
    <x v="7"/>
    <x v="1"/>
    <n v="15"/>
    <n v="12"/>
    <n v="68"/>
    <n v="1020"/>
    <n v="816"/>
    <n v="204"/>
    <n v="9"/>
    <x v="0"/>
  </r>
  <r>
    <x v="486"/>
    <n v="44076"/>
    <x v="478"/>
    <x v="1"/>
    <x v="24"/>
    <x v="0"/>
    <x v="0"/>
    <x v="0"/>
    <x v="1"/>
    <x v="5"/>
    <x v="0"/>
    <n v="16"/>
    <n v="13"/>
    <n v="15"/>
    <n v="240"/>
    <n v="195"/>
    <n v="45"/>
    <n v="9"/>
    <x v="0"/>
  </r>
  <r>
    <x v="487"/>
    <n v="44077"/>
    <x v="479"/>
    <x v="1"/>
    <x v="13"/>
    <x v="1"/>
    <x v="1"/>
    <x v="1"/>
    <x v="1"/>
    <x v="8"/>
    <x v="0"/>
    <n v="20"/>
    <n v="17"/>
    <n v="47"/>
    <n v="940"/>
    <n v="799"/>
    <n v="141"/>
    <n v="9"/>
    <x v="0"/>
  </r>
  <r>
    <x v="488"/>
    <n v="44078"/>
    <x v="480"/>
    <x v="1"/>
    <x v="14"/>
    <x v="2"/>
    <x v="1"/>
    <x v="2"/>
    <x v="1"/>
    <x v="9"/>
    <x v="0"/>
    <n v="12"/>
    <n v="9"/>
    <n v="6"/>
    <n v="72"/>
    <n v="54"/>
    <n v="18"/>
    <n v="9"/>
    <x v="0"/>
  </r>
  <r>
    <x v="489"/>
    <n v="44079"/>
    <x v="481"/>
    <x v="1"/>
    <x v="15"/>
    <x v="3"/>
    <x v="0"/>
    <x v="3"/>
    <x v="1"/>
    <x v="10"/>
    <x v="1"/>
    <n v="12"/>
    <n v="9"/>
    <n v="10"/>
    <n v="120"/>
    <n v="90"/>
    <n v="30"/>
    <n v="9"/>
    <x v="0"/>
  </r>
  <r>
    <x v="490"/>
    <n v="44083"/>
    <x v="482"/>
    <x v="0"/>
    <x v="34"/>
    <x v="0"/>
    <x v="0"/>
    <x v="0"/>
    <x v="1"/>
    <x v="11"/>
    <x v="1"/>
    <n v="18"/>
    <n v="15"/>
    <n v="11"/>
    <n v="198"/>
    <n v="165"/>
    <n v="33"/>
    <n v="9"/>
    <x v="0"/>
  </r>
  <r>
    <x v="491"/>
    <n v="44082"/>
    <x v="483"/>
    <x v="0"/>
    <x v="0"/>
    <x v="0"/>
    <x v="0"/>
    <x v="0"/>
    <x v="1"/>
    <x v="12"/>
    <x v="0"/>
    <n v="10"/>
    <n v="7"/>
    <n v="60"/>
    <n v="600"/>
    <n v="420"/>
    <n v="180"/>
    <n v="9"/>
    <x v="0"/>
  </r>
  <r>
    <x v="492"/>
    <n v="44082"/>
    <x v="484"/>
    <x v="0"/>
    <x v="35"/>
    <x v="1"/>
    <x v="1"/>
    <x v="1"/>
    <x v="1"/>
    <x v="11"/>
    <x v="1"/>
    <n v="18"/>
    <n v="15"/>
    <n v="89"/>
    <n v="1602"/>
    <n v="1335"/>
    <n v="267"/>
    <n v="9"/>
    <x v="0"/>
  </r>
  <r>
    <x v="493"/>
    <n v="44083"/>
    <x v="485"/>
    <x v="1"/>
    <x v="36"/>
    <x v="2"/>
    <x v="1"/>
    <x v="2"/>
    <x v="1"/>
    <x v="12"/>
    <x v="0"/>
    <n v="10"/>
    <n v="7"/>
    <n v="77"/>
    <n v="770"/>
    <n v="539"/>
    <n v="231"/>
    <n v="9"/>
    <x v="0"/>
  </r>
  <r>
    <x v="494"/>
    <n v="44084"/>
    <x v="486"/>
    <x v="0"/>
    <x v="37"/>
    <x v="3"/>
    <x v="0"/>
    <x v="3"/>
    <x v="1"/>
    <x v="14"/>
    <x v="0"/>
    <n v="15"/>
    <n v="12"/>
    <n v="68"/>
    <n v="1020"/>
    <n v="816"/>
    <n v="204"/>
    <n v="9"/>
    <x v="0"/>
  </r>
  <r>
    <x v="495"/>
    <n v="44085"/>
    <x v="487"/>
    <x v="0"/>
    <x v="26"/>
    <x v="0"/>
    <x v="0"/>
    <x v="0"/>
    <x v="1"/>
    <x v="15"/>
    <x v="1"/>
    <n v="23"/>
    <n v="20"/>
    <n v="15"/>
    <n v="345"/>
    <n v="300"/>
    <n v="45"/>
    <n v="9"/>
    <x v="0"/>
  </r>
  <r>
    <x v="496"/>
    <n v="44086"/>
    <x v="488"/>
    <x v="0"/>
    <x v="27"/>
    <x v="0"/>
    <x v="0"/>
    <x v="0"/>
    <x v="1"/>
    <x v="16"/>
    <x v="1"/>
    <n v="9"/>
    <n v="6"/>
    <n v="60"/>
    <n v="540"/>
    <n v="360"/>
    <n v="180"/>
    <n v="9"/>
    <x v="0"/>
  </r>
  <r>
    <x v="497"/>
    <n v="44087"/>
    <x v="489"/>
    <x v="1"/>
    <x v="11"/>
    <x v="1"/>
    <x v="1"/>
    <x v="1"/>
    <x v="1"/>
    <x v="17"/>
    <x v="1"/>
    <n v="18"/>
    <n v="15"/>
    <n v="89"/>
    <n v="1602"/>
    <n v="1335"/>
    <n v="267"/>
    <n v="9"/>
    <x v="0"/>
  </r>
  <r>
    <x v="498"/>
    <n v="44088"/>
    <x v="490"/>
    <x v="0"/>
    <x v="28"/>
    <x v="2"/>
    <x v="1"/>
    <x v="2"/>
    <x v="1"/>
    <x v="11"/>
    <x v="1"/>
    <n v="18"/>
    <n v="15"/>
    <n v="77"/>
    <n v="1386"/>
    <n v="1155"/>
    <n v="231"/>
    <n v="9"/>
    <x v="0"/>
  </r>
  <r>
    <x v="499"/>
    <n v="44089"/>
    <x v="491"/>
    <x v="1"/>
    <x v="11"/>
    <x v="3"/>
    <x v="0"/>
    <x v="3"/>
    <x v="1"/>
    <x v="12"/>
    <x v="0"/>
    <n v="10"/>
    <n v="7"/>
    <n v="68"/>
    <n v="680"/>
    <n v="476"/>
    <n v="204"/>
    <n v="9"/>
    <x v="0"/>
  </r>
  <r>
    <x v="500"/>
    <n v="44093"/>
    <x v="492"/>
    <x v="1"/>
    <x v="28"/>
    <x v="0"/>
    <x v="0"/>
    <x v="0"/>
    <x v="1"/>
    <x v="14"/>
    <x v="0"/>
    <n v="15"/>
    <n v="12"/>
    <n v="15"/>
    <n v="225"/>
    <n v="180"/>
    <n v="45"/>
    <n v="9"/>
    <x v="0"/>
  </r>
  <r>
    <x v="501"/>
    <n v="44092"/>
    <x v="493"/>
    <x v="1"/>
    <x v="29"/>
    <x v="0"/>
    <x v="0"/>
    <x v="0"/>
    <x v="1"/>
    <x v="15"/>
    <x v="1"/>
    <n v="23"/>
    <n v="20"/>
    <n v="47"/>
    <n v="1081"/>
    <n v="940"/>
    <n v="141"/>
    <n v="9"/>
    <x v="0"/>
  </r>
  <r>
    <x v="502"/>
    <n v="44092"/>
    <x v="494"/>
    <x v="1"/>
    <x v="30"/>
    <x v="1"/>
    <x v="1"/>
    <x v="1"/>
    <x v="1"/>
    <x v="16"/>
    <x v="1"/>
    <n v="9"/>
    <n v="6"/>
    <n v="6"/>
    <n v="54"/>
    <n v="36"/>
    <n v="18"/>
    <n v="9"/>
    <x v="0"/>
  </r>
  <r>
    <x v="503"/>
    <n v="44093"/>
    <x v="495"/>
    <x v="0"/>
    <x v="31"/>
    <x v="2"/>
    <x v="1"/>
    <x v="2"/>
    <x v="1"/>
    <x v="17"/>
    <x v="1"/>
    <n v="18"/>
    <n v="15"/>
    <n v="10"/>
    <n v="180"/>
    <n v="150"/>
    <n v="30"/>
    <n v="9"/>
    <x v="0"/>
  </r>
  <r>
    <x v="504"/>
    <n v="44094"/>
    <x v="496"/>
    <x v="1"/>
    <x v="32"/>
    <x v="3"/>
    <x v="0"/>
    <x v="3"/>
    <x v="1"/>
    <x v="11"/>
    <x v="1"/>
    <n v="18"/>
    <n v="15"/>
    <n v="11"/>
    <n v="198"/>
    <n v="165"/>
    <n v="33"/>
    <n v="9"/>
    <x v="0"/>
  </r>
  <r>
    <x v="505"/>
    <n v="44095"/>
    <x v="497"/>
    <x v="0"/>
    <x v="1"/>
    <x v="0"/>
    <x v="0"/>
    <x v="0"/>
    <x v="1"/>
    <x v="12"/>
    <x v="0"/>
    <n v="10"/>
    <n v="7"/>
    <n v="60"/>
    <n v="600"/>
    <n v="420"/>
    <n v="180"/>
    <n v="9"/>
    <x v="0"/>
  </r>
  <r>
    <x v="506"/>
    <n v="44096"/>
    <x v="498"/>
    <x v="0"/>
    <x v="2"/>
    <x v="0"/>
    <x v="0"/>
    <x v="0"/>
    <x v="1"/>
    <x v="14"/>
    <x v="0"/>
    <n v="15"/>
    <n v="12"/>
    <n v="89"/>
    <n v="1335"/>
    <n v="1068"/>
    <n v="267"/>
    <n v="9"/>
    <x v="0"/>
  </r>
  <r>
    <x v="507"/>
    <n v="44097"/>
    <x v="499"/>
    <x v="1"/>
    <x v="3"/>
    <x v="1"/>
    <x v="1"/>
    <x v="1"/>
    <x v="1"/>
    <x v="15"/>
    <x v="1"/>
    <n v="23"/>
    <n v="20"/>
    <n v="77"/>
    <n v="1771"/>
    <n v="1540"/>
    <n v="231"/>
    <n v="9"/>
    <x v="0"/>
  </r>
  <r>
    <x v="508"/>
    <n v="44098"/>
    <x v="500"/>
    <x v="0"/>
    <x v="38"/>
    <x v="2"/>
    <x v="1"/>
    <x v="2"/>
    <x v="1"/>
    <x v="16"/>
    <x v="1"/>
    <n v="9"/>
    <n v="6"/>
    <n v="68"/>
    <n v="612"/>
    <n v="408"/>
    <n v="204"/>
    <n v="9"/>
    <x v="0"/>
  </r>
  <r>
    <x v="509"/>
    <n v="44099"/>
    <x v="501"/>
    <x v="1"/>
    <x v="39"/>
    <x v="3"/>
    <x v="0"/>
    <x v="3"/>
    <x v="1"/>
    <x v="17"/>
    <x v="1"/>
    <n v="18"/>
    <n v="15"/>
    <n v="15"/>
    <n v="270"/>
    <n v="225"/>
    <n v="45"/>
    <n v="9"/>
    <x v="0"/>
  </r>
  <r>
    <x v="510"/>
    <n v="44103"/>
    <x v="502"/>
    <x v="1"/>
    <x v="4"/>
    <x v="0"/>
    <x v="0"/>
    <x v="0"/>
    <x v="1"/>
    <x v="13"/>
    <x v="0"/>
    <n v="15"/>
    <n v="12"/>
    <n v="47"/>
    <n v="705"/>
    <n v="564"/>
    <n v="141"/>
    <n v="9"/>
    <x v="0"/>
  </r>
  <r>
    <x v="511"/>
    <n v="44102"/>
    <x v="503"/>
    <x v="1"/>
    <x v="5"/>
    <x v="0"/>
    <x v="0"/>
    <x v="0"/>
    <x v="1"/>
    <x v="14"/>
    <x v="0"/>
    <n v="15"/>
    <n v="12"/>
    <n v="6"/>
    <n v="90"/>
    <n v="72"/>
    <n v="18"/>
    <n v="9"/>
    <x v="0"/>
  </r>
  <r>
    <x v="512"/>
    <n v="44102"/>
    <x v="504"/>
    <x v="1"/>
    <x v="6"/>
    <x v="1"/>
    <x v="1"/>
    <x v="1"/>
    <x v="1"/>
    <x v="25"/>
    <x v="0"/>
    <n v="20"/>
    <n v="17"/>
    <n v="10"/>
    <n v="200"/>
    <n v="170"/>
    <n v="30"/>
    <n v="9"/>
    <x v="0"/>
  </r>
  <r>
    <x v="513"/>
    <n v="44103"/>
    <x v="505"/>
    <x v="0"/>
    <x v="7"/>
    <x v="1"/>
    <x v="1"/>
    <x v="1"/>
    <x v="1"/>
    <x v="26"/>
    <x v="0"/>
    <n v="12"/>
    <n v="9"/>
    <n v="11"/>
    <n v="132"/>
    <n v="99"/>
    <n v="33"/>
    <n v="9"/>
    <x v="0"/>
  </r>
  <r>
    <x v="514"/>
    <n v="44104"/>
    <x v="506"/>
    <x v="1"/>
    <x v="8"/>
    <x v="1"/>
    <x v="1"/>
    <x v="1"/>
    <x v="1"/>
    <x v="27"/>
    <x v="0"/>
    <n v="13"/>
    <n v="10"/>
    <n v="60"/>
    <n v="780"/>
    <n v="600"/>
    <n v="180"/>
    <n v="9"/>
    <x v="0"/>
  </r>
  <r>
    <x v="515"/>
    <n v="44102"/>
    <x v="507"/>
    <x v="0"/>
    <x v="9"/>
    <x v="1"/>
    <x v="1"/>
    <x v="1"/>
    <x v="1"/>
    <x v="28"/>
    <x v="0"/>
    <n v="15"/>
    <n v="12"/>
    <n v="89"/>
    <n v="1335"/>
    <n v="1068"/>
    <n v="267"/>
    <n v="9"/>
    <x v="0"/>
  </r>
  <r>
    <x v="516"/>
    <n v="44103"/>
    <x v="508"/>
    <x v="1"/>
    <x v="33"/>
    <x v="1"/>
    <x v="1"/>
    <x v="1"/>
    <x v="1"/>
    <x v="18"/>
    <x v="0"/>
    <n v="14"/>
    <n v="11"/>
    <n v="77"/>
    <n v="1078"/>
    <n v="847"/>
    <n v="231"/>
    <n v="9"/>
    <x v="0"/>
  </r>
  <r>
    <x v="517"/>
    <n v="44104"/>
    <x v="509"/>
    <x v="1"/>
    <x v="34"/>
    <x v="0"/>
    <x v="0"/>
    <x v="0"/>
    <x v="1"/>
    <x v="19"/>
    <x v="0"/>
    <n v="30"/>
    <n v="27"/>
    <n v="68"/>
    <n v="2040"/>
    <n v="1836"/>
    <n v="204"/>
    <n v="9"/>
    <x v="0"/>
  </r>
  <r>
    <x v="518"/>
    <n v="44104"/>
    <x v="510"/>
    <x v="0"/>
    <x v="0"/>
    <x v="1"/>
    <x v="1"/>
    <x v="1"/>
    <x v="0"/>
    <x v="20"/>
    <x v="0"/>
    <n v="16"/>
    <n v="13"/>
    <n v="15"/>
    <n v="240"/>
    <n v="195"/>
    <n v="45"/>
    <n v="9"/>
    <x v="0"/>
  </r>
  <r>
    <x v="519"/>
    <n v="44044"/>
    <x v="1"/>
    <x v="1"/>
    <x v="1"/>
    <x v="2"/>
    <x v="1"/>
    <x v="2"/>
    <x v="0"/>
    <x v="1"/>
    <x v="1"/>
    <n v="9"/>
    <n v="6"/>
    <n v="47"/>
    <n v="423"/>
    <n v="282"/>
    <n v="141"/>
    <n v="8"/>
    <x v="1"/>
  </r>
  <r>
    <x v="520"/>
    <n v="44045"/>
    <x v="2"/>
    <x v="0"/>
    <x v="2"/>
    <x v="3"/>
    <x v="0"/>
    <x v="3"/>
    <x v="0"/>
    <x v="2"/>
    <x v="1"/>
    <n v="5"/>
    <n v="2"/>
    <n v="6"/>
    <n v="30"/>
    <n v="12"/>
    <n v="18"/>
    <n v="8"/>
    <x v="1"/>
  </r>
  <r>
    <x v="521"/>
    <n v="44046"/>
    <x v="511"/>
    <x v="0"/>
    <x v="37"/>
    <x v="0"/>
    <x v="0"/>
    <x v="0"/>
    <x v="0"/>
    <x v="29"/>
    <x v="1"/>
    <n v="18"/>
    <n v="15"/>
    <n v="10"/>
    <n v="180"/>
    <n v="150"/>
    <n v="30"/>
    <n v="8"/>
    <x v="1"/>
  </r>
  <r>
    <x v="522"/>
    <n v="44047"/>
    <x v="512"/>
    <x v="0"/>
    <x v="10"/>
    <x v="1"/>
    <x v="1"/>
    <x v="1"/>
    <x v="0"/>
    <x v="30"/>
    <x v="1"/>
    <n v="10"/>
    <n v="7"/>
    <n v="11"/>
    <n v="110"/>
    <n v="77"/>
    <n v="33"/>
    <n v="8"/>
    <x v="1"/>
  </r>
  <r>
    <x v="523"/>
    <n v="44048"/>
    <x v="513"/>
    <x v="0"/>
    <x v="11"/>
    <x v="2"/>
    <x v="1"/>
    <x v="2"/>
    <x v="0"/>
    <x v="31"/>
    <x v="1"/>
    <n v="20"/>
    <n v="17"/>
    <n v="60"/>
    <n v="1200"/>
    <n v="1020"/>
    <n v="180"/>
    <n v="8"/>
    <x v="1"/>
  </r>
  <r>
    <x v="524"/>
    <n v="44052"/>
    <x v="4"/>
    <x v="0"/>
    <x v="4"/>
    <x v="3"/>
    <x v="0"/>
    <x v="3"/>
    <x v="0"/>
    <x v="6"/>
    <x v="1"/>
    <n v="70"/>
    <n v="67"/>
    <n v="89"/>
    <n v="6230"/>
    <n v="5963"/>
    <n v="267"/>
    <n v="8"/>
    <x v="1"/>
  </r>
  <r>
    <x v="525"/>
    <n v="44051"/>
    <x v="5"/>
    <x v="0"/>
    <x v="5"/>
    <x v="0"/>
    <x v="0"/>
    <x v="0"/>
    <x v="0"/>
    <x v="7"/>
    <x v="1"/>
    <n v="15"/>
    <n v="12"/>
    <n v="77"/>
    <n v="1155"/>
    <n v="924"/>
    <n v="231"/>
    <n v="8"/>
    <x v="1"/>
  </r>
  <r>
    <x v="526"/>
    <n v="44051"/>
    <x v="6"/>
    <x v="1"/>
    <x v="6"/>
    <x v="1"/>
    <x v="1"/>
    <x v="1"/>
    <x v="0"/>
    <x v="13"/>
    <x v="0"/>
    <n v="15"/>
    <n v="12"/>
    <n v="68"/>
    <n v="1020"/>
    <n v="816"/>
    <n v="204"/>
    <n v="8"/>
    <x v="1"/>
  </r>
  <r>
    <x v="527"/>
    <n v="44052"/>
    <x v="7"/>
    <x v="1"/>
    <x v="7"/>
    <x v="2"/>
    <x v="1"/>
    <x v="2"/>
    <x v="0"/>
    <x v="14"/>
    <x v="0"/>
    <n v="15"/>
    <n v="12"/>
    <n v="15"/>
    <n v="225"/>
    <n v="180"/>
    <n v="45"/>
    <n v="8"/>
    <x v="1"/>
  </r>
  <r>
    <x v="528"/>
    <n v="44053"/>
    <x v="8"/>
    <x v="1"/>
    <x v="8"/>
    <x v="3"/>
    <x v="0"/>
    <x v="3"/>
    <x v="0"/>
    <x v="25"/>
    <x v="0"/>
    <n v="20"/>
    <n v="17"/>
    <n v="47"/>
    <n v="940"/>
    <n v="799"/>
    <n v="141"/>
    <n v="8"/>
    <x v="1"/>
  </r>
  <r>
    <x v="529"/>
    <n v="44054"/>
    <x v="9"/>
    <x v="1"/>
    <x v="9"/>
    <x v="0"/>
    <x v="0"/>
    <x v="0"/>
    <x v="0"/>
    <x v="26"/>
    <x v="0"/>
    <n v="12"/>
    <n v="9"/>
    <n v="6"/>
    <n v="72"/>
    <n v="54"/>
    <n v="18"/>
    <n v="8"/>
    <x v="1"/>
  </r>
  <r>
    <x v="530"/>
    <n v="44055"/>
    <x v="514"/>
    <x v="1"/>
    <x v="33"/>
    <x v="0"/>
    <x v="0"/>
    <x v="0"/>
    <x v="0"/>
    <x v="27"/>
    <x v="0"/>
    <n v="13"/>
    <n v="10"/>
    <n v="10"/>
    <n v="130"/>
    <n v="100"/>
    <n v="30"/>
    <n v="8"/>
    <x v="1"/>
  </r>
  <r>
    <x v="531"/>
    <n v="44056"/>
    <x v="510"/>
    <x v="0"/>
    <x v="0"/>
    <x v="2"/>
    <x v="1"/>
    <x v="2"/>
    <x v="1"/>
    <x v="28"/>
    <x v="0"/>
    <n v="15"/>
    <n v="12"/>
    <n v="11"/>
    <n v="165"/>
    <n v="132"/>
    <n v="33"/>
    <n v="8"/>
    <x v="1"/>
  </r>
  <r>
    <x v="532"/>
    <n v="44057"/>
    <x v="1"/>
    <x v="1"/>
    <x v="1"/>
    <x v="3"/>
    <x v="0"/>
    <x v="3"/>
    <x v="1"/>
    <x v="18"/>
    <x v="0"/>
    <n v="14"/>
    <n v="11"/>
    <n v="60"/>
    <n v="840"/>
    <n v="660"/>
    <n v="180"/>
    <n v="8"/>
    <x v="1"/>
  </r>
  <r>
    <x v="533"/>
    <n v="44058"/>
    <x v="2"/>
    <x v="0"/>
    <x v="2"/>
    <x v="0"/>
    <x v="0"/>
    <x v="0"/>
    <x v="1"/>
    <x v="19"/>
    <x v="0"/>
    <n v="30"/>
    <n v="27"/>
    <n v="89"/>
    <n v="2670"/>
    <n v="2403"/>
    <n v="267"/>
    <n v="8"/>
    <x v="1"/>
  </r>
  <r>
    <x v="534"/>
    <n v="44062"/>
    <x v="511"/>
    <x v="0"/>
    <x v="37"/>
    <x v="1"/>
    <x v="1"/>
    <x v="1"/>
    <x v="1"/>
    <x v="20"/>
    <x v="0"/>
    <n v="16"/>
    <n v="13"/>
    <n v="77"/>
    <n v="1232"/>
    <n v="1001"/>
    <n v="231"/>
    <n v="8"/>
    <x v="1"/>
  </r>
  <r>
    <x v="535"/>
    <n v="44061"/>
    <x v="512"/>
    <x v="0"/>
    <x v="10"/>
    <x v="2"/>
    <x v="1"/>
    <x v="2"/>
    <x v="1"/>
    <x v="1"/>
    <x v="1"/>
    <n v="9"/>
    <n v="6"/>
    <n v="68"/>
    <n v="612"/>
    <n v="408"/>
    <n v="204"/>
    <n v="8"/>
    <x v="1"/>
  </r>
  <r>
    <x v="536"/>
    <n v="44061"/>
    <x v="513"/>
    <x v="0"/>
    <x v="11"/>
    <x v="3"/>
    <x v="0"/>
    <x v="3"/>
    <x v="1"/>
    <x v="2"/>
    <x v="1"/>
    <n v="5"/>
    <n v="2"/>
    <n v="15"/>
    <n v="75"/>
    <n v="30"/>
    <n v="45"/>
    <n v="8"/>
    <x v="1"/>
  </r>
  <r>
    <x v="537"/>
    <n v="44062"/>
    <x v="4"/>
    <x v="0"/>
    <x v="4"/>
    <x v="0"/>
    <x v="0"/>
    <x v="0"/>
    <x v="1"/>
    <x v="29"/>
    <x v="1"/>
    <n v="18"/>
    <n v="15"/>
    <n v="47"/>
    <n v="846"/>
    <n v="705"/>
    <n v="141"/>
    <n v="8"/>
    <x v="1"/>
  </r>
  <r>
    <x v="538"/>
    <n v="44063"/>
    <x v="5"/>
    <x v="0"/>
    <x v="5"/>
    <x v="3"/>
    <x v="0"/>
    <x v="3"/>
    <x v="0"/>
    <x v="30"/>
    <x v="1"/>
    <n v="10"/>
    <n v="7"/>
    <n v="6"/>
    <n v="60"/>
    <n v="42"/>
    <n v="18"/>
    <n v="8"/>
    <x v="1"/>
  </r>
  <r>
    <x v="539"/>
    <n v="44064"/>
    <x v="6"/>
    <x v="1"/>
    <x v="6"/>
    <x v="2"/>
    <x v="1"/>
    <x v="2"/>
    <x v="0"/>
    <x v="31"/>
    <x v="1"/>
    <n v="20"/>
    <n v="17"/>
    <n v="10"/>
    <n v="200"/>
    <n v="170"/>
    <n v="30"/>
    <n v="8"/>
    <x v="1"/>
  </r>
  <r>
    <x v="540"/>
    <n v="44065"/>
    <x v="7"/>
    <x v="1"/>
    <x v="7"/>
    <x v="3"/>
    <x v="0"/>
    <x v="3"/>
    <x v="0"/>
    <x v="6"/>
    <x v="1"/>
    <n v="70"/>
    <n v="67"/>
    <n v="11"/>
    <n v="770"/>
    <n v="737"/>
    <n v="33"/>
    <n v="8"/>
    <x v="1"/>
  </r>
  <r>
    <x v="541"/>
    <n v="44066"/>
    <x v="8"/>
    <x v="1"/>
    <x v="8"/>
    <x v="2"/>
    <x v="1"/>
    <x v="2"/>
    <x v="0"/>
    <x v="7"/>
    <x v="1"/>
    <n v="15"/>
    <n v="12"/>
    <n v="60"/>
    <n v="900"/>
    <n v="720"/>
    <n v="180"/>
    <n v="8"/>
    <x v="1"/>
  </r>
  <r>
    <x v="542"/>
    <n v="44067"/>
    <x v="9"/>
    <x v="1"/>
    <x v="9"/>
    <x v="3"/>
    <x v="0"/>
    <x v="3"/>
    <x v="0"/>
    <x v="13"/>
    <x v="0"/>
    <n v="15"/>
    <n v="12"/>
    <n v="89"/>
    <n v="1335"/>
    <n v="1068"/>
    <n v="267"/>
    <n v="8"/>
    <x v="1"/>
  </r>
  <r>
    <x v="543"/>
    <n v="44068"/>
    <x v="514"/>
    <x v="1"/>
    <x v="33"/>
    <x v="2"/>
    <x v="1"/>
    <x v="2"/>
    <x v="0"/>
    <x v="14"/>
    <x v="0"/>
    <n v="15"/>
    <n v="12"/>
    <n v="77"/>
    <n v="1155"/>
    <n v="924"/>
    <n v="231"/>
    <n v="8"/>
    <x v="1"/>
  </r>
  <r>
    <x v="544"/>
    <n v="44072"/>
    <x v="510"/>
    <x v="0"/>
    <x v="0"/>
    <x v="3"/>
    <x v="0"/>
    <x v="3"/>
    <x v="0"/>
    <x v="25"/>
    <x v="0"/>
    <n v="20"/>
    <n v="17"/>
    <n v="68"/>
    <n v="1360"/>
    <n v="1156"/>
    <n v="204"/>
    <n v="8"/>
    <x v="1"/>
  </r>
  <r>
    <x v="545"/>
    <n v="44071"/>
    <x v="1"/>
    <x v="1"/>
    <x v="1"/>
    <x v="2"/>
    <x v="1"/>
    <x v="2"/>
    <x v="0"/>
    <x v="26"/>
    <x v="0"/>
    <n v="12"/>
    <n v="9"/>
    <n v="15"/>
    <n v="180"/>
    <n v="135"/>
    <n v="45"/>
    <n v="8"/>
    <x v="1"/>
  </r>
  <r>
    <x v="546"/>
    <n v="44071"/>
    <x v="2"/>
    <x v="0"/>
    <x v="2"/>
    <x v="3"/>
    <x v="0"/>
    <x v="3"/>
    <x v="0"/>
    <x v="27"/>
    <x v="0"/>
    <n v="13"/>
    <n v="10"/>
    <n v="47"/>
    <n v="611"/>
    <n v="470"/>
    <n v="141"/>
    <n v="8"/>
    <x v="1"/>
  </r>
  <r>
    <x v="547"/>
    <n v="44072"/>
    <x v="511"/>
    <x v="0"/>
    <x v="37"/>
    <x v="2"/>
    <x v="1"/>
    <x v="2"/>
    <x v="0"/>
    <x v="28"/>
    <x v="0"/>
    <n v="15"/>
    <n v="12"/>
    <n v="6"/>
    <n v="90"/>
    <n v="72"/>
    <n v="18"/>
    <n v="8"/>
    <x v="1"/>
  </r>
  <r>
    <x v="548"/>
    <n v="44073"/>
    <x v="512"/>
    <x v="0"/>
    <x v="10"/>
    <x v="3"/>
    <x v="0"/>
    <x v="3"/>
    <x v="0"/>
    <x v="18"/>
    <x v="0"/>
    <n v="14"/>
    <n v="11"/>
    <n v="10"/>
    <n v="140"/>
    <n v="110"/>
    <n v="30"/>
    <n v="8"/>
    <x v="1"/>
  </r>
  <r>
    <x v="549"/>
    <n v="44074"/>
    <x v="513"/>
    <x v="0"/>
    <x v="11"/>
    <x v="2"/>
    <x v="1"/>
    <x v="2"/>
    <x v="0"/>
    <x v="19"/>
    <x v="0"/>
    <n v="30"/>
    <n v="27"/>
    <n v="11"/>
    <n v="330"/>
    <n v="297"/>
    <n v="33"/>
    <n v="8"/>
    <x v="1"/>
  </r>
  <r>
    <x v="550"/>
    <n v="44044"/>
    <x v="4"/>
    <x v="0"/>
    <x v="4"/>
    <x v="3"/>
    <x v="0"/>
    <x v="3"/>
    <x v="0"/>
    <x v="20"/>
    <x v="0"/>
    <n v="16"/>
    <n v="13"/>
    <n v="60"/>
    <n v="960"/>
    <n v="780"/>
    <n v="180"/>
    <n v="8"/>
    <x v="1"/>
  </r>
  <r>
    <x v="551"/>
    <n v="44045"/>
    <x v="5"/>
    <x v="0"/>
    <x v="5"/>
    <x v="2"/>
    <x v="1"/>
    <x v="2"/>
    <x v="1"/>
    <x v="1"/>
    <x v="1"/>
    <n v="9"/>
    <n v="6"/>
    <n v="89"/>
    <n v="801"/>
    <n v="534"/>
    <n v="267"/>
    <n v="8"/>
    <x v="1"/>
  </r>
  <r>
    <x v="552"/>
    <n v="44046"/>
    <x v="6"/>
    <x v="1"/>
    <x v="6"/>
    <x v="3"/>
    <x v="0"/>
    <x v="3"/>
    <x v="1"/>
    <x v="2"/>
    <x v="1"/>
    <n v="5"/>
    <n v="2"/>
    <n v="77"/>
    <n v="385"/>
    <n v="154"/>
    <n v="231"/>
    <n v="8"/>
    <x v="1"/>
  </r>
  <r>
    <x v="553"/>
    <n v="44047"/>
    <x v="7"/>
    <x v="1"/>
    <x v="7"/>
    <x v="2"/>
    <x v="1"/>
    <x v="2"/>
    <x v="1"/>
    <x v="29"/>
    <x v="1"/>
    <n v="18"/>
    <n v="15"/>
    <n v="68"/>
    <n v="1224"/>
    <n v="1020"/>
    <n v="204"/>
    <n v="8"/>
    <x v="1"/>
  </r>
  <r>
    <x v="554"/>
    <n v="44048"/>
    <x v="8"/>
    <x v="1"/>
    <x v="8"/>
    <x v="3"/>
    <x v="0"/>
    <x v="3"/>
    <x v="1"/>
    <x v="30"/>
    <x v="1"/>
    <n v="10"/>
    <n v="7"/>
    <n v="15"/>
    <n v="150"/>
    <n v="105"/>
    <n v="45"/>
    <n v="8"/>
    <x v="1"/>
  </r>
  <r>
    <x v="555"/>
    <n v="44052"/>
    <x v="9"/>
    <x v="1"/>
    <x v="9"/>
    <x v="2"/>
    <x v="1"/>
    <x v="2"/>
    <x v="1"/>
    <x v="31"/>
    <x v="1"/>
    <n v="20"/>
    <n v="17"/>
    <n v="47"/>
    <n v="940"/>
    <n v="799"/>
    <n v="141"/>
    <n v="8"/>
    <x v="1"/>
  </r>
  <r>
    <x v="556"/>
    <n v="44051"/>
    <x v="514"/>
    <x v="1"/>
    <x v="33"/>
    <x v="3"/>
    <x v="0"/>
    <x v="3"/>
    <x v="1"/>
    <x v="6"/>
    <x v="1"/>
    <n v="70"/>
    <n v="67"/>
    <n v="6"/>
    <n v="420"/>
    <n v="402"/>
    <n v="18"/>
    <n v="8"/>
    <x v="1"/>
  </r>
  <r>
    <x v="557"/>
    <n v="44094"/>
    <x v="106"/>
    <x v="0"/>
    <x v="11"/>
    <x v="2"/>
    <x v="1"/>
    <x v="2"/>
    <x v="1"/>
    <x v="7"/>
    <x v="1"/>
    <n v="15"/>
    <n v="12"/>
    <n v="10"/>
    <n v="150"/>
    <n v="120"/>
    <n v="30"/>
    <n v="9"/>
    <x v="0"/>
  </r>
  <r>
    <x v="558"/>
    <n v="44095"/>
    <x v="107"/>
    <x v="0"/>
    <x v="23"/>
    <x v="3"/>
    <x v="0"/>
    <x v="3"/>
    <x v="1"/>
    <x v="8"/>
    <x v="0"/>
    <n v="20"/>
    <n v="17"/>
    <n v="11"/>
    <n v="220"/>
    <n v="187"/>
    <n v="33"/>
    <n v="9"/>
    <x v="0"/>
  </r>
  <r>
    <x v="559"/>
    <n v="44096"/>
    <x v="108"/>
    <x v="1"/>
    <x v="34"/>
    <x v="2"/>
    <x v="1"/>
    <x v="2"/>
    <x v="1"/>
    <x v="9"/>
    <x v="0"/>
    <n v="12"/>
    <n v="9"/>
    <n v="60"/>
    <n v="720"/>
    <n v="540"/>
    <n v="180"/>
    <n v="9"/>
    <x v="0"/>
  </r>
  <r>
    <x v="560"/>
    <n v="44097"/>
    <x v="109"/>
    <x v="1"/>
    <x v="25"/>
    <x v="3"/>
    <x v="0"/>
    <x v="3"/>
    <x v="1"/>
    <x v="12"/>
    <x v="0"/>
    <n v="10"/>
    <n v="7"/>
    <n v="89"/>
    <n v="890"/>
    <n v="623"/>
    <n v="267"/>
    <n v="9"/>
    <x v="0"/>
  </r>
  <r>
    <x v="561"/>
    <n v="44098"/>
    <x v="110"/>
    <x v="0"/>
    <x v="26"/>
    <x v="3"/>
    <x v="0"/>
    <x v="3"/>
    <x v="1"/>
    <x v="13"/>
    <x v="0"/>
    <n v="15"/>
    <n v="12"/>
    <n v="77"/>
    <n v="1155"/>
    <n v="924"/>
    <n v="231"/>
    <n v="9"/>
    <x v="0"/>
  </r>
  <r>
    <x v="562"/>
    <n v="44099"/>
    <x v="111"/>
    <x v="0"/>
    <x v="27"/>
    <x v="2"/>
    <x v="1"/>
    <x v="2"/>
    <x v="1"/>
    <x v="14"/>
    <x v="0"/>
    <n v="15"/>
    <n v="12"/>
    <n v="68"/>
    <n v="1020"/>
    <n v="816"/>
    <n v="204"/>
    <n v="9"/>
    <x v="0"/>
  </r>
  <r>
    <x v="563"/>
    <n v="44103"/>
    <x v="112"/>
    <x v="0"/>
    <x v="11"/>
    <x v="3"/>
    <x v="0"/>
    <x v="3"/>
    <x v="1"/>
    <x v="25"/>
    <x v="0"/>
    <n v="20"/>
    <n v="17"/>
    <n v="15"/>
    <n v="300"/>
    <n v="255"/>
    <n v="45"/>
    <n v="9"/>
    <x v="0"/>
  </r>
  <r>
    <x v="564"/>
    <n v="44102"/>
    <x v="113"/>
    <x v="0"/>
    <x v="28"/>
    <x v="3"/>
    <x v="0"/>
    <x v="3"/>
    <x v="1"/>
    <x v="26"/>
    <x v="0"/>
    <n v="12"/>
    <n v="9"/>
    <n v="47"/>
    <n v="564"/>
    <n v="423"/>
    <n v="141"/>
    <n v="9"/>
    <x v="0"/>
  </r>
  <r>
    <x v="565"/>
    <n v="44102"/>
    <x v="114"/>
    <x v="1"/>
    <x v="11"/>
    <x v="3"/>
    <x v="0"/>
    <x v="3"/>
    <x v="1"/>
    <x v="27"/>
    <x v="0"/>
    <n v="13"/>
    <n v="10"/>
    <n v="6"/>
    <n v="78"/>
    <n v="60"/>
    <n v="18"/>
    <n v="9"/>
    <x v="0"/>
  </r>
  <r>
    <x v="566"/>
    <n v="44103"/>
    <x v="115"/>
    <x v="1"/>
    <x v="11"/>
    <x v="0"/>
    <x v="0"/>
    <x v="0"/>
    <x v="0"/>
    <x v="28"/>
    <x v="0"/>
    <n v="15"/>
    <n v="12"/>
    <n v="10"/>
    <n v="150"/>
    <n v="120"/>
    <n v="30"/>
    <n v="9"/>
    <x v="0"/>
  </r>
  <r>
    <x v="567"/>
    <n v="44104"/>
    <x v="116"/>
    <x v="1"/>
    <x v="31"/>
    <x v="0"/>
    <x v="0"/>
    <x v="0"/>
    <x v="0"/>
    <x v="18"/>
    <x v="0"/>
    <n v="14"/>
    <n v="11"/>
    <n v="11"/>
    <n v="154"/>
    <n v="121"/>
    <n v="33"/>
    <n v="9"/>
    <x v="0"/>
  </r>
  <r>
    <x v="568"/>
    <n v="44044"/>
    <x v="117"/>
    <x v="1"/>
    <x v="3"/>
    <x v="1"/>
    <x v="1"/>
    <x v="1"/>
    <x v="0"/>
    <x v="19"/>
    <x v="0"/>
    <n v="30"/>
    <n v="27"/>
    <n v="60"/>
    <n v="1800"/>
    <n v="1620"/>
    <n v="180"/>
    <n v="8"/>
    <x v="1"/>
  </r>
  <r>
    <x v="569"/>
    <n v="44045"/>
    <x v="118"/>
    <x v="1"/>
    <x v="11"/>
    <x v="2"/>
    <x v="1"/>
    <x v="2"/>
    <x v="0"/>
    <x v="20"/>
    <x v="0"/>
    <n v="16"/>
    <n v="13"/>
    <n v="89"/>
    <n v="1424"/>
    <n v="1157"/>
    <n v="267"/>
    <n v="8"/>
    <x v="1"/>
  </r>
  <r>
    <x v="570"/>
    <n v="44046"/>
    <x v="106"/>
    <x v="0"/>
    <x v="11"/>
    <x v="3"/>
    <x v="0"/>
    <x v="3"/>
    <x v="0"/>
    <x v="1"/>
    <x v="1"/>
    <n v="9"/>
    <n v="6"/>
    <n v="77"/>
    <n v="693"/>
    <n v="462"/>
    <n v="231"/>
    <n v="8"/>
    <x v="1"/>
  </r>
  <r>
    <x v="571"/>
    <n v="44047"/>
    <x v="107"/>
    <x v="0"/>
    <x v="23"/>
    <x v="0"/>
    <x v="0"/>
    <x v="0"/>
    <x v="0"/>
    <x v="2"/>
    <x v="1"/>
    <n v="5"/>
    <n v="2"/>
    <n v="68"/>
    <n v="340"/>
    <n v="136"/>
    <n v="204"/>
    <n v="8"/>
    <x v="1"/>
  </r>
  <r>
    <x v="572"/>
    <n v="44048"/>
    <x v="108"/>
    <x v="1"/>
    <x v="34"/>
    <x v="0"/>
    <x v="0"/>
    <x v="0"/>
    <x v="0"/>
    <x v="29"/>
    <x v="1"/>
    <n v="18"/>
    <n v="15"/>
    <n v="15"/>
    <n v="270"/>
    <n v="225"/>
    <n v="45"/>
    <n v="8"/>
    <x v="1"/>
  </r>
  <r>
    <x v="573"/>
    <n v="44052"/>
    <x v="109"/>
    <x v="1"/>
    <x v="25"/>
    <x v="1"/>
    <x v="1"/>
    <x v="1"/>
    <x v="0"/>
    <x v="30"/>
    <x v="1"/>
    <n v="10"/>
    <n v="7"/>
    <n v="47"/>
    <n v="470"/>
    <n v="329"/>
    <n v="141"/>
    <n v="8"/>
    <x v="1"/>
  </r>
  <r>
    <x v="574"/>
    <n v="44051"/>
    <x v="110"/>
    <x v="0"/>
    <x v="26"/>
    <x v="2"/>
    <x v="1"/>
    <x v="2"/>
    <x v="0"/>
    <x v="31"/>
    <x v="1"/>
    <n v="20"/>
    <n v="17"/>
    <n v="6"/>
    <n v="120"/>
    <n v="102"/>
    <n v="18"/>
    <n v="8"/>
    <x v="1"/>
  </r>
  <r>
    <x v="575"/>
    <n v="44051"/>
    <x v="111"/>
    <x v="0"/>
    <x v="27"/>
    <x v="3"/>
    <x v="0"/>
    <x v="3"/>
    <x v="0"/>
    <x v="6"/>
    <x v="1"/>
    <n v="70"/>
    <n v="67"/>
    <n v="10"/>
    <n v="700"/>
    <n v="670"/>
    <n v="30"/>
    <n v="8"/>
    <x v="1"/>
  </r>
  <r>
    <x v="576"/>
    <n v="44052"/>
    <x v="112"/>
    <x v="0"/>
    <x v="11"/>
    <x v="0"/>
    <x v="0"/>
    <x v="0"/>
    <x v="0"/>
    <x v="7"/>
    <x v="1"/>
    <n v="15"/>
    <n v="12"/>
    <n v="11"/>
    <n v="165"/>
    <n v="132"/>
    <n v="33"/>
    <n v="8"/>
    <x v="1"/>
  </r>
  <r>
    <x v="577"/>
    <n v="44053"/>
    <x v="113"/>
    <x v="0"/>
    <x v="28"/>
    <x v="0"/>
    <x v="0"/>
    <x v="0"/>
    <x v="0"/>
    <x v="10"/>
    <x v="1"/>
    <n v="12"/>
    <n v="9"/>
    <n v="60"/>
    <n v="720"/>
    <n v="540"/>
    <n v="180"/>
    <n v="8"/>
    <x v="1"/>
  </r>
  <r>
    <x v="578"/>
    <n v="44054"/>
    <x v="114"/>
    <x v="1"/>
    <x v="11"/>
    <x v="1"/>
    <x v="1"/>
    <x v="1"/>
    <x v="0"/>
    <x v="11"/>
    <x v="1"/>
    <n v="18"/>
    <n v="15"/>
    <n v="89"/>
    <n v="1602"/>
    <n v="1335"/>
    <n v="267"/>
    <n v="8"/>
    <x v="1"/>
  </r>
  <r>
    <x v="579"/>
    <n v="44055"/>
    <x v="115"/>
    <x v="1"/>
    <x v="11"/>
    <x v="2"/>
    <x v="1"/>
    <x v="2"/>
    <x v="0"/>
    <x v="15"/>
    <x v="1"/>
    <n v="23"/>
    <n v="20"/>
    <n v="77"/>
    <n v="1771"/>
    <n v="1540"/>
    <n v="231"/>
    <n v="8"/>
    <x v="1"/>
  </r>
  <r>
    <x v="580"/>
    <n v="44056"/>
    <x v="116"/>
    <x v="1"/>
    <x v="31"/>
    <x v="3"/>
    <x v="0"/>
    <x v="3"/>
    <x v="0"/>
    <x v="16"/>
    <x v="1"/>
    <n v="9"/>
    <n v="6"/>
    <n v="68"/>
    <n v="612"/>
    <n v="408"/>
    <n v="204"/>
    <n v="8"/>
    <x v="1"/>
  </r>
  <r>
    <x v="581"/>
    <n v="44057"/>
    <x v="117"/>
    <x v="1"/>
    <x v="3"/>
    <x v="0"/>
    <x v="0"/>
    <x v="0"/>
    <x v="0"/>
    <x v="17"/>
    <x v="1"/>
    <n v="18"/>
    <n v="15"/>
    <n v="15"/>
    <n v="270"/>
    <n v="225"/>
    <n v="45"/>
    <n v="8"/>
    <x v="1"/>
  </r>
  <r>
    <x v="582"/>
    <n v="44058"/>
    <x v="118"/>
    <x v="1"/>
    <x v="11"/>
    <x v="0"/>
    <x v="0"/>
    <x v="0"/>
    <x v="0"/>
    <x v="0"/>
    <x v="0"/>
    <n v="52"/>
    <n v="49"/>
    <n v="47"/>
    <n v="2444"/>
    <n v="2303"/>
    <n v="141"/>
    <n v="8"/>
    <x v="1"/>
  </r>
  <r>
    <x v="583"/>
    <n v="44062"/>
    <x v="106"/>
    <x v="0"/>
    <x v="11"/>
    <x v="1"/>
    <x v="1"/>
    <x v="1"/>
    <x v="0"/>
    <x v="1"/>
    <x v="1"/>
    <n v="9"/>
    <n v="6"/>
    <n v="6"/>
    <n v="54"/>
    <n v="36"/>
    <n v="18"/>
    <n v="8"/>
    <x v="1"/>
  </r>
  <r>
    <x v="584"/>
    <n v="44061"/>
    <x v="107"/>
    <x v="0"/>
    <x v="23"/>
    <x v="2"/>
    <x v="1"/>
    <x v="2"/>
    <x v="0"/>
    <x v="2"/>
    <x v="1"/>
    <n v="5"/>
    <n v="2"/>
    <n v="10"/>
    <n v="50"/>
    <n v="20"/>
    <n v="30"/>
    <n v="8"/>
    <x v="1"/>
  </r>
  <r>
    <x v="585"/>
    <n v="44061"/>
    <x v="108"/>
    <x v="1"/>
    <x v="34"/>
    <x v="3"/>
    <x v="0"/>
    <x v="3"/>
    <x v="0"/>
    <x v="21"/>
    <x v="0"/>
    <n v="14"/>
    <n v="11"/>
    <n v="11"/>
    <n v="154"/>
    <n v="121"/>
    <n v="33"/>
    <n v="8"/>
    <x v="1"/>
  </r>
  <r>
    <x v="586"/>
    <n v="44062"/>
    <x v="109"/>
    <x v="1"/>
    <x v="25"/>
    <x v="0"/>
    <x v="0"/>
    <x v="0"/>
    <x v="0"/>
    <x v="22"/>
    <x v="0"/>
    <n v="6"/>
    <n v="3"/>
    <n v="60"/>
    <n v="360"/>
    <n v="180"/>
    <n v="180"/>
    <n v="8"/>
    <x v="1"/>
  </r>
  <r>
    <x v="587"/>
    <n v="44063"/>
    <x v="110"/>
    <x v="0"/>
    <x v="26"/>
    <x v="0"/>
    <x v="0"/>
    <x v="0"/>
    <x v="0"/>
    <x v="30"/>
    <x v="1"/>
    <n v="10"/>
    <n v="7"/>
    <n v="89"/>
    <n v="890"/>
    <n v="623"/>
    <n v="267"/>
    <n v="8"/>
    <x v="1"/>
  </r>
  <r>
    <x v="588"/>
    <n v="44064"/>
    <x v="111"/>
    <x v="0"/>
    <x v="27"/>
    <x v="1"/>
    <x v="1"/>
    <x v="1"/>
    <x v="0"/>
    <x v="23"/>
    <x v="0"/>
    <n v="13"/>
    <n v="10"/>
    <n v="77"/>
    <n v="1001"/>
    <n v="770"/>
    <n v="231"/>
    <n v="8"/>
    <x v="1"/>
  </r>
  <r>
    <x v="589"/>
    <n v="44065"/>
    <x v="112"/>
    <x v="0"/>
    <x v="11"/>
    <x v="0"/>
    <x v="0"/>
    <x v="0"/>
    <x v="0"/>
    <x v="31"/>
    <x v="1"/>
    <n v="20"/>
    <n v="17"/>
    <n v="68"/>
    <n v="1360"/>
    <n v="1156"/>
    <n v="204"/>
    <n v="8"/>
    <x v="1"/>
  </r>
  <r>
    <x v="590"/>
    <n v="44066"/>
    <x v="113"/>
    <x v="0"/>
    <x v="28"/>
    <x v="1"/>
    <x v="1"/>
    <x v="1"/>
    <x v="0"/>
    <x v="24"/>
    <x v="0"/>
    <n v="15"/>
    <n v="12"/>
    <n v="15"/>
    <n v="225"/>
    <n v="180"/>
    <n v="45"/>
    <n v="8"/>
    <x v="1"/>
  </r>
  <r>
    <x v="591"/>
    <n v="44067"/>
    <x v="114"/>
    <x v="1"/>
    <x v="11"/>
    <x v="2"/>
    <x v="1"/>
    <x v="2"/>
    <x v="0"/>
    <x v="3"/>
    <x v="0"/>
    <n v="20"/>
    <n v="17"/>
    <n v="47"/>
    <n v="940"/>
    <n v="799"/>
    <n v="141"/>
    <n v="8"/>
    <x v="1"/>
  </r>
  <r>
    <x v="592"/>
    <n v="44068"/>
    <x v="115"/>
    <x v="1"/>
    <x v="11"/>
    <x v="3"/>
    <x v="0"/>
    <x v="3"/>
    <x v="0"/>
    <x v="4"/>
    <x v="0"/>
    <n v="12"/>
    <n v="9"/>
    <n v="6"/>
    <n v="72"/>
    <n v="54"/>
    <n v="18"/>
    <n v="8"/>
    <x v="1"/>
  </r>
  <r>
    <x v="593"/>
    <n v="44072"/>
    <x v="116"/>
    <x v="1"/>
    <x v="31"/>
    <x v="0"/>
    <x v="0"/>
    <x v="0"/>
    <x v="0"/>
    <x v="5"/>
    <x v="0"/>
    <n v="16"/>
    <n v="13"/>
    <n v="10"/>
    <n v="160"/>
    <n v="130"/>
    <n v="30"/>
    <n v="8"/>
    <x v="1"/>
  </r>
  <r>
    <x v="594"/>
    <n v="44071"/>
    <x v="117"/>
    <x v="1"/>
    <x v="3"/>
    <x v="1"/>
    <x v="1"/>
    <x v="1"/>
    <x v="0"/>
    <x v="6"/>
    <x v="1"/>
    <n v="70"/>
    <n v="67"/>
    <n v="11"/>
    <n v="770"/>
    <n v="737"/>
    <n v="33"/>
    <n v="8"/>
    <x v="1"/>
  </r>
  <r>
    <x v="595"/>
    <n v="44071"/>
    <x v="118"/>
    <x v="1"/>
    <x v="11"/>
    <x v="2"/>
    <x v="1"/>
    <x v="2"/>
    <x v="0"/>
    <x v="7"/>
    <x v="1"/>
    <n v="15"/>
    <n v="12"/>
    <n v="60"/>
    <n v="900"/>
    <n v="720"/>
    <n v="180"/>
    <n v="8"/>
    <x v="1"/>
  </r>
  <r>
    <x v="596"/>
    <n v="44072"/>
    <x v="106"/>
    <x v="0"/>
    <x v="11"/>
    <x v="3"/>
    <x v="0"/>
    <x v="3"/>
    <x v="0"/>
    <x v="5"/>
    <x v="0"/>
    <n v="16"/>
    <n v="13"/>
    <n v="89"/>
    <n v="1424"/>
    <n v="1157"/>
    <n v="267"/>
    <n v="8"/>
    <x v="1"/>
  </r>
  <r>
    <x v="597"/>
    <n v="44073"/>
    <x v="107"/>
    <x v="0"/>
    <x v="23"/>
    <x v="0"/>
    <x v="0"/>
    <x v="0"/>
    <x v="0"/>
    <x v="8"/>
    <x v="0"/>
    <n v="20"/>
    <n v="17"/>
    <n v="77"/>
    <n v="1540"/>
    <n v="1309"/>
    <n v="231"/>
    <n v="8"/>
    <x v="1"/>
  </r>
  <r>
    <x v="598"/>
    <n v="44074"/>
    <x v="108"/>
    <x v="1"/>
    <x v="34"/>
    <x v="1"/>
    <x v="1"/>
    <x v="1"/>
    <x v="0"/>
    <x v="9"/>
    <x v="0"/>
    <n v="12"/>
    <n v="9"/>
    <n v="68"/>
    <n v="816"/>
    <n v="612"/>
    <n v="204"/>
    <n v="8"/>
    <x v="1"/>
  </r>
  <r>
    <x v="599"/>
    <n v="44044"/>
    <x v="109"/>
    <x v="1"/>
    <x v="25"/>
    <x v="2"/>
    <x v="1"/>
    <x v="2"/>
    <x v="0"/>
    <x v="10"/>
    <x v="1"/>
    <n v="12"/>
    <n v="9"/>
    <n v="15"/>
    <n v="180"/>
    <n v="135"/>
    <n v="45"/>
    <n v="8"/>
    <x v="1"/>
  </r>
  <r>
    <x v="600"/>
    <n v="44045"/>
    <x v="110"/>
    <x v="0"/>
    <x v="26"/>
    <x v="3"/>
    <x v="0"/>
    <x v="3"/>
    <x v="0"/>
    <x v="11"/>
    <x v="1"/>
    <n v="18"/>
    <n v="15"/>
    <n v="47"/>
    <n v="846"/>
    <n v="705"/>
    <n v="141"/>
    <n v="8"/>
    <x v="1"/>
  </r>
  <r>
    <x v="601"/>
    <n v="44046"/>
    <x v="111"/>
    <x v="0"/>
    <x v="27"/>
    <x v="0"/>
    <x v="0"/>
    <x v="0"/>
    <x v="0"/>
    <x v="12"/>
    <x v="0"/>
    <n v="10"/>
    <n v="7"/>
    <n v="6"/>
    <n v="60"/>
    <n v="42"/>
    <n v="18"/>
    <n v="8"/>
    <x v="1"/>
  </r>
  <r>
    <x v="602"/>
    <n v="44047"/>
    <x v="112"/>
    <x v="0"/>
    <x v="11"/>
    <x v="1"/>
    <x v="1"/>
    <x v="1"/>
    <x v="0"/>
    <x v="13"/>
    <x v="0"/>
    <n v="15"/>
    <n v="12"/>
    <n v="10"/>
    <n v="150"/>
    <n v="120"/>
    <n v="30"/>
    <n v="8"/>
    <x v="1"/>
  </r>
  <r>
    <x v="603"/>
    <n v="44048"/>
    <x v="113"/>
    <x v="0"/>
    <x v="28"/>
    <x v="2"/>
    <x v="1"/>
    <x v="2"/>
    <x v="0"/>
    <x v="14"/>
    <x v="0"/>
    <n v="15"/>
    <n v="12"/>
    <n v="11"/>
    <n v="165"/>
    <n v="132"/>
    <n v="33"/>
    <n v="8"/>
    <x v="1"/>
  </r>
  <r>
    <x v="604"/>
    <n v="44052"/>
    <x v="114"/>
    <x v="1"/>
    <x v="11"/>
    <x v="3"/>
    <x v="0"/>
    <x v="3"/>
    <x v="0"/>
    <x v="15"/>
    <x v="1"/>
    <n v="23"/>
    <n v="20"/>
    <n v="60"/>
    <n v="1380"/>
    <n v="1200"/>
    <n v="180"/>
    <n v="8"/>
    <x v="1"/>
  </r>
  <r>
    <x v="605"/>
    <n v="44051"/>
    <x v="115"/>
    <x v="1"/>
    <x v="11"/>
    <x v="0"/>
    <x v="0"/>
    <x v="0"/>
    <x v="0"/>
    <x v="16"/>
    <x v="1"/>
    <n v="9"/>
    <n v="6"/>
    <n v="89"/>
    <n v="801"/>
    <n v="534"/>
    <n v="267"/>
    <n v="8"/>
    <x v="1"/>
  </r>
  <r>
    <x v="606"/>
    <n v="44051"/>
    <x v="116"/>
    <x v="1"/>
    <x v="31"/>
    <x v="1"/>
    <x v="1"/>
    <x v="1"/>
    <x v="0"/>
    <x v="17"/>
    <x v="1"/>
    <n v="18"/>
    <n v="15"/>
    <n v="77"/>
    <n v="1386"/>
    <n v="1155"/>
    <n v="231"/>
    <n v="8"/>
    <x v="1"/>
  </r>
  <r>
    <x v="607"/>
    <n v="44052"/>
    <x v="117"/>
    <x v="1"/>
    <x v="3"/>
    <x v="2"/>
    <x v="1"/>
    <x v="2"/>
    <x v="0"/>
    <x v="18"/>
    <x v="0"/>
    <n v="14"/>
    <n v="11"/>
    <n v="68"/>
    <n v="952"/>
    <n v="748"/>
    <n v="204"/>
    <n v="8"/>
    <x v="1"/>
  </r>
  <r>
    <x v="608"/>
    <n v="44053"/>
    <x v="118"/>
    <x v="1"/>
    <x v="11"/>
    <x v="3"/>
    <x v="0"/>
    <x v="3"/>
    <x v="0"/>
    <x v="19"/>
    <x v="0"/>
    <n v="30"/>
    <n v="27"/>
    <n v="15"/>
    <n v="450"/>
    <n v="405"/>
    <n v="45"/>
    <n v="8"/>
    <x v="1"/>
  </r>
  <r>
    <x v="609"/>
    <n v="44054"/>
    <x v="106"/>
    <x v="0"/>
    <x v="11"/>
    <x v="0"/>
    <x v="0"/>
    <x v="0"/>
    <x v="0"/>
    <x v="20"/>
    <x v="0"/>
    <n v="16"/>
    <n v="13"/>
    <n v="47"/>
    <n v="752"/>
    <n v="611"/>
    <n v="141"/>
    <n v="8"/>
    <x v="1"/>
  </r>
  <r>
    <x v="610"/>
    <n v="44055"/>
    <x v="107"/>
    <x v="0"/>
    <x v="23"/>
    <x v="1"/>
    <x v="1"/>
    <x v="1"/>
    <x v="0"/>
    <x v="0"/>
    <x v="0"/>
    <n v="52"/>
    <n v="49"/>
    <n v="6"/>
    <n v="312"/>
    <n v="294"/>
    <n v="18"/>
    <n v="8"/>
    <x v="1"/>
  </r>
  <r>
    <x v="611"/>
    <n v="44056"/>
    <x v="108"/>
    <x v="1"/>
    <x v="34"/>
    <x v="0"/>
    <x v="0"/>
    <x v="0"/>
    <x v="0"/>
    <x v="21"/>
    <x v="0"/>
    <n v="14"/>
    <n v="11"/>
    <n v="10"/>
    <n v="140"/>
    <n v="110"/>
    <n v="30"/>
    <n v="8"/>
    <x v="1"/>
  </r>
  <r>
    <x v="612"/>
    <n v="44057"/>
    <x v="109"/>
    <x v="1"/>
    <x v="25"/>
    <x v="1"/>
    <x v="1"/>
    <x v="1"/>
    <x v="0"/>
    <x v="22"/>
    <x v="0"/>
    <n v="6"/>
    <n v="3"/>
    <n v="11"/>
    <n v="66"/>
    <n v="33"/>
    <n v="33"/>
    <n v="8"/>
    <x v="1"/>
  </r>
  <r>
    <x v="613"/>
    <n v="44058"/>
    <x v="110"/>
    <x v="0"/>
    <x v="26"/>
    <x v="0"/>
    <x v="0"/>
    <x v="0"/>
    <x v="0"/>
    <x v="23"/>
    <x v="0"/>
    <n v="13"/>
    <n v="10"/>
    <n v="60"/>
    <n v="780"/>
    <n v="600"/>
    <n v="180"/>
    <n v="8"/>
    <x v="1"/>
  </r>
  <r>
    <x v="614"/>
    <n v="44062"/>
    <x v="111"/>
    <x v="0"/>
    <x v="27"/>
    <x v="1"/>
    <x v="1"/>
    <x v="1"/>
    <x v="0"/>
    <x v="24"/>
    <x v="0"/>
    <n v="15"/>
    <n v="12"/>
    <n v="89"/>
    <n v="1335"/>
    <n v="1068"/>
    <n v="267"/>
    <n v="8"/>
    <x v="1"/>
  </r>
  <r>
    <x v="615"/>
    <n v="44061"/>
    <x v="112"/>
    <x v="0"/>
    <x v="11"/>
    <x v="0"/>
    <x v="0"/>
    <x v="0"/>
    <x v="0"/>
    <x v="3"/>
    <x v="0"/>
    <n v="20"/>
    <n v="17"/>
    <n v="77"/>
    <n v="1540"/>
    <n v="1309"/>
    <n v="231"/>
    <n v="8"/>
    <x v="1"/>
  </r>
  <r>
    <x v="616"/>
    <n v="44061"/>
    <x v="113"/>
    <x v="0"/>
    <x v="28"/>
    <x v="1"/>
    <x v="1"/>
    <x v="1"/>
    <x v="0"/>
    <x v="4"/>
    <x v="0"/>
    <n v="12"/>
    <n v="9"/>
    <n v="68"/>
    <n v="816"/>
    <n v="612"/>
    <n v="204"/>
    <n v="8"/>
    <x v="1"/>
  </r>
  <r>
    <x v="617"/>
    <n v="44062"/>
    <x v="114"/>
    <x v="1"/>
    <x v="11"/>
    <x v="0"/>
    <x v="0"/>
    <x v="0"/>
    <x v="0"/>
    <x v="5"/>
    <x v="0"/>
    <n v="16"/>
    <n v="13"/>
    <n v="15"/>
    <n v="240"/>
    <n v="195"/>
    <n v="45"/>
    <n v="8"/>
    <x v="1"/>
  </r>
  <r>
    <x v="618"/>
    <n v="44063"/>
    <x v="115"/>
    <x v="1"/>
    <x v="11"/>
    <x v="1"/>
    <x v="1"/>
    <x v="1"/>
    <x v="0"/>
    <x v="8"/>
    <x v="0"/>
    <n v="20"/>
    <n v="17"/>
    <n v="47"/>
    <n v="940"/>
    <n v="799"/>
    <n v="141"/>
    <n v="8"/>
    <x v="1"/>
  </r>
  <r>
    <x v="619"/>
    <n v="44064"/>
    <x v="116"/>
    <x v="1"/>
    <x v="31"/>
    <x v="0"/>
    <x v="0"/>
    <x v="0"/>
    <x v="0"/>
    <x v="9"/>
    <x v="0"/>
    <n v="12"/>
    <n v="9"/>
    <n v="6"/>
    <n v="72"/>
    <n v="54"/>
    <n v="18"/>
    <n v="8"/>
    <x v="1"/>
  </r>
  <r>
    <x v="620"/>
    <n v="44065"/>
    <x v="117"/>
    <x v="1"/>
    <x v="3"/>
    <x v="1"/>
    <x v="1"/>
    <x v="1"/>
    <x v="0"/>
    <x v="12"/>
    <x v="0"/>
    <n v="10"/>
    <n v="7"/>
    <n v="10"/>
    <n v="100"/>
    <n v="70"/>
    <n v="30"/>
    <n v="8"/>
    <x v="1"/>
  </r>
  <r>
    <x v="621"/>
    <n v="44066"/>
    <x v="118"/>
    <x v="1"/>
    <x v="11"/>
    <x v="0"/>
    <x v="0"/>
    <x v="0"/>
    <x v="0"/>
    <x v="13"/>
    <x v="0"/>
    <n v="15"/>
    <n v="12"/>
    <n v="11"/>
    <n v="165"/>
    <n v="132"/>
    <n v="33"/>
    <n v="8"/>
    <x v="1"/>
  </r>
  <r>
    <x v="622"/>
    <n v="44044"/>
    <x v="515"/>
    <x v="0"/>
    <x v="25"/>
    <x v="1"/>
    <x v="1"/>
    <x v="1"/>
    <x v="0"/>
    <x v="14"/>
    <x v="0"/>
    <n v="15"/>
    <n v="12"/>
    <n v="60"/>
    <n v="900"/>
    <n v="720"/>
    <n v="180"/>
    <n v="8"/>
    <x v="1"/>
  </r>
  <r>
    <x v="623"/>
    <n v="44045"/>
    <x v="516"/>
    <x v="1"/>
    <x v="26"/>
    <x v="0"/>
    <x v="0"/>
    <x v="0"/>
    <x v="0"/>
    <x v="25"/>
    <x v="0"/>
    <n v="20"/>
    <n v="17"/>
    <n v="89"/>
    <n v="1780"/>
    <n v="1513"/>
    <n v="267"/>
    <n v="8"/>
    <x v="1"/>
  </r>
  <r>
    <x v="624"/>
    <n v="44046"/>
    <x v="517"/>
    <x v="0"/>
    <x v="27"/>
    <x v="1"/>
    <x v="1"/>
    <x v="1"/>
    <x v="0"/>
    <x v="26"/>
    <x v="0"/>
    <n v="12"/>
    <n v="9"/>
    <n v="77"/>
    <n v="924"/>
    <n v="693"/>
    <n v="231"/>
    <n v="8"/>
    <x v="1"/>
  </r>
  <r>
    <x v="625"/>
    <n v="44047"/>
    <x v="518"/>
    <x v="1"/>
    <x v="11"/>
    <x v="0"/>
    <x v="0"/>
    <x v="0"/>
    <x v="0"/>
    <x v="27"/>
    <x v="0"/>
    <n v="13"/>
    <n v="10"/>
    <n v="68"/>
    <n v="884"/>
    <n v="680"/>
    <n v="204"/>
    <n v="8"/>
    <x v="1"/>
  </r>
  <r>
    <x v="626"/>
    <n v="44048"/>
    <x v="519"/>
    <x v="0"/>
    <x v="28"/>
    <x v="1"/>
    <x v="1"/>
    <x v="1"/>
    <x v="0"/>
    <x v="28"/>
    <x v="0"/>
    <n v="15"/>
    <n v="12"/>
    <n v="15"/>
    <n v="225"/>
    <n v="180"/>
    <n v="45"/>
    <n v="8"/>
    <x v="1"/>
  </r>
  <r>
    <x v="627"/>
    <n v="44052"/>
    <x v="520"/>
    <x v="1"/>
    <x v="29"/>
    <x v="0"/>
    <x v="0"/>
    <x v="0"/>
    <x v="0"/>
    <x v="18"/>
    <x v="0"/>
    <n v="14"/>
    <n v="11"/>
    <n v="47"/>
    <n v="658"/>
    <n v="517"/>
    <n v="141"/>
    <n v="8"/>
    <x v="1"/>
  </r>
  <r>
    <x v="628"/>
    <n v="44051"/>
    <x v="521"/>
    <x v="1"/>
    <x v="30"/>
    <x v="1"/>
    <x v="1"/>
    <x v="1"/>
    <x v="0"/>
    <x v="19"/>
    <x v="0"/>
    <n v="30"/>
    <n v="27"/>
    <n v="6"/>
    <n v="180"/>
    <n v="162"/>
    <n v="18"/>
    <n v="8"/>
    <x v="1"/>
  </r>
  <r>
    <x v="629"/>
    <n v="44051"/>
    <x v="522"/>
    <x v="1"/>
    <x v="31"/>
    <x v="0"/>
    <x v="0"/>
    <x v="0"/>
    <x v="0"/>
    <x v="20"/>
    <x v="0"/>
    <n v="16"/>
    <n v="13"/>
    <n v="10"/>
    <n v="160"/>
    <n v="130"/>
    <n v="30"/>
    <n v="8"/>
    <x v="1"/>
  </r>
  <r>
    <x v="630"/>
    <n v="44052"/>
    <x v="523"/>
    <x v="0"/>
    <x v="32"/>
    <x v="1"/>
    <x v="1"/>
    <x v="1"/>
    <x v="0"/>
    <x v="1"/>
    <x v="1"/>
    <n v="9"/>
    <n v="6"/>
    <n v="11"/>
    <n v="99"/>
    <n v="66"/>
    <n v="33"/>
    <n v="8"/>
    <x v="1"/>
  </r>
  <r>
    <x v="631"/>
    <n v="44053"/>
    <x v="524"/>
    <x v="0"/>
    <x v="1"/>
    <x v="0"/>
    <x v="0"/>
    <x v="0"/>
    <x v="1"/>
    <x v="2"/>
    <x v="1"/>
    <n v="5"/>
    <n v="2"/>
    <n v="60"/>
    <n v="300"/>
    <n v="120"/>
    <n v="180"/>
    <n v="8"/>
    <x v="1"/>
  </r>
  <r>
    <x v="632"/>
    <n v="44054"/>
    <x v="525"/>
    <x v="1"/>
    <x v="2"/>
    <x v="1"/>
    <x v="1"/>
    <x v="1"/>
    <x v="1"/>
    <x v="29"/>
    <x v="1"/>
    <n v="18"/>
    <n v="15"/>
    <n v="89"/>
    <n v="1602"/>
    <n v="1335"/>
    <n v="267"/>
    <n v="8"/>
    <x v="1"/>
  </r>
  <r>
    <x v="633"/>
    <n v="44055"/>
    <x v="526"/>
    <x v="1"/>
    <x v="3"/>
    <x v="0"/>
    <x v="0"/>
    <x v="0"/>
    <x v="1"/>
    <x v="30"/>
    <x v="1"/>
    <n v="10"/>
    <n v="7"/>
    <n v="77"/>
    <n v="770"/>
    <n v="539"/>
    <n v="231"/>
    <n v="8"/>
    <x v="1"/>
  </r>
  <r>
    <x v="634"/>
    <n v="44056"/>
    <x v="527"/>
    <x v="0"/>
    <x v="5"/>
    <x v="1"/>
    <x v="1"/>
    <x v="1"/>
    <x v="1"/>
    <x v="31"/>
    <x v="1"/>
    <n v="20"/>
    <n v="17"/>
    <n v="68"/>
    <n v="1360"/>
    <n v="1156"/>
    <n v="204"/>
    <n v="8"/>
    <x v="1"/>
  </r>
  <r>
    <x v="635"/>
    <n v="44057"/>
    <x v="528"/>
    <x v="0"/>
    <x v="6"/>
    <x v="0"/>
    <x v="0"/>
    <x v="0"/>
    <x v="1"/>
    <x v="6"/>
    <x v="1"/>
    <n v="70"/>
    <n v="67"/>
    <n v="15"/>
    <n v="1050"/>
    <n v="1005"/>
    <n v="45"/>
    <n v="8"/>
    <x v="1"/>
  </r>
  <r>
    <x v="636"/>
    <n v="44058"/>
    <x v="529"/>
    <x v="0"/>
    <x v="11"/>
    <x v="1"/>
    <x v="1"/>
    <x v="1"/>
    <x v="1"/>
    <x v="7"/>
    <x v="1"/>
    <n v="15"/>
    <n v="12"/>
    <n v="47"/>
    <n v="705"/>
    <n v="564"/>
    <n v="141"/>
    <n v="8"/>
    <x v="1"/>
  </r>
  <r>
    <x v="637"/>
    <n v="44062"/>
    <x v="530"/>
    <x v="1"/>
    <x v="28"/>
    <x v="0"/>
    <x v="0"/>
    <x v="0"/>
    <x v="1"/>
    <x v="10"/>
    <x v="1"/>
    <n v="12"/>
    <n v="9"/>
    <n v="6"/>
    <n v="72"/>
    <n v="54"/>
    <n v="18"/>
    <n v="8"/>
    <x v="1"/>
  </r>
  <r>
    <x v="638"/>
    <n v="44061"/>
    <x v="531"/>
    <x v="0"/>
    <x v="29"/>
    <x v="1"/>
    <x v="1"/>
    <x v="1"/>
    <x v="1"/>
    <x v="11"/>
    <x v="1"/>
    <n v="18"/>
    <n v="15"/>
    <n v="10"/>
    <n v="180"/>
    <n v="150"/>
    <n v="30"/>
    <n v="8"/>
    <x v="1"/>
  </r>
  <r>
    <x v="639"/>
    <n v="44061"/>
    <x v="532"/>
    <x v="0"/>
    <x v="6"/>
    <x v="0"/>
    <x v="0"/>
    <x v="0"/>
    <x v="1"/>
    <x v="15"/>
    <x v="1"/>
    <n v="23"/>
    <n v="20"/>
    <n v="11"/>
    <n v="253"/>
    <n v="220"/>
    <n v="33"/>
    <n v="8"/>
    <x v="1"/>
  </r>
  <r>
    <x v="640"/>
    <n v="44062"/>
    <x v="533"/>
    <x v="0"/>
    <x v="7"/>
    <x v="1"/>
    <x v="1"/>
    <x v="1"/>
    <x v="1"/>
    <x v="16"/>
    <x v="1"/>
    <n v="9"/>
    <n v="6"/>
    <n v="60"/>
    <n v="540"/>
    <n v="360"/>
    <n v="180"/>
    <n v="8"/>
    <x v="1"/>
  </r>
  <r>
    <x v="641"/>
    <n v="44063"/>
    <x v="534"/>
    <x v="1"/>
    <x v="8"/>
    <x v="0"/>
    <x v="0"/>
    <x v="0"/>
    <x v="1"/>
    <x v="17"/>
    <x v="1"/>
    <n v="18"/>
    <n v="15"/>
    <n v="89"/>
    <n v="1602"/>
    <n v="1335"/>
    <n v="267"/>
    <n v="8"/>
    <x v="1"/>
  </r>
  <r>
    <x v="642"/>
    <n v="44064"/>
    <x v="535"/>
    <x v="1"/>
    <x v="9"/>
    <x v="1"/>
    <x v="1"/>
    <x v="1"/>
    <x v="1"/>
    <x v="0"/>
    <x v="0"/>
    <n v="52"/>
    <n v="49"/>
    <n v="77"/>
    <n v="4004"/>
    <n v="3773"/>
    <n v="231"/>
    <n v="8"/>
    <x v="1"/>
  </r>
  <r>
    <x v="643"/>
    <n v="44065"/>
    <x v="536"/>
    <x v="1"/>
    <x v="33"/>
    <x v="0"/>
    <x v="0"/>
    <x v="0"/>
    <x v="1"/>
    <x v="1"/>
    <x v="1"/>
    <n v="9"/>
    <n v="6"/>
    <n v="68"/>
    <n v="612"/>
    <n v="408"/>
    <n v="204"/>
    <n v="8"/>
    <x v="1"/>
  </r>
  <r>
    <x v="644"/>
    <n v="44066"/>
    <x v="537"/>
    <x v="1"/>
    <x v="34"/>
    <x v="1"/>
    <x v="1"/>
    <x v="1"/>
    <x v="1"/>
    <x v="2"/>
    <x v="1"/>
    <n v="5"/>
    <n v="2"/>
    <n v="15"/>
    <n v="75"/>
    <n v="30"/>
    <n v="45"/>
    <n v="8"/>
    <x v="1"/>
  </r>
  <r>
    <x v="645"/>
    <n v="44067"/>
    <x v="538"/>
    <x v="1"/>
    <x v="0"/>
    <x v="0"/>
    <x v="0"/>
    <x v="0"/>
    <x v="1"/>
    <x v="21"/>
    <x v="0"/>
    <n v="14"/>
    <n v="11"/>
    <n v="47"/>
    <n v="658"/>
    <n v="517"/>
    <n v="141"/>
    <n v="8"/>
    <x v="1"/>
  </r>
  <r>
    <x v="646"/>
    <n v="44068"/>
    <x v="539"/>
    <x v="0"/>
    <x v="35"/>
    <x v="1"/>
    <x v="1"/>
    <x v="1"/>
    <x v="1"/>
    <x v="22"/>
    <x v="0"/>
    <n v="6"/>
    <n v="3"/>
    <n v="6"/>
    <n v="36"/>
    <n v="18"/>
    <n v="18"/>
    <n v="8"/>
    <x v="1"/>
  </r>
  <r>
    <x v="647"/>
    <n v="44072"/>
    <x v="540"/>
    <x v="1"/>
    <x v="36"/>
    <x v="0"/>
    <x v="0"/>
    <x v="0"/>
    <x v="1"/>
    <x v="30"/>
    <x v="1"/>
    <n v="10"/>
    <n v="7"/>
    <n v="10"/>
    <n v="100"/>
    <n v="70"/>
    <n v="30"/>
    <n v="8"/>
    <x v="1"/>
  </r>
  <r>
    <x v="648"/>
    <n v="44071"/>
    <x v="541"/>
    <x v="0"/>
    <x v="37"/>
    <x v="1"/>
    <x v="1"/>
    <x v="1"/>
    <x v="1"/>
    <x v="23"/>
    <x v="0"/>
    <n v="13"/>
    <n v="10"/>
    <n v="11"/>
    <n v="143"/>
    <n v="110"/>
    <n v="33"/>
    <n v="8"/>
    <x v="1"/>
  </r>
  <r>
    <x v="649"/>
    <n v="44071"/>
    <x v="542"/>
    <x v="0"/>
    <x v="10"/>
    <x v="0"/>
    <x v="0"/>
    <x v="0"/>
    <x v="1"/>
    <x v="31"/>
    <x v="1"/>
    <n v="20"/>
    <n v="17"/>
    <n v="60"/>
    <n v="1200"/>
    <n v="1020"/>
    <n v="180"/>
    <n v="8"/>
    <x v="1"/>
  </r>
  <r>
    <x v="650"/>
    <n v="44072"/>
    <x v="543"/>
    <x v="0"/>
    <x v="11"/>
    <x v="1"/>
    <x v="1"/>
    <x v="1"/>
    <x v="1"/>
    <x v="24"/>
    <x v="0"/>
    <n v="15"/>
    <n v="12"/>
    <n v="89"/>
    <n v="1335"/>
    <n v="1068"/>
    <n v="267"/>
    <n v="8"/>
    <x v="1"/>
  </r>
  <r>
    <x v="651"/>
    <n v="44073"/>
    <x v="544"/>
    <x v="0"/>
    <x v="20"/>
    <x v="0"/>
    <x v="0"/>
    <x v="0"/>
    <x v="1"/>
    <x v="3"/>
    <x v="0"/>
    <n v="20"/>
    <n v="17"/>
    <n v="77"/>
    <n v="1540"/>
    <n v="1309"/>
    <n v="231"/>
    <n v="8"/>
    <x v="1"/>
  </r>
  <r>
    <x v="652"/>
    <n v="44074"/>
    <x v="545"/>
    <x v="0"/>
    <x v="21"/>
    <x v="1"/>
    <x v="1"/>
    <x v="1"/>
    <x v="1"/>
    <x v="4"/>
    <x v="0"/>
    <n v="12"/>
    <n v="9"/>
    <n v="68"/>
    <n v="816"/>
    <n v="612"/>
    <n v="204"/>
    <n v="8"/>
    <x v="1"/>
  </r>
  <r>
    <x v="653"/>
    <n v="44044"/>
    <x v="546"/>
    <x v="1"/>
    <x v="22"/>
    <x v="0"/>
    <x v="0"/>
    <x v="0"/>
    <x v="1"/>
    <x v="5"/>
    <x v="0"/>
    <n v="16"/>
    <n v="13"/>
    <n v="15"/>
    <n v="240"/>
    <n v="195"/>
    <n v="45"/>
    <n v="8"/>
    <x v="1"/>
  </r>
  <r>
    <x v="654"/>
    <n v="44045"/>
    <x v="547"/>
    <x v="0"/>
    <x v="23"/>
    <x v="1"/>
    <x v="1"/>
    <x v="1"/>
    <x v="1"/>
    <x v="6"/>
    <x v="1"/>
    <n v="70"/>
    <n v="67"/>
    <n v="47"/>
    <n v="3290"/>
    <n v="3149"/>
    <n v="141"/>
    <n v="8"/>
    <x v="1"/>
  </r>
  <r>
    <x v="655"/>
    <n v="44046"/>
    <x v="548"/>
    <x v="1"/>
    <x v="24"/>
    <x v="0"/>
    <x v="0"/>
    <x v="0"/>
    <x v="1"/>
    <x v="7"/>
    <x v="1"/>
    <n v="15"/>
    <n v="12"/>
    <n v="6"/>
    <n v="90"/>
    <n v="72"/>
    <n v="18"/>
    <n v="8"/>
    <x v="1"/>
  </r>
  <r>
    <x v="656"/>
    <n v="44047"/>
    <x v="549"/>
    <x v="0"/>
    <x v="13"/>
    <x v="1"/>
    <x v="1"/>
    <x v="1"/>
    <x v="1"/>
    <x v="5"/>
    <x v="0"/>
    <n v="16"/>
    <n v="13"/>
    <n v="10"/>
    <n v="160"/>
    <n v="130"/>
    <n v="30"/>
    <n v="8"/>
    <x v="1"/>
  </r>
  <r>
    <x v="657"/>
    <n v="44048"/>
    <x v="550"/>
    <x v="0"/>
    <x v="14"/>
    <x v="0"/>
    <x v="0"/>
    <x v="0"/>
    <x v="1"/>
    <x v="8"/>
    <x v="0"/>
    <n v="20"/>
    <n v="17"/>
    <n v="11"/>
    <n v="220"/>
    <n v="187"/>
    <n v="33"/>
    <n v="8"/>
    <x v="1"/>
  </r>
  <r>
    <x v="658"/>
    <n v="44052"/>
    <x v="551"/>
    <x v="1"/>
    <x v="15"/>
    <x v="1"/>
    <x v="1"/>
    <x v="1"/>
    <x v="1"/>
    <x v="9"/>
    <x v="0"/>
    <n v="12"/>
    <n v="9"/>
    <n v="60"/>
    <n v="720"/>
    <n v="540"/>
    <n v="180"/>
    <n v="8"/>
    <x v="1"/>
  </r>
  <r>
    <x v="659"/>
    <n v="44051"/>
    <x v="552"/>
    <x v="1"/>
    <x v="34"/>
    <x v="0"/>
    <x v="0"/>
    <x v="0"/>
    <x v="1"/>
    <x v="10"/>
    <x v="1"/>
    <n v="12"/>
    <n v="9"/>
    <n v="89"/>
    <n v="1068"/>
    <n v="801"/>
    <n v="267"/>
    <n v="8"/>
    <x v="1"/>
  </r>
  <r>
    <x v="660"/>
    <n v="44051"/>
    <x v="553"/>
    <x v="1"/>
    <x v="0"/>
    <x v="1"/>
    <x v="1"/>
    <x v="1"/>
    <x v="1"/>
    <x v="11"/>
    <x v="1"/>
    <n v="18"/>
    <n v="15"/>
    <n v="77"/>
    <n v="1386"/>
    <n v="1155"/>
    <n v="231"/>
    <n v="8"/>
    <x v="1"/>
  </r>
  <r>
    <x v="661"/>
    <n v="44052"/>
    <x v="554"/>
    <x v="1"/>
    <x v="35"/>
    <x v="0"/>
    <x v="0"/>
    <x v="0"/>
    <x v="1"/>
    <x v="12"/>
    <x v="0"/>
    <n v="10"/>
    <n v="7"/>
    <n v="68"/>
    <n v="680"/>
    <n v="476"/>
    <n v="204"/>
    <n v="8"/>
    <x v="1"/>
  </r>
  <r>
    <x v="662"/>
    <n v="44053"/>
    <x v="555"/>
    <x v="0"/>
    <x v="36"/>
    <x v="1"/>
    <x v="1"/>
    <x v="1"/>
    <x v="1"/>
    <x v="13"/>
    <x v="0"/>
    <n v="15"/>
    <n v="12"/>
    <n v="15"/>
    <n v="225"/>
    <n v="180"/>
    <n v="45"/>
    <n v="8"/>
    <x v="1"/>
  </r>
  <r>
    <x v="663"/>
    <n v="44054"/>
    <x v="556"/>
    <x v="0"/>
    <x v="37"/>
    <x v="0"/>
    <x v="0"/>
    <x v="0"/>
    <x v="1"/>
    <x v="14"/>
    <x v="0"/>
    <n v="15"/>
    <n v="12"/>
    <n v="47"/>
    <n v="705"/>
    <n v="564"/>
    <n v="141"/>
    <n v="8"/>
    <x v="1"/>
  </r>
  <r>
    <x v="664"/>
    <n v="44055"/>
    <x v="557"/>
    <x v="0"/>
    <x v="26"/>
    <x v="1"/>
    <x v="1"/>
    <x v="1"/>
    <x v="1"/>
    <x v="15"/>
    <x v="1"/>
    <n v="23"/>
    <n v="20"/>
    <n v="6"/>
    <n v="138"/>
    <n v="120"/>
    <n v="18"/>
    <n v="8"/>
    <x v="1"/>
  </r>
  <r>
    <x v="665"/>
    <n v="44056"/>
    <x v="558"/>
    <x v="1"/>
    <x v="27"/>
    <x v="0"/>
    <x v="0"/>
    <x v="0"/>
    <x v="1"/>
    <x v="16"/>
    <x v="1"/>
    <n v="9"/>
    <n v="6"/>
    <n v="10"/>
    <n v="90"/>
    <n v="60"/>
    <n v="30"/>
    <n v="8"/>
    <x v="1"/>
  </r>
  <r>
    <x v="666"/>
    <n v="44057"/>
    <x v="559"/>
    <x v="0"/>
    <x v="11"/>
    <x v="1"/>
    <x v="1"/>
    <x v="1"/>
    <x v="1"/>
    <x v="17"/>
    <x v="1"/>
    <n v="18"/>
    <n v="15"/>
    <n v="11"/>
    <n v="198"/>
    <n v="165"/>
    <n v="33"/>
    <n v="8"/>
    <x v="1"/>
  </r>
  <r>
    <x v="667"/>
    <n v="44058"/>
    <x v="560"/>
    <x v="0"/>
    <x v="28"/>
    <x v="0"/>
    <x v="0"/>
    <x v="0"/>
    <x v="1"/>
    <x v="18"/>
    <x v="0"/>
    <n v="14"/>
    <n v="11"/>
    <n v="60"/>
    <n v="840"/>
    <n v="660"/>
    <n v="180"/>
    <n v="8"/>
    <x v="1"/>
  </r>
  <r>
    <x v="668"/>
    <n v="44062"/>
    <x v="561"/>
    <x v="0"/>
    <x v="11"/>
    <x v="1"/>
    <x v="1"/>
    <x v="1"/>
    <x v="1"/>
    <x v="19"/>
    <x v="0"/>
    <n v="30"/>
    <n v="27"/>
    <n v="89"/>
    <n v="2670"/>
    <n v="2403"/>
    <n v="267"/>
    <n v="8"/>
    <x v="1"/>
  </r>
  <r>
    <x v="669"/>
    <n v="44061"/>
    <x v="562"/>
    <x v="0"/>
    <x v="28"/>
    <x v="0"/>
    <x v="0"/>
    <x v="0"/>
    <x v="1"/>
    <x v="20"/>
    <x v="0"/>
    <n v="16"/>
    <n v="13"/>
    <n v="77"/>
    <n v="1232"/>
    <n v="1001"/>
    <n v="231"/>
    <n v="8"/>
    <x v="1"/>
  </r>
  <r>
    <x v="670"/>
    <n v="44061"/>
    <x v="563"/>
    <x v="1"/>
    <x v="29"/>
    <x v="1"/>
    <x v="1"/>
    <x v="1"/>
    <x v="1"/>
    <x v="0"/>
    <x v="0"/>
    <n v="52"/>
    <n v="49"/>
    <n v="68"/>
    <n v="3536"/>
    <n v="3332"/>
    <n v="204"/>
    <n v="8"/>
    <x v="1"/>
  </r>
  <r>
    <x v="671"/>
    <n v="44062"/>
    <x v="564"/>
    <x v="1"/>
    <x v="30"/>
    <x v="0"/>
    <x v="0"/>
    <x v="0"/>
    <x v="1"/>
    <x v="21"/>
    <x v="0"/>
    <n v="14"/>
    <n v="11"/>
    <n v="15"/>
    <n v="210"/>
    <n v="165"/>
    <n v="45"/>
    <n v="8"/>
    <x v="1"/>
  </r>
  <r>
    <x v="672"/>
    <n v="44063"/>
    <x v="565"/>
    <x v="0"/>
    <x v="31"/>
    <x v="1"/>
    <x v="1"/>
    <x v="1"/>
    <x v="1"/>
    <x v="22"/>
    <x v="0"/>
    <n v="6"/>
    <n v="3"/>
    <n v="47"/>
    <n v="282"/>
    <n v="141"/>
    <n v="141"/>
    <n v="8"/>
    <x v="1"/>
  </r>
  <r>
    <x v="673"/>
    <n v="44064"/>
    <x v="566"/>
    <x v="1"/>
    <x v="32"/>
    <x v="0"/>
    <x v="0"/>
    <x v="0"/>
    <x v="1"/>
    <x v="23"/>
    <x v="0"/>
    <n v="13"/>
    <n v="10"/>
    <n v="6"/>
    <n v="78"/>
    <n v="60"/>
    <n v="18"/>
    <n v="8"/>
    <x v="1"/>
  </r>
  <r>
    <x v="674"/>
    <n v="44065"/>
    <x v="567"/>
    <x v="1"/>
    <x v="1"/>
    <x v="1"/>
    <x v="1"/>
    <x v="1"/>
    <x v="1"/>
    <x v="24"/>
    <x v="0"/>
    <n v="15"/>
    <n v="12"/>
    <n v="10"/>
    <n v="150"/>
    <n v="120"/>
    <n v="30"/>
    <n v="8"/>
    <x v="1"/>
  </r>
  <r>
    <x v="675"/>
    <n v="44066"/>
    <x v="568"/>
    <x v="0"/>
    <x v="2"/>
    <x v="0"/>
    <x v="0"/>
    <x v="0"/>
    <x v="1"/>
    <x v="3"/>
    <x v="0"/>
    <n v="20"/>
    <n v="17"/>
    <n v="3"/>
    <n v="60"/>
    <n v="51"/>
    <n v="9"/>
    <n v="8"/>
    <x v="1"/>
  </r>
  <r>
    <x v="676"/>
    <n v="44067"/>
    <x v="569"/>
    <x v="0"/>
    <x v="3"/>
    <x v="1"/>
    <x v="1"/>
    <x v="1"/>
    <x v="1"/>
    <x v="4"/>
    <x v="0"/>
    <n v="12"/>
    <n v="9"/>
    <n v="4"/>
    <n v="48"/>
    <n v="36"/>
    <n v="12"/>
    <n v="8"/>
    <x v="1"/>
  </r>
  <r>
    <x v="677"/>
    <n v="44068"/>
    <x v="570"/>
    <x v="1"/>
    <x v="38"/>
    <x v="0"/>
    <x v="0"/>
    <x v="0"/>
    <x v="1"/>
    <x v="5"/>
    <x v="0"/>
    <n v="16"/>
    <n v="13"/>
    <n v="5"/>
    <n v="80"/>
    <n v="65"/>
    <n v="15"/>
    <n v="8"/>
    <x v="1"/>
  </r>
  <r>
    <x v="678"/>
    <n v="44072"/>
    <x v="571"/>
    <x v="0"/>
    <x v="39"/>
    <x v="1"/>
    <x v="1"/>
    <x v="1"/>
    <x v="1"/>
    <x v="8"/>
    <x v="0"/>
    <n v="20"/>
    <n v="17"/>
    <n v="6"/>
    <n v="120"/>
    <n v="102"/>
    <n v="18"/>
    <n v="8"/>
    <x v="1"/>
  </r>
  <r>
    <x v="679"/>
    <n v="44071"/>
    <x v="572"/>
    <x v="0"/>
    <x v="4"/>
    <x v="0"/>
    <x v="0"/>
    <x v="0"/>
    <x v="1"/>
    <x v="9"/>
    <x v="0"/>
    <n v="12"/>
    <n v="9"/>
    <n v="3"/>
    <n v="36"/>
    <n v="27"/>
    <n v="9"/>
    <n v="8"/>
    <x v="1"/>
  </r>
  <r>
    <x v="680"/>
    <n v="44071"/>
    <x v="573"/>
    <x v="1"/>
    <x v="5"/>
    <x v="1"/>
    <x v="1"/>
    <x v="1"/>
    <x v="1"/>
    <x v="12"/>
    <x v="0"/>
    <n v="10"/>
    <n v="7"/>
    <n v="7"/>
    <n v="70"/>
    <n v="49"/>
    <n v="21"/>
    <n v="8"/>
    <x v="1"/>
  </r>
  <r>
    <x v="681"/>
    <n v="44072"/>
    <x v="574"/>
    <x v="0"/>
    <x v="6"/>
    <x v="0"/>
    <x v="0"/>
    <x v="0"/>
    <x v="1"/>
    <x v="13"/>
    <x v="0"/>
    <n v="15"/>
    <n v="12"/>
    <n v="5"/>
    <n v="75"/>
    <n v="60"/>
    <n v="15"/>
    <n v="8"/>
    <x v="1"/>
  </r>
  <r>
    <x v="682"/>
    <n v="44073"/>
    <x v="575"/>
    <x v="0"/>
    <x v="7"/>
    <x v="1"/>
    <x v="1"/>
    <x v="1"/>
    <x v="1"/>
    <x v="14"/>
    <x v="0"/>
    <n v="15"/>
    <n v="12"/>
    <n v="8"/>
    <n v="120"/>
    <n v="96"/>
    <n v="24"/>
    <n v="8"/>
    <x v="1"/>
  </r>
  <r>
    <x v="683"/>
    <n v="44074"/>
    <x v="576"/>
    <x v="0"/>
    <x v="8"/>
    <x v="0"/>
    <x v="0"/>
    <x v="0"/>
    <x v="1"/>
    <x v="25"/>
    <x v="0"/>
    <n v="20"/>
    <n v="17"/>
    <n v="9"/>
    <n v="180"/>
    <n v="153"/>
    <n v="27"/>
    <n v="8"/>
    <x v="1"/>
  </r>
  <r>
    <x v="684"/>
    <n v="44075"/>
    <x v="577"/>
    <x v="1"/>
    <x v="9"/>
    <x v="1"/>
    <x v="1"/>
    <x v="1"/>
    <x v="1"/>
    <x v="26"/>
    <x v="0"/>
    <n v="12"/>
    <n v="9"/>
    <n v="2"/>
    <n v="24"/>
    <n v="18"/>
    <n v="6"/>
    <n v="9"/>
    <x v="0"/>
  </r>
  <r>
    <x v="685"/>
    <n v="44076"/>
    <x v="578"/>
    <x v="1"/>
    <x v="33"/>
    <x v="0"/>
    <x v="0"/>
    <x v="0"/>
    <x v="1"/>
    <x v="27"/>
    <x v="0"/>
    <n v="13"/>
    <n v="10"/>
    <n v="5"/>
    <n v="65"/>
    <n v="50"/>
    <n v="15"/>
    <n v="9"/>
    <x v="0"/>
  </r>
  <r>
    <x v="686"/>
    <n v="44077"/>
    <x v="579"/>
    <x v="1"/>
    <x v="34"/>
    <x v="1"/>
    <x v="1"/>
    <x v="1"/>
    <x v="1"/>
    <x v="28"/>
    <x v="0"/>
    <n v="15"/>
    <n v="12"/>
    <n v="7"/>
    <n v="105"/>
    <n v="84"/>
    <n v="21"/>
    <n v="9"/>
    <x v="0"/>
  </r>
  <r>
    <x v="687"/>
    <n v="44078"/>
    <x v="580"/>
    <x v="1"/>
    <x v="0"/>
    <x v="0"/>
    <x v="0"/>
    <x v="0"/>
    <x v="1"/>
    <x v="18"/>
    <x v="0"/>
    <n v="14"/>
    <n v="11"/>
    <n v="7"/>
    <n v="98"/>
    <n v="77"/>
    <n v="21"/>
    <n v="9"/>
    <x v="0"/>
  </r>
  <r>
    <x v="688"/>
    <n v="44079"/>
    <x v="581"/>
    <x v="0"/>
    <x v="35"/>
    <x v="1"/>
    <x v="1"/>
    <x v="1"/>
    <x v="1"/>
    <x v="19"/>
    <x v="0"/>
    <n v="30"/>
    <n v="27"/>
    <n v="15"/>
    <n v="450"/>
    <n v="405"/>
    <n v="45"/>
    <n v="9"/>
    <x v="0"/>
  </r>
  <r>
    <x v="689"/>
    <n v="44083"/>
    <x v="582"/>
    <x v="1"/>
    <x v="36"/>
    <x v="0"/>
    <x v="0"/>
    <x v="0"/>
    <x v="1"/>
    <x v="20"/>
    <x v="0"/>
    <n v="16"/>
    <n v="13"/>
    <n v="3"/>
    <n v="48"/>
    <n v="39"/>
    <n v="9"/>
    <n v="9"/>
    <x v="0"/>
  </r>
  <r>
    <x v="690"/>
    <n v="44082"/>
    <x v="583"/>
    <x v="1"/>
    <x v="37"/>
    <x v="1"/>
    <x v="1"/>
    <x v="1"/>
    <x v="1"/>
    <x v="1"/>
    <x v="1"/>
    <n v="9"/>
    <n v="6"/>
    <n v="6"/>
    <n v="54"/>
    <n v="36"/>
    <n v="18"/>
    <n v="9"/>
    <x v="0"/>
  </r>
  <r>
    <x v="691"/>
    <n v="44082"/>
    <x v="584"/>
    <x v="0"/>
    <x v="10"/>
    <x v="0"/>
    <x v="0"/>
    <x v="0"/>
    <x v="1"/>
    <x v="2"/>
    <x v="1"/>
    <n v="5"/>
    <n v="2"/>
    <n v="10"/>
    <n v="50"/>
    <n v="20"/>
    <n v="30"/>
    <n v="9"/>
    <x v="0"/>
  </r>
  <r>
    <x v="692"/>
    <n v="44083"/>
    <x v="585"/>
    <x v="0"/>
    <x v="11"/>
    <x v="1"/>
    <x v="1"/>
    <x v="1"/>
    <x v="0"/>
    <x v="29"/>
    <x v="1"/>
    <n v="18"/>
    <n v="15"/>
    <n v="11"/>
    <n v="198"/>
    <n v="165"/>
    <n v="33"/>
    <n v="9"/>
    <x v="0"/>
  </r>
  <r>
    <x v="693"/>
    <n v="44084"/>
    <x v="586"/>
    <x v="0"/>
    <x v="12"/>
    <x v="0"/>
    <x v="0"/>
    <x v="0"/>
    <x v="0"/>
    <x v="30"/>
    <x v="1"/>
    <n v="10"/>
    <n v="7"/>
    <n v="3"/>
    <n v="30"/>
    <n v="21"/>
    <n v="9"/>
    <n v="9"/>
    <x v="0"/>
  </r>
  <r>
    <x v="694"/>
    <n v="44085"/>
    <x v="587"/>
    <x v="1"/>
    <x v="13"/>
    <x v="1"/>
    <x v="1"/>
    <x v="1"/>
    <x v="0"/>
    <x v="8"/>
    <x v="0"/>
    <n v="20"/>
    <n v="17"/>
    <n v="1"/>
    <n v="20"/>
    <n v="17"/>
    <n v="3"/>
    <n v="9"/>
    <x v="0"/>
  </r>
  <r>
    <x v="695"/>
    <n v="44086"/>
    <x v="588"/>
    <x v="1"/>
    <x v="14"/>
    <x v="0"/>
    <x v="0"/>
    <x v="0"/>
    <x v="0"/>
    <x v="9"/>
    <x v="0"/>
    <n v="12"/>
    <n v="9"/>
    <n v="1"/>
    <n v="12"/>
    <n v="9"/>
    <n v="3"/>
    <n v="9"/>
    <x v="0"/>
  </r>
  <r>
    <x v="696"/>
    <n v="44087"/>
    <x v="589"/>
    <x v="0"/>
    <x v="15"/>
    <x v="1"/>
    <x v="1"/>
    <x v="1"/>
    <x v="0"/>
    <x v="12"/>
    <x v="0"/>
    <n v="10"/>
    <n v="7"/>
    <n v="1"/>
    <n v="10"/>
    <n v="7"/>
    <n v="3"/>
    <n v="9"/>
    <x v="0"/>
  </r>
  <r>
    <x v="697"/>
    <n v="44088"/>
    <x v="590"/>
    <x v="0"/>
    <x v="16"/>
    <x v="0"/>
    <x v="0"/>
    <x v="0"/>
    <x v="0"/>
    <x v="13"/>
    <x v="0"/>
    <n v="15"/>
    <n v="12"/>
    <n v="3"/>
    <n v="45"/>
    <n v="36"/>
    <n v="9"/>
    <n v="9"/>
    <x v="0"/>
  </r>
  <r>
    <x v="698"/>
    <n v="44089"/>
    <x v="591"/>
    <x v="0"/>
    <x v="17"/>
    <x v="2"/>
    <x v="1"/>
    <x v="2"/>
    <x v="0"/>
    <x v="14"/>
    <x v="0"/>
    <n v="15"/>
    <n v="12"/>
    <n v="4"/>
    <n v="60"/>
    <n v="48"/>
    <n v="12"/>
    <n v="9"/>
    <x v="0"/>
  </r>
  <r>
    <x v="699"/>
    <n v="44093"/>
    <x v="592"/>
    <x v="0"/>
    <x v="18"/>
    <x v="3"/>
    <x v="0"/>
    <x v="3"/>
    <x v="0"/>
    <x v="25"/>
    <x v="0"/>
    <n v="20"/>
    <n v="17"/>
    <n v="5"/>
    <n v="100"/>
    <n v="85"/>
    <n v="15"/>
    <n v="9"/>
    <x v="0"/>
  </r>
  <r>
    <x v="700"/>
    <n v="44092"/>
    <x v="593"/>
    <x v="1"/>
    <x v="19"/>
    <x v="2"/>
    <x v="1"/>
    <x v="2"/>
    <x v="0"/>
    <x v="26"/>
    <x v="0"/>
    <n v="12"/>
    <n v="9"/>
    <n v="6"/>
    <n v="72"/>
    <n v="54"/>
    <n v="18"/>
    <n v="9"/>
    <x v="0"/>
  </r>
  <r>
    <x v="701"/>
    <n v="44092"/>
    <x v="594"/>
    <x v="1"/>
    <x v="20"/>
    <x v="3"/>
    <x v="0"/>
    <x v="3"/>
    <x v="0"/>
    <x v="27"/>
    <x v="0"/>
    <n v="13"/>
    <n v="10"/>
    <n v="7"/>
    <n v="91"/>
    <n v="70"/>
    <n v="21"/>
    <n v="9"/>
    <x v="0"/>
  </r>
  <r>
    <x v="702"/>
    <n v="44093"/>
    <x v="595"/>
    <x v="0"/>
    <x v="21"/>
    <x v="2"/>
    <x v="1"/>
    <x v="2"/>
    <x v="0"/>
    <x v="28"/>
    <x v="0"/>
    <n v="15"/>
    <n v="12"/>
    <n v="11"/>
    <n v="165"/>
    <n v="132"/>
    <n v="33"/>
    <n v="9"/>
    <x v="0"/>
  </r>
  <r>
    <x v="703"/>
    <n v="44094"/>
    <x v="596"/>
    <x v="1"/>
    <x v="22"/>
    <x v="3"/>
    <x v="0"/>
    <x v="3"/>
    <x v="0"/>
    <x v="18"/>
    <x v="0"/>
    <n v="14"/>
    <n v="11"/>
    <n v="2"/>
    <n v="28"/>
    <n v="22"/>
    <n v="6"/>
    <n v="9"/>
    <x v="0"/>
  </r>
  <r>
    <x v="704"/>
    <n v="44095"/>
    <x v="597"/>
    <x v="0"/>
    <x v="23"/>
    <x v="2"/>
    <x v="1"/>
    <x v="2"/>
    <x v="0"/>
    <x v="19"/>
    <x v="0"/>
    <n v="30"/>
    <n v="27"/>
    <n v="3"/>
    <n v="90"/>
    <n v="81"/>
    <n v="9"/>
    <n v="9"/>
    <x v="0"/>
  </r>
  <r>
    <x v="705"/>
    <n v="44096"/>
    <x v="598"/>
    <x v="0"/>
    <x v="24"/>
    <x v="3"/>
    <x v="0"/>
    <x v="3"/>
    <x v="0"/>
    <x v="20"/>
    <x v="0"/>
    <n v="16"/>
    <n v="13"/>
    <n v="5"/>
    <n v="80"/>
    <n v="65"/>
    <n v="15"/>
    <n v="9"/>
    <x v="0"/>
  </r>
  <r>
    <x v="706"/>
    <n v="44097"/>
    <x v="599"/>
    <x v="0"/>
    <x v="25"/>
    <x v="2"/>
    <x v="1"/>
    <x v="2"/>
    <x v="0"/>
    <x v="1"/>
    <x v="1"/>
    <n v="9"/>
    <n v="6"/>
    <n v="2"/>
    <n v="18"/>
    <n v="12"/>
    <n v="6"/>
    <n v="9"/>
    <x v="0"/>
  </r>
  <r>
    <x v="707"/>
    <n v="44098"/>
    <x v="600"/>
    <x v="1"/>
    <x v="26"/>
    <x v="3"/>
    <x v="0"/>
    <x v="3"/>
    <x v="0"/>
    <x v="2"/>
    <x v="1"/>
    <n v="5"/>
    <n v="2"/>
    <n v="1"/>
    <n v="5"/>
    <n v="2"/>
    <n v="3"/>
    <n v="9"/>
    <x v="0"/>
  </r>
  <r>
    <x v="708"/>
    <n v="44099"/>
    <x v="601"/>
    <x v="0"/>
    <x v="27"/>
    <x v="2"/>
    <x v="1"/>
    <x v="2"/>
    <x v="0"/>
    <x v="29"/>
    <x v="1"/>
    <n v="18"/>
    <n v="15"/>
    <n v="6"/>
    <n v="108"/>
    <n v="90"/>
    <n v="18"/>
    <n v="9"/>
    <x v="0"/>
  </r>
  <r>
    <x v="709"/>
    <n v="44103"/>
    <x v="602"/>
    <x v="1"/>
    <x v="11"/>
    <x v="3"/>
    <x v="0"/>
    <x v="3"/>
    <x v="0"/>
    <x v="30"/>
    <x v="1"/>
    <n v="10"/>
    <n v="7"/>
    <n v="9"/>
    <n v="90"/>
    <n v="63"/>
    <n v="27"/>
    <n v="9"/>
    <x v="0"/>
  </r>
  <r>
    <x v="710"/>
    <n v="44102"/>
    <x v="603"/>
    <x v="1"/>
    <x v="28"/>
    <x v="2"/>
    <x v="1"/>
    <x v="2"/>
    <x v="0"/>
    <x v="31"/>
    <x v="1"/>
    <n v="20"/>
    <n v="17"/>
    <n v="10"/>
    <n v="200"/>
    <n v="170"/>
    <n v="30"/>
    <n v="9"/>
    <x v="0"/>
  </r>
  <r>
    <x v="711"/>
    <n v="44102"/>
    <x v="604"/>
    <x v="0"/>
    <x v="29"/>
    <x v="3"/>
    <x v="0"/>
    <x v="3"/>
    <x v="0"/>
    <x v="6"/>
    <x v="1"/>
    <n v="70"/>
    <n v="67"/>
    <n v="3"/>
    <n v="210"/>
    <n v="201"/>
    <n v="9"/>
    <n v="9"/>
    <x v="0"/>
  </r>
  <r>
    <x v="712"/>
    <n v="44103"/>
    <x v="605"/>
    <x v="1"/>
    <x v="30"/>
    <x v="2"/>
    <x v="1"/>
    <x v="2"/>
    <x v="0"/>
    <x v="7"/>
    <x v="1"/>
    <n v="15"/>
    <n v="12"/>
    <n v="4"/>
    <n v="60"/>
    <n v="48"/>
    <n v="12"/>
    <n v="9"/>
    <x v="0"/>
  </r>
  <r>
    <x v="713"/>
    <n v="44058"/>
    <x v="606"/>
    <x v="1"/>
    <x v="31"/>
    <x v="3"/>
    <x v="0"/>
    <x v="3"/>
    <x v="0"/>
    <x v="10"/>
    <x v="1"/>
    <n v="12"/>
    <n v="9"/>
    <n v="5"/>
    <n v="60"/>
    <n v="45"/>
    <n v="15"/>
    <n v="8"/>
    <x v="1"/>
  </r>
  <r>
    <x v="714"/>
    <n v="44062"/>
    <x v="607"/>
    <x v="0"/>
    <x v="32"/>
    <x v="2"/>
    <x v="1"/>
    <x v="2"/>
    <x v="0"/>
    <x v="11"/>
    <x v="1"/>
    <n v="18"/>
    <n v="15"/>
    <n v="6"/>
    <n v="108"/>
    <n v="90"/>
    <n v="18"/>
    <n v="8"/>
    <x v="1"/>
  </r>
  <r>
    <x v="715"/>
    <n v="44061"/>
    <x v="608"/>
    <x v="0"/>
    <x v="1"/>
    <x v="3"/>
    <x v="0"/>
    <x v="3"/>
    <x v="0"/>
    <x v="15"/>
    <x v="1"/>
    <n v="23"/>
    <n v="20"/>
    <n v="3"/>
    <n v="69"/>
    <n v="60"/>
    <n v="9"/>
    <n v="8"/>
    <x v="1"/>
  </r>
  <r>
    <x v="716"/>
    <n v="44061"/>
    <x v="609"/>
    <x v="1"/>
    <x v="2"/>
    <x v="2"/>
    <x v="1"/>
    <x v="2"/>
    <x v="0"/>
    <x v="16"/>
    <x v="1"/>
    <n v="9"/>
    <n v="6"/>
    <n v="7"/>
    <n v="63"/>
    <n v="42"/>
    <n v="21"/>
    <n v="8"/>
    <x v="1"/>
  </r>
  <r>
    <x v="717"/>
    <n v="44062"/>
    <x v="610"/>
    <x v="0"/>
    <x v="3"/>
    <x v="3"/>
    <x v="0"/>
    <x v="3"/>
    <x v="0"/>
    <x v="17"/>
    <x v="1"/>
    <n v="18"/>
    <n v="15"/>
    <n v="5"/>
    <n v="90"/>
    <n v="75"/>
    <n v="15"/>
    <n v="8"/>
    <x v="1"/>
  </r>
  <r>
    <x v="718"/>
    <n v="44063"/>
    <x v="611"/>
    <x v="0"/>
    <x v="5"/>
    <x v="0"/>
    <x v="0"/>
    <x v="0"/>
    <x v="0"/>
    <x v="0"/>
    <x v="0"/>
    <n v="52"/>
    <n v="49"/>
    <n v="8"/>
    <n v="416"/>
    <n v="392"/>
    <n v="24"/>
    <n v="8"/>
    <x v="1"/>
  </r>
  <r>
    <x v="719"/>
    <n v="44064"/>
    <x v="612"/>
    <x v="0"/>
    <x v="6"/>
    <x v="1"/>
    <x v="1"/>
    <x v="1"/>
    <x v="0"/>
    <x v="1"/>
    <x v="1"/>
    <n v="9"/>
    <n v="6"/>
    <n v="9"/>
    <n v="81"/>
    <n v="54"/>
    <n v="27"/>
    <n v="8"/>
    <x v="1"/>
  </r>
  <r>
    <x v="720"/>
    <n v="44065"/>
    <x v="613"/>
    <x v="0"/>
    <x v="11"/>
    <x v="2"/>
    <x v="1"/>
    <x v="2"/>
    <x v="0"/>
    <x v="2"/>
    <x v="1"/>
    <n v="5"/>
    <n v="2"/>
    <n v="2"/>
    <n v="10"/>
    <n v="4"/>
    <n v="6"/>
    <n v="8"/>
    <x v="1"/>
  </r>
  <r>
    <x v="721"/>
    <n v="44066"/>
    <x v="614"/>
    <x v="0"/>
    <x v="28"/>
    <x v="3"/>
    <x v="0"/>
    <x v="3"/>
    <x v="0"/>
    <x v="21"/>
    <x v="0"/>
    <n v="14"/>
    <n v="11"/>
    <n v="5"/>
    <n v="70"/>
    <n v="55"/>
    <n v="15"/>
    <n v="8"/>
    <x v="1"/>
  </r>
  <r>
    <x v="722"/>
    <n v="44067"/>
    <x v="615"/>
    <x v="0"/>
    <x v="29"/>
    <x v="0"/>
    <x v="0"/>
    <x v="0"/>
    <x v="0"/>
    <x v="22"/>
    <x v="0"/>
    <n v="6"/>
    <n v="3"/>
    <n v="7"/>
    <n v="42"/>
    <n v="21"/>
    <n v="21"/>
    <n v="8"/>
    <x v="1"/>
  </r>
  <r>
    <x v="723"/>
    <n v="44068"/>
    <x v="616"/>
    <x v="1"/>
    <x v="6"/>
    <x v="1"/>
    <x v="1"/>
    <x v="1"/>
    <x v="0"/>
    <x v="30"/>
    <x v="1"/>
    <n v="10"/>
    <n v="7"/>
    <n v="7"/>
    <n v="70"/>
    <n v="49"/>
    <n v="21"/>
    <n v="8"/>
    <x v="1"/>
  </r>
  <r>
    <x v="724"/>
    <n v="44072"/>
    <x v="617"/>
    <x v="0"/>
    <x v="7"/>
    <x v="2"/>
    <x v="1"/>
    <x v="2"/>
    <x v="0"/>
    <x v="23"/>
    <x v="0"/>
    <n v="13"/>
    <n v="10"/>
    <n v="15"/>
    <n v="195"/>
    <n v="150"/>
    <n v="45"/>
    <n v="8"/>
    <x v="1"/>
  </r>
  <r>
    <x v="725"/>
    <n v="44071"/>
    <x v="618"/>
    <x v="0"/>
    <x v="8"/>
    <x v="3"/>
    <x v="0"/>
    <x v="3"/>
    <x v="0"/>
    <x v="31"/>
    <x v="1"/>
    <n v="20"/>
    <n v="17"/>
    <n v="3"/>
    <n v="60"/>
    <n v="51"/>
    <n v="9"/>
    <n v="8"/>
    <x v="1"/>
  </r>
  <r>
    <x v="726"/>
    <n v="44071"/>
    <x v="619"/>
    <x v="1"/>
    <x v="9"/>
    <x v="0"/>
    <x v="0"/>
    <x v="0"/>
    <x v="0"/>
    <x v="24"/>
    <x v="0"/>
    <n v="15"/>
    <n v="12"/>
    <n v="6"/>
    <n v="90"/>
    <n v="72"/>
    <n v="18"/>
    <n v="8"/>
    <x v="1"/>
  </r>
  <r>
    <x v="727"/>
    <n v="44072"/>
    <x v="620"/>
    <x v="0"/>
    <x v="33"/>
    <x v="1"/>
    <x v="1"/>
    <x v="1"/>
    <x v="0"/>
    <x v="3"/>
    <x v="0"/>
    <n v="20"/>
    <n v="17"/>
    <n v="10"/>
    <n v="200"/>
    <n v="170"/>
    <n v="30"/>
    <n v="8"/>
    <x v="1"/>
  </r>
  <r>
    <x v="728"/>
    <n v="44073"/>
    <x v="621"/>
    <x v="0"/>
    <x v="34"/>
    <x v="2"/>
    <x v="1"/>
    <x v="2"/>
    <x v="0"/>
    <x v="4"/>
    <x v="0"/>
    <n v="12"/>
    <n v="9"/>
    <n v="11"/>
    <n v="132"/>
    <n v="99"/>
    <n v="33"/>
    <n v="8"/>
    <x v="1"/>
  </r>
  <r>
    <x v="729"/>
    <n v="44074"/>
    <x v="622"/>
    <x v="0"/>
    <x v="0"/>
    <x v="3"/>
    <x v="0"/>
    <x v="3"/>
    <x v="0"/>
    <x v="5"/>
    <x v="0"/>
    <n v="16"/>
    <n v="13"/>
    <n v="3"/>
    <n v="48"/>
    <n v="39"/>
    <n v="9"/>
    <n v="8"/>
    <x v="1"/>
  </r>
  <r>
    <x v="730"/>
    <n v="44044"/>
    <x v="623"/>
    <x v="0"/>
    <x v="35"/>
    <x v="0"/>
    <x v="0"/>
    <x v="0"/>
    <x v="0"/>
    <x v="6"/>
    <x v="1"/>
    <n v="70"/>
    <n v="67"/>
    <n v="1"/>
    <n v="70"/>
    <n v="67"/>
    <n v="3"/>
    <n v="8"/>
    <x v="1"/>
  </r>
  <r>
    <x v="731"/>
    <n v="44045"/>
    <x v="624"/>
    <x v="0"/>
    <x v="36"/>
    <x v="1"/>
    <x v="1"/>
    <x v="1"/>
    <x v="0"/>
    <x v="7"/>
    <x v="1"/>
    <n v="15"/>
    <n v="12"/>
    <n v="1"/>
    <n v="15"/>
    <n v="12"/>
    <n v="3"/>
    <n v="8"/>
    <x v="1"/>
  </r>
  <r>
    <x v="732"/>
    <n v="44046"/>
    <x v="625"/>
    <x v="0"/>
    <x v="37"/>
    <x v="2"/>
    <x v="1"/>
    <x v="2"/>
    <x v="0"/>
    <x v="5"/>
    <x v="0"/>
    <n v="16"/>
    <n v="13"/>
    <n v="1"/>
    <n v="16"/>
    <n v="13"/>
    <n v="3"/>
    <n v="8"/>
    <x v="1"/>
  </r>
  <r>
    <x v="733"/>
    <n v="44047"/>
    <x v="626"/>
    <x v="1"/>
    <x v="10"/>
    <x v="3"/>
    <x v="0"/>
    <x v="3"/>
    <x v="0"/>
    <x v="8"/>
    <x v="0"/>
    <n v="20"/>
    <n v="17"/>
    <n v="3"/>
    <n v="60"/>
    <n v="51"/>
    <n v="9"/>
    <n v="8"/>
    <x v="1"/>
  </r>
  <r>
    <x v="734"/>
    <n v="44048"/>
    <x v="627"/>
    <x v="0"/>
    <x v="11"/>
    <x v="0"/>
    <x v="0"/>
    <x v="0"/>
    <x v="1"/>
    <x v="9"/>
    <x v="0"/>
    <n v="12"/>
    <n v="9"/>
    <n v="4"/>
    <n v="48"/>
    <n v="36"/>
    <n v="12"/>
    <n v="8"/>
    <x v="1"/>
  </r>
  <r>
    <x v="735"/>
    <n v="44052"/>
    <x v="628"/>
    <x v="1"/>
    <x v="20"/>
    <x v="1"/>
    <x v="1"/>
    <x v="1"/>
    <x v="1"/>
    <x v="10"/>
    <x v="1"/>
    <n v="12"/>
    <n v="9"/>
    <n v="5"/>
    <n v="60"/>
    <n v="45"/>
    <n v="15"/>
    <n v="8"/>
    <x v="1"/>
  </r>
  <r>
    <x v="736"/>
    <n v="44051"/>
    <x v="629"/>
    <x v="0"/>
    <x v="21"/>
    <x v="2"/>
    <x v="1"/>
    <x v="2"/>
    <x v="1"/>
    <x v="11"/>
    <x v="1"/>
    <n v="18"/>
    <n v="15"/>
    <n v="6"/>
    <n v="108"/>
    <n v="90"/>
    <n v="18"/>
    <n v="8"/>
    <x v="1"/>
  </r>
  <r>
    <x v="737"/>
    <n v="44051"/>
    <x v="630"/>
    <x v="1"/>
    <x v="22"/>
    <x v="3"/>
    <x v="0"/>
    <x v="3"/>
    <x v="1"/>
    <x v="12"/>
    <x v="0"/>
    <n v="10"/>
    <n v="7"/>
    <n v="7"/>
    <n v="70"/>
    <n v="49"/>
    <n v="21"/>
    <n v="8"/>
    <x v="1"/>
  </r>
  <r>
    <x v="738"/>
    <n v="44052"/>
    <x v="631"/>
    <x v="0"/>
    <x v="23"/>
    <x v="0"/>
    <x v="0"/>
    <x v="0"/>
    <x v="1"/>
    <x v="13"/>
    <x v="0"/>
    <n v="15"/>
    <n v="12"/>
    <n v="11"/>
    <n v="165"/>
    <n v="132"/>
    <n v="33"/>
    <n v="8"/>
    <x v="1"/>
  </r>
  <r>
    <x v="739"/>
    <n v="44053"/>
    <x v="632"/>
    <x v="0"/>
    <x v="24"/>
    <x v="1"/>
    <x v="1"/>
    <x v="1"/>
    <x v="1"/>
    <x v="14"/>
    <x v="0"/>
    <n v="15"/>
    <n v="12"/>
    <n v="2"/>
    <n v="30"/>
    <n v="24"/>
    <n v="6"/>
    <n v="8"/>
    <x v="1"/>
  </r>
  <r>
    <x v="740"/>
    <n v="44054"/>
    <x v="633"/>
    <x v="0"/>
    <x v="13"/>
    <x v="2"/>
    <x v="1"/>
    <x v="2"/>
    <x v="1"/>
    <x v="15"/>
    <x v="1"/>
    <n v="23"/>
    <n v="20"/>
    <n v="3"/>
    <n v="69"/>
    <n v="60"/>
    <n v="9"/>
    <n v="8"/>
    <x v="1"/>
  </r>
  <r>
    <x v="741"/>
    <n v="44055"/>
    <x v="634"/>
    <x v="1"/>
    <x v="14"/>
    <x v="3"/>
    <x v="0"/>
    <x v="3"/>
    <x v="1"/>
    <x v="16"/>
    <x v="1"/>
    <n v="9"/>
    <n v="6"/>
    <n v="5"/>
    <n v="45"/>
    <n v="30"/>
    <n v="15"/>
    <n v="8"/>
    <x v="1"/>
  </r>
  <r>
    <x v="742"/>
    <n v="44056"/>
    <x v="635"/>
    <x v="0"/>
    <x v="15"/>
    <x v="0"/>
    <x v="0"/>
    <x v="0"/>
    <x v="1"/>
    <x v="17"/>
    <x v="1"/>
    <n v="18"/>
    <n v="15"/>
    <n v="2"/>
    <n v="36"/>
    <n v="30"/>
    <n v="6"/>
    <n v="8"/>
    <x v="1"/>
  </r>
  <r>
    <x v="743"/>
    <n v="44057"/>
    <x v="636"/>
    <x v="0"/>
    <x v="34"/>
    <x v="1"/>
    <x v="1"/>
    <x v="1"/>
    <x v="1"/>
    <x v="18"/>
    <x v="0"/>
    <n v="14"/>
    <n v="11"/>
    <n v="1"/>
    <n v="14"/>
    <n v="11"/>
    <n v="3"/>
    <n v="8"/>
    <x v="1"/>
  </r>
  <r>
    <x v="744"/>
    <n v="44058"/>
    <x v="637"/>
    <x v="1"/>
    <x v="0"/>
    <x v="2"/>
    <x v="1"/>
    <x v="2"/>
    <x v="1"/>
    <x v="19"/>
    <x v="0"/>
    <n v="30"/>
    <n v="27"/>
    <n v="6"/>
    <n v="180"/>
    <n v="162"/>
    <n v="18"/>
    <n v="8"/>
    <x v="1"/>
  </r>
  <r>
    <x v="745"/>
    <n v="44062"/>
    <x v="638"/>
    <x v="1"/>
    <x v="35"/>
    <x v="3"/>
    <x v="0"/>
    <x v="3"/>
    <x v="1"/>
    <x v="20"/>
    <x v="0"/>
    <n v="16"/>
    <n v="13"/>
    <n v="9"/>
    <n v="144"/>
    <n v="117"/>
    <n v="27"/>
    <n v="8"/>
    <x v="1"/>
  </r>
  <r>
    <x v="746"/>
    <n v="44061"/>
    <x v="639"/>
    <x v="0"/>
    <x v="36"/>
    <x v="0"/>
    <x v="0"/>
    <x v="0"/>
    <x v="1"/>
    <x v="0"/>
    <x v="0"/>
    <n v="52"/>
    <n v="49"/>
    <n v="10"/>
    <n v="520"/>
    <n v="490"/>
    <n v="30"/>
    <n v="8"/>
    <x v="1"/>
  </r>
  <r>
    <x v="747"/>
    <n v="44061"/>
    <x v="640"/>
    <x v="1"/>
    <x v="37"/>
    <x v="1"/>
    <x v="1"/>
    <x v="1"/>
    <x v="1"/>
    <x v="21"/>
    <x v="0"/>
    <n v="14"/>
    <n v="11"/>
    <n v="3"/>
    <n v="42"/>
    <n v="33"/>
    <n v="9"/>
    <n v="8"/>
    <x v="1"/>
  </r>
  <r>
    <x v="748"/>
    <n v="44062"/>
    <x v="641"/>
    <x v="1"/>
    <x v="26"/>
    <x v="2"/>
    <x v="1"/>
    <x v="2"/>
    <x v="1"/>
    <x v="22"/>
    <x v="0"/>
    <n v="6"/>
    <n v="3"/>
    <n v="4"/>
    <n v="24"/>
    <n v="12"/>
    <n v="12"/>
    <n v="8"/>
    <x v="1"/>
  </r>
  <r>
    <x v="749"/>
    <n v="44063"/>
    <x v="642"/>
    <x v="0"/>
    <x v="27"/>
    <x v="3"/>
    <x v="0"/>
    <x v="3"/>
    <x v="1"/>
    <x v="23"/>
    <x v="0"/>
    <n v="13"/>
    <n v="10"/>
    <n v="5"/>
    <n v="65"/>
    <n v="50"/>
    <n v="15"/>
    <n v="8"/>
    <x v="1"/>
  </r>
  <r>
    <x v="750"/>
    <n v="44064"/>
    <x v="643"/>
    <x v="0"/>
    <x v="11"/>
    <x v="0"/>
    <x v="0"/>
    <x v="0"/>
    <x v="1"/>
    <x v="24"/>
    <x v="0"/>
    <n v="15"/>
    <n v="12"/>
    <n v="6"/>
    <n v="90"/>
    <n v="72"/>
    <n v="18"/>
    <n v="8"/>
    <x v="1"/>
  </r>
  <r>
    <x v="751"/>
    <n v="44065"/>
    <x v="644"/>
    <x v="1"/>
    <x v="28"/>
    <x v="1"/>
    <x v="1"/>
    <x v="1"/>
    <x v="1"/>
    <x v="3"/>
    <x v="0"/>
    <n v="20"/>
    <n v="17"/>
    <n v="3"/>
    <n v="60"/>
    <n v="51"/>
    <n v="9"/>
    <n v="8"/>
    <x v="1"/>
  </r>
  <r>
    <x v="752"/>
    <n v="44066"/>
    <x v="645"/>
    <x v="1"/>
    <x v="11"/>
    <x v="2"/>
    <x v="1"/>
    <x v="2"/>
    <x v="1"/>
    <x v="4"/>
    <x v="0"/>
    <n v="12"/>
    <n v="9"/>
    <n v="7"/>
    <n v="84"/>
    <n v="63"/>
    <n v="21"/>
    <n v="8"/>
    <x v="1"/>
  </r>
  <r>
    <x v="753"/>
    <n v="44067"/>
    <x v="646"/>
    <x v="1"/>
    <x v="28"/>
    <x v="3"/>
    <x v="0"/>
    <x v="3"/>
    <x v="1"/>
    <x v="5"/>
    <x v="0"/>
    <n v="16"/>
    <n v="13"/>
    <n v="5"/>
    <n v="80"/>
    <n v="65"/>
    <n v="15"/>
    <n v="8"/>
    <x v="1"/>
  </r>
  <r>
    <x v="754"/>
    <n v="44068"/>
    <x v="647"/>
    <x v="1"/>
    <x v="29"/>
    <x v="0"/>
    <x v="0"/>
    <x v="0"/>
    <x v="1"/>
    <x v="8"/>
    <x v="0"/>
    <n v="20"/>
    <n v="17"/>
    <n v="8"/>
    <n v="160"/>
    <n v="136"/>
    <n v="24"/>
    <n v="8"/>
    <x v="1"/>
  </r>
  <r>
    <x v="755"/>
    <n v="44072"/>
    <x v="648"/>
    <x v="1"/>
    <x v="30"/>
    <x v="1"/>
    <x v="1"/>
    <x v="1"/>
    <x v="1"/>
    <x v="9"/>
    <x v="0"/>
    <n v="12"/>
    <n v="9"/>
    <n v="9"/>
    <n v="108"/>
    <n v="81"/>
    <n v="27"/>
    <n v="8"/>
    <x v="1"/>
  </r>
  <r>
    <x v="756"/>
    <n v="44071"/>
    <x v="649"/>
    <x v="1"/>
    <x v="31"/>
    <x v="2"/>
    <x v="1"/>
    <x v="2"/>
    <x v="1"/>
    <x v="12"/>
    <x v="0"/>
    <n v="10"/>
    <n v="7"/>
    <n v="2"/>
    <n v="20"/>
    <n v="14"/>
    <n v="6"/>
    <n v="8"/>
    <x v="1"/>
  </r>
  <r>
    <x v="757"/>
    <n v="44071"/>
    <x v="650"/>
    <x v="1"/>
    <x v="32"/>
    <x v="3"/>
    <x v="0"/>
    <x v="3"/>
    <x v="1"/>
    <x v="13"/>
    <x v="0"/>
    <n v="15"/>
    <n v="12"/>
    <n v="5"/>
    <n v="75"/>
    <n v="60"/>
    <n v="15"/>
    <n v="8"/>
    <x v="1"/>
  </r>
  <r>
    <x v="758"/>
    <n v="44072"/>
    <x v="651"/>
    <x v="0"/>
    <x v="1"/>
    <x v="0"/>
    <x v="0"/>
    <x v="0"/>
    <x v="1"/>
    <x v="14"/>
    <x v="0"/>
    <n v="15"/>
    <n v="12"/>
    <n v="7"/>
    <n v="105"/>
    <n v="84"/>
    <n v="21"/>
    <n v="8"/>
    <x v="1"/>
  </r>
  <r>
    <x v="759"/>
    <n v="44073"/>
    <x v="652"/>
    <x v="0"/>
    <x v="2"/>
    <x v="1"/>
    <x v="1"/>
    <x v="1"/>
    <x v="1"/>
    <x v="25"/>
    <x v="0"/>
    <n v="20"/>
    <n v="17"/>
    <n v="7"/>
    <n v="140"/>
    <n v="119"/>
    <n v="21"/>
    <n v="8"/>
    <x v="1"/>
  </r>
  <r>
    <x v="760"/>
    <n v="44074"/>
    <x v="653"/>
    <x v="0"/>
    <x v="3"/>
    <x v="2"/>
    <x v="1"/>
    <x v="2"/>
    <x v="1"/>
    <x v="26"/>
    <x v="0"/>
    <n v="12"/>
    <n v="9"/>
    <n v="15"/>
    <n v="180"/>
    <n v="135"/>
    <n v="45"/>
    <n v="8"/>
    <x v="1"/>
  </r>
  <r>
    <x v="761"/>
    <n v="44075"/>
    <x v="654"/>
    <x v="0"/>
    <x v="38"/>
    <x v="3"/>
    <x v="0"/>
    <x v="3"/>
    <x v="1"/>
    <x v="27"/>
    <x v="0"/>
    <n v="13"/>
    <n v="10"/>
    <n v="3"/>
    <n v="39"/>
    <n v="30"/>
    <n v="9"/>
    <n v="9"/>
    <x v="0"/>
  </r>
  <r>
    <x v="762"/>
    <n v="44076"/>
    <x v="655"/>
    <x v="0"/>
    <x v="39"/>
    <x v="0"/>
    <x v="0"/>
    <x v="0"/>
    <x v="1"/>
    <x v="28"/>
    <x v="0"/>
    <n v="15"/>
    <n v="12"/>
    <n v="6"/>
    <n v="90"/>
    <n v="72"/>
    <n v="18"/>
    <n v="9"/>
    <x v="0"/>
  </r>
  <r>
    <x v="763"/>
    <n v="44077"/>
    <x v="656"/>
    <x v="1"/>
    <x v="4"/>
    <x v="1"/>
    <x v="1"/>
    <x v="1"/>
    <x v="1"/>
    <x v="18"/>
    <x v="0"/>
    <n v="14"/>
    <n v="11"/>
    <n v="10"/>
    <n v="140"/>
    <n v="110"/>
    <n v="30"/>
    <n v="9"/>
    <x v="0"/>
  </r>
  <r>
    <x v="764"/>
    <n v="44078"/>
    <x v="657"/>
    <x v="1"/>
    <x v="5"/>
    <x v="2"/>
    <x v="1"/>
    <x v="2"/>
    <x v="1"/>
    <x v="19"/>
    <x v="0"/>
    <n v="30"/>
    <n v="27"/>
    <n v="11"/>
    <n v="330"/>
    <n v="297"/>
    <n v="33"/>
    <n v="9"/>
    <x v="0"/>
  </r>
  <r>
    <x v="765"/>
    <n v="44079"/>
    <x v="658"/>
    <x v="1"/>
    <x v="6"/>
    <x v="3"/>
    <x v="0"/>
    <x v="3"/>
    <x v="1"/>
    <x v="20"/>
    <x v="0"/>
    <n v="16"/>
    <n v="13"/>
    <n v="3"/>
    <n v="48"/>
    <n v="39"/>
    <n v="9"/>
    <n v="9"/>
    <x v="0"/>
  </r>
  <r>
    <x v="766"/>
    <n v="44083"/>
    <x v="659"/>
    <x v="1"/>
    <x v="7"/>
    <x v="0"/>
    <x v="0"/>
    <x v="0"/>
    <x v="1"/>
    <x v="1"/>
    <x v="1"/>
    <n v="9"/>
    <n v="6"/>
    <n v="1"/>
    <n v="9"/>
    <n v="6"/>
    <n v="3"/>
    <n v="9"/>
    <x v="0"/>
  </r>
  <r>
    <x v="767"/>
    <n v="44082"/>
    <x v="660"/>
    <x v="0"/>
    <x v="8"/>
    <x v="1"/>
    <x v="1"/>
    <x v="1"/>
    <x v="1"/>
    <x v="2"/>
    <x v="1"/>
    <n v="5"/>
    <n v="2"/>
    <n v="1"/>
    <n v="5"/>
    <n v="2"/>
    <n v="3"/>
    <n v="9"/>
    <x v="0"/>
  </r>
  <r>
    <x v="768"/>
    <n v="44082"/>
    <x v="661"/>
    <x v="0"/>
    <x v="9"/>
    <x v="2"/>
    <x v="1"/>
    <x v="2"/>
    <x v="1"/>
    <x v="29"/>
    <x v="1"/>
    <n v="18"/>
    <n v="15"/>
    <n v="1"/>
    <n v="18"/>
    <n v="15"/>
    <n v="3"/>
    <n v="9"/>
    <x v="0"/>
  </r>
  <r>
    <x v="769"/>
    <n v="44083"/>
    <x v="662"/>
    <x v="1"/>
    <x v="33"/>
    <x v="3"/>
    <x v="0"/>
    <x v="3"/>
    <x v="1"/>
    <x v="30"/>
    <x v="1"/>
    <n v="10"/>
    <n v="7"/>
    <n v="3"/>
    <n v="30"/>
    <n v="21"/>
    <n v="9"/>
    <n v="9"/>
    <x v="0"/>
  </r>
  <r>
    <x v="770"/>
    <n v="44084"/>
    <x v="663"/>
    <x v="0"/>
    <x v="34"/>
    <x v="0"/>
    <x v="0"/>
    <x v="0"/>
    <x v="1"/>
    <x v="31"/>
    <x v="1"/>
    <n v="20"/>
    <n v="17"/>
    <n v="4"/>
    <n v="80"/>
    <n v="68"/>
    <n v="12"/>
    <n v="9"/>
    <x v="0"/>
  </r>
  <r>
    <x v="771"/>
    <n v="44085"/>
    <x v="664"/>
    <x v="0"/>
    <x v="0"/>
    <x v="1"/>
    <x v="1"/>
    <x v="1"/>
    <x v="1"/>
    <x v="6"/>
    <x v="1"/>
    <n v="70"/>
    <n v="67"/>
    <n v="5"/>
    <n v="350"/>
    <n v="335"/>
    <n v="15"/>
    <n v="9"/>
    <x v="0"/>
  </r>
  <r>
    <x v="772"/>
    <n v="44086"/>
    <x v="665"/>
    <x v="0"/>
    <x v="35"/>
    <x v="2"/>
    <x v="1"/>
    <x v="2"/>
    <x v="1"/>
    <x v="7"/>
    <x v="1"/>
    <n v="15"/>
    <n v="12"/>
    <n v="6"/>
    <n v="90"/>
    <n v="72"/>
    <n v="18"/>
    <n v="9"/>
    <x v="0"/>
  </r>
  <r>
    <x v="773"/>
    <n v="44087"/>
    <x v="666"/>
    <x v="1"/>
    <x v="36"/>
    <x v="3"/>
    <x v="0"/>
    <x v="3"/>
    <x v="1"/>
    <x v="10"/>
    <x v="1"/>
    <n v="12"/>
    <n v="9"/>
    <n v="7"/>
    <n v="84"/>
    <n v="63"/>
    <n v="21"/>
    <n v="9"/>
    <x v="0"/>
  </r>
  <r>
    <x v="774"/>
    <n v="44088"/>
    <x v="667"/>
    <x v="0"/>
    <x v="37"/>
    <x v="0"/>
    <x v="0"/>
    <x v="0"/>
    <x v="1"/>
    <x v="11"/>
    <x v="1"/>
    <n v="18"/>
    <n v="15"/>
    <n v="11"/>
    <n v="198"/>
    <n v="165"/>
    <n v="33"/>
    <n v="9"/>
    <x v="0"/>
  </r>
  <r>
    <x v="775"/>
    <n v="44089"/>
    <x v="668"/>
    <x v="1"/>
    <x v="10"/>
    <x v="1"/>
    <x v="1"/>
    <x v="1"/>
    <x v="1"/>
    <x v="15"/>
    <x v="1"/>
    <n v="23"/>
    <n v="20"/>
    <n v="2"/>
    <n v="46"/>
    <n v="40"/>
    <n v="6"/>
    <n v="9"/>
    <x v="0"/>
  </r>
  <r>
    <x v="776"/>
    <n v="44093"/>
    <x v="669"/>
    <x v="0"/>
    <x v="11"/>
    <x v="2"/>
    <x v="1"/>
    <x v="2"/>
    <x v="1"/>
    <x v="16"/>
    <x v="1"/>
    <n v="9"/>
    <n v="6"/>
    <n v="3"/>
    <n v="27"/>
    <n v="18"/>
    <n v="9"/>
    <n v="9"/>
    <x v="0"/>
  </r>
  <r>
    <x v="777"/>
    <n v="44092"/>
    <x v="670"/>
    <x v="1"/>
    <x v="12"/>
    <x v="3"/>
    <x v="0"/>
    <x v="3"/>
    <x v="1"/>
    <x v="17"/>
    <x v="1"/>
    <n v="18"/>
    <n v="15"/>
    <n v="5"/>
    <n v="90"/>
    <n v="75"/>
    <n v="15"/>
    <n v="9"/>
    <x v="0"/>
  </r>
  <r>
    <x v="778"/>
    <n v="44092"/>
    <x v="671"/>
    <x v="1"/>
    <x v="13"/>
    <x v="0"/>
    <x v="0"/>
    <x v="0"/>
    <x v="1"/>
    <x v="0"/>
    <x v="0"/>
    <n v="52"/>
    <n v="49"/>
    <n v="2"/>
    <n v="104"/>
    <n v="98"/>
    <n v="6"/>
    <n v="9"/>
    <x v="0"/>
  </r>
  <r>
    <x v="779"/>
    <n v="44093"/>
    <x v="672"/>
    <x v="1"/>
    <x v="14"/>
    <x v="1"/>
    <x v="1"/>
    <x v="1"/>
    <x v="1"/>
    <x v="1"/>
    <x v="1"/>
    <n v="9"/>
    <n v="6"/>
    <n v="1"/>
    <n v="9"/>
    <n v="6"/>
    <n v="3"/>
    <n v="9"/>
    <x v="0"/>
  </r>
  <r>
    <x v="780"/>
    <n v="44094"/>
    <x v="673"/>
    <x v="0"/>
    <x v="15"/>
    <x v="2"/>
    <x v="1"/>
    <x v="2"/>
    <x v="1"/>
    <x v="2"/>
    <x v="1"/>
    <n v="5"/>
    <n v="2"/>
    <n v="6"/>
    <n v="30"/>
    <n v="12"/>
    <n v="18"/>
    <n v="9"/>
    <x v="0"/>
  </r>
  <r>
    <x v="781"/>
    <n v="44095"/>
    <x v="674"/>
    <x v="0"/>
    <x v="16"/>
    <x v="3"/>
    <x v="0"/>
    <x v="3"/>
    <x v="1"/>
    <x v="21"/>
    <x v="0"/>
    <n v="14"/>
    <n v="11"/>
    <n v="9"/>
    <n v="126"/>
    <n v="99"/>
    <n v="27"/>
    <n v="9"/>
    <x v="0"/>
  </r>
  <r>
    <x v="782"/>
    <n v="44096"/>
    <x v="675"/>
    <x v="0"/>
    <x v="17"/>
    <x v="0"/>
    <x v="0"/>
    <x v="0"/>
    <x v="1"/>
    <x v="22"/>
    <x v="0"/>
    <n v="6"/>
    <n v="3"/>
    <n v="10"/>
    <n v="60"/>
    <n v="30"/>
    <n v="30"/>
    <n v="9"/>
    <x v="0"/>
  </r>
  <r>
    <x v="783"/>
    <n v="44097"/>
    <x v="676"/>
    <x v="0"/>
    <x v="18"/>
    <x v="1"/>
    <x v="1"/>
    <x v="1"/>
    <x v="1"/>
    <x v="30"/>
    <x v="1"/>
    <n v="10"/>
    <n v="7"/>
    <n v="3"/>
    <n v="30"/>
    <n v="21"/>
    <n v="9"/>
    <n v="9"/>
    <x v="0"/>
  </r>
  <r>
    <x v="784"/>
    <n v="44098"/>
    <x v="677"/>
    <x v="0"/>
    <x v="19"/>
    <x v="2"/>
    <x v="1"/>
    <x v="2"/>
    <x v="1"/>
    <x v="23"/>
    <x v="0"/>
    <n v="13"/>
    <n v="10"/>
    <n v="4"/>
    <n v="52"/>
    <n v="40"/>
    <n v="12"/>
    <n v="9"/>
    <x v="0"/>
  </r>
  <r>
    <x v="785"/>
    <n v="44099"/>
    <x v="678"/>
    <x v="0"/>
    <x v="20"/>
    <x v="3"/>
    <x v="0"/>
    <x v="3"/>
    <x v="1"/>
    <x v="31"/>
    <x v="1"/>
    <n v="20"/>
    <n v="17"/>
    <n v="5"/>
    <n v="100"/>
    <n v="85"/>
    <n v="15"/>
    <n v="9"/>
    <x v="0"/>
  </r>
  <r>
    <x v="786"/>
    <n v="44103"/>
    <x v="679"/>
    <x v="0"/>
    <x v="21"/>
    <x v="0"/>
    <x v="0"/>
    <x v="0"/>
    <x v="1"/>
    <x v="24"/>
    <x v="0"/>
    <n v="15"/>
    <n v="12"/>
    <n v="6"/>
    <n v="90"/>
    <n v="72"/>
    <n v="18"/>
    <n v="9"/>
    <x v="0"/>
  </r>
  <r>
    <x v="787"/>
    <n v="44102"/>
    <x v="680"/>
    <x v="0"/>
    <x v="22"/>
    <x v="1"/>
    <x v="1"/>
    <x v="1"/>
    <x v="1"/>
    <x v="3"/>
    <x v="0"/>
    <n v="20"/>
    <n v="17"/>
    <n v="3"/>
    <n v="60"/>
    <n v="51"/>
    <n v="9"/>
    <n v="9"/>
    <x v="0"/>
  </r>
  <r>
    <x v="788"/>
    <n v="44102"/>
    <x v="681"/>
    <x v="1"/>
    <x v="23"/>
    <x v="2"/>
    <x v="1"/>
    <x v="2"/>
    <x v="1"/>
    <x v="4"/>
    <x v="0"/>
    <n v="12"/>
    <n v="9"/>
    <n v="7"/>
    <n v="84"/>
    <n v="63"/>
    <n v="21"/>
    <n v="9"/>
    <x v="0"/>
  </r>
  <r>
    <x v="789"/>
    <n v="44103"/>
    <x v="682"/>
    <x v="0"/>
    <x v="24"/>
    <x v="3"/>
    <x v="0"/>
    <x v="3"/>
    <x v="1"/>
    <x v="5"/>
    <x v="0"/>
    <n v="16"/>
    <n v="13"/>
    <n v="5"/>
    <n v="80"/>
    <n v="65"/>
    <n v="15"/>
    <n v="9"/>
    <x v="0"/>
  </r>
  <r>
    <x v="790"/>
    <n v="44073"/>
    <x v="683"/>
    <x v="1"/>
    <x v="25"/>
    <x v="0"/>
    <x v="0"/>
    <x v="0"/>
    <x v="1"/>
    <x v="6"/>
    <x v="1"/>
    <n v="70"/>
    <n v="67"/>
    <n v="8"/>
    <n v="560"/>
    <n v="536"/>
    <n v="24"/>
    <n v="8"/>
    <x v="1"/>
  </r>
  <r>
    <x v="791"/>
    <n v="44074"/>
    <x v="684"/>
    <x v="1"/>
    <x v="26"/>
    <x v="1"/>
    <x v="1"/>
    <x v="1"/>
    <x v="1"/>
    <x v="7"/>
    <x v="1"/>
    <n v="15"/>
    <n v="12"/>
    <n v="9"/>
    <n v="135"/>
    <n v="108"/>
    <n v="27"/>
    <n v="8"/>
    <x v="1"/>
  </r>
  <r>
    <x v="792"/>
    <n v="44044"/>
    <x v="685"/>
    <x v="1"/>
    <x v="27"/>
    <x v="2"/>
    <x v="1"/>
    <x v="2"/>
    <x v="1"/>
    <x v="5"/>
    <x v="0"/>
    <n v="16"/>
    <n v="13"/>
    <n v="2"/>
    <n v="32"/>
    <n v="26"/>
    <n v="6"/>
    <n v="8"/>
    <x v="1"/>
  </r>
  <r>
    <x v="793"/>
    <n v="44045"/>
    <x v="686"/>
    <x v="1"/>
    <x v="11"/>
    <x v="3"/>
    <x v="0"/>
    <x v="3"/>
    <x v="1"/>
    <x v="8"/>
    <x v="0"/>
    <n v="20"/>
    <n v="17"/>
    <n v="5"/>
    <n v="100"/>
    <n v="85"/>
    <n v="15"/>
    <n v="8"/>
    <x v="1"/>
  </r>
  <r>
    <x v="794"/>
    <n v="44046"/>
    <x v="687"/>
    <x v="0"/>
    <x v="28"/>
    <x v="0"/>
    <x v="0"/>
    <x v="0"/>
    <x v="1"/>
    <x v="9"/>
    <x v="0"/>
    <n v="12"/>
    <n v="9"/>
    <n v="7"/>
    <n v="84"/>
    <n v="63"/>
    <n v="21"/>
    <n v="8"/>
    <x v="1"/>
  </r>
  <r>
    <x v="795"/>
    <n v="44047"/>
    <x v="688"/>
    <x v="1"/>
    <x v="29"/>
    <x v="1"/>
    <x v="1"/>
    <x v="1"/>
    <x v="0"/>
    <x v="10"/>
    <x v="1"/>
    <n v="12"/>
    <n v="9"/>
    <n v="7"/>
    <n v="84"/>
    <n v="63"/>
    <n v="21"/>
    <n v="8"/>
    <x v="1"/>
  </r>
  <r>
    <x v="796"/>
    <n v="44048"/>
    <x v="689"/>
    <x v="0"/>
    <x v="30"/>
    <x v="2"/>
    <x v="1"/>
    <x v="2"/>
    <x v="0"/>
    <x v="11"/>
    <x v="1"/>
    <n v="18"/>
    <n v="15"/>
    <n v="15"/>
    <n v="270"/>
    <n v="225"/>
    <n v="45"/>
    <n v="8"/>
    <x v="1"/>
  </r>
  <r>
    <x v="797"/>
    <n v="44052"/>
    <x v="690"/>
    <x v="0"/>
    <x v="31"/>
    <x v="3"/>
    <x v="0"/>
    <x v="3"/>
    <x v="0"/>
    <x v="12"/>
    <x v="0"/>
    <n v="10"/>
    <n v="7"/>
    <n v="3"/>
    <n v="30"/>
    <n v="21"/>
    <n v="9"/>
    <n v="8"/>
    <x v="1"/>
  </r>
  <r>
    <x v="798"/>
    <n v="44051"/>
    <x v="691"/>
    <x v="0"/>
    <x v="32"/>
    <x v="0"/>
    <x v="0"/>
    <x v="0"/>
    <x v="0"/>
    <x v="13"/>
    <x v="0"/>
    <n v="15"/>
    <n v="12"/>
    <n v="6"/>
    <n v="90"/>
    <n v="72"/>
    <n v="18"/>
    <n v="8"/>
    <x v="1"/>
  </r>
  <r>
    <x v="799"/>
    <n v="44051"/>
    <x v="692"/>
    <x v="1"/>
    <x v="1"/>
    <x v="1"/>
    <x v="1"/>
    <x v="1"/>
    <x v="0"/>
    <x v="14"/>
    <x v="0"/>
    <n v="15"/>
    <n v="12"/>
    <n v="10"/>
    <n v="150"/>
    <n v="120"/>
    <n v="30"/>
    <n v="8"/>
    <x v="1"/>
  </r>
  <r>
    <x v="800"/>
    <n v="44052"/>
    <x v="693"/>
    <x v="1"/>
    <x v="2"/>
    <x v="2"/>
    <x v="1"/>
    <x v="2"/>
    <x v="0"/>
    <x v="15"/>
    <x v="1"/>
    <n v="23"/>
    <n v="20"/>
    <n v="11"/>
    <n v="253"/>
    <n v="220"/>
    <n v="33"/>
    <n v="8"/>
    <x v="1"/>
  </r>
  <r>
    <x v="801"/>
    <n v="44053"/>
    <x v="694"/>
    <x v="1"/>
    <x v="3"/>
    <x v="3"/>
    <x v="0"/>
    <x v="3"/>
    <x v="0"/>
    <x v="16"/>
    <x v="1"/>
    <n v="9"/>
    <n v="6"/>
    <n v="3"/>
    <n v="27"/>
    <n v="18"/>
    <n v="9"/>
    <n v="8"/>
    <x v="1"/>
  </r>
  <r>
    <x v="802"/>
    <n v="44054"/>
    <x v="695"/>
    <x v="1"/>
    <x v="5"/>
    <x v="0"/>
    <x v="0"/>
    <x v="0"/>
    <x v="0"/>
    <x v="17"/>
    <x v="1"/>
    <n v="18"/>
    <n v="15"/>
    <n v="1"/>
    <n v="18"/>
    <n v="15"/>
    <n v="3"/>
    <n v="8"/>
    <x v="1"/>
  </r>
  <r>
    <x v="803"/>
    <n v="44055"/>
    <x v="696"/>
    <x v="1"/>
    <x v="6"/>
    <x v="1"/>
    <x v="1"/>
    <x v="1"/>
    <x v="0"/>
    <x v="18"/>
    <x v="0"/>
    <n v="14"/>
    <n v="11"/>
    <n v="1"/>
    <n v="14"/>
    <n v="11"/>
    <n v="3"/>
    <n v="8"/>
    <x v="1"/>
  </r>
  <r>
    <x v="804"/>
    <n v="44056"/>
    <x v="697"/>
    <x v="0"/>
    <x v="11"/>
    <x v="2"/>
    <x v="1"/>
    <x v="2"/>
    <x v="0"/>
    <x v="19"/>
    <x v="0"/>
    <n v="30"/>
    <n v="27"/>
    <n v="1"/>
    <n v="30"/>
    <n v="27"/>
    <n v="3"/>
    <n v="8"/>
    <x v="1"/>
  </r>
  <r>
    <x v="805"/>
    <n v="44057"/>
    <x v="698"/>
    <x v="0"/>
    <x v="28"/>
    <x v="3"/>
    <x v="0"/>
    <x v="3"/>
    <x v="0"/>
    <x v="20"/>
    <x v="0"/>
    <n v="16"/>
    <n v="13"/>
    <n v="3"/>
    <n v="48"/>
    <n v="39"/>
    <n v="9"/>
    <n v="8"/>
    <x v="1"/>
  </r>
  <r>
    <x v="806"/>
    <n v="44058"/>
    <x v="699"/>
    <x v="0"/>
    <x v="29"/>
    <x v="0"/>
    <x v="0"/>
    <x v="0"/>
    <x v="0"/>
    <x v="0"/>
    <x v="0"/>
    <n v="52"/>
    <n v="49"/>
    <n v="4"/>
    <n v="208"/>
    <n v="196"/>
    <n v="12"/>
    <n v="8"/>
    <x v="1"/>
  </r>
  <r>
    <x v="807"/>
    <n v="44062"/>
    <x v="700"/>
    <x v="0"/>
    <x v="6"/>
    <x v="1"/>
    <x v="1"/>
    <x v="1"/>
    <x v="0"/>
    <x v="21"/>
    <x v="0"/>
    <n v="14"/>
    <n v="11"/>
    <n v="5"/>
    <n v="70"/>
    <n v="55"/>
    <n v="15"/>
    <n v="8"/>
    <x v="1"/>
  </r>
  <r>
    <x v="808"/>
    <n v="44061"/>
    <x v="701"/>
    <x v="0"/>
    <x v="7"/>
    <x v="2"/>
    <x v="1"/>
    <x v="2"/>
    <x v="0"/>
    <x v="22"/>
    <x v="0"/>
    <n v="6"/>
    <n v="3"/>
    <n v="6"/>
    <n v="36"/>
    <n v="18"/>
    <n v="18"/>
    <n v="8"/>
    <x v="1"/>
  </r>
  <r>
    <x v="809"/>
    <n v="44061"/>
    <x v="702"/>
    <x v="0"/>
    <x v="8"/>
    <x v="3"/>
    <x v="0"/>
    <x v="3"/>
    <x v="0"/>
    <x v="23"/>
    <x v="0"/>
    <n v="13"/>
    <n v="10"/>
    <n v="7"/>
    <n v="91"/>
    <n v="70"/>
    <n v="21"/>
    <n v="8"/>
    <x v="1"/>
  </r>
  <r>
    <x v="810"/>
    <n v="44062"/>
    <x v="703"/>
    <x v="0"/>
    <x v="9"/>
    <x v="0"/>
    <x v="0"/>
    <x v="0"/>
    <x v="0"/>
    <x v="24"/>
    <x v="0"/>
    <n v="15"/>
    <n v="12"/>
    <n v="11"/>
    <n v="165"/>
    <n v="132"/>
    <n v="33"/>
    <n v="8"/>
    <x v="1"/>
  </r>
  <r>
    <x v="811"/>
    <n v="44063"/>
    <x v="704"/>
    <x v="0"/>
    <x v="33"/>
    <x v="1"/>
    <x v="1"/>
    <x v="1"/>
    <x v="0"/>
    <x v="3"/>
    <x v="0"/>
    <n v="20"/>
    <n v="17"/>
    <n v="2"/>
    <n v="40"/>
    <n v="34"/>
    <n v="6"/>
    <n v="8"/>
    <x v="1"/>
  </r>
  <r>
    <x v="812"/>
    <n v="44064"/>
    <x v="705"/>
    <x v="0"/>
    <x v="34"/>
    <x v="2"/>
    <x v="1"/>
    <x v="2"/>
    <x v="0"/>
    <x v="4"/>
    <x v="0"/>
    <n v="12"/>
    <n v="9"/>
    <n v="3"/>
    <n v="36"/>
    <n v="27"/>
    <n v="9"/>
    <n v="8"/>
    <x v="1"/>
  </r>
  <r>
    <x v="813"/>
    <n v="44065"/>
    <x v="706"/>
    <x v="1"/>
    <x v="0"/>
    <x v="3"/>
    <x v="0"/>
    <x v="3"/>
    <x v="0"/>
    <x v="5"/>
    <x v="0"/>
    <n v="16"/>
    <n v="13"/>
    <n v="5"/>
    <n v="80"/>
    <n v="65"/>
    <n v="15"/>
    <n v="8"/>
    <x v="1"/>
  </r>
  <r>
    <x v="814"/>
    <n v="44066"/>
    <x v="707"/>
    <x v="1"/>
    <x v="35"/>
    <x v="0"/>
    <x v="0"/>
    <x v="0"/>
    <x v="0"/>
    <x v="8"/>
    <x v="0"/>
    <n v="20"/>
    <n v="17"/>
    <n v="2"/>
    <n v="40"/>
    <n v="34"/>
    <n v="6"/>
    <n v="8"/>
    <x v="1"/>
  </r>
  <r>
    <x v="815"/>
    <n v="44067"/>
    <x v="708"/>
    <x v="0"/>
    <x v="36"/>
    <x v="1"/>
    <x v="1"/>
    <x v="1"/>
    <x v="0"/>
    <x v="9"/>
    <x v="0"/>
    <n v="12"/>
    <n v="9"/>
    <n v="1"/>
    <n v="12"/>
    <n v="9"/>
    <n v="3"/>
    <n v="8"/>
    <x v="1"/>
  </r>
  <r>
    <x v="816"/>
    <n v="44068"/>
    <x v="709"/>
    <x v="1"/>
    <x v="37"/>
    <x v="2"/>
    <x v="1"/>
    <x v="2"/>
    <x v="0"/>
    <x v="12"/>
    <x v="0"/>
    <n v="10"/>
    <n v="7"/>
    <n v="6"/>
    <n v="60"/>
    <n v="42"/>
    <n v="18"/>
    <n v="8"/>
    <x v="1"/>
  </r>
  <r>
    <x v="817"/>
    <n v="44072"/>
    <x v="710"/>
    <x v="1"/>
    <x v="10"/>
    <x v="3"/>
    <x v="0"/>
    <x v="3"/>
    <x v="0"/>
    <x v="13"/>
    <x v="0"/>
    <n v="15"/>
    <n v="12"/>
    <n v="9"/>
    <n v="135"/>
    <n v="108"/>
    <n v="27"/>
    <n v="8"/>
    <x v="1"/>
  </r>
  <r>
    <x v="818"/>
    <n v="44071"/>
    <x v="711"/>
    <x v="1"/>
    <x v="11"/>
    <x v="0"/>
    <x v="0"/>
    <x v="0"/>
    <x v="0"/>
    <x v="14"/>
    <x v="0"/>
    <n v="15"/>
    <n v="12"/>
    <n v="10"/>
    <n v="150"/>
    <n v="120"/>
    <n v="30"/>
    <n v="8"/>
    <x v="1"/>
  </r>
  <r>
    <x v="819"/>
    <n v="44071"/>
    <x v="712"/>
    <x v="1"/>
    <x v="20"/>
    <x v="1"/>
    <x v="1"/>
    <x v="1"/>
    <x v="0"/>
    <x v="25"/>
    <x v="0"/>
    <n v="20"/>
    <n v="17"/>
    <n v="3"/>
    <n v="60"/>
    <n v="51"/>
    <n v="9"/>
    <n v="8"/>
    <x v="1"/>
  </r>
  <r>
    <x v="820"/>
    <n v="44072"/>
    <x v="713"/>
    <x v="1"/>
    <x v="21"/>
    <x v="2"/>
    <x v="1"/>
    <x v="2"/>
    <x v="0"/>
    <x v="26"/>
    <x v="0"/>
    <n v="12"/>
    <n v="9"/>
    <n v="4"/>
    <n v="48"/>
    <n v="36"/>
    <n v="12"/>
    <n v="8"/>
    <x v="1"/>
  </r>
  <r>
    <x v="821"/>
    <n v="44073"/>
    <x v="714"/>
    <x v="0"/>
    <x v="22"/>
    <x v="3"/>
    <x v="0"/>
    <x v="3"/>
    <x v="0"/>
    <x v="27"/>
    <x v="0"/>
    <n v="13"/>
    <n v="10"/>
    <n v="5"/>
    <n v="65"/>
    <n v="50"/>
    <n v="15"/>
    <n v="8"/>
    <x v="1"/>
  </r>
  <r>
    <x v="822"/>
    <n v="44074"/>
    <x v="715"/>
    <x v="1"/>
    <x v="23"/>
    <x v="0"/>
    <x v="0"/>
    <x v="0"/>
    <x v="0"/>
    <x v="28"/>
    <x v="0"/>
    <n v="15"/>
    <n v="12"/>
    <n v="6"/>
    <n v="90"/>
    <n v="72"/>
    <n v="18"/>
    <n v="8"/>
    <x v="1"/>
  </r>
  <r>
    <x v="823"/>
    <n v="44075"/>
    <x v="716"/>
    <x v="0"/>
    <x v="24"/>
    <x v="1"/>
    <x v="1"/>
    <x v="1"/>
    <x v="0"/>
    <x v="18"/>
    <x v="0"/>
    <n v="14"/>
    <n v="11"/>
    <n v="3"/>
    <n v="42"/>
    <n v="33"/>
    <n v="9"/>
    <n v="9"/>
    <x v="0"/>
  </r>
  <r>
    <x v="824"/>
    <n v="44076"/>
    <x v="717"/>
    <x v="1"/>
    <x v="13"/>
    <x v="2"/>
    <x v="1"/>
    <x v="2"/>
    <x v="0"/>
    <x v="19"/>
    <x v="0"/>
    <n v="30"/>
    <n v="27"/>
    <n v="7"/>
    <n v="210"/>
    <n v="189"/>
    <n v="21"/>
    <n v="9"/>
    <x v="0"/>
  </r>
  <r>
    <x v="825"/>
    <n v="44077"/>
    <x v="718"/>
    <x v="0"/>
    <x v="14"/>
    <x v="3"/>
    <x v="0"/>
    <x v="3"/>
    <x v="0"/>
    <x v="20"/>
    <x v="0"/>
    <n v="16"/>
    <n v="13"/>
    <n v="5"/>
    <n v="80"/>
    <n v="65"/>
    <n v="15"/>
    <n v="9"/>
    <x v="0"/>
  </r>
  <r>
    <x v="826"/>
    <n v="44078"/>
    <x v="719"/>
    <x v="1"/>
    <x v="15"/>
    <x v="0"/>
    <x v="0"/>
    <x v="0"/>
    <x v="0"/>
    <x v="1"/>
    <x v="1"/>
    <n v="9"/>
    <n v="6"/>
    <n v="8"/>
    <n v="72"/>
    <n v="48"/>
    <n v="24"/>
    <n v="9"/>
    <x v="0"/>
  </r>
  <r>
    <x v="827"/>
    <n v="44079"/>
    <x v="720"/>
    <x v="0"/>
    <x v="34"/>
    <x v="1"/>
    <x v="1"/>
    <x v="1"/>
    <x v="0"/>
    <x v="2"/>
    <x v="1"/>
    <n v="5"/>
    <n v="2"/>
    <n v="9"/>
    <n v="45"/>
    <n v="18"/>
    <n v="27"/>
    <n v="9"/>
    <x v="0"/>
  </r>
  <r>
    <x v="828"/>
    <n v="44083"/>
    <x v="721"/>
    <x v="0"/>
    <x v="0"/>
    <x v="2"/>
    <x v="1"/>
    <x v="2"/>
    <x v="0"/>
    <x v="29"/>
    <x v="1"/>
    <n v="18"/>
    <n v="15"/>
    <n v="2"/>
    <n v="36"/>
    <n v="30"/>
    <n v="6"/>
    <n v="9"/>
    <x v="0"/>
  </r>
  <r>
    <x v="829"/>
    <n v="44082"/>
    <x v="722"/>
    <x v="0"/>
    <x v="35"/>
    <x v="3"/>
    <x v="0"/>
    <x v="3"/>
    <x v="0"/>
    <x v="30"/>
    <x v="1"/>
    <n v="10"/>
    <n v="7"/>
    <n v="5"/>
    <n v="50"/>
    <n v="35"/>
    <n v="15"/>
    <n v="9"/>
    <x v="0"/>
  </r>
  <r>
    <x v="830"/>
    <n v="44082"/>
    <x v="723"/>
    <x v="1"/>
    <x v="36"/>
    <x v="0"/>
    <x v="0"/>
    <x v="0"/>
    <x v="0"/>
    <x v="8"/>
    <x v="0"/>
    <n v="20"/>
    <n v="17"/>
    <n v="7"/>
    <n v="140"/>
    <n v="119"/>
    <n v="21"/>
    <n v="9"/>
    <x v="0"/>
  </r>
  <r>
    <x v="831"/>
    <n v="44083"/>
    <x v="724"/>
    <x v="1"/>
    <x v="37"/>
    <x v="1"/>
    <x v="1"/>
    <x v="1"/>
    <x v="0"/>
    <x v="9"/>
    <x v="0"/>
    <n v="12"/>
    <n v="9"/>
    <n v="7"/>
    <n v="84"/>
    <n v="63"/>
    <n v="21"/>
    <n v="9"/>
    <x v="0"/>
  </r>
  <r>
    <x v="832"/>
    <n v="44084"/>
    <x v="725"/>
    <x v="0"/>
    <x v="26"/>
    <x v="2"/>
    <x v="1"/>
    <x v="2"/>
    <x v="0"/>
    <x v="12"/>
    <x v="0"/>
    <n v="10"/>
    <n v="7"/>
    <n v="15"/>
    <n v="150"/>
    <n v="105"/>
    <n v="45"/>
    <n v="9"/>
    <x v="0"/>
  </r>
  <r>
    <x v="833"/>
    <n v="44085"/>
    <x v="726"/>
    <x v="1"/>
    <x v="27"/>
    <x v="3"/>
    <x v="0"/>
    <x v="3"/>
    <x v="0"/>
    <x v="13"/>
    <x v="0"/>
    <n v="15"/>
    <n v="12"/>
    <n v="3"/>
    <n v="45"/>
    <n v="36"/>
    <n v="9"/>
    <n v="9"/>
    <x v="0"/>
  </r>
  <r>
    <x v="834"/>
    <n v="44086"/>
    <x v="727"/>
    <x v="1"/>
    <x v="11"/>
    <x v="0"/>
    <x v="0"/>
    <x v="0"/>
    <x v="0"/>
    <x v="14"/>
    <x v="0"/>
    <n v="15"/>
    <n v="12"/>
    <n v="6"/>
    <n v="90"/>
    <n v="72"/>
    <n v="18"/>
    <n v="9"/>
    <x v="0"/>
  </r>
  <r>
    <x v="835"/>
    <n v="44087"/>
    <x v="728"/>
    <x v="1"/>
    <x v="28"/>
    <x v="1"/>
    <x v="1"/>
    <x v="1"/>
    <x v="0"/>
    <x v="25"/>
    <x v="0"/>
    <n v="20"/>
    <n v="17"/>
    <n v="10"/>
    <n v="200"/>
    <n v="170"/>
    <n v="30"/>
    <n v="9"/>
    <x v="0"/>
  </r>
  <r>
    <x v="836"/>
    <n v="44088"/>
    <x v="729"/>
    <x v="1"/>
    <x v="11"/>
    <x v="2"/>
    <x v="1"/>
    <x v="2"/>
    <x v="0"/>
    <x v="26"/>
    <x v="0"/>
    <n v="12"/>
    <n v="9"/>
    <n v="11"/>
    <n v="132"/>
    <n v="99"/>
    <n v="33"/>
    <n v="9"/>
    <x v="0"/>
  </r>
  <r>
    <x v="837"/>
    <n v="44089"/>
    <x v="730"/>
    <x v="0"/>
    <x v="28"/>
    <x v="3"/>
    <x v="0"/>
    <x v="3"/>
    <x v="1"/>
    <x v="27"/>
    <x v="0"/>
    <n v="13"/>
    <n v="10"/>
    <n v="3"/>
    <n v="39"/>
    <n v="30"/>
    <n v="9"/>
    <n v="9"/>
    <x v="0"/>
  </r>
  <r>
    <x v="838"/>
    <n v="44093"/>
    <x v="731"/>
    <x v="0"/>
    <x v="29"/>
    <x v="0"/>
    <x v="0"/>
    <x v="0"/>
    <x v="1"/>
    <x v="28"/>
    <x v="0"/>
    <n v="15"/>
    <n v="12"/>
    <n v="1"/>
    <n v="15"/>
    <n v="12"/>
    <n v="3"/>
    <n v="9"/>
    <x v="0"/>
  </r>
  <r>
    <x v="839"/>
    <n v="44092"/>
    <x v="732"/>
    <x v="0"/>
    <x v="30"/>
    <x v="1"/>
    <x v="1"/>
    <x v="1"/>
    <x v="1"/>
    <x v="18"/>
    <x v="0"/>
    <n v="14"/>
    <n v="11"/>
    <n v="1"/>
    <n v="14"/>
    <n v="11"/>
    <n v="3"/>
    <n v="9"/>
    <x v="0"/>
  </r>
  <r>
    <x v="840"/>
    <n v="44092"/>
    <x v="733"/>
    <x v="1"/>
    <x v="31"/>
    <x v="2"/>
    <x v="1"/>
    <x v="2"/>
    <x v="1"/>
    <x v="19"/>
    <x v="0"/>
    <n v="30"/>
    <n v="27"/>
    <n v="1"/>
    <n v="30"/>
    <n v="27"/>
    <n v="3"/>
    <n v="9"/>
    <x v="0"/>
  </r>
  <r>
    <x v="841"/>
    <n v="44093"/>
    <x v="734"/>
    <x v="0"/>
    <x v="32"/>
    <x v="3"/>
    <x v="0"/>
    <x v="3"/>
    <x v="1"/>
    <x v="20"/>
    <x v="0"/>
    <n v="16"/>
    <n v="13"/>
    <n v="3"/>
    <n v="48"/>
    <n v="39"/>
    <n v="9"/>
    <n v="9"/>
    <x v="0"/>
  </r>
  <r>
    <x v="842"/>
    <n v="44094"/>
    <x v="735"/>
    <x v="1"/>
    <x v="1"/>
    <x v="0"/>
    <x v="0"/>
    <x v="0"/>
    <x v="1"/>
    <x v="1"/>
    <x v="1"/>
    <n v="9"/>
    <n v="6"/>
    <n v="4"/>
    <n v="36"/>
    <n v="24"/>
    <n v="12"/>
    <n v="9"/>
    <x v="0"/>
  </r>
  <r>
    <x v="843"/>
    <n v="44095"/>
    <x v="736"/>
    <x v="0"/>
    <x v="2"/>
    <x v="1"/>
    <x v="1"/>
    <x v="1"/>
    <x v="1"/>
    <x v="2"/>
    <x v="1"/>
    <n v="5"/>
    <n v="2"/>
    <n v="5"/>
    <n v="25"/>
    <n v="10"/>
    <n v="15"/>
    <n v="9"/>
    <x v="0"/>
  </r>
  <r>
    <x v="844"/>
    <n v="44096"/>
    <x v="737"/>
    <x v="1"/>
    <x v="3"/>
    <x v="2"/>
    <x v="1"/>
    <x v="2"/>
    <x v="1"/>
    <x v="29"/>
    <x v="1"/>
    <n v="18"/>
    <n v="15"/>
    <n v="6"/>
    <n v="108"/>
    <n v="90"/>
    <n v="18"/>
    <n v="9"/>
    <x v="0"/>
  </r>
  <r>
    <x v="845"/>
    <n v="44097"/>
    <x v="738"/>
    <x v="0"/>
    <x v="38"/>
    <x v="3"/>
    <x v="0"/>
    <x v="3"/>
    <x v="1"/>
    <x v="30"/>
    <x v="1"/>
    <n v="10"/>
    <n v="7"/>
    <n v="7"/>
    <n v="70"/>
    <n v="49"/>
    <n v="21"/>
    <n v="9"/>
    <x v="0"/>
  </r>
  <r>
    <x v="846"/>
    <n v="44098"/>
    <x v="739"/>
    <x v="0"/>
    <x v="39"/>
    <x v="0"/>
    <x v="0"/>
    <x v="0"/>
    <x v="1"/>
    <x v="31"/>
    <x v="1"/>
    <n v="20"/>
    <n v="17"/>
    <n v="11"/>
    <n v="220"/>
    <n v="187"/>
    <n v="33"/>
    <n v="9"/>
    <x v="0"/>
  </r>
  <r>
    <x v="847"/>
    <n v="44099"/>
    <x v="740"/>
    <x v="0"/>
    <x v="4"/>
    <x v="1"/>
    <x v="1"/>
    <x v="1"/>
    <x v="1"/>
    <x v="6"/>
    <x v="1"/>
    <n v="70"/>
    <n v="67"/>
    <n v="2"/>
    <n v="140"/>
    <n v="134"/>
    <n v="6"/>
    <n v="9"/>
    <x v="0"/>
  </r>
  <r>
    <x v="848"/>
    <n v="44103"/>
    <x v="741"/>
    <x v="1"/>
    <x v="5"/>
    <x v="2"/>
    <x v="1"/>
    <x v="2"/>
    <x v="1"/>
    <x v="7"/>
    <x v="1"/>
    <n v="15"/>
    <n v="12"/>
    <n v="3"/>
    <n v="45"/>
    <n v="36"/>
    <n v="9"/>
    <n v="9"/>
    <x v="0"/>
  </r>
  <r>
    <x v="849"/>
    <n v="44102"/>
    <x v="742"/>
    <x v="1"/>
    <x v="2"/>
    <x v="2"/>
    <x v="1"/>
    <x v="2"/>
    <x v="0"/>
    <x v="10"/>
    <x v="1"/>
    <n v="12"/>
    <n v="9"/>
    <n v="5"/>
    <n v="60"/>
    <n v="45"/>
    <n v="15"/>
    <n v="9"/>
    <x v="0"/>
  </r>
  <r>
    <x v="850"/>
    <n v="44102"/>
    <x v="743"/>
    <x v="1"/>
    <x v="3"/>
    <x v="3"/>
    <x v="0"/>
    <x v="3"/>
    <x v="0"/>
    <x v="11"/>
    <x v="1"/>
    <n v="18"/>
    <n v="15"/>
    <n v="2"/>
    <n v="36"/>
    <n v="30"/>
    <n v="6"/>
    <n v="9"/>
    <x v="0"/>
  </r>
  <r>
    <x v="851"/>
    <n v="44103"/>
    <x v="744"/>
    <x v="0"/>
    <x v="5"/>
    <x v="2"/>
    <x v="1"/>
    <x v="2"/>
    <x v="0"/>
    <x v="15"/>
    <x v="1"/>
    <n v="23"/>
    <n v="20"/>
    <n v="1"/>
    <n v="23"/>
    <n v="20"/>
    <n v="3"/>
    <n v="9"/>
    <x v="0"/>
  </r>
  <r>
    <x v="852"/>
    <n v="44073"/>
    <x v="745"/>
    <x v="1"/>
    <x v="6"/>
    <x v="3"/>
    <x v="0"/>
    <x v="3"/>
    <x v="0"/>
    <x v="16"/>
    <x v="1"/>
    <n v="9"/>
    <n v="6"/>
    <n v="6"/>
    <n v="54"/>
    <n v="36"/>
    <n v="18"/>
    <n v="8"/>
    <x v="1"/>
  </r>
  <r>
    <x v="853"/>
    <n v="44074"/>
    <x v="746"/>
    <x v="0"/>
    <x v="11"/>
    <x v="2"/>
    <x v="1"/>
    <x v="2"/>
    <x v="1"/>
    <x v="17"/>
    <x v="1"/>
    <n v="18"/>
    <n v="15"/>
    <n v="9"/>
    <n v="162"/>
    <n v="135"/>
    <n v="27"/>
    <n v="8"/>
    <x v="1"/>
  </r>
  <r>
    <x v="854"/>
    <n v="44075"/>
    <x v="747"/>
    <x v="1"/>
    <x v="28"/>
    <x v="3"/>
    <x v="0"/>
    <x v="3"/>
    <x v="1"/>
    <x v="0"/>
    <x v="0"/>
    <n v="52"/>
    <n v="49"/>
    <n v="10"/>
    <n v="520"/>
    <n v="490"/>
    <n v="30"/>
    <n v="9"/>
    <x v="0"/>
  </r>
  <r>
    <x v="855"/>
    <n v="44076"/>
    <x v="748"/>
    <x v="0"/>
    <x v="29"/>
    <x v="2"/>
    <x v="1"/>
    <x v="2"/>
    <x v="1"/>
    <x v="1"/>
    <x v="1"/>
    <n v="9"/>
    <n v="6"/>
    <n v="3"/>
    <n v="27"/>
    <n v="18"/>
    <n v="9"/>
    <n v="9"/>
    <x v="0"/>
  </r>
  <r>
    <x v="856"/>
    <n v="44077"/>
    <x v="749"/>
    <x v="0"/>
    <x v="6"/>
    <x v="3"/>
    <x v="0"/>
    <x v="3"/>
    <x v="1"/>
    <x v="2"/>
    <x v="1"/>
    <n v="5"/>
    <n v="2"/>
    <n v="4"/>
    <n v="20"/>
    <n v="8"/>
    <n v="12"/>
    <n v="9"/>
    <x v="0"/>
  </r>
  <r>
    <x v="857"/>
    <n v="44078"/>
    <x v="750"/>
    <x v="1"/>
    <x v="7"/>
    <x v="2"/>
    <x v="1"/>
    <x v="2"/>
    <x v="1"/>
    <x v="21"/>
    <x v="0"/>
    <n v="14"/>
    <n v="11"/>
    <n v="5"/>
    <n v="70"/>
    <n v="55"/>
    <n v="15"/>
    <n v="9"/>
    <x v="0"/>
  </r>
  <r>
    <x v="858"/>
    <n v="44079"/>
    <x v="751"/>
    <x v="0"/>
    <x v="8"/>
    <x v="3"/>
    <x v="0"/>
    <x v="3"/>
    <x v="1"/>
    <x v="22"/>
    <x v="0"/>
    <n v="6"/>
    <n v="3"/>
    <n v="6"/>
    <n v="36"/>
    <n v="18"/>
    <n v="18"/>
    <n v="9"/>
    <x v="0"/>
  </r>
  <r>
    <x v="859"/>
    <n v="44083"/>
    <x v="752"/>
    <x v="0"/>
    <x v="9"/>
    <x v="2"/>
    <x v="1"/>
    <x v="2"/>
    <x v="1"/>
    <x v="30"/>
    <x v="1"/>
    <n v="10"/>
    <n v="7"/>
    <n v="3"/>
    <n v="30"/>
    <n v="21"/>
    <n v="9"/>
    <n v="9"/>
    <x v="0"/>
  </r>
  <r>
    <x v="860"/>
    <n v="44082"/>
    <x v="753"/>
    <x v="0"/>
    <x v="33"/>
    <x v="3"/>
    <x v="0"/>
    <x v="3"/>
    <x v="1"/>
    <x v="23"/>
    <x v="0"/>
    <n v="13"/>
    <n v="10"/>
    <n v="7"/>
    <n v="91"/>
    <n v="70"/>
    <n v="21"/>
    <n v="9"/>
    <x v="0"/>
  </r>
  <r>
    <x v="861"/>
    <n v="44082"/>
    <x v="754"/>
    <x v="0"/>
    <x v="34"/>
    <x v="2"/>
    <x v="1"/>
    <x v="2"/>
    <x v="1"/>
    <x v="31"/>
    <x v="1"/>
    <n v="20"/>
    <n v="17"/>
    <n v="5"/>
    <n v="100"/>
    <n v="85"/>
    <n v="15"/>
    <n v="9"/>
    <x v="0"/>
  </r>
  <r>
    <x v="862"/>
    <n v="44083"/>
    <x v="755"/>
    <x v="1"/>
    <x v="0"/>
    <x v="3"/>
    <x v="0"/>
    <x v="3"/>
    <x v="1"/>
    <x v="24"/>
    <x v="0"/>
    <n v="15"/>
    <n v="12"/>
    <n v="8"/>
    <n v="120"/>
    <n v="96"/>
    <n v="24"/>
    <n v="9"/>
    <x v="0"/>
  </r>
  <r>
    <x v="863"/>
    <n v="44084"/>
    <x v="756"/>
    <x v="0"/>
    <x v="35"/>
    <x v="3"/>
    <x v="0"/>
    <x v="3"/>
    <x v="1"/>
    <x v="3"/>
    <x v="0"/>
    <n v="20"/>
    <n v="17"/>
    <n v="9"/>
    <n v="180"/>
    <n v="153"/>
    <n v="27"/>
    <n v="9"/>
    <x v="0"/>
  </r>
  <r>
    <x v="864"/>
    <n v="44085"/>
    <x v="757"/>
    <x v="1"/>
    <x v="36"/>
    <x v="2"/>
    <x v="1"/>
    <x v="2"/>
    <x v="1"/>
    <x v="4"/>
    <x v="0"/>
    <n v="12"/>
    <n v="9"/>
    <n v="2"/>
    <n v="24"/>
    <n v="18"/>
    <n v="6"/>
    <n v="9"/>
    <x v="0"/>
  </r>
  <r>
    <x v="865"/>
    <n v="44086"/>
    <x v="758"/>
    <x v="1"/>
    <x v="37"/>
    <x v="3"/>
    <x v="0"/>
    <x v="3"/>
    <x v="1"/>
    <x v="5"/>
    <x v="0"/>
    <n v="16"/>
    <n v="13"/>
    <n v="5"/>
    <n v="80"/>
    <n v="65"/>
    <n v="15"/>
    <n v="9"/>
    <x v="0"/>
  </r>
  <r>
    <x v="866"/>
    <n v="44087"/>
    <x v="759"/>
    <x v="1"/>
    <x v="10"/>
    <x v="3"/>
    <x v="0"/>
    <x v="3"/>
    <x v="1"/>
    <x v="6"/>
    <x v="1"/>
    <n v="70"/>
    <n v="67"/>
    <n v="7"/>
    <n v="490"/>
    <n v="469"/>
    <n v="21"/>
    <n v="9"/>
    <x v="0"/>
  </r>
  <r>
    <x v="867"/>
    <n v="44088"/>
    <x v="760"/>
    <x v="0"/>
    <x v="11"/>
    <x v="3"/>
    <x v="0"/>
    <x v="3"/>
    <x v="1"/>
    <x v="7"/>
    <x v="1"/>
    <n v="15"/>
    <n v="12"/>
    <n v="7"/>
    <n v="105"/>
    <n v="84"/>
    <n v="21"/>
    <n v="9"/>
    <x v="0"/>
  </r>
  <r>
    <x v="868"/>
    <n v="44089"/>
    <x v="761"/>
    <x v="0"/>
    <x v="11"/>
    <x v="0"/>
    <x v="0"/>
    <x v="0"/>
    <x v="0"/>
    <x v="5"/>
    <x v="0"/>
    <n v="16"/>
    <n v="13"/>
    <n v="15"/>
    <n v="240"/>
    <n v="195"/>
    <n v="45"/>
    <n v="9"/>
    <x v="0"/>
  </r>
  <r>
    <x v="869"/>
    <n v="44093"/>
    <x v="762"/>
    <x v="1"/>
    <x v="28"/>
    <x v="0"/>
    <x v="0"/>
    <x v="0"/>
    <x v="0"/>
    <x v="8"/>
    <x v="0"/>
    <n v="20"/>
    <n v="17"/>
    <n v="3"/>
    <n v="60"/>
    <n v="51"/>
    <n v="9"/>
    <n v="9"/>
    <x v="0"/>
  </r>
  <r>
    <x v="870"/>
    <n v="44092"/>
    <x v="763"/>
    <x v="1"/>
    <x v="29"/>
    <x v="1"/>
    <x v="1"/>
    <x v="1"/>
    <x v="0"/>
    <x v="9"/>
    <x v="0"/>
    <n v="12"/>
    <n v="9"/>
    <n v="6"/>
    <n v="72"/>
    <n v="54"/>
    <n v="18"/>
    <n v="9"/>
    <x v="0"/>
  </r>
  <r>
    <x v="871"/>
    <n v="44092"/>
    <x v="764"/>
    <x v="1"/>
    <x v="30"/>
    <x v="2"/>
    <x v="1"/>
    <x v="2"/>
    <x v="0"/>
    <x v="10"/>
    <x v="1"/>
    <n v="12"/>
    <n v="9"/>
    <n v="10"/>
    <n v="120"/>
    <n v="90"/>
    <n v="30"/>
    <n v="9"/>
    <x v="0"/>
  </r>
  <r>
    <x v="872"/>
    <n v="44093"/>
    <x v="765"/>
    <x v="0"/>
    <x v="31"/>
    <x v="3"/>
    <x v="0"/>
    <x v="3"/>
    <x v="0"/>
    <x v="11"/>
    <x v="1"/>
    <n v="18"/>
    <n v="15"/>
    <n v="11"/>
    <n v="198"/>
    <n v="165"/>
    <n v="33"/>
    <n v="9"/>
    <x v="0"/>
  </r>
  <r>
    <x v="873"/>
    <n v="44094"/>
    <x v="766"/>
    <x v="1"/>
    <x v="32"/>
    <x v="0"/>
    <x v="0"/>
    <x v="0"/>
    <x v="0"/>
    <x v="12"/>
    <x v="0"/>
    <n v="10"/>
    <n v="7"/>
    <n v="3"/>
    <n v="30"/>
    <n v="21"/>
    <n v="9"/>
    <n v="9"/>
    <x v="0"/>
  </r>
  <r>
    <x v="874"/>
    <n v="44095"/>
    <x v="767"/>
    <x v="0"/>
    <x v="1"/>
    <x v="0"/>
    <x v="0"/>
    <x v="0"/>
    <x v="0"/>
    <x v="13"/>
    <x v="0"/>
    <n v="15"/>
    <n v="12"/>
    <n v="1"/>
    <n v="15"/>
    <n v="12"/>
    <n v="3"/>
    <n v="9"/>
    <x v="0"/>
  </r>
  <r>
    <x v="875"/>
    <n v="44096"/>
    <x v="768"/>
    <x v="1"/>
    <x v="2"/>
    <x v="1"/>
    <x v="1"/>
    <x v="1"/>
    <x v="0"/>
    <x v="14"/>
    <x v="0"/>
    <n v="15"/>
    <n v="12"/>
    <n v="1"/>
    <n v="15"/>
    <n v="12"/>
    <n v="3"/>
    <n v="9"/>
    <x v="0"/>
  </r>
  <r>
    <x v="876"/>
    <n v="44097"/>
    <x v="769"/>
    <x v="1"/>
    <x v="3"/>
    <x v="2"/>
    <x v="1"/>
    <x v="2"/>
    <x v="0"/>
    <x v="15"/>
    <x v="1"/>
    <n v="23"/>
    <n v="20"/>
    <n v="1"/>
    <n v="23"/>
    <n v="20"/>
    <n v="3"/>
    <n v="9"/>
    <x v="0"/>
  </r>
  <r>
    <x v="877"/>
    <n v="44098"/>
    <x v="770"/>
    <x v="0"/>
    <x v="38"/>
    <x v="3"/>
    <x v="0"/>
    <x v="3"/>
    <x v="0"/>
    <x v="16"/>
    <x v="1"/>
    <n v="9"/>
    <n v="6"/>
    <n v="3"/>
    <n v="27"/>
    <n v="18"/>
    <n v="9"/>
    <n v="9"/>
    <x v="0"/>
  </r>
  <r>
    <x v="878"/>
    <n v="44099"/>
    <x v="771"/>
    <x v="0"/>
    <x v="39"/>
    <x v="0"/>
    <x v="0"/>
    <x v="0"/>
    <x v="0"/>
    <x v="17"/>
    <x v="1"/>
    <n v="18"/>
    <n v="15"/>
    <n v="4"/>
    <n v="72"/>
    <n v="60"/>
    <n v="12"/>
    <n v="9"/>
    <x v="0"/>
  </r>
  <r>
    <x v="879"/>
    <n v="44103"/>
    <x v="772"/>
    <x v="1"/>
    <x v="3"/>
    <x v="2"/>
    <x v="1"/>
    <x v="2"/>
    <x v="0"/>
    <x v="18"/>
    <x v="0"/>
    <n v="14"/>
    <n v="11"/>
    <n v="5"/>
    <n v="70"/>
    <n v="55"/>
    <n v="15"/>
    <n v="9"/>
    <x v="0"/>
  </r>
  <r>
    <x v="880"/>
    <n v="44102"/>
    <x v="773"/>
    <x v="1"/>
    <x v="38"/>
    <x v="3"/>
    <x v="0"/>
    <x v="3"/>
    <x v="0"/>
    <x v="19"/>
    <x v="0"/>
    <n v="30"/>
    <n v="27"/>
    <n v="6"/>
    <n v="180"/>
    <n v="162"/>
    <n v="18"/>
    <n v="9"/>
    <x v="0"/>
  </r>
  <r>
    <x v="881"/>
    <n v="44102"/>
    <x v="774"/>
    <x v="1"/>
    <x v="39"/>
    <x v="0"/>
    <x v="0"/>
    <x v="0"/>
    <x v="0"/>
    <x v="20"/>
    <x v="0"/>
    <n v="16"/>
    <n v="13"/>
    <n v="7"/>
    <n v="112"/>
    <n v="91"/>
    <n v="21"/>
    <n v="9"/>
    <x v="0"/>
  </r>
  <r>
    <x v="882"/>
    <n v="44103"/>
    <x v="775"/>
    <x v="0"/>
    <x v="3"/>
    <x v="2"/>
    <x v="1"/>
    <x v="2"/>
    <x v="0"/>
    <x v="0"/>
    <x v="0"/>
    <n v="52"/>
    <n v="49"/>
    <n v="11"/>
    <n v="572"/>
    <n v="539"/>
    <n v="33"/>
    <n v="9"/>
    <x v="0"/>
  </r>
  <r>
    <x v="883"/>
    <n v="44073"/>
    <x v="776"/>
    <x v="1"/>
    <x v="38"/>
    <x v="3"/>
    <x v="0"/>
    <x v="3"/>
    <x v="0"/>
    <x v="21"/>
    <x v="0"/>
    <n v="14"/>
    <n v="11"/>
    <n v="2"/>
    <n v="28"/>
    <n v="22"/>
    <n v="6"/>
    <n v="8"/>
    <x v="1"/>
  </r>
  <r>
    <x v="884"/>
    <n v="44074"/>
    <x v="777"/>
    <x v="1"/>
    <x v="39"/>
    <x v="0"/>
    <x v="0"/>
    <x v="0"/>
    <x v="0"/>
    <x v="22"/>
    <x v="0"/>
    <n v="6"/>
    <n v="3"/>
    <n v="3"/>
    <n v="18"/>
    <n v="9"/>
    <n v="9"/>
    <n v="8"/>
    <x v="1"/>
  </r>
  <r>
    <x v="885"/>
    <n v="44075"/>
    <x v="778"/>
    <x v="0"/>
    <x v="3"/>
    <x v="2"/>
    <x v="1"/>
    <x v="2"/>
    <x v="0"/>
    <x v="23"/>
    <x v="0"/>
    <n v="13"/>
    <n v="10"/>
    <n v="5"/>
    <n v="65"/>
    <n v="50"/>
    <n v="15"/>
    <n v="9"/>
    <x v="0"/>
  </r>
  <r>
    <x v="886"/>
    <n v="44076"/>
    <x v="779"/>
    <x v="0"/>
    <x v="38"/>
    <x v="3"/>
    <x v="0"/>
    <x v="3"/>
    <x v="0"/>
    <x v="24"/>
    <x v="0"/>
    <n v="15"/>
    <n v="12"/>
    <n v="2"/>
    <n v="30"/>
    <n v="24"/>
    <n v="6"/>
    <n v="9"/>
    <x v="0"/>
  </r>
  <r>
    <x v="887"/>
    <n v="44077"/>
    <x v="780"/>
    <x v="0"/>
    <x v="39"/>
    <x v="0"/>
    <x v="0"/>
    <x v="0"/>
    <x v="0"/>
    <x v="3"/>
    <x v="0"/>
    <n v="20"/>
    <n v="17"/>
    <n v="1"/>
    <n v="20"/>
    <n v="17"/>
    <n v="3"/>
    <n v="9"/>
    <x v="0"/>
  </r>
  <r>
    <x v="888"/>
    <n v="44078"/>
    <x v="781"/>
    <x v="1"/>
    <x v="3"/>
    <x v="2"/>
    <x v="1"/>
    <x v="2"/>
    <x v="0"/>
    <x v="4"/>
    <x v="0"/>
    <n v="12"/>
    <n v="9"/>
    <n v="6"/>
    <n v="72"/>
    <n v="54"/>
    <n v="18"/>
    <n v="9"/>
    <x v="0"/>
  </r>
  <r>
    <x v="889"/>
    <n v="44092"/>
    <x v="782"/>
    <x v="1"/>
    <x v="38"/>
    <x v="3"/>
    <x v="0"/>
    <x v="3"/>
    <x v="0"/>
    <x v="5"/>
    <x v="0"/>
    <n v="16"/>
    <n v="13"/>
    <n v="9"/>
    <n v="144"/>
    <n v="117"/>
    <n v="27"/>
    <n v="9"/>
    <x v="0"/>
  </r>
  <r>
    <x v="890"/>
    <n v="44092"/>
    <x v="783"/>
    <x v="1"/>
    <x v="39"/>
    <x v="0"/>
    <x v="0"/>
    <x v="0"/>
    <x v="0"/>
    <x v="8"/>
    <x v="0"/>
    <n v="20"/>
    <n v="17"/>
    <n v="10"/>
    <n v="200"/>
    <n v="170"/>
    <n v="30"/>
    <n v="9"/>
    <x v="0"/>
  </r>
  <r>
    <x v="891"/>
    <n v="44093"/>
    <x v="784"/>
    <x v="0"/>
    <x v="3"/>
    <x v="2"/>
    <x v="1"/>
    <x v="2"/>
    <x v="0"/>
    <x v="9"/>
    <x v="0"/>
    <n v="12"/>
    <n v="9"/>
    <n v="3"/>
    <n v="36"/>
    <n v="27"/>
    <n v="9"/>
    <n v="9"/>
    <x v="0"/>
  </r>
  <r>
    <x v="892"/>
    <n v="44094"/>
    <x v="785"/>
    <x v="0"/>
    <x v="38"/>
    <x v="3"/>
    <x v="0"/>
    <x v="3"/>
    <x v="0"/>
    <x v="12"/>
    <x v="0"/>
    <n v="10"/>
    <n v="7"/>
    <n v="4"/>
    <n v="40"/>
    <n v="28"/>
    <n v="12"/>
    <n v="9"/>
    <x v="0"/>
  </r>
  <r>
    <x v="893"/>
    <n v="44095"/>
    <x v="786"/>
    <x v="1"/>
    <x v="39"/>
    <x v="0"/>
    <x v="0"/>
    <x v="0"/>
    <x v="0"/>
    <x v="13"/>
    <x v="0"/>
    <n v="15"/>
    <n v="12"/>
    <n v="5"/>
    <n v="75"/>
    <n v="60"/>
    <n v="15"/>
    <n v="9"/>
    <x v="0"/>
  </r>
  <r>
    <x v="894"/>
    <n v="44096"/>
    <x v="787"/>
    <x v="0"/>
    <x v="3"/>
    <x v="2"/>
    <x v="1"/>
    <x v="2"/>
    <x v="0"/>
    <x v="14"/>
    <x v="0"/>
    <n v="15"/>
    <n v="12"/>
    <n v="6"/>
    <n v="90"/>
    <n v="72"/>
    <n v="18"/>
    <n v="9"/>
    <x v="0"/>
  </r>
  <r>
    <x v="895"/>
    <n v="44097"/>
    <x v="788"/>
    <x v="1"/>
    <x v="38"/>
    <x v="3"/>
    <x v="0"/>
    <x v="3"/>
    <x v="0"/>
    <x v="25"/>
    <x v="0"/>
    <n v="20"/>
    <n v="17"/>
    <n v="3"/>
    <n v="60"/>
    <n v="51"/>
    <n v="9"/>
    <n v="9"/>
    <x v="0"/>
  </r>
  <r>
    <x v="896"/>
    <n v="44098"/>
    <x v="789"/>
    <x v="0"/>
    <x v="39"/>
    <x v="0"/>
    <x v="0"/>
    <x v="0"/>
    <x v="0"/>
    <x v="26"/>
    <x v="0"/>
    <n v="12"/>
    <n v="9"/>
    <n v="7"/>
    <n v="84"/>
    <n v="63"/>
    <n v="21"/>
    <n v="9"/>
    <x v="0"/>
  </r>
  <r>
    <x v="897"/>
    <n v="44099"/>
    <x v="790"/>
    <x v="1"/>
    <x v="3"/>
    <x v="2"/>
    <x v="1"/>
    <x v="2"/>
    <x v="0"/>
    <x v="27"/>
    <x v="0"/>
    <n v="13"/>
    <n v="10"/>
    <n v="5"/>
    <n v="65"/>
    <n v="50"/>
    <n v="15"/>
    <n v="9"/>
    <x v="0"/>
  </r>
  <r>
    <x v="898"/>
    <n v="44103"/>
    <x v="791"/>
    <x v="1"/>
    <x v="38"/>
    <x v="3"/>
    <x v="0"/>
    <x v="3"/>
    <x v="0"/>
    <x v="28"/>
    <x v="0"/>
    <n v="15"/>
    <n v="12"/>
    <n v="8"/>
    <n v="120"/>
    <n v="96"/>
    <n v="24"/>
    <n v="9"/>
    <x v="0"/>
  </r>
  <r>
    <x v="899"/>
    <n v="44102"/>
    <x v="792"/>
    <x v="0"/>
    <x v="39"/>
    <x v="0"/>
    <x v="0"/>
    <x v="0"/>
    <x v="0"/>
    <x v="18"/>
    <x v="0"/>
    <n v="14"/>
    <n v="11"/>
    <n v="9"/>
    <n v="126"/>
    <n v="99"/>
    <n v="27"/>
    <n v="9"/>
    <x v="0"/>
  </r>
  <r>
    <x v="900"/>
    <n v="44102"/>
    <x v="793"/>
    <x v="1"/>
    <x v="3"/>
    <x v="2"/>
    <x v="1"/>
    <x v="2"/>
    <x v="0"/>
    <x v="19"/>
    <x v="0"/>
    <n v="30"/>
    <n v="27"/>
    <n v="2"/>
    <n v="60"/>
    <n v="54"/>
    <n v="6"/>
    <n v="9"/>
    <x v="0"/>
  </r>
  <r>
    <x v="901"/>
    <n v="44103"/>
    <x v="794"/>
    <x v="1"/>
    <x v="38"/>
    <x v="3"/>
    <x v="0"/>
    <x v="3"/>
    <x v="0"/>
    <x v="20"/>
    <x v="0"/>
    <n v="16"/>
    <n v="13"/>
    <n v="5"/>
    <n v="80"/>
    <n v="65"/>
    <n v="15"/>
    <n v="9"/>
    <x v="0"/>
  </r>
  <r>
    <x v="902"/>
    <n v="44073"/>
    <x v="795"/>
    <x v="1"/>
    <x v="39"/>
    <x v="0"/>
    <x v="0"/>
    <x v="0"/>
    <x v="0"/>
    <x v="1"/>
    <x v="1"/>
    <n v="9"/>
    <n v="6"/>
    <n v="7"/>
    <n v="63"/>
    <n v="42"/>
    <n v="21"/>
    <n v="8"/>
    <x v="1"/>
  </r>
  <r>
    <x v="903"/>
    <n v="44074"/>
    <x v="796"/>
    <x v="0"/>
    <x v="3"/>
    <x v="2"/>
    <x v="1"/>
    <x v="2"/>
    <x v="0"/>
    <x v="2"/>
    <x v="1"/>
    <n v="5"/>
    <n v="2"/>
    <n v="7"/>
    <n v="35"/>
    <n v="14"/>
    <n v="21"/>
    <n v="8"/>
    <x v="1"/>
  </r>
  <r>
    <x v="904"/>
    <n v="44075"/>
    <x v="797"/>
    <x v="0"/>
    <x v="38"/>
    <x v="3"/>
    <x v="0"/>
    <x v="3"/>
    <x v="0"/>
    <x v="29"/>
    <x v="1"/>
    <n v="18"/>
    <n v="15"/>
    <n v="15"/>
    <n v="270"/>
    <n v="225"/>
    <n v="45"/>
    <n v="9"/>
    <x v="0"/>
  </r>
  <r>
    <x v="905"/>
    <n v="44076"/>
    <x v="798"/>
    <x v="1"/>
    <x v="39"/>
    <x v="0"/>
    <x v="0"/>
    <x v="0"/>
    <x v="0"/>
    <x v="30"/>
    <x v="1"/>
    <n v="10"/>
    <n v="7"/>
    <n v="3"/>
    <n v="30"/>
    <n v="21"/>
    <n v="9"/>
    <n v="9"/>
    <x v="0"/>
  </r>
  <r>
    <x v="906"/>
    <n v="44077"/>
    <x v="799"/>
    <x v="1"/>
    <x v="3"/>
    <x v="2"/>
    <x v="1"/>
    <x v="2"/>
    <x v="0"/>
    <x v="31"/>
    <x v="1"/>
    <n v="20"/>
    <n v="17"/>
    <n v="6"/>
    <n v="120"/>
    <n v="102"/>
    <n v="18"/>
    <n v="9"/>
    <x v="0"/>
  </r>
  <r>
    <x v="907"/>
    <n v="44078"/>
    <x v="800"/>
    <x v="0"/>
    <x v="38"/>
    <x v="3"/>
    <x v="0"/>
    <x v="3"/>
    <x v="0"/>
    <x v="6"/>
    <x v="1"/>
    <n v="70"/>
    <n v="67"/>
    <n v="10"/>
    <n v="700"/>
    <n v="670"/>
    <n v="30"/>
    <n v="9"/>
    <x v="0"/>
  </r>
  <r>
    <x v="908"/>
    <n v="44092"/>
    <x v="801"/>
    <x v="1"/>
    <x v="39"/>
    <x v="0"/>
    <x v="0"/>
    <x v="0"/>
    <x v="0"/>
    <x v="7"/>
    <x v="1"/>
    <n v="15"/>
    <n v="12"/>
    <n v="11"/>
    <n v="165"/>
    <n v="132"/>
    <n v="33"/>
    <n v="9"/>
    <x v="0"/>
  </r>
  <r>
    <x v="909"/>
    <n v="44092"/>
    <x v="802"/>
    <x v="1"/>
    <x v="3"/>
    <x v="2"/>
    <x v="1"/>
    <x v="2"/>
    <x v="0"/>
    <x v="10"/>
    <x v="1"/>
    <n v="12"/>
    <n v="9"/>
    <n v="3"/>
    <n v="36"/>
    <n v="27"/>
    <n v="9"/>
    <n v="9"/>
    <x v="0"/>
  </r>
  <r>
    <x v="910"/>
    <n v="44093"/>
    <x v="803"/>
    <x v="0"/>
    <x v="38"/>
    <x v="3"/>
    <x v="0"/>
    <x v="3"/>
    <x v="0"/>
    <x v="11"/>
    <x v="1"/>
    <n v="18"/>
    <n v="15"/>
    <n v="1"/>
    <n v="18"/>
    <n v="15"/>
    <n v="3"/>
    <n v="9"/>
    <x v="0"/>
  </r>
  <r>
    <x v="911"/>
    <n v="44094"/>
    <x v="804"/>
    <x v="0"/>
    <x v="39"/>
    <x v="0"/>
    <x v="0"/>
    <x v="0"/>
    <x v="0"/>
    <x v="15"/>
    <x v="1"/>
    <n v="23"/>
    <n v="20"/>
    <n v="1"/>
    <n v="23"/>
    <n v="20"/>
    <n v="3"/>
    <n v="9"/>
    <x v="0"/>
  </r>
  <r>
    <x v="912"/>
    <n v="44095"/>
    <x v="805"/>
    <x v="1"/>
    <x v="3"/>
    <x v="2"/>
    <x v="1"/>
    <x v="2"/>
    <x v="0"/>
    <x v="16"/>
    <x v="1"/>
    <n v="9"/>
    <n v="6"/>
    <n v="1"/>
    <n v="9"/>
    <n v="6"/>
    <n v="3"/>
    <n v="9"/>
    <x v="0"/>
  </r>
  <r>
    <x v="913"/>
    <n v="44096"/>
    <x v="806"/>
    <x v="0"/>
    <x v="38"/>
    <x v="3"/>
    <x v="0"/>
    <x v="3"/>
    <x v="0"/>
    <x v="17"/>
    <x v="1"/>
    <n v="18"/>
    <n v="15"/>
    <n v="3"/>
    <n v="54"/>
    <n v="45"/>
    <n v="9"/>
    <n v="9"/>
    <x v="0"/>
  </r>
  <r>
    <x v="914"/>
    <n v="44097"/>
    <x v="807"/>
    <x v="1"/>
    <x v="39"/>
    <x v="0"/>
    <x v="0"/>
    <x v="0"/>
    <x v="0"/>
    <x v="0"/>
    <x v="0"/>
    <n v="52"/>
    <n v="49"/>
    <n v="4"/>
    <n v="208"/>
    <n v="196"/>
    <n v="12"/>
    <n v="9"/>
    <x v="0"/>
  </r>
  <r>
    <x v="915"/>
    <n v="44098"/>
    <x v="808"/>
    <x v="0"/>
    <x v="3"/>
    <x v="2"/>
    <x v="1"/>
    <x v="2"/>
    <x v="0"/>
    <x v="1"/>
    <x v="1"/>
    <n v="9"/>
    <n v="6"/>
    <n v="5"/>
    <n v="45"/>
    <n v="30"/>
    <n v="15"/>
    <n v="9"/>
    <x v="0"/>
  </r>
  <r>
    <x v="916"/>
    <n v="44099"/>
    <x v="809"/>
    <x v="0"/>
    <x v="38"/>
    <x v="3"/>
    <x v="0"/>
    <x v="3"/>
    <x v="0"/>
    <x v="2"/>
    <x v="1"/>
    <n v="5"/>
    <n v="2"/>
    <n v="6"/>
    <n v="30"/>
    <n v="12"/>
    <n v="18"/>
    <n v="9"/>
    <x v="0"/>
  </r>
  <r>
    <x v="917"/>
    <n v="44103"/>
    <x v="810"/>
    <x v="1"/>
    <x v="3"/>
    <x v="3"/>
    <x v="0"/>
    <x v="3"/>
    <x v="1"/>
    <x v="21"/>
    <x v="0"/>
    <n v="14"/>
    <n v="11"/>
    <n v="7"/>
    <n v="98"/>
    <n v="77"/>
    <n v="21"/>
    <n v="9"/>
    <x v="0"/>
  </r>
  <r>
    <x v="918"/>
    <n v="44102"/>
    <x v="811"/>
    <x v="1"/>
    <x v="5"/>
    <x v="0"/>
    <x v="0"/>
    <x v="0"/>
    <x v="1"/>
    <x v="22"/>
    <x v="0"/>
    <n v="6"/>
    <n v="3"/>
    <n v="11"/>
    <n v="66"/>
    <n v="33"/>
    <n v="33"/>
    <n v="9"/>
    <x v="0"/>
  </r>
  <r>
    <x v="919"/>
    <n v="44102"/>
    <x v="812"/>
    <x v="1"/>
    <x v="6"/>
    <x v="0"/>
    <x v="0"/>
    <x v="0"/>
    <x v="1"/>
    <x v="30"/>
    <x v="1"/>
    <n v="10"/>
    <n v="7"/>
    <n v="2"/>
    <n v="20"/>
    <n v="14"/>
    <n v="6"/>
    <n v="9"/>
    <x v="0"/>
  </r>
  <r>
    <x v="920"/>
    <n v="44103"/>
    <x v="813"/>
    <x v="1"/>
    <x v="11"/>
    <x v="1"/>
    <x v="1"/>
    <x v="1"/>
    <x v="1"/>
    <x v="23"/>
    <x v="0"/>
    <n v="13"/>
    <n v="10"/>
    <n v="3"/>
    <n v="39"/>
    <n v="30"/>
    <n v="9"/>
    <n v="9"/>
    <x v="0"/>
  </r>
  <r>
    <x v="921"/>
    <n v="44073"/>
    <x v="814"/>
    <x v="1"/>
    <x v="28"/>
    <x v="2"/>
    <x v="1"/>
    <x v="2"/>
    <x v="1"/>
    <x v="31"/>
    <x v="1"/>
    <n v="20"/>
    <n v="17"/>
    <n v="5"/>
    <n v="100"/>
    <n v="85"/>
    <n v="15"/>
    <n v="8"/>
    <x v="1"/>
  </r>
  <r>
    <x v="922"/>
    <n v="44074"/>
    <x v="815"/>
    <x v="1"/>
    <x v="29"/>
    <x v="3"/>
    <x v="0"/>
    <x v="3"/>
    <x v="1"/>
    <x v="24"/>
    <x v="0"/>
    <n v="15"/>
    <n v="12"/>
    <n v="2"/>
    <n v="30"/>
    <n v="24"/>
    <n v="6"/>
    <n v="8"/>
    <x v="1"/>
  </r>
  <r>
    <x v="923"/>
    <n v="44075"/>
    <x v="816"/>
    <x v="0"/>
    <x v="6"/>
    <x v="0"/>
    <x v="0"/>
    <x v="0"/>
    <x v="1"/>
    <x v="3"/>
    <x v="0"/>
    <n v="20"/>
    <n v="17"/>
    <n v="1"/>
    <n v="20"/>
    <n v="17"/>
    <n v="3"/>
    <n v="9"/>
    <x v="0"/>
  </r>
  <r>
    <x v="924"/>
    <n v="44076"/>
    <x v="817"/>
    <x v="0"/>
    <x v="7"/>
    <x v="0"/>
    <x v="0"/>
    <x v="0"/>
    <x v="1"/>
    <x v="4"/>
    <x v="0"/>
    <n v="12"/>
    <n v="9"/>
    <n v="6"/>
    <n v="72"/>
    <n v="54"/>
    <n v="18"/>
    <n v="9"/>
    <x v="0"/>
  </r>
  <r>
    <x v="925"/>
    <n v="44077"/>
    <x v="818"/>
    <x v="1"/>
    <x v="8"/>
    <x v="1"/>
    <x v="1"/>
    <x v="1"/>
    <x v="1"/>
    <x v="5"/>
    <x v="0"/>
    <n v="16"/>
    <n v="13"/>
    <n v="9"/>
    <n v="144"/>
    <n v="117"/>
    <n v="27"/>
    <n v="9"/>
    <x v="0"/>
  </r>
  <r>
    <x v="926"/>
    <n v="44078"/>
    <x v="819"/>
    <x v="1"/>
    <x v="9"/>
    <x v="2"/>
    <x v="1"/>
    <x v="2"/>
    <x v="1"/>
    <x v="6"/>
    <x v="1"/>
    <n v="70"/>
    <n v="67"/>
    <n v="10"/>
    <n v="700"/>
    <n v="670"/>
    <n v="30"/>
    <n v="9"/>
    <x v="0"/>
  </r>
  <r>
    <x v="927"/>
    <n v="44092"/>
    <x v="820"/>
    <x v="1"/>
    <x v="33"/>
    <x v="3"/>
    <x v="0"/>
    <x v="3"/>
    <x v="1"/>
    <x v="7"/>
    <x v="1"/>
    <n v="15"/>
    <n v="12"/>
    <n v="3"/>
    <n v="45"/>
    <n v="36"/>
    <n v="9"/>
    <n v="9"/>
    <x v="0"/>
  </r>
  <r>
    <x v="928"/>
    <n v="44092"/>
    <x v="821"/>
    <x v="0"/>
    <x v="34"/>
    <x v="0"/>
    <x v="0"/>
    <x v="0"/>
    <x v="1"/>
    <x v="5"/>
    <x v="0"/>
    <n v="16"/>
    <n v="13"/>
    <n v="4"/>
    <n v="64"/>
    <n v="52"/>
    <n v="12"/>
    <n v="9"/>
    <x v="0"/>
  </r>
  <r>
    <x v="929"/>
    <n v="44093"/>
    <x v="822"/>
    <x v="0"/>
    <x v="0"/>
    <x v="0"/>
    <x v="0"/>
    <x v="0"/>
    <x v="1"/>
    <x v="8"/>
    <x v="0"/>
    <n v="20"/>
    <n v="17"/>
    <n v="5"/>
    <n v="100"/>
    <n v="85"/>
    <n v="15"/>
    <n v="9"/>
    <x v="0"/>
  </r>
  <r>
    <x v="930"/>
    <n v="44094"/>
    <x v="823"/>
    <x v="1"/>
    <x v="35"/>
    <x v="1"/>
    <x v="1"/>
    <x v="1"/>
    <x v="1"/>
    <x v="9"/>
    <x v="0"/>
    <n v="12"/>
    <n v="9"/>
    <n v="6"/>
    <n v="72"/>
    <n v="54"/>
    <n v="18"/>
    <n v="9"/>
    <x v="0"/>
  </r>
  <r>
    <x v="931"/>
    <n v="44095"/>
    <x v="824"/>
    <x v="0"/>
    <x v="36"/>
    <x v="2"/>
    <x v="1"/>
    <x v="2"/>
    <x v="1"/>
    <x v="10"/>
    <x v="1"/>
    <n v="12"/>
    <n v="9"/>
    <n v="3"/>
    <n v="36"/>
    <n v="27"/>
    <n v="9"/>
    <n v="9"/>
    <x v="0"/>
  </r>
  <r>
    <x v="932"/>
    <n v="44096"/>
    <x v="825"/>
    <x v="0"/>
    <x v="37"/>
    <x v="3"/>
    <x v="0"/>
    <x v="3"/>
    <x v="1"/>
    <x v="11"/>
    <x v="1"/>
    <n v="18"/>
    <n v="15"/>
    <n v="7"/>
    <n v="126"/>
    <n v="105"/>
    <n v="21"/>
    <n v="9"/>
    <x v="0"/>
  </r>
  <r>
    <x v="933"/>
    <n v="44097"/>
    <x v="826"/>
    <x v="0"/>
    <x v="10"/>
    <x v="0"/>
    <x v="0"/>
    <x v="0"/>
    <x v="1"/>
    <x v="12"/>
    <x v="0"/>
    <n v="10"/>
    <n v="7"/>
    <n v="5"/>
    <n v="50"/>
    <n v="35"/>
    <n v="15"/>
    <n v="9"/>
    <x v="0"/>
  </r>
  <r>
    <x v="934"/>
    <n v="44098"/>
    <x v="827"/>
    <x v="1"/>
    <x v="11"/>
    <x v="0"/>
    <x v="0"/>
    <x v="0"/>
    <x v="1"/>
    <x v="13"/>
    <x v="0"/>
    <n v="15"/>
    <n v="12"/>
    <n v="8"/>
    <n v="120"/>
    <n v="96"/>
    <n v="24"/>
    <n v="9"/>
    <x v="0"/>
  </r>
  <r>
    <x v="935"/>
    <n v="44099"/>
    <x v="828"/>
    <x v="0"/>
    <x v="20"/>
    <x v="1"/>
    <x v="1"/>
    <x v="1"/>
    <x v="1"/>
    <x v="14"/>
    <x v="0"/>
    <n v="15"/>
    <n v="12"/>
    <n v="9"/>
    <n v="135"/>
    <n v="108"/>
    <n v="27"/>
    <n v="9"/>
    <x v="0"/>
  </r>
  <r>
    <x v="936"/>
    <n v="44103"/>
    <x v="829"/>
    <x v="1"/>
    <x v="21"/>
    <x v="2"/>
    <x v="1"/>
    <x v="2"/>
    <x v="1"/>
    <x v="15"/>
    <x v="1"/>
    <n v="23"/>
    <n v="20"/>
    <n v="2"/>
    <n v="46"/>
    <n v="40"/>
    <n v="6"/>
    <n v="9"/>
    <x v="0"/>
  </r>
  <r>
    <x v="937"/>
    <n v="44102"/>
    <x v="830"/>
    <x v="0"/>
    <x v="22"/>
    <x v="3"/>
    <x v="0"/>
    <x v="3"/>
    <x v="1"/>
    <x v="16"/>
    <x v="1"/>
    <n v="9"/>
    <n v="6"/>
    <n v="5"/>
    <n v="45"/>
    <n v="30"/>
    <n v="15"/>
    <n v="9"/>
    <x v="0"/>
  </r>
  <r>
    <x v="938"/>
    <n v="44102"/>
    <x v="831"/>
    <x v="1"/>
    <x v="23"/>
    <x v="0"/>
    <x v="0"/>
    <x v="0"/>
    <x v="1"/>
    <x v="17"/>
    <x v="1"/>
    <n v="18"/>
    <n v="15"/>
    <n v="7"/>
    <n v="126"/>
    <n v="105"/>
    <n v="21"/>
    <n v="9"/>
    <x v="0"/>
  </r>
  <r>
    <x v="939"/>
    <n v="44103"/>
    <x v="832"/>
    <x v="1"/>
    <x v="24"/>
    <x v="0"/>
    <x v="0"/>
    <x v="0"/>
    <x v="1"/>
    <x v="18"/>
    <x v="0"/>
    <n v="14"/>
    <n v="11"/>
    <n v="7"/>
    <n v="98"/>
    <n v="77"/>
    <n v="21"/>
    <n v="9"/>
    <x v="0"/>
  </r>
  <r>
    <x v="940"/>
    <n v="44073"/>
    <x v="833"/>
    <x v="0"/>
    <x v="13"/>
    <x v="1"/>
    <x v="1"/>
    <x v="1"/>
    <x v="1"/>
    <x v="19"/>
    <x v="0"/>
    <n v="30"/>
    <n v="27"/>
    <n v="15"/>
    <n v="450"/>
    <n v="405"/>
    <n v="45"/>
    <n v="8"/>
    <x v="1"/>
  </r>
  <r>
    <x v="941"/>
    <n v="44074"/>
    <x v="834"/>
    <x v="1"/>
    <x v="14"/>
    <x v="2"/>
    <x v="1"/>
    <x v="2"/>
    <x v="1"/>
    <x v="20"/>
    <x v="0"/>
    <n v="16"/>
    <n v="13"/>
    <n v="3"/>
    <n v="48"/>
    <n v="39"/>
    <n v="9"/>
    <n v="8"/>
    <x v="1"/>
  </r>
  <r>
    <x v="942"/>
    <n v="44075"/>
    <x v="835"/>
    <x v="1"/>
    <x v="15"/>
    <x v="3"/>
    <x v="0"/>
    <x v="3"/>
    <x v="1"/>
    <x v="0"/>
    <x v="0"/>
    <n v="52"/>
    <n v="49"/>
    <n v="6"/>
    <n v="312"/>
    <n v="294"/>
    <n v="18"/>
    <n v="9"/>
    <x v="0"/>
  </r>
  <r>
    <x v="943"/>
    <n v="44076"/>
    <x v="836"/>
    <x v="1"/>
    <x v="11"/>
    <x v="0"/>
    <x v="0"/>
    <x v="0"/>
    <x v="1"/>
    <x v="21"/>
    <x v="0"/>
    <n v="14"/>
    <n v="11"/>
    <n v="10"/>
    <n v="140"/>
    <n v="110"/>
    <n v="30"/>
    <n v="9"/>
    <x v="0"/>
  </r>
  <r>
    <x v="944"/>
    <n v="44077"/>
    <x v="837"/>
    <x v="1"/>
    <x v="0"/>
    <x v="0"/>
    <x v="0"/>
    <x v="0"/>
    <x v="1"/>
    <x v="22"/>
    <x v="0"/>
    <n v="6"/>
    <n v="3"/>
    <n v="11"/>
    <n v="66"/>
    <n v="33"/>
    <n v="33"/>
    <n v="9"/>
    <x v="0"/>
  </r>
  <r>
    <x v="945"/>
    <n v="44078"/>
    <x v="838"/>
    <x v="0"/>
    <x v="35"/>
    <x v="1"/>
    <x v="1"/>
    <x v="1"/>
    <x v="1"/>
    <x v="23"/>
    <x v="0"/>
    <n v="13"/>
    <n v="10"/>
    <n v="3"/>
    <n v="39"/>
    <n v="30"/>
    <n v="9"/>
    <n v="9"/>
    <x v="0"/>
  </r>
  <r>
    <x v="946"/>
    <n v="44092"/>
    <x v="839"/>
    <x v="1"/>
    <x v="36"/>
    <x v="2"/>
    <x v="1"/>
    <x v="2"/>
    <x v="1"/>
    <x v="24"/>
    <x v="0"/>
    <n v="15"/>
    <n v="12"/>
    <n v="1"/>
    <n v="15"/>
    <n v="12"/>
    <n v="3"/>
    <n v="9"/>
    <x v="0"/>
  </r>
  <r>
    <x v="947"/>
    <n v="44092"/>
    <x v="840"/>
    <x v="0"/>
    <x v="37"/>
    <x v="3"/>
    <x v="0"/>
    <x v="3"/>
    <x v="1"/>
    <x v="3"/>
    <x v="0"/>
    <n v="20"/>
    <n v="17"/>
    <n v="1"/>
    <n v="20"/>
    <n v="17"/>
    <n v="3"/>
    <n v="9"/>
    <x v="0"/>
  </r>
  <r>
    <x v="948"/>
    <n v="44093"/>
    <x v="841"/>
    <x v="1"/>
    <x v="26"/>
    <x v="0"/>
    <x v="0"/>
    <x v="0"/>
    <x v="1"/>
    <x v="4"/>
    <x v="0"/>
    <n v="12"/>
    <n v="9"/>
    <n v="1"/>
    <n v="12"/>
    <n v="9"/>
    <n v="3"/>
    <n v="9"/>
    <x v="0"/>
  </r>
  <r>
    <x v="949"/>
    <n v="44094"/>
    <x v="842"/>
    <x v="0"/>
    <x v="27"/>
    <x v="0"/>
    <x v="0"/>
    <x v="0"/>
    <x v="1"/>
    <x v="5"/>
    <x v="0"/>
    <n v="16"/>
    <n v="13"/>
    <n v="3"/>
    <n v="48"/>
    <n v="39"/>
    <n v="9"/>
    <n v="9"/>
    <x v="0"/>
  </r>
  <r>
    <x v="950"/>
    <n v="44098"/>
    <x v="827"/>
    <x v="1"/>
    <x v="11"/>
    <x v="0"/>
    <x v="0"/>
    <x v="0"/>
    <x v="1"/>
    <x v="8"/>
    <x v="0"/>
    <n v="20"/>
    <n v="17"/>
    <n v="4"/>
    <n v="80"/>
    <n v="68"/>
    <n v="12"/>
    <n v="9"/>
    <x v="0"/>
  </r>
  <r>
    <x v="951"/>
    <n v="44099"/>
    <x v="828"/>
    <x v="0"/>
    <x v="20"/>
    <x v="1"/>
    <x v="1"/>
    <x v="1"/>
    <x v="1"/>
    <x v="9"/>
    <x v="0"/>
    <n v="12"/>
    <n v="9"/>
    <n v="5"/>
    <n v="60"/>
    <n v="45"/>
    <n v="15"/>
    <n v="9"/>
    <x v="0"/>
  </r>
  <r>
    <x v="952"/>
    <n v="44103"/>
    <x v="829"/>
    <x v="1"/>
    <x v="21"/>
    <x v="2"/>
    <x v="1"/>
    <x v="2"/>
    <x v="1"/>
    <x v="12"/>
    <x v="0"/>
    <n v="10"/>
    <n v="7"/>
    <n v="6"/>
    <n v="60"/>
    <n v="42"/>
    <n v="18"/>
    <n v="9"/>
    <x v="0"/>
  </r>
  <r>
    <x v="953"/>
    <n v="44102"/>
    <x v="830"/>
    <x v="0"/>
    <x v="22"/>
    <x v="3"/>
    <x v="0"/>
    <x v="3"/>
    <x v="1"/>
    <x v="13"/>
    <x v="0"/>
    <n v="15"/>
    <n v="12"/>
    <n v="7"/>
    <n v="105"/>
    <n v="84"/>
    <n v="21"/>
    <n v="9"/>
    <x v="0"/>
  </r>
  <r>
    <x v="954"/>
    <n v="44102"/>
    <x v="831"/>
    <x v="1"/>
    <x v="23"/>
    <x v="0"/>
    <x v="0"/>
    <x v="0"/>
    <x v="1"/>
    <x v="14"/>
    <x v="0"/>
    <n v="15"/>
    <n v="12"/>
    <n v="11"/>
    <n v="165"/>
    <n v="132"/>
    <n v="33"/>
    <n v="9"/>
    <x v="0"/>
  </r>
  <r>
    <x v="955"/>
    <n v="44103"/>
    <x v="832"/>
    <x v="1"/>
    <x v="24"/>
    <x v="0"/>
    <x v="0"/>
    <x v="0"/>
    <x v="1"/>
    <x v="25"/>
    <x v="0"/>
    <n v="20"/>
    <n v="17"/>
    <n v="2"/>
    <n v="40"/>
    <n v="34"/>
    <n v="6"/>
    <n v="9"/>
    <x v="0"/>
  </r>
  <r>
    <x v="956"/>
    <n v="44073"/>
    <x v="833"/>
    <x v="0"/>
    <x v="13"/>
    <x v="1"/>
    <x v="1"/>
    <x v="1"/>
    <x v="1"/>
    <x v="26"/>
    <x v="0"/>
    <n v="12"/>
    <n v="9"/>
    <n v="3"/>
    <n v="36"/>
    <n v="27"/>
    <n v="9"/>
    <n v="8"/>
    <x v="1"/>
  </r>
  <r>
    <x v="957"/>
    <n v="44074"/>
    <x v="834"/>
    <x v="1"/>
    <x v="14"/>
    <x v="2"/>
    <x v="1"/>
    <x v="2"/>
    <x v="1"/>
    <x v="27"/>
    <x v="0"/>
    <n v="13"/>
    <n v="10"/>
    <n v="5"/>
    <n v="65"/>
    <n v="50"/>
    <n v="15"/>
    <n v="8"/>
    <x v="1"/>
  </r>
  <r>
    <x v="958"/>
    <n v="44075"/>
    <x v="835"/>
    <x v="1"/>
    <x v="15"/>
    <x v="3"/>
    <x v="0"/>
    <x v="3"/>
    <x v="1"/>
    <x v="28"/>
    <x v="0"/>
    <n v="15"/>
    <n v="12"/>
    <n v="2"/>
    <n v="30"/>
    <n v="24"/>
    <n v="6"/>
    <n v="9"/>
    <x v="0"/>
  </r>
  <r>
    <x v="959"/>
    <n v="44076"/>
    <x v="836"/>
    <x v="1"/>
    <x v="11"/>
    <x v="0"/>
    <x v="0"/>
    <x v="0"/>
    <x v="1"/>
    <x v="18"/>
    <x v="0"/>
    <n v="14"/>
    <n v="11"/>
    <n v="1"/>
    <n v="14"/>
    <n v="11"/>
    <n v="3"/>
    <n v="9"/>
    <x v="0"/>
  </r>
  <r>
    <x v="960"/>
    <n v="44077"/>
    <x v="837"/>
    <x v="1"/>
    <x v="0"/>
    <x v="0"/>
    <x v="0"/>
    <x v="0"/>
    <x v="1"/>
    <x v="19"/>
    <x v="0"/>
    <n v="30"/>
    <n v="27"/>
    <n v="6"/>
    <n v="180"/>
    <n v="162"/>
    <n v="18"/>
    <n v="9"/>
    <x v="0"/>
  </r>
  <r>
    <x v="961"/>
    <n v="44078"/>
    <x v="838"/>
    <x v="0"/>
    <x v="35"/>
    <x v="1"/>
    <x v="1"/>
    <x v="1"/>
    <x v="1"/>
    <x v="20"/>
    <x v="0"/>
    <n v="16"/>
    <n v="13"/>
    <n v="9"/>
    <n v="144"/>
    <n v="117"/>
    <n v="27"/>
    <n v="9"/>
    <x v="0"/>
  </r>
  <r>
    <x v="962"/>
    <n v="44092"/>
    <x v="839"/>
    <x v="1"/>
    <x v="36"/>
    <x v="2"/>
    <x v="1"/>
    <x v="2"/>
    <x v="1"/>
    <x v="1"/>
    <x v="1"/>
    <n v="9"/>
    <n v="6"/>
    <n v="10"/>
    <n v="90"/>
    <n v="60"/>
    <n v="30"/>
    <n v="9"/>
    <x v="0"/>
  </r>
  <r>
    <x v="963"/>
    <n v="44092"/>
    <x v="840"/>
    <x v="0"/>
    <x v="37"/>
    <x v="3"/>
    <x v="0"/>
    <x v="3"/>
    <x v="1"/>
    <x v="2"/>
    <x v="1"/>
    <n v="5"/>
    <n v="2"/>
    <n v="3"/>
    <n v="15"/>
    <n v="6"/>
    <n v="9"/>
    <n v="9"/>
    <x v="0"/>
  </r>
  <r>
    <x v="964"/>
    <n v="44093"/>
    <x v="841"/>
    <x v="1"/>
    <x v="26"/>
    <x v="0"/>
    <x v="0"/>
    <x v="0"/>
    <x v="1"/>
    <x v="29"/>
    <x v="1"/>
    <n v="18"/>
    <n v="15"/>
    <n v="4"/>
    <n v="72"/>
    <n v="60"/>
    <n v="12"/>
    <n v="9"/>
    <x v="0"/>
  </r>
  <r>
    <x v="965"/>
    <n v="44094"/>
    <x v="843"/>
    <x v="1"/>
    <x v="27"/>
    <x v="0"/>
    <x v="0"/>
    <x v="0"/>
    <x v="1"/>
    <x v="30"/>
    <x v="1"/>
    <n v="10"/>
    <n v="7"/>
    <n v="5"/>
    <n v="50"/>
    <n v="35"/>
    <n v="15"/>
    <n v="9"/>
    <x v="0"/>
  </r>
  <r>
    <x v="966"/>
    <n v="44094"/>
    <x v="844"/>
    <x v="1"/>
    <x v="32"/>
    <x v="0"/>
    <x v="2"/>
    <x v="0"/>
    <x v="0"/>
    <x v="0"/>
    <x v="0"/>
    <n v="52"/>
    <n v="49"/>
    <n v="2"/>
    <n v="104"/>
    <n v="98"/>
    <n v="6"/>
    <n v="9"/>
    <x v="0"/>
  </r>
  <r>
    <x v="967"/>
    <n v="44095"/>
    <x v="845"/>
    <x v="0"/>
    <x v="1"/>
    <x v="1"/>
    <x v="2"/>
    <x v="1"/>
    <x v="0"/>
    <x v="1"/>
    <x v="1"/>
    <n v="9"/>
    <n v="6"/>
    <n v="5"/>
    <n v="45"/>
    <n v="30"/>
    <n v="15"/>
    <n v="9"/>
    <x v="0"/>
  </r>
  <r>
    <x v="968"/>
    <n v="44096"/>
    <x v="846"/>
    <x v="1"/>
    <x v="2"/>
    <x v="2"/>
    <x v="2"/>
    <x v="2"/>
    <x v="0"/>
    <x v="2"/>
    <x v="1"/>
    <n v="5"/>
    <n v="2"/>
    <n v="14"/>
    <n v="70"/>
    <n v="28"/>
    <n v="42"/>
    <n v="9"/>
    <x v="0"/>
  </r>
  <r>
    <x v="969"/>
    <n v="44097"/>
    <x v="835"/>
    <x v="1"/>
    <x v="15"/>
    <x v="3"/>
    <x v="2"/>
    <x v="3"/>
    <x v="0"/>
    <x v="0"/>
    <x v="0"/>
    <n v="14"/>
    <n v="11"/>
    <n v="7"/>
    <n v="98"/>
    <n v="77"/>
    <n v="21"/>
    <n v="9"/>
    <x v="0"/>
  </r>
  <r>
    <x v="970"/>
    <n v="44098"/>
    <x v="836"/>
    <x v="1"/>
    <x v="11"/>
    <x v="0"/>
    <x v="2"/>
    <x v="0"/>
    <x v="0"/>
    <x v="1"/>
    <x v="0"/>
    <n v="6"/>
    <n v="3"/>
    <n v="15"/>
    <n v="90"/>
    <n v="45"/>
    <n v="45"/>
    <n v="9"/>
    <x v="0"/>
  </r>
  <r>
    <x v="971"/>
    <n v="44099"/>
    <x v="837"/>
    <x v="1"/>
    <x v="0"/>
    <x v="1"/>
    <x v="2"/>
    <x v="1"/>
    <x v="0"/>
    <x v="2"/>
    <x v="1"/>
    <n v="10"/>
    <n v="7"/>
    <n v="3"/>
    <n v="30"/>
    <n v="21"/>
    <n v="9"/>
    <n v="9"/>
    <x v="0"/>
  </r>
  <r>
    <x v="972"/>
    <n v="44103"/>
    <x v="847"/>
    <x v="0"/>
    <x v="4"/>
    <x v="2"/>
    <x v="2"/>
    <x v="2"/>
    <x v="0"/>
    <x v="0"/>
    <x v="0"/>
    <n v="13"/>
    <n v="10"/>
    <n v="6"/>
    <n v="78"/>
    <n v="60"/>
    <n v="18"/>
    <n v="9"/>
    <x v="0"/>
  </r>
  <r>
    <x v="973"/>
    <n v="44102"/>
    <x v="848"/>
    <x v="0"/>
    <x v="5"/>
    <x v="3"/>
    <x v="2"/>
    <x v="3"/>
    <x v="0"/>
    <x v="1"/>
    <x v="1"/>
    <n v="20"/>
    <n v="17"/>
    <n v="10"/>
    <n v="200"/>
    <n v="170"/>
    <n v="30"/>
    <n v="9"/>
    <x v="0"/>
  </r>
  <r>
    <x v="974"/>
    <n v="44102"/>
    <x v="849"/>
    <x v="1"/>
    <x v="6"/>
    <x v="0"/>
    <x v="2"/>
    <x v="0"/>
    <x v="0"/>
    <x v="2"/>
    <x v="0"/>
    <n v="15"/>
    <n v="12"/>
    <n v="11"/>
    <n v="165"/>
    <n v="132"/>
    <n v="33"/>
    <n v="9"/>
    <x v="0"/>
  </r>
  <r>
    <x v="975"/>
    <n v="44103"/>
    <x v="850"/>
    <x v="1"/>
    <x v="7"/>
    <x v="1"/>
    <x v="2"/>
    <x v="1"/>
    <x v="0"/>
    <x v="3"/>
    <x v="0"/>
    <n v="20"/>
    <n v="17"/>
    <n v="3"/>
    <n v="60"/>
    <n v="51"/>
    <n v="9"/>
    <n v="9"/>
    <x v="0"/>
  </r>
  <r>
    <x v="976"/>
    <n v="44104"/>
    <x v="851"/>
    <x v="0"/>
    <x v="8"/>
    <x v="2"/>
    <x v="2"/>
    <x v="2"/>
    <x v="0"/>
    <x v="4"/>
    <x v="0"/>
    <n v="12"/>
    <n v="9"/>
    <n v="1"/>
    <n v="12"/>
    <n v="9"/>
    <n v="3"/>
    <n v="9"/>
    <x v="0"/>
  </r>
  <r>
    <x v="977"/>
    <n v="44044"/>
    <x v="852"/>
    <x v="1"/>
    <x v="9"/>
    <x v="3"/>
    <x v="2"/>
    <x v="3"/>
    <x v="0"/>
    <x v="5"/>
    <x v="0"/>
    <n v="16"/>
    <n v="13"/>
    <n v="1"/>
    <n v="16"/>
    <n v="13"/>
    <n v="3"/>
    <n v="8"/>
    <x v="1"/>
  </r>
  <r>
    <x v="978"/>
    <n v="44045"/>
    <x v="853"/>
    <x v="1"/>
    <x v="33"/>
    <x v="0"/>
    <x v="2"/>
    <x v="0"/>
    <x v="0"/>
    <x v="6"/>
    <x v="1"/>
    <n v="70"/>
    <n v="67"/>
    <n v="1"/>
    <n v="70"/>
    <n v="67"/>
    <n v="3"/>
    <n v="8"/>
    <x v="1"/>
  </r>
  <r>
    <x v="979"/>
    <n v="44046"/>
    <x v="854"/>
    <x v="0"/>
    <x v="34"/>
    <x v="1"/>
    <x v="2"/>
    <x v="1"/>
    <x v="0"/>
    <x v="7"/>
    <x v="1"/>
    <n v="15"/>
    <n v="12"/>
    <n v="3"/>
    <n v="45"/>
    <n v="36"/>
    <n v="9"/>
    <n v="8"/>
    <x v="1"/>
  </r>
  <r>
    <x v="980"/>
    <n v="44047"/>
    <x v="855"/>
    <x v="0"/>
    <x v="0"/>
    <x v="2"/>
    <x v="2"/>
    <x v="2"/>
    <x v="0"/>
    <x v="5"/>
    <x v="0"/>
    <n v="16"/>
    <n v="13"/>
    <n v="4"/>
    <n v="64"/>
    <n v="52"/>
    <n v="12"/>
    <n v="8"/>
    <x v="1"/>
  </r>
  <r>
    <x v="981"/>
    <n v="44048"/>
    <x v="856"/>
    <x v="1"/>
    <x v="35"/>
    <x v="3"/>
    <x v="2"/>
    <x v="3"/>
    <x v="0"/>
    <x v="8"/>
    <x v="0"/>
    <n v="20"/>
    <n v="17"/>
    <n v="5"/>
    <n v="100"/>
    <n v="85"/>
    <n v="15"/>
    <n v="8"/>
    <x v="1"/>
  </r>
  <r>
    <x v="982"/>
    <n v="44052"/>
    <x v="835"/>
    <x v="1"/>
    <x v="15"/>
    <x v="0"/>
    <x v="2"/>
    <x v="0"/>
    <x v="0"/>
    <x v="9"/>
    <x v="0"/>
    <n v="12"/>
    <n v="9"/>
    <n v="6"/>
    <n v="72"/>
    <n v="54"/>
    <n v="18"/>
    <n v="8"/>
    <x v="1"/>
  </r>
  <r>
    <x v="983"/>
    <n v="44051"/>
    <x v="836"/>
    <x v="1"/>
    <x v="11"/>
    <x v="1"/>
    <x v="2"/>
    <x v="1"/>
    <x v="0"/>
    <x v="10"/>
    <x v="1"/>
    <n v="12"/>
    <n v="9"/>
    <n v="7"/>
    <n v="84"/>
    <n v="63"/>
    <n v="21"/>
    <n v="8"/>
    <x v="1"/>
  </r>
  <r>
    <x v="984"/>
    <n v="44051"/>
    <x v="837"/>
    <x v="1"/>
    <x v="0"/>
    <x v="2"/>
    <x v="2"/>
    <x v="2"/>
    <x v="0"/>
    <x v="11"/>
    <x v="1"/>
    <n v="18"/>
    <n v="15"/>
    <n v="11"/>
    <n v="198"/>
    <n v="165"/>
    <n v="33"/>
    <n v="8"/>
    <x v="1"/>
  </r>
  <r>
    <x v="985"/>
    <n v="44052"/>
    <x v="857"/>
    <x v="1"/>
    <x v="11"/>
    <x v="3"/>
    <x v="2"/>
    <x v="3"/>
    <x v="0"/>
    <x v="12"/>
    <x v="0"/>
    <n v="10"/>
    <n v="7"/>
    <n v="2"/>
    <n v="20"/>
    <n v="14"/>
    <n v="6"/>
    <n v="8"/>
    <x v="1"/>
  </r>
  <r>
    <x v="986"/>
    <n v="44053"/>
    <x v="858"/>
    <x v="0"/>
    <x v="12"/>
    <x v="0"/>
    <x v="2"/>
    <x v="0"/>
    <x v="0"/>
    <x v="13"/>
    <x v="0"/>
    <n v="15"/>
    <n v="12"/>
    <n v="3"/>
    <n v="45"/>
    <n v="36"/>
    <n v="9"/>
    <n v="8"/>
    <x v="1"/>
  </r>
  <r>
    <x v="987"/>
    <n v="44054"/>
    <x v="859"/>
    <x v="1"/>
    <x v="13"/>
    <x v="1"/>
    <x v="2"/>
    <x v="1"/>
    <x v="0"/>
    <x v="14"/>
    <x v="0"/>
    <n v="15"/>
    <n v="12"/>
    <n v="5"/>
    <n v="75"/>
    <n v="60"/>
    <n v="15"/>
    <n v="8"/>
    <x v="1"/>
  </r>
  <r>
    <x v="988"/>
    <n v="44055"/>
    <x v="860"/>
    <x v="0"/>
    <x v="14"/>
    <x v="0"/>
    <x v="2"/>
    <x v="0"/>
    <x v="0"/>
    <x v="15"/>
    <x v="1"/>
    <n v="23"/>
    <n v="20"/>
    <n v="2"/>
    <n v="46"/>
    <n v="40"/>
    <n v="6"/>
    <n v="8"/>
    <x v="1"/>
  </r>
  <r>
    <x v="989"/>
    <n v="44056"/>
    <x v="861"/>
    <x v="1"/>
    <x v="15"/>
    <x v="1"/>
    <x v="2"/>
    <x v="1"/>
    <x v="0"/>
    <x v="16"/>
    <x v="1"/>
    <n v="9"/>
    <n v="6"/>
    <n v="9"/>
    <n v="81"/>
    <n v="54"/>
    <n v="27"/>
    <n v="8"/>
    <x v="1"/>
  </r>
  <r>
    <x v="990"/>
    <n v="44057"/>
    <x v="862"/>
    <x v="1"/>
    <x v="16"/>
    <x v="0"/>
    <x v="2"/>
    <x v="0"/>
    <x v="0"/>
    <x v="17"/>
    <x v="1"/>
    <n v="18"/>
    <n v="15"/>
    <n v="6"/>
    <n v="108"/>
    <n v="90"/>
    <n v="18"/>
    <n v="8"/>
    <x v="1"/>
  </r>
  <r>
    <x v="991"/>
    <n v="44058"/>
    <x v="863"/>
    <x v="0"/>
    <x v="17"/>
    <x v="1"/>
    <x v="2"/>
    <x v="1"/>
    <x v="0"/>
    <x v="18"/>
    <x v="0"/>
    <n v="14"/>
    <n v="11"/>
    <n v="9"/>
    <n v="126"/>
    <n v="99"/>
    <n v="27"/>
    <n v="8"/>
    <x v="1"/>
  </r>
  <r>
    <x v="992"/>
    <n v="44062"/>
    <x v="864"/>
    <x v="0"/>
    <x v="18"/>
    <x v="0"/>
    <x v="2"/>
    <x v="0"/>
    <x v="0"/>
    <x v="19"/>
    <x v="0"/>
    <n v="30"/>
    <n v="27"/>
    <n v="10"/>
    <n v="300"/>
    <n v="270"/>
    <n v="30"/>
    <n v="8"/>
    <x v="1"/>
  </r>
  <r>
    <x v="993"/>
    <n v="44061"/>
    <x v="865"/>
    <x v="1"/>
    <x v="19"/>
    <x v="1"/>
    <x v="2"/>
    <x v="1"/>
    <x v="0"/>
    <x v="20"/>
    <x v="0"/>
    <n v="16"/>
    <n v="13"/>
    <n v="3"/>
    <n v="48"/>
    <n v="39"/>
    <n v="9"/>
    <n v="8"/>
    <x v="1"/>
  </r>
  <r>
    <x v="994"/>
    <n v="44061"/>
    <x v="866"/>
    <x v="1"/>
    <x v="20"/>
    <x v="0"/>
    <x v="2"/>
    <x v="0"/>
    <x v="0"/>
    <x v="0"/>
    <x v="0"/>
    <n v="52"/>
    <n v="49"/>
    <n v="4"/>
    <n v="208"/>
    <n v="196"/>
    <n v="12"/>
    <n v="8"/>
    <x v="1"/>
  </r>
  <r>
    <x v="995"/>
    <n v="44062"/>
    <x v="867"/>
    <x v="1"/>
    <x v="21"/>
    <x v="1"/>
    <x v="2"/>
    <x v="1"/>
    <x v="0"/>
    <x v="21"/>
    <x v="0"/>
    <n v="14"/>
    <n v="11"/>
    <n v="5"/>
    <n v="70"/>
    <n v="55"/>
    <n v="15"/>
    <n v="8"/>
    <x v="1"/>
  </r>
  <r>
    <x v="996"/>
    <n v="44063"/>
    <x v="835"/>
    <x v="1"/>
    <x v="15"/>
    <x v="0"/>
    <x v="2"/>
    <x v="0"/>
    <x v="0"/>
    <x v="22"/>
    <x v="0"/>
    <n v="6"/>
    <n v="3"/>
    <n v="6"/>
    <n v="36"/>
    <n v="18"/>
    <n v="18"/>
    <n v="8"/>
    <x v="1"/>
  </r>
  <r>
    <x v="997"/>
    <n v="44064"/>
    <x v="836"/>
    <x v="1"/>
    <x v="11"/>
    <x v="1"/>
    <x v="2"/>
    <x v="1"/>
    <x v="0"/>
    <x v="23"/>
    <x v="0"/>
    <n v="13"/>
    <n v="10"/>
    <n v="3"/>
    <n v="39"/>
    <n v="30"/>
    <n v="9"/>
    <n v="8"/>
    <x v="1"/>
  </r>
  <r>
    <x v="998"/>
    <n v="44065"/>
    <x v="837"/>
    <x v="1"/>
    <x v="0"/>
    <x v="0"/>
    <x v="2"/>
    <x v="0"/>
    <x v="0"/>
    <x v="24"/>
    <x v="0"/>
    <n v="15"/>
    <n v="12"/>
    <n v="7"/>
    <n v="105"/>
    <n v="84"/>
    <n v="21"/>
    <n v="8"/>
    <x v="1"/>
  </r>
  <r>
    <x v="999"/>
    <n v="44066"/>
    <x v="868"/>
    <x v="0"/>
    <x v="25"/>
    <x v="1"/>
    <x v="2"/>
    <x v="1"/>
    <x v="0"/>
    <x v="3"/>
    <x v="0"/>
    <n v="20"/>
    <n v="17"/>
    <n v="5"/>
    <n v="100"/>
    <n v="85"/>
    <n v="15"/>
    <n v="8"/>
    <x v="1"/>
  </r>
  <r>
    <x v="1000"/>
    <n v="44067"/>
    <x v="869"/>
    <x v="1"/>
    <x v="26"/>
    <x v="0"/>
    <x v="2"/>
    <x v="0"/>
    <x v="0"/>
    <x v="4"/>
    <x v="0"/>
    <n v="12"/>
    <n v="9"/>
    <n v="8"/>
    <n v="96"/>
    <n v="72"/>
    <n v="24"/>
    <n v="8"/>
    <x v="1"/>
  </r>
  <r>
    <x v="1001"/>
    <n v="44068"/>
    <x v="870"/>
    <x v="1"/>
    <x v="27"/>
    <x v="1"/>
    <x v="2"/>
    <x v="1"/>
    <x v="0"/>
    <x v="5"/>
    <x v="0"/>
    <n v="16"/>
    <n v="13"/>
    <n v="9"/>
    <n v="144"/>
    <n v="117"/>
    <n v="27"/>
    <n v="8"/>
    <x v="1"/>
  </r>
  <r>
    <x v="1002"/>
    <n v="44072"/>
    <x v="871"/>
    <x v="0"/>
    <x v="11"/>
    <x v="0"/>
    <x v="2"/>
    <x v="0"/>
    <x v="0"/>
    <x v="8"/>
    <x v="0"/>
    <n v="20"/>
    <n v="17"/>
    <n v="2"/>
    <n v="40"/>
    <n v="34"/>
    <n v="6"/>
    <n v="8"/>
    <x v="1"/>
  </r>
  <r>
    <x v="1003"/>
    <n v="44071"/>
    <x v="872"/>
    <x v="1"/>
    <x v="28"/>
    <x v="1"/>
    <x v="2"/>
    <x v="1"/>
    <x v="0"/>
    <x v="9"/>
    <x v="0"/>
    <n v="12"/>
    <n v="9"/>
    <n v="5"/>
    <n v="60"/>
    <n v="45"/>
    <n v="15"/>
    <n v="8"/>
    <x v="1"/>
  </r>
  <r>
    <x v="1004"/>
    <n v="44071"/>
    <x v="835"/>
    <x v="1"/>
    <x v="15"/>
    <x v="0"/>
    <x v="2"/>
    <x v="0"/>
    <x v="0"/>
    <x v="12"/>
    <x v="0"/>
    <n v="10"/>
    <n v="7"/>
    <n v="7"/>
    <n v="70"/>
    <n v="49"/>
    <n v="21"/>
    <n v="8"/>
    <x v="1"/>
  </r>
  <r>
    <x v="1005"/>
    <n v="44072"/>
    <x v="836"/>
    <x v="1"/>
    <x v="11"/>
    <x v="1"/>
    <x v="2"/>
    <x v="1"/>
    <x v="0"/>
    <x v="13"/>
    <x v="0"/>
    <n v="15"/>
    <n v="12"/>
    <n v="7"/>
    <n v="105"/>
    <n v="84"/>
    <n v="21"/>
    <n v="8"/>
    <x v="1"/>
  </r>
  <r>
    <x v="1006"/>
    <n v="44073"/>
    <x v="837"/>
    <x v="1"/>
    <x v="0"/>
    <x v="0"/>
    <x v="2"/>
    <x v="0"/>
    <x v="0"/>
    <x v="14"/>
    <x v="0"/>
    <n v="15"/>
    <n v="12"/>
    <n v="15"/>
    <n v="225"/>
    <n v="180"/>
    <n v="45"/>
    <n v="8"/>
    <x v="1"/>
  </r>
  <r>
    <x v="1007"/>
    <n v="44074"/>
    <x v="873"/>
    <x v="1"/>
    <x v="32"/>
    <x v="1"/>
    <x v="2"/>
    <x v="1"/>
    <x v="0"/>
    <x v="25"/>
    <x v="0"/>
    <n v="20"/>
    <n v="17"/>
    <n v="3"/>
    <n v="60"/>
    <n v="51"/>
    <n v="9"/>
    <n v="8"/>
    <x v="1"/>
  </r>
  <r>
    <x v="1008"/>
    <n v="44044"/>
    <x v="874"/>
    <x v="1"/>
    <x v="1"/>
    <x v="0"/>
    <x v="2"/>
    <x v="0"/>
    <x v="1"/>
    <x v="26"/>
    <x v="0"/>
    <n v="12"/>
    <n v="9"/>
    <n v="6"/>
    <n v="72"/>
    <n v="54"/>
    <n v="18"/>
    <n v="8"/>
    <x v="1"/>
  </r>
  <r>
    <x v="1009"/>
    <n v="44045"/>
    <x v="875"/>
    <x v="0"/>
    <x v="2"/>
    <x v="1"/>
    <x v="2"/>
    <x v="1"/>
    <x v="1"/>
    <x v="27"/>
    <x v="0"/>
    <n v="13"/>
    <n v="10"/>
    <n v="10"/>
    <n v="130"/>
    <n v="100"/>
    <n v="30"/>
    <n v="8"/>
    <x v="1"/>
  </r>
  <r>
    <x v="1010"/>
    <n v="44046"/>
    <x v="876"/>
    <x v="0"/>
    <x v="3"/>
    <x v="0"/>
    <x v="2"/>
    <x v="0"/>
    <x v="1"/>
    <x v="28"/>
    <x v="0"/>
    <n v="15"/>
    <n v="12"/>
    <n v="11"/>
    <n v="165"/>
    <n v="132"/>
    <n v="33"/>
    <n v="8"/>
    <x v="1"/>
  </r>
  <r>
    <x v="1011"/>
    <n v="44047"/>
    <x v="877"/>
    <x v="0"/>
    <x v="5"/>
    <x v="1"/>
    <x v="2"/>
    <x v="1"/>
    <x v="1"/>
    <x v="18"/>
    <x v="0"/>
    <n v="14"/>
    <n v="11"/>
    <n v="3"/>
    <n v="42"/>
    <n v="33"/>
    <n v="9"/>
    <n v="8"/>
    <x v="1"/>
  </r>
  <r>
    <x v="1012"/>
    <n v="44048"/>
    <x v="878"/>
    <x v="0"/>
    <x v="6"/>
    <x v="0"/>
    <x v="2"/>
    <x v="0"/>
    <x v="1"/>
    <x v="19"/>
    <x v="0"/>
    <n v="30"/>
    <n v="27"/>
    <n v="1"/>
    <n v="30"/>
    <n v="27"/>
    <n v="3"/>
    <n v="8"/>
    <x v="1"/>
  </r>
  <r>
    <x v="1013"/>
    <n v="44052"/>
    <x v="879"/>
    <x v="0"/>
    <x v="11"/>
    <x v="1"/>
    <x v="2"/>
    <x v="1"/>
    <x v="1"/>
    <x v="20"/>
    <x v="0"/>
    <n v="16"/>
    <n v="13"/>
    <n v="1"/>
    <n v="16"/>
    <n v="13"/>
    <n v="3"/>
    <n v="8"/>
    <x v="1"/>
  </r>
  <r>
    <x v="1014"/>
    <n v="44051"/>
    <x v="880"/>
    <x v="0"/>
    <x v="28"/>
    <x v="0"/>
    <x v="2"/>
    <x v="0"/>
    <x v="1"/>
    <x v="1"/>
    <x v="1"/>
    <n v="9"/>
    <n v="6"/>
    <n v="1"/>
    <n v="9"/>
    <n v="6"/>
    <n v="3"/>
    <n v="8"/>
    <x v="1"/>
  </r>
  <r>
    <x v="1015"/>
    <n v="44051"/>
    <x v="835"/>
    <x v="1"/>
    <x v="15"/>
    <x v="1"/>
    <x v="2"/>
    <x v="1"/>
    <x v="1"/>
    <x v="2"/>
    <x v="1"/>
    <n v="5"/>
    <n v="2"/>
    <n v="3"/>
    <n v="15"/>
    <n v="6"/>
    <n v="9"/>
    <n v="8"/>
    <x v="1"/>
  </r>
  <r>
    <x v="1016"/>
    <n v="44052"/>
    <x v="836"/>
    <x v="1"/>
    <x v="11"/>
    <x v="0"/>
    <x v="2"/>
    <x v="0"/>
    <x v="1"/>
    <x v="29"/>
    <x v="1"/>
    <n v="18"/>
    <n v="15"/>
    <n v="4"/>
    <n v="72"/>
    <n v="60"/>
    <n v="12"/>
    <n v="8"/>
    <x v="1"/>
  </r>
  <r>
    <x v="1017"/>
    <n v="44053"/>
    <x v="837"/>
    <x v="1"/>
    <x v="0"/>
    <x v="1"/>
    <x v="2"/>
    <x v="1"/>
    <x v="1"/>
    <x v="30"/>
    <x v="1"/>
    <n v="10"/>
    <n v="7"/>
    <n v="5"/>
    <n v="50"/>
    <n v="35"/>
    <n v="15"/>
    <n v="8"/>
    <x v="1"/>
  </r>
  <r>
    <x v="1018"/>
    <n v="44054"/>
    <x v="881"/>
    <x v="1"/>
    <x v="8"/>
    <x v="0"/>
    <x v="2"/>
    <x v="0"/>
    <x v="1"/>
    <x v="31"/>
    <x v="1"/>
    <n v="20"/>
    <n v="17"/>
    <n v="6"/>
    <n v="120"/>
    <n v="102"/>
    <n v="18"/>
    <n v="8"/>
    <x v="1"/>
  </r>
  <r>
    <x v="1019"/>
    <n v="44055"/>
    <x v="882"/>
    <x v="0"/>
    <x v="9"/>
    <x v="1"/>
    <x v="2"/>
    <x v="1"/>
    <x v="1"/>
    <x v="6"/>
    <x v="1"/>
    <n v="70"/>
    <n v="67"/>
    <n v="7"/>
    <n v="490"/>
    <n v="469"/>
    <n v="21"/>
    <n v="8"/>
    <x v="1"/>
  </r>
  <r>
    <x v="1020"/>
    <n v="44056"/>
    <x v="883"/>
    <x v="1"/>
    <x v="33"/>
    <x v="0"/>
    <x v="2"/>
    <x v="0"/>
    <x v="1"/>
    <x v="7"/>
    <x v="1"/>
    <n v="15"/>
    <n v="12"/>
    <n v="11"/>
    <n v="165"/>
    <n v="132"/>
    <n v="33"/>
    <n v="8"/>
    <x v="1"/>
  </r>
  <r>
    <x v="1021"/>
    <n v="44057"/>
    <x v="884"/>
    <x v="1"/>
    <x v="34"/>
    <x v="1"/>
    <x v="2"/>
    <x v="1"/>
    <x v="1"/>
    <x v="10"/>
    <x v="1"/>
    <n v="12"/>
    <n v="9"/>
    <n v="2"/>
    <n v="24"/>
    <n v="18"/>
    <n v="6"/>
    <n v="8"/>
    <x v="1"/>
  </r>
  <r>
    <x v="1022"/>
    <n v="44058"/>
    <x v="885"/>
    <x v="0"/>
    <x v="0"/>
    <x v="0"/>
    <x v="2"/>
    <x v="0"/>
    <x v="1"/>
    <x v="11"/>
    <x v="1"/>
    <n v="18"/>
    <n v="15"/>
    <n v="3"/>
    <n v="54"/>
    <n v="45"/>
    <n v="9"/>
    <n v="8"/>
    <x v="1"/>
  </r>
  <r>
    <x v="1023"/>
    <n v="44062"/>
    <x v="886"/>
    <x v="1"/>
    <x v="35"/>
    <x v="1"/>
    <x v="2"/>
    <x v="1"/>
    <x v="1"/>
    <x v="15"/>
    <x v="1"/>
    <n v="23"/>
    <n v="20"/>
    <n v="5"/>
    <n v="115"/>
    <n v="100"/>
    <n v="15"/>
    <n v="8"/>
    <x v="1"/>
  </r>
  <r>
    <x v="1024"/>
    <n v="44061"/>
    <x v="887"/>
    <x v="0"/>
    <x v="36"/>
    <x v="0"/>
    <x v="2"/>
    <x v="0"/>
    <x v="1"/>
    <x v="16"/>
    <x v="1"/>
    <n v="9"/>
    <n v="6"/>
    <n v="2"/>
    <n v="18"/>
    <n v="12"/>
    <n v="6"/>
    <n v="8"/>
    <x v="1"/>
  </r>
  <r>
    <x v="1025"/>
    <n v="44061"/>
    <x v="888"/>
    <x v="0"/>
    <x v="37"/>
    <x v="1"/>
    <x v="2"/>
    <x v="1"/>
    <x v="1"/>
    <x v="17"/>
    <x v="1"/>
    <n v="18"/>
    <n v="15"/>
    <n v="1"/>
    <n v="18"/>
    <n v="15"/>
    <n v="3"/>
    <n v="8"/>
    <x v="1"/>
  </r>
  <r>
    <x v="1026"/>
    <n v="44062"/>
    <x v="835"/>
    <x v="1"/>
    <x v="15"/>
    <x v="0"/>
    <x v="2"/>
    <x v="0"/>
    <x v="1"/>
    <x v="0"/>
    <x v="0"/>
    <n v="52"/>
    <n v="49"/>
    <n v="6"/>
    <n v="312"/>
    <n v="294"/>
    <n v="18"/>
    <n v="8"/>
    <x v="1"/>
  </r>
  <r>
    <x v="1027"/>
    <n v="44063"/>
    <x v="836"/>
    <x v="1"/>
    <x v="11"/>
    <x v="1"/>
    <x v="2"/>
    <x v="1"/>
    <x v="1"/>
    <x v="1"/>
    <x v="1"/>
    <n v="9"/>
    <n v="6"/>
    <n v="9"/>
    <n v="81"/>
    <n v="54"/>
    <n v="27"/>
    <n v="8"/>
    <x v="1"/>
  </r>
  <r>
    <x v="1028"/>
    <n v="44064"/>
    <x v="837"/>
    <x v="1"/>
    <x v="0"/>
    <x v="0"/>
    <x v="2"/>
    <x v="0"/>
    <x v="1"/>
    <x v="2"/>
    <x v="1"/>
    <n v="5"/>
    <n v="2"/>
    <n v="10"/>
    <n v="50"/>
    <n v="20"/>
    <n v="30"/>
    <n v="8"/>
    <x v="1"/>
  </r>
  <r>
    <x v="1029"/>
    <n v="44065"/>
    <x v="889"/>
    <x v="1"/>
    <x v="21"/>
    <x v="1"/>
    <x v="2"/>
    <x v="1"/>
    <x v="1"/>
    <x v="21"/>
    <x v="0"/>
    <n v="14"/>
    <n v="11"/>
    <n v="3"/>
    <n v="42"/>
    <n v="33"/>
    <n v="9"/>
    <n v="8"/>
    <x v="1"/>
  </r>
  <r>
    <x v="1030"/>
    <n v="44066"/>
    <x v="890"/>
    <x v="1"/>
    <x v="22"/>
    <x v="0"/>
    <x v="2"/>
    <x v="0"/>
    <x v="1"/>
    <x v="22"/>
    <x v="0"/>
    <n v="6"/>
    <n v="3"/>
    <n v="4"/>
    <n v="24"/>
    <n v="12"/>
    <n v="12"/>
    <n v="8"/>
    <x v="1"/>
  </r>
  <r>
    <x v="1031"/>
    <n v="44067"/>
    <x v="891"/>
    <x v="1"/>
    <x v="23"/>
    <x v="1"/>
    <x v="2"/>
    <x v="1"/>
    <x v="1"/>
    <x v="30"/>
    <x v="1"/>
    <n v="10"/>
    <n v="7"/>
    <n v="5"/>
    <n v="50"/>
    <n v="35"/>
    <n v="15"/>
    <n v="8"/>
    <x v="1"/>
  </r>
  <r>
    <x v="1032"/>
    <n v="44068"/>
    <x v="892"/>
    <x v="1"/>
    <x v="24"/>
    <x v="0"/>
    <x v="2"/>
    <x v="0"/>
    <x v="1"/>
    <x v="23"/>
    <x v="0"/>
    <n v="13"/>
    <n v="10"/>
    <n v="6"/>
    <n v="78"/>
    <n v="60"/>
    <n v="18"/>
    <n v="8"/>
    <x v="1"/>
  </r>
  <r>
    <x v="1033"/>
    <n v="44072"/>
    <x v="893"/>
    <x v="1"/>
    <x v="13"/>
    <x v="1"/>
    <x v="2"/>
    <x v="1"/>
    <x v="1"/>
    <x v="31"/>
    <x v="1"/>
    <n v="20"/>
    <n v="17"/>
    <n v="3"/>
    <n v="60"/>
    <n v="51"/>
    <n v="9"/>
    <n v="8"/>
    <x v="1"/>
  </r>
  <r>
    <x v="1034"/>
    <n v="44071"/>
    <x v="894"/>
    <x v="0"/>
    <x v="14"/>
    <x v="0"/>
    <x v="2"/>
    <x v="0"/>
    <x v="1"/>
    <x v="24"/>
    <x v="0"/>
    <n v="15"/>
    <n v="12"/>
    <n v="7"/>
    <n v="105"/>
    <n v="84"/>
    <n v="21"/>
    <n v="8"/>
    <x v="1"/>
  </r>
  <r>
    <x v="1035"/>
    <n v="44071"/>
    <x v="895"/>
    <x v="1"/>
    <x v="15"/>
    <x v="1"/>
    <x v="2"/>
    <x v="1"/>
    <x v="1"/>
    <x v="3"/>
    <x v="0"/>
    <n v="20"/>
    <n v="17"/>
    <n v="5"/>
    <n v="100"/>
    <n v="85"/>
    <n v="15"/>
    <n v="8"/>
    <x v="1"/>
  </r>
  <r>
    <x v="1036"/>
    <n v="44072"/>
    <x v="896"/>
    <x v="0"/>
    <x v="34"/>
    <x v="0"/>
    <x v="2"/>
    <x v="0"/>
    <x v="1"/>
    <x v="4"/>
    <x v="0"/>
    <n v="12"/>
    <n v="9"/>
    <n v="8"/>
    <n v="96"/>
    <n v="72"/>
    <n v="24"/>
    <n v="8"/>
    <x v="1"/>
  </r>
  <r>
    <x v="1037"/>
    <n v="44073"/>
    <x v="835"/>
    <x v="1"/>
    <x v="15"/>
    <x v="1"/>
    <x v="2"/>
    <x v="1"/>
    <x v="1"/>
    <x v="5"/>
    <x v="0"/>
    <n v="16"/>
    <n v="13"/>
    <n v="9"/>
    <n v="144"/>
    <n v="117"/>
    <n v="27"/>
    <n v="8"/>
    <x v="1"/>
  </r>
  <r>
    <x v="1038"/>
    <n v="44074"/>
    <x v="836"/>
    <x v="1"/>
    <x v="11"/>
    <x v="0"/>
    <x v="2"/>
    <x v="0"/>
    <x v="1"/>
    <x v="6"/>
    <x v="1"/>
    <n v="70"/>
    <n v="67"/>
    <n v="2"/>
    <n v="140"/>
    <n v="134"/>
    <n v="6"/>
    <n v="8"/>
    <x v="1"/>
  </r>
  <r>
    <x v="1039"/>
    <n v="44075"/>
    <x v="837"/>
    <x v="1"/>
    <x v="0"/>
    <x v="1"/>
    <x v="2"/>
    <x v="1"/>
    <x v="1"/>
    <x v="7"/>
    <x v="1"/>
    <n v="15"/>
    <n v="12"/>
    <n v="5"/>
    <n v="75"/>
    <n v="60"/>
    <n v="15"/>
    <n v="9"/>
    <x v="0"/>
  </r>
  <r>
    <x v="1040"/>
    <n v="44076"/>
    <x v="897"/>
    <x v="0"/>
    <x v="37"/>
    <x v="0"/>
    <x v="2"/>
    <x v="0"/>
    <x v="1"/>
    <x v="5"/>
    <x v="0"/>
    <n v="16"/>
    <n v="13"/>
    <n v="7"/>
    <n v="112"/>
    <n v="91"/>
    <n v="21"/>
    <n v="9"/>
    <x v="0"/>
  </r>
  <r>
    <x v="1041"/>
    <n v="44077"/>
    <x v="898"/>
    <x v="0"/>
    <x v="26"/>
    <x v="1"/>
    <x v="2"/>
    <x v="1"/>
    <x v="1"/>
    <x v="8"/>
    <x v="0"/>
    <n v="20"/>
    <n v="17"/>
    <n v="7"/>
    <n v="140"/>
    <n v="119"/>
    <n v="21"/>
    <n v="9"/>
    <x v="0"/>
  </r>
  <r>
    <x v="1042"/>
    <n v="44078"/>
    <x v="899"/>
    <x v="1"/>
    <x v="27"/>
    <x v="0"/>
    <x v="2"/>
    <x v="0"/>
    <x v="1"/>
    <x v="9"/>
    <x v="0"/>
    <n v="12"/>
    <n v="9"/>
    <n v="15"/>
    <n v="180"/>
    <n v="135"/>
    <n v="45"/>
    <n v="9"/>
    <x v="0"/>
  </r>
  <r>
    <x v="1043"/>
    <n v="44079"/>
    <x v="900"/>
    <x v="0"/>
    <x v="11"/>
    <x v="1"/>
    <x v="2"/>
    <x v="1"/>
    <x v="1"/>
    <x v="10"/>
    <x v="1"/>
    <n v="12"/>
    <n v="9"/>
    <n v="3"/>
    <n v="36"/>
    <n v="27"/>
    <n v="9"/>
    <n v="9"/>
    <x v="0"/>
  </r>
  <r>
    <x v="1044"/>
    <n v="44083"/>
    <x v="901"/>
    <x v="0"/>
    <x v="28"/>
    <x v="0"/>
    <x v="2"/>
    <x v="0"/>
    <x v="1"/>
    <x v="11"/>
    <x v="1"/>
    <n v="18"/>
    <n v="15"/>
    <n v="6"/>
    <n v="108"/>
    <n v="90"/>
    <n v="18"/>
    <n v="9"/>
    <x v="0"/>
  </r>
  <r>
    <x v="1045"/>
    <n v="44082"/>
    <x v="902"/>
    <x v="1"/>
    <x v="11"/>
    <x v="1"/>
    <x v="2"/>
    <x v="1"/>
    <x v="1"/>
    <x v="12"/>
    <x v="0"/>
    <n v="10"/>
    <n v="7"/>
    <n v="10"/>
    <n v="100"/>
    <n v="70"/>
    <n v="30"/>
    <n v="9"/>
    <x v="0"/>
  </r>
  <r>
    <x v="1046"/>
    <n v="44082"/>
    <x v="903"/>
    <x v="0"/>
    <x v="28"/>
    <x v="0"/>
    <x v="2"/>
    <x v="0"/>
    <x v="1"/>
    <x v="13"/>
    <x v="0"/>
    <n v="15"/>
    <n v="12"/>
    <n v="11"/>
    <n v="165"/>
    <n v="132"/>
    <n v="33"/>
    <n v="9"/>
    <x v="0"/>
  </r>
  <r>
    <x v="1047"/>
    <n v="44083"/>
    <x v="904"/>
    <x v="1"/>
    <x v="29"/>
    <x v="1"/>
    <x v="2"/>
    <x v="1"/>
    <x v="1"/>
    <x v="14"/>
    <x v="0"/>
    <n v="15"/>
    <n v="12"/>
    <n v="3"/>
    <n v="45"/>
    <n v="36"/>
    <n v="9"/>
    <n v="9"/>
    <x v="0"/>
  </r>
  <r>
    <x v="1048"/>
    <n v="44084"/>
    <x v="905"/>
    <x v="0"/>
    <x v="30"/>
    <x v="0"/>
    <x v="2"/>
    <x v="0"/>
    <x v="1"/>
    <x v="15"/>
    <x v="1"/>
    <n v="23"/>
    <n v="20"/>
    <n v="1"/>
    <n v="23"/>
    <n v="20"/>
    <n v="3"/>
    <n v="9"/>
    <x v="0"/>
  </r>
  <r>
    <x v="1049"/>
    <n v="44085"/>
    <x v="906"/>
    <x v="0"/>
    <x v="31"/>
    <x v="1"/>
    <x v="2"/>
    <x v="1"/>
    <x v="1"/>
    <x v="16"/>
    <x v="1"/>
    <n v="9"/>
    <n v="6"/>
    <n v="1"/>
    <n v="9"/>
    <n v="6"/>
    <n v="3"/>
    <n v="9"/>
    <x v="0"/>
  </r>
  <r>
    <x v="1050"/>
    <n v="44086"/>
    <x v="907"/>
    <x v="0"/>
    <x v="32"/>
    <x v="0"/>
    <x v="2"/>
    <x v="0"/>
    <x v="1"/>
    <x v="17"/>
    <x v="1"/>
    <n v="18"/>
    <n v="15"/>
    <n v="1"/>
    <n v="18"/>
    <n v="15"/>
    <n v="3"/>
    <n v="9"/>
    <x v="0"/>
  </r>
  <r>
    <x v="1051"/>
    <n v="44087"/>
    <x v="908"/>
    <x v="0"/>
    <x v="1"/>
    <x v="1"/>
    <x v="2"/>
    <x v="1"/>
    <x v="1"/>
    <x v="18"/>
    <x v="0"/>
    <n v="14"/>
    <n v="11"/>
    <n v="3"/>
    <n v="42"/>
    <n v="33"/>
    <n v="9"/>
    <n v="9"/>
    <x v="0"/>
  </r>
  <r>
    <x v="1052"/>
    <n v="44088"/>
    <x v="835"/>
    <x v="1"/>
    <x v="15"/>
    <x v="0"/>
    <x v="2"/>
    <x v="0"/>
    <x v="1"/>
    <x v="19"/>
    <x v="0"/>
    <n v="30"/>
    <n v="27"/>
    <n v="4"/>
    <n v="120"/>
    <n v="108"/>
    <n v="12"/>
    <n v="9"/>
    <x v="0"/>
  </r>
  <r>
    <x v="1053"/>
    <n v="44089"/>
    <x v="836"/>
    <x v="1"/>
    <x v="11"/>
    <x v="1"/>
    <x v="2"/>
    <x v="1"/>
    <x v="1"/>
    <x v="20"/>
    <x v="0"/>
    <n v="16"/>
    <n v="13"/>
    <n v="5"/>
    <n v="80"/>
    <n v="65"/>
    <n v="15"/>
    <n v="9"/>
    <x v="0"/>
  </r>
  <r>
    <x v="1054"/>
    <n v="44093"/>
    <x v="837"/>
    <x v="1"/>
    <x v="0"/>
    <x v="0"/>
    <x v="2"/>
    <x v="0"/>
    <x v="1"/>
    <x v="0"/>
    <x v="0"/>
    <n v="52"/>
    <n v="49"/>
    <n v="6"/>
    <n v="312"/>
    <n v="294"/>
    <n v="18"/>
    <n v="9"/>
    <x v="0"/>
  </r>
  <r>
    <x v="1055"/>
    <n v="44092"/>
    <x v="909"/>
    <x v="1"/>
    <x v="39"/>
    <x v="1"/>
    <x v="2"/>
    <x v="1"/>
    <x v="1"/>
    <x v="21"/>
    <x v="0"/>
    <n v="14"/>
    <n v="11"/>
    <n v="7"/>
    <n v="98"/>
    <n v="77"/>
    <n v="21"/>
    <n v="9"/>
    <x v="0"/>
  </r>
  <r>
    <x v="1056"/>
    <n v="44092"/>
    <x v="910"/>
    <x v="0"/>
    <x v="4"/>
    <x v="0"/>
    <x v="2"/>
    <x v="0"/>
    <x v="1"/>
    <x v="22"/>
    <x v="0"/>
    <n v="6"/>
    <n v="3"/>
    <n v="11"/>
    <n v="66"/>
    <n v="33"/>
    <n v="33"/>
    <n v="9"/>
    <x v="0"/>
  </r>
  <r>
    <x v="1057"/>
    <n v="44093"/>
    <x v="911"/>
    <x v="0"/>
    <x v="5"/>
    <x v="1"/>
    <x v="2"/>
    <x v="1"/>
    <x v="1"/>
    <x v="23"/>
    <x v="0"/>
    <n v="13"/>
    <n v="10"/>
    <n v="2"/>
    <n v="26"/>
    <n v="20"/>
    <n v="6"/>
    <n v="9"/>
    <x v="0"/>
  </r>
  <r>
    <x v="1058"/>
    <n v="44094"/>
    <x v="912"/>
    <x v="0"/>
    <x v="6"/>
    <x v="0"/>
    <x v="2"/>
    <x v="0"/>
    <x v="1"/>
    <x v="24"/>
    <x v="0"/>
    <n v="15"/>
    <n v="12"/>
    <n v="3"/>
    <n v="45"/>
    <n v="36"/>
    <n v="9"/>
    <n v="9"/>
    <x v="0"/>
  </r>
  <r>
    <x v="1059"/>
    <n v="44095"/>
    <x v="913"/>
    <x v="1"/>
    <x v="7"/>
    <x v="1"/>
    <x v="2"/>
    <x v="1"/>
    <x v="1"/>
    <x v="3"/>
    <x v="0"/>
    <n v="20"/>
    <n v="17"/>
    <n v="5"/>
    <n v="100"/>
    <n v="85"/>
    <n v="15"/>
    <n v="9"/>
    <x v="0"/>
  </r>
  <r>
    <x v="1060"/>
    <n v="44096"/>
    <x v="914"/>
    <x v="0"/>
    <x v="8"/>
    <x v="0"/>
    <x v="2"/>
    <x v="0"/>
    <x v="1"/>
    <x v="4"/>
    <x v="0"/>
    <n v="12"/>
    <n v="9"/>
    <n v="2"/>
    <n v="24"/>
    <n v="18"/>
    <n v="6"/>
    <n v="9"/>
    <x v="0"/>
  </r>
  <r>
    <x v="1061"/>
    <n v="44097"/>
    <x v="915"/>
    <x v="0"/>
    <x v="9"/>
    <x v="1"/>
    <x v="2"/>
    <x v="1"/>
    <x v="1"/>
    <x v="5"/>
    <x v="0"/>
    <n v="16"/>
    <n v="13"/>
    <n v="1"/>
    <n v="16"/>
    <n v="13"/>
    <n v="3"/>
    <n v="9"/>
    <x v="0"/>
  </r>
  <r>
    <x v="1062"/>
    <n v="44098"/>
    <x v="916"/>
    <x v="0"/>
    <x v="33"/>
    <x v="0"/>
    <x v="2"/>
    <x v="0"/>
    <x v="1"/>
    <x v="8"/>
    <x v="0"/>
    <n v="20"/>
    <n v="17"/>
    <n v="6"/>
    <n v="120"/>
    <n v="102"/>
    <n v="18"/>
    <n v="9"/>
    <x v="0"/>
  </r>
  <r>
    <x v="1063"/>
    <n v="44099"/>
    <x v="917"/>
    <x v="0"/>
    <x v="34"/>
    <x v="1"/>
    <x v="2"/>
    <x v="1"/>
    <x v="1"/>
    <x v="9"/>
    <x v="0"/>
    <n v="12"/>
    <n v="9"/>
    <n v="9"/>
    <n v="108"/>
    <n v="81"/>
    <n v="27"/>
    <n v="9"/>
    <x v="0"/>
  </r>
  <r>
    <x v="1064"/>
    <n v="44103"/>
    <x v="918"/>
    <x v="0"/>
    <x v="0"/>
    <x v="0"/>
    <x v="2"/>
    <x v="0"/>
    <x v="1"/>
    <x v="12"/>
    <x v="0"/>
    <n v="10"/>
    <n v="7"/>
    <n v="10"/>
    <n v="100"/>
    <n v="70"/>
    <n v="30"/>
    <n v="9"/>
    <x v="0"/>
  </r>
  <r>
    <x v="1065"/>
    <n v="44102"/>
    <x v="919"/>
    <x v="0"/>
    <x v="35"/>
    <x v="1"/>
    <x v="2"/>
    <x v="1"/>
    <x v="1"/>
    <x v="13"/>
    <x v="0"/>
    <n v="15"/>
    <n v="12"/>
    <n v="3"/>
    <n v="45"/>
    <n v="36"/>
    <n v="9"/>
    <n v="9"/>
    <x v="0"/>
  </r>
  <r>
    <x v="1066"/>
    <n v="44102"/>
    <x v="920"/>
    <x v="1"/>
    <x v="36"/>
    <x v="0"/>
    <x v="2"/>
    <x v="0"/>
    <x v="1"/>
    <x v="14"/>
    <x v="0"/>
    <n v="15"/>
    <n v="12"/>
    <n v="4"/>
    <n v="60"/>
    <n v="48"/>
    <n v="12"/>
    <n v="9"/>
    <x v="0"/>
  </r>
  <r>
    <x v="1067"/>
    <n v="44103"/>
    <x v="921"/>
    <x v="0"/>
    <x v="37"/>
    <x v="1"/>
    <x v="2"/>
    <x v="1"/>
    <x v="1"/>
    <x v="25"/>
    <x v="0"/>
    <n v="20"/>
    <n v="17"/>
    <n v="5"/>
    <n v="100"/>
    <n v="85"/>
    <n v="15"/>
    <n v="9"/>
    <x v="0"/>
  </r>
  <r>
    <x v="1068"/>
    <n v="44104"/>
    <x v="922"/>
    <x v="0"/>
    <x v="10"/>
    <x v="0"/>
    <x v="2"/>
    <x v="0"/>
    <x v="1"/>
    <x v="26"/>
    <x v="0"/>
    <n v="12"/>
    <n v="9"/>
    <n v="6"/>
    <n v="72"/>
    <n v="54"/>
    <n v="18"/>
    <n v="9"/>
    <x v="0"/>
  </r>
  <r>
    <x v="1069"/>
    <n v="44094"/>
    <x v="923"/>
    <x v="0"/>
    <x v="11"/>
    <x v="1"/>
    <x v="2"/>
    <x v="1"/>
    <x v="0"/>
    <x v="27"/>
    <x v="0"/>
    <n v="13"/>
    <n v="10"/>
    <n v="3"/>
    <n v="39"/>
    <n v="30"/>
    <n v="9"/>
    <n v="9"/>
    <x v="0"/>
  </r>
  <r>
    <x v="1070"/>
    <n v="44095"/>
    <x v="924"/>
    <x v="1"/>
    <x v="12"/>
    <x v="0"/>
    <x v="2"/>
    <x v="0"/>
    <x v="0"/>
    <x v="28"/>
    <x v="0"/>
    <n v="15"/>
    <n v="12"/>
    <n v="7"/>
    <n v="105"/>
    <n v="84"/>
    <n v="21"/>
    <n v="9"/>
    <x v="0"/>
  </r>
  <r>
    <x v="1071"/>
    <n v="44096"/>
    <x v="925"/>
    <x v="1"/>
    <x v="13"/>
    <x v="1"/>
    <x v="2"/>
    <x v="1"/>
    <x v="0"/>
    <x v="18"/>
    <x v="0"/>
    <n v="14"/>
    <n v="11"/>
    <n v="5"/>
    <n v="70"/>
    <n v="55"/>
    <n v="15"/>
    <n v="9"/>
    <x v="0"/>
  </r>
  <r>
    <x v="1072"/>
    <n v="44097"/>
    <x v="926"/>
    <x v="0"/>
    <x v="14"/>
    <x v="0"/>
    <x v="2"/>
    <x v="0"/>
    <x v="0"/>
    <x v="19"/>
    <x v="0"/>
    <n v="30"/>
    <n v="27"/>
    <n v="8"/>
    <n v="240"/>
    <n v="216"/>
    <n v="24"/>
    <n v="9"/>
    <x v="0"/>
  </r>
  <r>
    <x v="1073"/>
    <n v="44098"/>
    <x v="835"/>
    <x v="1"/>
    <x v="15"/>
    <x v="1"/>
    <x v="2"/>
    <x v="1"/>
    <x v="0"/>
    <x v="20"/>
    <x v="0"/>
    <n v="16"/>
    <n v="13"/>
    <n v="9"/>
    <n v="144"/>
    <n v="117"/>
    <n v="27"/>
    <n v="9"/>
    <x v="0"/>
  </r>
  <r>
    <x v="1074"/>
    <n v="44099"/>
    <x v="836"/>
    <x v="1"/>
    <x v="11"/>
    <x v="0"/>
    <x v="2"/>
    <x v="0"/>
    <x v="0"/>
    <x v="1"/>
    <x v="1"/>
    <n v="9"/>
    <n v="6"/>
    <n v="2"/>
    <n v="18"/>
    <n v="12"/>
    <n v="6"/>
    <n v="9"/>
    <x v="0"/>
  </r>
  <r>
    <x v="1075"/>
    <n v="44103"/>
    <x v="837"/>
    <x v="1"/>
    <x v="0"/>
    <x v="2"/>
    <x v="2"/>
    <x v="2"/>
    <x v="0"/>
    <x v="2"/>
    <x v="1"/>
    <n v="5"/>
    <n v="2"/>
    <n v="5"/>
    <n v="25"/>
    <n v="10"/>
    <n v="15"/>
    <n v="9"/>
    <x v="0"/>
  </r>
  <r>
    <x v="1076"/>
    <n v="44102"/>
    <x v="927"/>
    <x v="1"/>
    <x v="18"/>
    <x v="3"/>
    <x v="2"/>
    <x v="3"/>
    <x v="0"/>
    <x v="29"/>
    <x v="1"/>
    <n v="18"/>
    <n v="15"/>
    <n v="7"/>
    <n v="126"/>
    <n v="105"/>
    <n v="21"/>
    <n v="9"/>
    <x v="0"/>
  </r>
  <r>
    <x v="1077"/>
    <n v="44102"/>
    <x v="928"/>
    <x v="0"/>
    <x v="19"/>
    <x v="2"/>
    <x v="2"/>
    <x v="2"/>
    <x v="0"/>
    <x v="30"/>
    <x v="1"/>
    <n v="10"/>
    <n v="7"/>
    <n v="7"/>
    <n v="70"/>
    <n v="49"/>
    <n v="21"/>
    <n v="9"/>
    <x v="0"/>
  </r>
  <r>
    <x v="1078"/>
    <n v="44103"/>
    <x v="929"/>
    <x v="0"/>
    <x v="20"/>
    <x v="3"/>
    <x v="2"/>
    <x v="3"/>
    <x v="0"/>
    <x v="31"/>
    <x v="1"/>
    <n v="20"/>
    <n v="17"/>
    <n v="15"/>
    <n v="300"/>
    <n v="255"/>
    <n v="45"/>
    <n v="9"/>
    <x v="0"/>
  </r>
  <r>
    <x v="1079"/>
    <n v="44104"/>
    <x v="930"/>
    <x v="1"/>
    <x v="21"/>
    <x v="2"/>
    <x v="2"/>
    <x v="2"/>
    <x v="0"/>
    <x v="6"/>
    <x v="1"/>
    <n v="70"/>
    <n v="67"/>
    <n v="3"/>
    <n v="210"/>
    <n v="201"/>
    <n v="9"/>
    <n v="9"/>
    <x v="0"/>
  </r>
  <r>
    <x v="1080"/>
    <n v="44044"/>
    <x v="931"/>
    <x v="1"/>
    <x v="22"/>
    <x v="3"/>
    <x v="2"/>
    <x v="3"/>
    <x v="0"/>
    <x v="7"/>
    <x v="1"/>
    <n v="15"/>
    <n v="12"/>
    <n v="6"/>
    <n v="90"/>
    <n v="72"/>
    <n v="18"/>
    <n v="8"/>
    <x v="1"/>
  </r>
  <r>
    <x v="1081"/>
    <n v="44045"/>
    <x v="932"/>
    <x v="0"/>
    <x v="23"/>
    <x v="2"/>
    <x v="2"/>
    <x v="2"/>
    <x v="0"/>
    <x v="10"/>
    <x v="1"/>
    <n v="12"/>
    <n v="9"/>
    <n v="10"/>
    <n v="120"/>
    <n v="90"/>
    <n v="30"/>
    <n v="8"/>
    <x v="1"/>
  </r>
  <r>
    <x v="1082"/>
    <n v="44046"/>
    <x v="933"/>
    <x v="1"/>
    <x v="24"/>
    <x v="3"/>
    <x v="2"/>
    <x v="3"/>
    <x v="0"/>
    <x v="11"/>
    <x v="1"/>
    <n v="18"/>
    <n v="15"/>
    <n v="11"/>
    <n v="198"/>
    <n v="165"/>
    <n v="33"/>
    <n v="8"/>
    <x v="1"/>
  </r>
  <r>
    <x v="1083"/>
    <n v="44047"/>
    <x v="934"/>
    <x v="1"/>
    <x v="25"/>
    <x v="2"/>
    <x v="2"/>
    <x v="2"/>
    <x v="0"/>
    <x v="15"/>
    <x v="1"/>
    <n v="23"/>
    <n v="20"/>
    <n v="3"/>
    <n v="69"/>
    <n v="60"/>
    <n v="9"/>
    <n v="8"/>
    <x v="1"/>
  </r>
  <r>
    <x v="1084"/>
    <n v="44048"/>
    <x v="935"/>
    <x v="1"/>
    <x v="26"/>
    <x v="3"/>
    <x v="2"/>
    <x v="3"/>
    <x v="0"/>
    <x v="16"/>
    <x v="1"/>
    <n v="9"/>
    <n v="6"/>
    <n v="1"/>
    <n v="9"/>
    <n v="6"/>
    <n v="3"/>
    <n v="8"/>
    <x v="1"/>
  </r>
  <r>
    <x v="1085"/>
    <n v="44052"/>
    <x v="835"/>
    <x v="1"/>
    <x v="15"/>
    <x v="2"/>
    <x v="2"/>
    <x v="2"/>
    <x v="0"/>
    <x v="17"/>
    <x v="1"/>
    <n v="18"/>
    <n v="15"/>
    <n v="1"/>
    <n v="18"/>
    <n v="15"/>
    <n v="3"/>
    <n v="8"/>
    <x v="1"/>
  </r>
  <r>
    <x v="1086"/>
    <n v="44051"/>
    <x v="836"/>
    <x v="1"/>
    <x v="11"/>
    <x v="3"/>
    <x v="2"/>
    <x v="3"/>
    <x v="0"/>
    <x v="0"/>
    <x v="0"/>
    <n v="52"/>
    <n v="49"/>
    <n v="1"/>
    <n v="52"/>
    <n v="49"/>
    <n v="3"/>
    <n v="8"/>
    <x v="1"/>
  </r>
  <r>
    <x v="1087"/>
    <n v="44051"/>
    <x v="837"/>
    <x v="1"/>
    <x v="0"/>
    <x v="2"/>
    <x v="2"/>
    <x v="2"/>
    <x v="0"/>
    <x v="1"/>
    <x v="1"/>
    <n v="9"/>
    <n v="6"/>
    <n v="3"/>
    <n v="27"/>
    <n v="18"/>
    <n v="9"/>
    <n v="8"/>
    <x v="1"/>
  </r>
  <r>
    <x v="1088"/>
    <n v="44052"/>
    <x v="936"/>
    <x v="0"/>
    <x v="29"/>
    <x v="3"/>
    <x v="2"/>
    <x v="3"/>
    <x v="0"/>
    <x v="2"/>
    <x v="1"/>
    <n v="5"/>
    <n v="2"/>
    <n v="4"/>
    <n v="20"/>
    <n v="8"/>
    <n v="12"/>
    <n v="8"/>
    <x v="1"/>
  </r>
  <r>
    <x v="1089"/>
    <n v="44053"/>
    <x v="937"/>
    <x v="1"/>
    <x v="30"/>
    <x v="2"/>
    <x v="2"/>
    <x v="2"/>
    <x v="0"/>
    <x v="21"/>
    <x v="0"/>
    <n v="14"/>
    <n v="11"/>
    <n v="5"/>
    <n v="70"/>
    <n v="55"/>
    <n v="15"/>
    <n v="8"/>
    <x v="1"/>
  </r>
  <r>
    <x v="1090"/>
    <n v="44054"/>
    <x v="938"/>
    <x v="0"/>
    <x v="31"/>
    <x v="3"/>
    <x v="2"/>
    <x v="3"/>
    <x v="0"/>
    <x v="22"/>
    <x v="0"/>
    <n v="6"/>
    <n v="3"/>
    <n v="6"/>
    <n v="36"/>
    <n v="18"/>
    <n v="18"/>
    <n v="8"/>
    <x v="1"/>
  </r>
  <r>
    <x v="1091"/>
    <n v="44055"/>
    <x v="939"/>
    <x v="1"/>
    <x v="32"/>
    <x v="2"/>
    <x v="2"/>
    <x v="2"/>
    <x v="0"/>
    <x v="30"/>
    <x v="1"/>
    <n v="10"/>
    <n v="7"/>
    <n v="7"/>
    <n v="70"/>
    <n v="49"/>
    <n v="21"/>
    <n v="8"/>
    <x v="1"/>
  </r>
  <r>
    <x v="1092"/>
    <n v="44056"/>
    <x v="940"/>
    <x v="1"/>
    <x v="1"/>
    <x v="3"/>
    <x v="2"/>
    <x v="3"/>
    <x v="0"/>
    <x v="23"/>
    <x v="0"/>
    <n v="13"/>
    <n v="10"/>
    <n v="11"/>
    <n v="143"/>
    <n v="110"/>
    <n v="33"/>
    <n v="8"/>
    <x v="1"/>
  </r>
  <r>
    <x v="1093"/>
    <n v="44057"/>
    <x v="941"/>
    <x v="1"/>
    <x v="2"/>
    <x v="2"/>
    <x v="2"/>
    <x v="2"/>
    <x v="0"/>
    <x v="31"/>
    <x v="1"/>
    <n v="20"/>
    <n v="17"/>
    <n v="2"/>
    <n v="40"/>
    <n v="34"/>
    <n v="6"/>
    <n v="8"/>
    <x v="1"/>
  </r>
  <r>
    <x v="1094"/>
    <n v="44058"/>
    <x v="942"/>
    <x v="0"/>
    <x v="3"/>
    <x v="3"/>
    <x v="2"/>
    <x v="3"/>
    <x v="0"/>
    <x v="24"/>
    <x v="0"/>
    <n v="15"/>
    <n v="12"/>
    <n v="3"/>
    <n v="45"/>
    <n v="36"/>
    <n v="9"/>
    <n v="8"/>
    <x v="1"/>
  </r>
  <r>
    <x v="1095"/>
    <n v="44062"/>
    <x v="943"/>
    <x v="1"/>
    <x v="5"/>
    <x v="0"/>
    <x v="2"/>
    <x v="0"/>
    <x v="0"/>
    <x v="3"/>
    <x v="0"/>
    <n v="20"/>
    <n v="17"/>
    <n v="5"/>
    <n v="100"/>
    <n v="85"/>
    <n v="15"/>
    <n v="8"/>
    <x v="1"/>
  </r>
  <r>
    <x v="1096"/>
    <n v="44061"/>
    <x v="944"/>
    <x v="0"/>
    <x v="6"/>
    <x v="1"/>
    <x v="2"/>
    <x v="1"/>
    <x v="0"/>
    <x v="4"/>
    <x v="0"/>
    <n v="12"/>
    <n v="9"/>
    <n v="2"/>
    <n v="24"/>
    <n v="18"/>
    <n v="6"/>
    <n v="8"/>
    <x v="1"/>
  </r>
  <r>
    <x v="1097"/>
    <n v="44061"/>
    <x v="945"/>
    <x v="0"/>
    <x v="11"/>
    <x v="2"/>
    <x v="2"/>
    <x v="2"/>
    <x v="0"/>
    <x v="5"/>
    <x v="0"/>
    <n v="16"/>
    <n v="13"/>
    <n v="1"/>
    <n v="16"/>
    <n v="13"/>
    <n v="3"/>
    <n v="8"/>
    <x v="1"/>
  </r>
  <r>
    <x v="1098"/>
    <n v="44062"/>
    <x v="946"/>
    <x v="0"/>
    <x v="28"/>
    <x v="3"/>
    <x v="2"/>
    <x v="3"/>
    <x v="0"/>
    <x v="6"/>
    <x v="1"/>
    <n v="70"/>
    <n v="67"/>
    <n v="6"/>
    <n v="420"/>
    <n v="402"/>
    <n v="18"/>
    <n v="8"/>
    <x v="1"/>
  </r>
  <r>
    <x v="1099"/>
    <n v="44063"/>
    <x v="947"/>
    <x v="1"/>
    <x v="29"/>
    <x v="0"/>
    <x v="2"/>
    <x v="0"/>
    <x v="0"/>
    <x v="7"/>
    <x v="1"/>
    <n v="15"/>
    <n v="12"/>
    <n v="9"/>
    <n v="135"/>
    <n v="108"/>
    <n v="27"/>
    <n v="8"/>
    <x v="1"/>
  </r>
  <r>
    <x v="1100"/>
    <n v="44064"/>
    <x v="948"/>
    <x v="0"/>
    <x v="6"/>
    <x v="1"/>
    <x v="2"/>
    <x v="1"/>
    <x v="0"/>
    <x v="5"/>
    <x v="0"/>
    <n v="16"/>
    <n v="13"/>
    <n v="10"/>
    <n v="160"/>
    <n v="130"/>
    <n v="30"/>
    <n v="8"/>
    <x v="1"/>
  </r>
  <r>
    <x v="1101"/>
    <n v="44065"/>
    <x v="949"/>
    <x v="1"/>
    <x v="7"/>
    <x v="2"/>
    <x v="2"/>
    <x v="2"/>
    <x v="0"/>
    <x v="8"/>
    <x v="0"/>
    <n v="20"/>
    <n v="17"/>
    <n v="3"/>
    <n v="60"/>
    <n v="51"/>
    <n v="9"/>
    <n v="8"/>
    <x v="1"/>
  </r>
  <r>
    <x v="1102"/>
    <n v="44066"/>
    <x v="950"/>
    <x v="1"/>
    <x v="8"/>
    <x v="3"/>
    <x v="2"/>
    <x v="3"/>
    <x v="0"/>
    <x v="9"/>
    <x v="0"/>
    <n v="12"/>
    <n v="9"/>
    <n v="4"/>
    <n v="48"/>
    <n v="36"/>
    <n v="12"/>
    <n v="8"/>
    <x v="1"/>
  </r>
  <r>
    <x v="1103"/>
    <n v="44067"/>
    <x v="951"/>
    <x v="0"/>
    <x v="9"/>
    <x v="0"/>
    <x v="2"/>
    <x v="0"/>
    <x v="0"/>
    <x v="10"/>
    <x v="1"/>
    <n v="12"/>
    <n v="9"/>
    <n v="5"/>
    <n v="60"/>
    <n v="45"/>
    <n v="15"/>
    <n v="8"/>
    <x v="1"/>
  </r>
  <r>
    <x v="1104"/>
    <n v="44068"/>
    <x v="952"/>
    <x v="0"/>
    <x v="33"/>
    <x v="1"/>
    <x v="2"/>
    <x v="1"/>
    <x v="0"/>
    <x v="11"/>
    <x v="1"/>
    <n v="18"/>
    <n v="15"/>
    <n v="6"/>
    <n v="108"/>
    <n v="90"/>
    <n v="18"/>
    <n v="8"/>
    <x v="1"/>
  </r>
  <r>
    <x v="1105"/>
    <n v="44072"/>
    <x v="953"/>
    <x v="0"/>
    <x v="34"/>
    <x v="2"/>
    <x v="2"/>
    <x v="2"/>
    <x v="0"/>
    <x v="12"/>
    <x v="0"/>
    <n v="10"/>
    <n v="7"/>
    <n v="3"/>
    <n v="30"/>
    <n v="21"/>
    <n v="9"/>
    <n v="8"/>
    <x v="1"/>
  </r>
  <r>
    <x v="1106"/>
    <n v="44071"/>
    <x v="835"/>
    <x v="1"/>
    <x v="15"/>
    <x v="3"/>
    <x v="2"/>
    <x v="3"/>
    <x v="0"/>
    <x v="13"/>
    <x v="0"/>
    <n v="15"/>
    <n v="12"/>
    <n v="7"/>
    <n v="105"/>
    <n v="84"/>
    <n v="21"/>
    <n v="8"/>
    <x v="1"/>
  </r>
  <r>
    <x v="1107"/>
    <n v="44071"/>
    <x v="836"/>
    <x v="1"/>
    <x v="11"/>
    <x v="0"/>
    <x v="2"/>
    <x v="0"/>
    <x v="0"/>
    <x v="14"/>
    <x v="0"/>
    <n v="15"/>
    <n v="12"/>
    <n v="5"/>
    <n v="75"/>
    <n v="60"/>
    <n v="15"/>
    <n v="8"/>
    <x v="1"/>
  </r>
  <r>
    <x v="1108"/>
    <n v="44072"/>
    <x v="837"/>
    <x v="1"/>
    <x v="0"/>
    <x v="1"/>
    <x v="2"/>
    <x v="1"/>
    <x v="0"/>
    <x v="15"/>
    <x v="1"/>
    <n v="23"/>
    <n v="20"/>
    <n v="8"/>
    <n v="184"/>
    <n v="160"/>
    <n v="24"/>
    <n v="8"/>
    <x v="1"/>
  </r>
  <r>
    <x v="1109"/>
    <n v="44073"/>
    <x v="954"/>
    <x v="0"/>
    <x v="37"/>
    <x v="2"/>
    <x v="2"/>
    <x v="2"/>
    <x v="0"/>
    <x v="16"/>
    <x v="1"/>
    <n v="9"/>
    <n v="6"/>
    <n v="9"/>
    <n v="81"/>
    <n v="54"/>
    <n v="27"/>
    <n v="8"/>
    <x v="1"/>
  </r>
  <r>
    <x v="1110"/>
    <n v="44074"/>
    <x v="955"/>
    <x v="0"/>
    <x v="10"/>
    <x v="3"/>
    <x v="2"/>
    <x v="3"/>
    <x v="0"/>
    <x v="17"/>
    <x v="1"/>
    <n v="18"/>
    <n v="15"/>
    <n v="2"/>
    <n v="36"/>
    <n v="30"/>
    <n v="6"/>
    <n v="8"/>
    <x v="1"/>
  </r>
  <r>
    <x v="1111"/>
    <n v="44044"/>
    <x v="956"/>
    <x v="0"/>
    <x v="11"/>
    <x v="0"/>
    <x v="2"/>
    <x v="0"/>
    <x v="1"/>
    <x v="18"/>
    <x v="0"/>
    <n v="14"/>
    <n v="11"/>
    <n v="5"/>
    <n v="70"/>
    <n v="55"/>
    <n v="15"/>
    <n v="8"/>
    <x v="1"/>
  </r>
  <r>
    <x v="1112"/>
    <n v="44045"/>
    <x v="957"/>
    <x v="1"/>
    <x v="20"/>
    <x v="1"/>
    <x v="2"/>
    <x v="1"/>
    <x v="1"/>
    <x v="19"/>
    <x v="0"/>
    <n v="30"/>
    <n v="27"/>
    <n v="7"/>
    <n v="210"/>
    <n v="189"/>
    <n v="21"/>
    <n v="8"/>
    <x v="1"/>
  </r>
  <r>
    <x v="1113"/>
    <n v="44046"/>
    <x v="958"/>
    <x v="1"/>
    <x v="21"/>
    <x v="2"/>
    <x v="2"/>
    <x v="2"/>
    <x v="1"/>
    <x v="20"/>
    <x v="0"/>
    <n v="16"/>
    <n v="13"/>
    <n v="7"/>
    <n v="112"/>
    <n v="91"/>
    <n v="21"/>
    <n v="8"/>
    <x v="1"/>
  </r>
  <r>
    <x v="1114"/>
    <n v="44047"/>
    <x v="959"/>
    <x v="0"/>
    <x v="22"/>
    <x v="3"/>
    <x v="2"/>
    <x v="3"/>
    <x v="1"/>
    <x v="0"/>
    <x v="0"/>
    <n v="52"/>
    <n v="49"/>
    <n v="15"/>
    <n v="780"/>
    <n v="735"/>
    <n v="45"/>
    <n v="8"/>
    <x v="1"/>
  </r>
  <r>
    <x v="1115"/>
    <n v="44048"/>
    <x v="960"/>
    <x v="1"/>
    <x v="23"/>
    <x v="0"/>
    <x v="2"/>
    <x v="0"/>
    <x v="1"/>
    <x v="21"/>
    <x v="0"/>
    <n v="14"/>
    <n v="11"/>
    <n v="3"/>
    <n v="42"/>
    <n v="33"/>
    <n v="9"/>
    <n v="8"/>
    <x v="1"/>
  </r>
  <r>
    <x v="1116"/>
    <n v="44052"/>
    <x v="961"/>
    <x v="0"/>
    <x v="24"/>
    <x v="1"/>
    <x v="2"/>
    <x v="1"/>
    <x v="1"/>
    <x v="22"/>
    <x v="0"/>
    <n v="6"/>
    <n v="3"/>
    <n v="6"/>
    <n v="36"/>
    <n v="18"/>
    <n v="18"/>
    <n v="8"/>
    <x v="1"/>
  </r>
  <r>
    <x v="1117"/>
    <n v="44051"/>
    <x v="962"/>
    <x v="1"/>
    <x v="13"/>
    <x v="2"/>
    <x v="2"/>
    <x v="2"/>
    <x v="1"/>
    <x v="23"/>
    <x v="0"/>
    <n v="13"/>
    <n v="10"/>
    <n v="10"/>
    <n v="130"/>
    <n v="100"/>
    <n v="30"/>
    <n v="8"/>
    <x v="1"/>
  </r>
  <r>
    <x v="1118"/>
    <n v="44051"/>
    <x v="963"/>
    <x v="1"/>
    <x v="14"/>
    <x v="3"/>
    <x v="2"/>
    <x v="3"/>
    <x v="1"/>
    <x v="24"/>
    <x v="0"/>
    <n v="15"/>
    <n v="12"/>
    <n v="11"/>
    <n v="165"/>
    <n v="132"/>
    <n v="33"/>
    <n v="8"/>
    <x v="1"/>
  </r>
  <r>
    <x v="1119"/>
    <n v="44052"/>
    <x v="964"/>
    <x v="0"/>
    <x v="15"/>
    <x v="0"/>
    <x v="2"/>
    <x v="0"/>
    <x v="1"/>
    <x v="3"/>
    <x v="0"/>
    <n v="20"/>
    <n v="17"/>
    <n v="3"/>
    <n v="60"/>
    <n v="51"/>
    <n v="9"/>
    <n v="8"/>
    <x v="1"/>
  </r>
  <r>
    <x v="1120"/>
    <n v="44053"/>
    <x v="965"/>
    <x v="0"/>
    <x v="34"/>
    <x v="1"/>
    <x v="2"/>
    <x v="1"/>
    <x v="1"/>
    <x v="4"/>
    <x v="0"/>
    <n v="12"/>
    <n v="9"/>
    <n v="1"/>
    <n v="12"/>
    <n v="9"/>
    <n v="3"/>
    <n v="8"/>
    <x v="1"/>
  </r>
  <r>
    <x v="1121"/>
    <n v="44054"/>
    <x v="966"/>
    <x v="1"/>
    <x v="0"/>
    <x v="2"/>
    <x v="2"/>
    <x v="2"/>
    <x v="1"/>
    <x v="5"/>
    <x v="0"/>
    <n v="16"/>
    <n v="13"/>
    <n v="1"/>
    <n v="16"/>
    <n v="13"/>
    <n v="3"/>
    <n v="8"/>
    <x v="1"/>
  </r>
  <r>
    <x v="1122"/>
    <n v="44055"/>
    <x v="967"/>
    <x v="0"/>
    <x v="35"/>
    <x v="3"/>
    <x v="2"/>
    <x v="3"/>
    <x v="1"/>
    <x v="8"/>
    <x v="0"/>
    <n v="20"/>
    <n v="17"/>
    <n v="1"/>
    <n v="20"/>
    <n v="17"/>
    <n v="3"/>
    <n v="8"/>
    <x v="1"/>
  </r>
  <r>
    <x v="1123"/>
    <n v="44056"/>
    <x v="968"/>
    <x v="0"/>
    <x v="36"/>
    <x v="0"/>
    <x v="2"/>
    <x v="0"/>
    <x v="1"/>
    <x v="9"/>
    <x v="0"/>
    <n v="12"/>
    <n v="9"/>
    <n v="3"/>
    <n v="36"/>
    <n v="27"/>
    <n v="9"/>
    <n v="8"/>
    <x v="1"/>
  </r>
  <r>
    <x v="1124"/>
    <n v="44057"/>
    <x v="969"/>
    <x v="1"/>
    <x v="37"/>
    <x v="1"/>
    <x v="2"/>
    <x v="1"/>
    <x v="1"/>
    <x v="12"/>
    <x v="0"/>
    <n v="10"/>
    <n v="7"/>
    <n v="4"/>
    <n v="40"/>
    <n v="28"/>
    <n v="12"/>
    <n v="8"/>
    <x v="1"/>
  </r>
  <r>
    <x v="1125"/>
    <n v="44058"/>
    <x v="949"/>
    <x v="1"/>
    <x v="7"/>
    <x v="2"/>
    <x v="2"/>
    <x v="2"/>
    <x v="1"/>
    <x v="13"/>
    <x v="0"/>
    <n v="15"/>
    <n v="12"/>
    <n v="5"/>
    <n v="75"/>
    <n v="60"/>
    <n v="15"/>
    <n v="8"/>
    <x v="1"/>
  </r>
  <r>
    <x v="1126"/>
    <n v="44062"/>
    <x v="950"/>
    <x v="1"/>
    <x v="8"/>
    <x v="3"/>
    <x v="2"/>
    <x v="3"/>
    <x v="1"/>
    <x v="14"/>
    <x v="0"/>
    <n v="15"/>
    <n v="12"/>
    <n v="6"/>
    <n v="90"/>
    <n v="72"/>
    <n v="18"/>
    <n v="8"/>
    <x v="1"/>
  </r>
  <r>
    <x v="1127"/>
    <n v="44061"/>
    <x v="951"/>
    <x v="0"/>
    <x v="9"/>
    <x v="0"/>
    <x v="2"/>
    <x v="0"/>
    <x v="1"/>
    <x v="25"/>
    <x v="0"/>
    <n v="20"/>
    <n v="17"/>
    <n v="7"/>
    <n v="140"/>
    <n v="119"/>
    <n v="21"/>
    <n v="8"/>
    <x v="1"/>
  </r>
  <r>
    <x v="1128"/>
    <n v="44061"/>
    <x v="952"/>
    <x v="0"/>
    <x v="33"/>
    <x v="1"/>
    <x v="2"/>
    <x v="1"/>
    <x v="1"/>
    <x v="26"/>
    <x v="0"/>
    <n v="12"/>
    <n v="9"/>
    <n v="11"/>
    <n v="132"/>
    <n v="99"/>
    <n v="33"/>
    <n v="8"/>
    <x v="1"/>
  </r>
  <r>
    <x v="1129"/>
    <n v="44062"/>
    <x v="953"/>
    <x v="0"/>
    <x v="34"/>
    <x v="2"/>
    <x v="2"/>
    <x v="2"/>
    <x v="1"/>
    <x v="27"/>
    <x v="0"/>
    <n v="13"/>
    <n v="10"/>
    <n v="2"/>
    <n v="26"/>
    <n v="20"/>
    <n v="6"/>
    <n v="8"/>
    <x v="1"/>
  </r>
  <r>
    <x v="1130"/>
    <n v="44063"/>
    <x v="835"/>
    <x v="1"/>
    <x v="15"/>
    <x v="3"/>
    <x v="2"/>
    <x v="3"/>
    <x v="1"/>
    <x v="28"/>
    <x v="0"/>
    <n v="15"/>
    <n v="12"/>
    <n v="3"/>
    <n v="45"/>
    <n v="36"/>
    <n v="9"/>
    <n v="8"/>
    <x v="1"/>
  </r>
  <r>
    <x v="1131"/>
    <n v="44064"/>
    <x v="836"/>
    <x v="1"/>
    <x v="11"/>
    <x v="0"/>
    <x v="2"/>
    <x v="0"/>
    <x v="1"/>
    <x v="18"/>
    <x v="0"/>
    <n v="14"/>
    <n v="11"/>
    <n v="5"/>
    <n v="70"/>
    <n v="55"/>
    <n v="15"/>
    <n v="8"/>
    <x v="1"/>
  </r>
  <r>
    <x v="1132"/>
    <n v="44065"/>
    <x v="837"/>
    <x v="1"/>
    <x v="0"/>
    <x v="1"/>
    <x v="2"/>
    <x v="1"/>
    <x v="1"/>
    <x v="19"/>
    <x v="0"/>
    <n v="30"/>
    <n v="27"/>
    <n v="2"/>
    <n v="60"/>
    <n v="54"/>
    <n v="6"/>
    <n v="8"/>
    <x v="1"/>
  </r>
  <r>
    <x v="1133"/>
    <n v="44066"/>
    <x v="954"/>
    <x v="0"/>
    <x v="37"/>
    <x v="2"/>
    <x v="2"/>
    <x v="2"/>
    <x v="1"/>
    <x v="20"/>
    <x v="0"/>
    <n v="16"/>
    <n v="13"/>
    <n v="1"/>
    <n v="16"/>
    <n v="13"/>
    <n v="3"/>
    <n v="8"/>
    <x v="1"/>
  </r>
  <r>
    <x v="1134"/>
    <n v="44067"/>
    <x v="955"/>
    <x v="0"/>
    <x v="10"/>
    <x v="3"/>
    <x v="2"/>
    <x v="3"/>
    <x v="1"/>
    <x v="1"/>
    <x v="1"/>
    <n v="9"/>
    <n v="6"/>
    <n v="6"/>
    <n v="54"/>
    <n v="36"/>
    <n v="18"/>
    <n v="8"/>
    <x v="1"/>
  </r>
  <r>
    <x v="1135"/>
    <n v="44068"/>
    <x v="956"/>
    <x v="0"/>
    <x v="11"/>
    <x v="0"/>
    <x v="2"/>
    <x v="0"/>
    <x v="1"/>
    <x v="2"/>
    <x v="1"/>
    <n v="5"/>
    <n v="2"/>
    <n v="9"/>
    <n v="45"/>
    <n v="18"/>
    <n v="27"/>
    <n v="8"/>
    <x v="1"/>
  </r>
  <r>
    <x v="1136"/>
    <n v="44072"/>
    <x v="957"/>
    <x v="1"/>
    <x v="20"/>
    <x v="1"/>
    <x v="2"/>
    <x v="1"/>
    <x v="1"/>
    <x v="29"/>
    <x v="1"/>
    <n v="18"/>
    <n v="15"/>
    <n v="10"/>
    <n v="180"/>
    <n v="150"/>
    <n v="30"/>
    <n v="8"/>
    <x v="1"/>
  </r>
  <r>
    <x v="1137"/>
    <n v="44071"/>
    <x v="275"/>
    <x v="1"/>
    <x v="21"/>
    <x v="2"/>
    <x v="2"/>
    <x v="2"/>
    <x v="1"/>
    <x v="30"/>
    <x v="1"/>
    <n v="10"/>
    <n v="7"/>
    <n v="3"/>
    <n v="30"/>
    <n v="21"/>
    <n v="9"/>
    <n v="8"/>
    <x v="1"/>
  </r>
  <r>
    <x v="1138"/>
    <n v="44071"/>
    <x v="959"/>
    <x v="0"/>
    <x v="22"/>
    <x v="3"/>
    <x v="2"/>
    <x v="3"/>
    <x v="1"/>
    <x v="31"/>
    <x v="1"/>
    <n v="20"/>
    <n v="17"/>
    <n v="4"/>
    <n v="80"/>
    <n v="68"/>
    <n v="12"/>
    <n v="8"/>
    <x v="1"/>
  </r>
  <r>
    <x v="1139"/>
    <n v="44072"/>
    <x v="960"/>
    <x v="1"/>
    <x v="23"/>
    <x v="0"/>
    <x v="2"/>
    <x v="0"/>
    <x v="1"/>
    <x v="6"/>
    <x v="1"/>
    <n v="70"/>
    <n v="67"/>
    <n v="5"/>
    <n v="350"/>
    <n v="335"/>
    <n v="15"/>
    <n v="8"/>
    <x v="1"/>
  </r>
  <r>
    <x v="1140"/>
    <n v="44073"/>
    <x v="961"/>
    <x v="0"/>
    <x v="24"/>
    <x v="1"/>
    <x v="2"/>
    <x v="1"/>
    <x v="1"/>
    <x v="7"/>
    <x v="1"/>
    <n v="15"/>
    <n v="12"/>
    <n v="6"/>
    <n v="90"/>
    <n v="72"/>
    <n v="18"/>
    <n v="8"/>
    <x v="1"/>
  </r>
  <r>
    <x v="1141"/>
    <n v="44074"/>
    <x v="962"/>
    <x v="1"/>
    <x v="13"/>
    <x v="2"/>
    <x v="2"/>
    <x v="2"/>
    <x v="1"/>
    <x v="10"/>
    <x v="1"/>
    <n v="12"/>
    <n v="9"/>
    <n v="3"/>
    <n v="36"/>
    <n v="27"/>
    <n v="9"/>
    <n v="8"/>
    <x v="1"/>
  </r>
  <r>
    <x v="1142"/>
    <n v="44075"/>
    <x v="963"/>
    <x v="1"/>
    <x v="14"/>
    <x v="3"/>
    <x v="2"/>
    <x v="3"/>
    <x v="1"/>
    <x v="11"/>
    <x v="1"/>
    <n v="18"/>
    <n v="15"/>
    <n v="7"/>
    <n v="126"/>
    <n v="105"/>
    <n v="21"/>
    <n v="9"/>
    <x v="0"/>
  </r>
  <r>
    <x v="1143"/>
    <n v="44076"/>
    <x v="964"/>
    <x v="0"/>
    <x v="15"/>
    <x v="0"/>
    <x v="2"/>
    <x v="0"/>
    <x v="1"/>
    <x v="15"/>
    <x v="1"/>
    <n v="23"/>
    <n v="20"/>
    <n v="5"/>
    <n v="115"/>
    <n v="100"/>
    <n v="15"/>
    <n v="9"/>
    <x v="0"/>
  </r>
  <r>
    <x v="1144"/>
    <n v="44077"/>
    <x v="965"/>
    <x v="0"/>
    <x v="34"/>
    <x v="1"/>
    <x v="2"/>
    <x v="1"/>
    <x v="1"/>
    <x v="16"/>
    <x v="1"/>
    <n v="9"/>
    <n v="6"/>
    <n v="8"/>
    <n v="72"/>
    <n v="48"/>
    <n v="24"/>
    <n v="9"/>
    <x v="0"/>
  </r>
  <r>
    <x v="1145"/>
    <n v="44078"/>
    <x v="966"/>
    <x v="1"/>
    <x v="0"/>
    <x v="2"/>
    <x v="2"/>
    <x v="2"/>
    <x v="1"/>
    <x v="17"/>
    <x v="1"/>
    <n v="18"/>
    <n v="15"/>
    <n v="9"/>
    <n v="162"/>
    <n v="135"/>
    <n v="27"/>
    <n v="9"/>
    <x v="0"/>
  </r>
  <r>
    <x v="1146"/>
    <n v="44079"/>
    <x v="970"/>
    <x v="0"/>
    <x v="33"/>
    <x v="3"/>
    <x v="2"/>
    <x v="3"/>
    <x v="1"/>
    <x v="0"/>
    <x v="0"/>
    <n v="52"/>
    <n v="49"/>
    <n v="2"/>
    <n v="104"/>
    <n v="98"/>
    <n v="6"/>
    <n v="9"/>
    <x v="0"/>
  </r>
  <r>
    <x v="1147"/>
    <n v="44083"/>
    <x v="971"/>
    <x v="0"/>
    <x v="34"/>
    <x v="0"/>
    <x v="2"/>
    <x v="0"/>
    <x v="1"/>
    <x v="1"/>
    <x v="1"/>
    <n v="9"/>
    <n v="6"/>
    <n v="5"/>
    <n v="45"/>
    <n v="30"/>
    <n v="15"/>
    <n v="9"/>
    <x v="0"/>
  </r>
  <r>
    <x v="1148"/>
    <n v="44082"/>
    <x v="972"/>
    <x v="1"/>
    <x v="0"/>
    <x v="1"/>
    <x v="2"/>
    <x v="1"/>
    <x v="1"/>
    <x v="2"/>
    <x v="1"/>
    <n v="5"/>
    <n v="2"/>
    <n v="7"/>
    <n v="35"/>
    <n v="14"/>
    <n v="21"/>
    <n v="9"/>
    <x v="0"/>
  </r>
  <r>
    <x v="1149"/>
    <n v="44082"/>
    <x v="973"/>
    <x v="0"/>
    <x v="35"/>
    <x v="2"/>
    <x v="2"/>
    <x v="2"/>
    <x v="1"/>
    <x v="21"/>
    <x v="0"/>
    <n v="14"/>
    <n v="11"/>
    <n v="7"/>
    <n v="98"/>
    <n v="77"/>
    <n v="21"/>
    <n v="9"/>
    <x v="0"/>
  </r>
  <r>
    <x v="1150"/>
    <n v="44083"/>
    <x v="974"/>
    <x v="1"/>
    <x v="36"/>
    <x v="3"/>
    <x v="2"/>
    <x v="3"/>
    <x v="1"/>
    <x v="22"/>
    <x v="0"/>
    <n v="6"/>
    <n v="3"/>
    <n v="15"/>
    <n v="90"/>
    <n v="45"/>
    <n v="45"/>
    <n v="9"/>
    <x v="0"/>
  </r>
  <r>
    <x v="1151"/>
    <n v="44084"/>
    <x v="975"/>
    <x v="0"/>
    <x v="37"/>
    <x v="0"/>
    <x v="2"/>
    <x v="0"/>
    <x v="1"/>
    <x v="30"/>
    <x v="1"/>
    <n v="10"/>
    <n v="7"/>
    <n v="3"/>
    <n v="30"/>
    <n v="21"/>
    <n v="9"/>
    <n v="9"/>
    <x v="0"/>
  </r>
  <r>
    <x v="1152"/>
    <n v="44085"/>
    <x v="976"/>
    <x v="1"/>
    <x v="10"/>
    <x v="1"/>
    <x v="2"/>
    <x v="1"/>
    <x v="1"/>
    <x v="23"/>
    <x v="0"/>
    <n v="13"/>
    <n v="10"/>
    <n v="6"/>
    <n v="78"/>
    <n v="60"/>
    <n v="18"/>
    <n v="9"/>
    <x v="0"/>
  </r>
  <r>
    <x v="1153"/>
    <n v="44086"/>
    <x v="977"/>
    <x v="0"/>
    <x v="11"/>
    <x v="2"/>
    <x v="2"/>
    <x v="2"/>
    <x v="1"/>
    <x v="31"/>
    <x v="1"/>
    <n v="20"/>
    <n v="17"/>
    <n v="10"/>
    <n v="200"/>
    <n v="170"/>
    <n v="30"/>
    <n v="9"/>
    <x v="0"/>
  </r>
  <r>
    <x v="1154"/>
    <n v="44087"/>
    <x v="978"/>
    <x v="1"/>
    <x v="12"/>
    <x v="3"/>
    <x v="2"/>
    <x v="3"/>
    <x v="1"/>
    <x v="24"/>
    <x v="0"/>
    <n v="15"/>
    <n v="12"/>
    <n v="11"/>
    <n v="165"/>
    <n v="132"/>
    <n v="33"/>
    <n v="9"/>
    <x v="0"/>
  </r>
  <r>
    <x v="1155"/>
    <n v="44088"/>
    <x v="979"/>
    <x v="0"/>
    <x v="13"/>
    <x v="0"/>
    <x v="2"/>
    <x v="0"/>
    <x v="1"/>
    <x v="3"/>
    <x v="0"/>
    <n v="20"/>
    <n v="17"/>
    <n v="3"/>
    <n v="60"/>
    <n v="51"/>
    <n v="9"/>
    <n v="9"/>
    <x v="0"/>
  </r>
  <r>
    <x v="1156"/>
    <n v="44089"/>
    <x v="980"/>
    <x v="0"/>
    <x v="14"/>
    <x v="1"/>
    <x v="2"/>
    <x v="1"/>
    <x v="1"/>
    <x v="4"/>
    <x v="0"/>
    <n v="12"/>
    <n v="9"/>
    <n v="1"/>
    <n v="12"/>
    <n v="9"/>
    <n v="3"/>
    <n v="9"/>
    <x v="0"/>
  </r>
  <r>
    <x v="1157"/>
    <n v="44093"/>
    <x v="981"/>
    <x v="0"/>
    <x v="15"/>
    <x v="2"/>
    <x v="2"/>
    <x v="2"/>
    <x v="1"/>
    <x v="5"/>
    <x v="0"/>
    <n v="16"/>
    <n v="13"/>
    <n v="1"/>
    <n v="16"/>
    <n v="13"/>
    <n v="3"/>
    <n v="9"/>
    <x v="0"/>
  </r>
  <r>
    <x v="1158"/>
    <n v="44092"/>
    <x v="982"/>
    <x v="1"/>
    <x v="16"/>
    <x v="3"/>
    <x v="2"/>
    <x v="3"/>
    <x v="1"/>
    <x v="6"/>
    <x v="1"/>
    <n v="70"/>
    <n v="67"/>
    <n v="1"/>
    <n v="70"/>
    <n v="67"/>
    <n v="3"/>
    <n v="9"/>
    <x v="0"/>
  </r>
  <r>
    <x v="1159"/>
    <n v="44092"/>
    <x v="983"/>
    <x v="1"/>
    <x v="17"/>
    <x v="0"/>
    <x v="2"/>
    <x v="0"/>
    <x v="1"/>
    <x v="7"/>
    <x v="1"/>
    <n v="15"/>
    <n v="12"/>
    <n v="3"/>
    <n v="45"/>
    <n v="36"/>
    <n v="9"/>
    <n v="9"/>
    <x v="0"/>
  </r>
  <r>
    <x v="1160"/>
    <n v="44093"/>
    <x v="984"/>
    <x v="1"/>
    <x v="18"/>
    <x v="1"/>
    <x v="2"/>
    <x v="1"/>
    <x v="1"/>
    <x v="5"/>
    <x v="0"/>
    <n v="16"/>
    <n v="13"/>
    <n v="4"/>
    <n v="64"/>
    <n v="52"/>
    <n v="12"/>
    <n v="9"/>
    <x v="0"/>
  </r>
  <r>
    <x v="1161"/>
    <n v="44094"/>
    <x v="985"/>
    <x v="1"/>
    <x v="19"/>
    <x v="2"/>
    <x v="2"/>
    <x v="2"/>
    <x v="1"/>
    <x v="8"/>
    <x v="0"/>
    <n v="20"/>
    <n v="17"/>
    <n v="5"/>
    <n v="100"/>
    <n v="85"/>
    <n v="15"/>
    <n v="9"/>
    <x v="0"/>
  </r>
  <r>
    <x v="1162"/>
    <n v="44095"/>
    <x v="986"/>
    <x v="1"/>
    <x v="20"/>
    <x v="3"/>
    <x v="2"/>
    <x v="3"/>
    <x v="1"/>
    <x v="9"/>
    <x v="0"/>
    <n v="12"/>
    <n v="9"/>
    <n v="6"/>
    <n v="72"/>
    <n v="54"/>
    <n v="18"/>
    <n v="9"/>
    <x v="0"/>
  </r>
  <r>
    <x v="1163"/>
    <n v="44096"/>
    <x v="987"/>
    <x v="1"/>
    <x v="21"/>
    <x v="0"/>
    <x v="2"/>
    <x v="0"/>
    <x v="1"/>
    <x v="10"/>
    <x v="1"/>
    <n v="12"/>
    <n v="9"/>
    <n v="7"/>
    <n v="84"/>
    <n v="63"/>
    <n v="21"/>
    <n v="9"/>
    <x v="0"/>
  </r>
  <r>
    <x v="1164"/>
    <n v="44097"/>
    <x v="988"/>
    <x v="0"/>
    <x v="22"/>
    <x v="1"/>
    <x v="2"/>
    <x v="1"/>
    <x v="1"/>
    <x v="11"/>
    <x v="1"/>
    <n v="18"/>
    <n v="15"/>
    <n v="11"/>
    <n v="198"/>
    <n v="165"/>
    <n v="33"/>
    <n v="9"/>
    <x v="0"/>
  </r>
  <r>
    <x v="1165"/>
    <n v="44098"/>
    <x v="989"/>
    <x v="0"/>
    <x v="23"/>
    <x v="2"/>
    <x v="2"/>
    <x v="2"/>
    <x v="1"/>
    <x v="12"/>
    <x v="0"/>
    <n v="10"/>
    <n v="7"/>
    <n v="2"/>
    <n v="20"/>
    <n v="14"/>
    <n v="6"/>
    <n v="9"/>
    <x v="0"/>
  </r>
  <r>
    <x v="1166"/>
    <n v="44099"/>
    <x v="990"/>
    <x v="0"/>
    <x v="24"/>
    <x v="3"/>
    <x v="2"/>
    <x v="3"/>
    <x v="1"/>
    <x v="13"/>
    <x v="0"/>
    <n v="15"/>
    <n v="12"/>
    <n v="3"/>
    <n v="45"/>
    <n v="36"/>
    <n v="9"/>
    <n v="9"/>
    <x v="0"/>
  </r>
  <r>
    <x v="1167"/>
    <n v="44103"/>
    <x v="991"/>
    <x v="0"/>
    <x v="25"/>
    <x v="0"/>
    <x v="2"/>
    <x v="0"/>
    <x v="1"/>
    <x v="14"/>
    <x v="0"/>
    <n v="15"/>
    <n v="12"/>
    <n v="5"/>
    <n v="75"/>
    <n v="60"/>
    <n v="15"/>
    <n v="9"/>
    <x v="0"/>
  </r>
  <r>
    <x v="1168"/>
    <n v="44102"/>
    <x v="992"/>
    <x v="0"/>
    <x v="26"/>
    <x v="1"/>
    <x v="2"/>
    <x v="1"/>
    <x v="1"/>
    <x v="15"/>
    <x v="1"/>
    <n v="23"/>
    <n v="20"/>
    <n v="2"/>
    <n v="46"/>
    <n v="40"/>
    <n v="6"/>
    <n v="9"/>
    <x v="0"/>
  </r>
  <r>
    <x v="1169"/>
    <n v="44102"/>
    <x v="993"/>
    <x v="1"/>
    <x v="27"/>
    <x v="2"/>
    <x v="2"/>
    <x v="2"/>
    <x v="1"/>
    <x v="16"/>
    <x v="1"/>
    <n v="9"/>
    <n v="6"/>
    <n v="1"/>
    <n v="9"/>
    <n v="6"/>
    <n v="3"/>
    <n v="9"/>
    <x v="0"/>
  </r>
  <r>
    <x v="1170"/>
    <n v="44103"/>
    <x v="994"/>
    <x v="1"/>
    <x v="11"/>
    <x v="3"/>
    <x v="2"/>
    <x v="3"/>
    <x v="1"/>
    <x v="17"/>
    <x v="1"/>
    <n v="18"/>
    <n v="15"/>
    <n v="6"/>
    <n v="108"/>
    <n v="90"/>
    <n v="18"/>
    <n v="9"/>
    <x v="0"/>
  </r>
  <r>
    <x v="1171"/>
    <n v="44104"/>
    <x v="964"/>
    <x v="0"/>
    <x v="15"/>
    <x v="0"/>
    <x v="2"/>
    <x v="0"/>
    <x v="1"/>
    <x v="18"/>
    <x v="0"/>
    <n v="14"/>
    <n v="11"/>
    <n v="9"/>
    <n v="126"/>
    <n v="99"/>
    <n v="27"/>
    <n v="9"/>
    <x v="0"/>
  </r>
  <r>
    <x v="1172"/>
    <n v="44094"/>
    <x v="965"/>
    <x v="0"/>
    <x v="34"/>
    <x v="1"/>
    <x v="2"/>
    <x v="1"/>
    <x v="0"/>
    <x v="19"/>
    <x v="0"/>
    <n v="30"/>
    <n v="27"/>
    <n v="10"/>
    <n v="300"/>
    <n v="270"/>
    <n v="30"/>
    <n v="9"/>
    <x v="0"/>
  </r>
  <r>
    <x v="1173"/>
    <n v="44095"/>
    <x v="966"/>
    <x v="1"/>
    <x v="0"/>
    <x v="2"/>
    <x v="2"/>
    <x v="2"/>
    <x v="0"/>
    <x v="20"/>
    <x v="0"/>
    <n v="16"/>
    <n v="13"/>
    <n v="3"/>
    <n v="48"/>
    <n v="39"/>
    <n v="9"/>
    <n v="9"/>
    <x v="0"/>
  </r>
  <r>
    <x v="1174"/>
    <n v="44096"/>
    <x v="970"/>
    <x v="0"/>
    <x v="33"/>
    <x v="3"/>
    <x v="2"/>
    <x v="3"/>
    <x v="0"/>
    <x v="0"/>
    <x v="0"/>
    <n v="52"/>
    <n v="49"/>
    <n v="4"/>
    <n v="208"/>
    <n v="196"/>
    <n v="12"/>
    <n v="9"/>
    <x v="0"/>
  </r>
  <r>
    <x v="1175"/>
    <n v="44097"/>
    <x v="971"/>
    <x v="0"/>
    <x v="34"/>
    <x v="0"/>
    <x v="2"/>
    <x v="0"/>
    <x v="0"/>
    <x v="21"/>
    <x v="0"/>
    <n v="14"/>
    <n v="11"/>
    <n v="5"/>
    <n v="70"/>
    <n v="55"/>
    <n v="15"/>
    <n v="9"/>
    <x v="0"/>
  </r>
  <r>
    <x v="1176"/>
    <n v="44098"/>
    <x v="972"/>
    <x v="1"/>
    <x v="0"/>
    <x v="1"/>
    <x v="2"/>
    <x v="1"/>
    <x v="0"/>
    <x v="22"/>
    <x v="0"/>
    <n v="6"/>
    <n v="3"/>
    <n v="6"/>
    <n v="36"/>
    <n v="18"/>
    <n v="18"/>
    <n v="9"/>
    <x v="0"/>
  </r>
  <r>
    <x v="1177"/>
    <n v="44099"/>
    <x v="973"/>
    <x v="0"/>
    <x v="35"/>
    <x v="2"/>
    <x v="2"/>
    <x v="2"/>
    <x v="0"/>
    <x v="23"/>
    <x v="0"/>
    <n v="13"/>
    <n v="10"/>
    <n v="3"/>
    <n v="39"/>
    <n v="30"/>
    <n v="9"/>
    <n v="9"/>
    <x v="0"/>
  </r>
  <r>
    <x v="1178"/>
    <n v="44103"/>
    <x v="974"/>
    <x v="1"/>
    <x v="36"/>
    <x v="3"/>
    <x v="2"/>
    <x v="3"/>
    <x v="0"/>
    <x v="24"/>
    <x v="0"/>
    <n v="15"/>
    <n v="12"/>
    <n v="7"/>
    <n v="105"/>
    <n v="84"/>
    <n v="21"/>
    <n v="9"/>
    <x v="0"/>
  </r>
  <r>
    <x v="1179"/>
    <n v="44102"/>
    <x v="975"/>
    <x v="0"/>
    <x v="37"/>
    <x v="0"/>
    <x v="2"/>
    <x v="0"/>
    <x v="0"/>
    <x v="3"/>
    <x v="0"/>
    <n v="20"/>
    <n v="17"/>
    <n v="5"/>
    <n v="100"/>
    <n v="85"/>
    <n v="15"/>
    <n v="9"/>
    <x v="0"/>
  </r>
  <r>
    <x v="1180"/>
    <n v="44102"/>
    <x v="976"/>
    <x v="1"/>
    <x v="10"/>
    <x v="1"/>
    <x v="2"/>
    <x v="1"/>
    <x v="0"/>
    <x v="4"/>
    <x v="0"/>
    <n v="12"/>
    <n v="9"/>
    <n v="8"/>
    <n v="96"/>
    <n v="72"/>
    <n v="24"/>
    <n v="9"/>
    <x v="0"/>
  </r>
  <r>
    <x v="1181"/>
    <n v="44103"/>
    <x v="977"/>
    <x v="0"/>
    <x v="11"/>
    <x v="2"/>
    <x v="2"/>
    <x v="2"/>
    <x v="0"/>
    <x v="5"/>
    <x v="0"/>
    <n v="16"/>
    <n v="13"/>
    <n v="9"/>
    <n v="144"/>
    <n v="117"/>
    <n v="27"/>
    <n v="9"/>
    <x v="0"/>
  </r>
  <r>
    <x v="1182"/>
    <n v="44104"/>
    <x v="995"/>
    <x v="0"/>
    <x v="28"/>
    <x v="3"/>
    <x v="2"/>
    <x v="3"/>
    <x v="0"/>
    <x v="8"/>
    <x v="0"/>
    <n v="20"/>
    <n v="17"/>
    <n v="2"/>
    <n v="40"/>
    <n v="34"/>
    <n v="6"/>
    <n v="9"/>
    <x v="0"/>
  </r>
  <r>
    <x v="1183"/>
    <n v="44044"/>
    <x v="996"/>
    <x v="1"/>
    <x v="29"/>
    <x v="0"/>
    <x v="2"/>
    <x v="0"/>
    <x v="0"/>
    <x v="9"/>
    <x v="0"/>
    <n v="12"/>
    <n v="9"/>
    <n v="5"/>
    <n v="60"/>
    <n v="45"/>
    <n v="15"/>
    <n v="8"/>
    <x v="1"/>
  </r>
  <r>
    <x v="1184"/>
    <n v="44045"/>
    <x v="997"/>
    <x v="0"/>
    <x v="6"/>
    <x v="1"/>
    <x v="2"/>
    <x v="1"/>
    <x v="0"/>
    <x v="12"/>
    <x v="0"/>
    <n v="10"/>
    <n v="7"/>
    <n v="7"/>
    <n v="70"/>
    <n v="49"/>
    <n v="21"/>
    <n v="8"/>
    <x v="1"/>
  </r>
  <r>
    <x v="1185"/>
    <n v="44046"/>
    <x v="998"/>
    <x v="1"/>
    <x v="7"/>
    <x v="2"/>
    <x v="2"/>
    <x v="2"/>
    <x v="0"/>
    <x v="13"/>
    <x v="0"/>
    <n v="15"/>
    <n v="12"/>
    <n v="7"/>
    <n v="105"/>
    <n v="84"/>
    <n v="21"/>
    <n v="8"/>
    <x v="1"/>
  </r>
  <r>
    <x v="1186"/>
    <n v="44047"/>
    <x v="999"/>
    <x v="1"/>
    <x v="8"/>
    <x v="3"/>
    <x v="2"/>
    <x v="3"/>
    <x v="0"/>
    <x v="14"/>
    <x v="0"/>
    <n v="15"/>
    <n v="12"/>
    <n v="15"/>
    <n v="225"/>
    <n v="180"/>
    <n v="45"/>
    <n v="8"/>
    <x v="1"/>
  </r>
  <r>
    <x v="1187"/>
    <n v="44048"/>
    <x v="1000"/>
    <x v="0"/>
    <x v="9"/>
    <x v="0"/>
    <x v="2"/>
    <x v="0"/>
    <x v="0"/>
    <x v="25"/>
    <x v="0"/>
    <n v="20"/>
    <n v="17"/>
    <n v="3"/>
    <n v="60"/>
    <n v="51"/>
    <n v="9"/>
    <n v="8"/>
    <x v="1"/>
  </r>
  <r>
    <x v="1188"/>
    <n v="44052"/>
    <x v="1001"/>
    <x v="1"/>
    <x v="33"/>
    <x v="1"/>
    <x v="2"/>
    <x v="1"/>
    <x v="0"/>
    <x v="26"/>
    <x v="0"/>
    <n v="12"/>
    <n v="9"/>
    <n v="6"/>
    <n v="72"/>
    <n v="54"/>
    <n v="18"/>
    <n v="8"/>
    <x v="1"/>
  </r>
  <r>
    <x v="1189"/>
    <n v="44051"/>
    <x v="1002"/>
    <x v="0"/>
    <x v="34"/>
    <x v="2"/>
    <x v="2"/>
    <x v="2"/>
    <x v="0"/>
    <x v="27"/>
    <x v="0"/>
    <n v="13"/>
    <n v="10"/>
    <n v="10"/>
    <n v="130"/>
    <n v="100"/>
    <n v="30"/>
    <n v="8"/>
    <x v="1"/>
  </r>
  <r>
    <x v="1190"/>
    <n v="44051"/>
    <x v="964"/>
    <x v="0"/>
    <x v="15"/>
    <x v="3"/>
    <x v="2"/>
    <x v="3"/>
    <x v="0"/>
    <x v="28"/>
    <x v="0"/>
    <n v="15"/>
    <n v="12"/>
    <n v="11"/>
    <n v="165"/>
    <n v="132"/>
    <n v="33"/>
    <n v="8"/>
    <x v="1"/>
  </r>
  <r>
    <x v="1191"/>
    <n v="44052"/>
    <x v="965"/>
    <x v="0"/>
    <x v="34"/>
    <x v="0"/>
    <x v="2"/>
    <x v="0"/>
    <x v="0"/>
    <x v="18"/>
    <x v="0"/>
    <n v="14"/>
    <n v="11"/>
    <n v="3"/>
    <n v="42"/>
    <n v="33"/>
    <n v="9"/>
    <n v="8"/>
    <x v="1"/>
  </r>
  <r>
    <x v="1192"/>
    <n v="44053"/>
    <x v="966"/>
    <x v="1"/>
    <x v="0"/>
    <x v="1"/>
    <x v="2"/>
    <x v="1"/>
    <x v="0"/>
    <x v="19"/>
    <x v="0"/>
    <n v="30"/>
    <n v="27"/>
    <n v="1"/>
    <n v="30"/>
    <n v="27"/>
    <n v="3"/>
    <n v="8"/>
    <x v="1"/>
  </r>
  <r>
    <x v="1193"/>
    <n v="44054"/>
    <x v="970"/>
    <x v="0"/>
    <x v="33"/>
    <x v="2"/>
    <x v="2"/>
    <x v="2"/>
    <x v="0"/>
    <x v="20"/>
    <x v="0"/>
    <n v="16"/>
    <n v="13"/>
    <n v="1"/>
    <n v="16"/>
    <n v="13"/>
    <n v="3"/>
    <n v="8"/>
    <x v="1"/>
  </r>
  <r>
    <x v="1194"/>
    <n v="44055"/>
    <x v="971"/>
    <x v="0"/>
    <x v="34"/>
    <x v="3"/>
    <x v="2"/>
    <x v="3"/>
    <x v="0"/>
    <x v="1"/>
    <x v="1"/>
    <n v="9"/>
    <n v="6"/>
    <n v="1"/>
    <n v="9"/>
    <n v="6"/>
    <n v="3"/>
    <n v="8"/>
    <x v="1"/>
  </r>
  <r>
    <x v="1195"/>
    <n v="44056"/>
    <x v="972"/>
    <x v="1"/>
    <x v="0"/>
    <x v="0"/>
    <x v="2"/>
    <x v="0"/>
    <x v="0"/>
    <x v="2"/>
    <x v="1"/>
    <n v="5"/>
    <n v="2"/>
    <n v="3"/>
    <n v="15"/>
    <n v="6"/>
    <n v="9"/>
    <n v="8"/>
    <x v="1"/>
  </r>
  <r>
    <x v="1196"/>
    <n v="44057"/>
    <x v="973"/>
    <x v="0"/>
    <x v="35"/>
    <x v="1"/>
    <x v="2"/>
    <x v="1"/>
    <x v="0"/>
    <x v="29"/>
    <x v="1"/>
    <n v="18"/>
    <n v="15"/>
    <n v="4"/>
    <n v="72"/>
    <n v="60"/>
    <n v="12"/>
    <n v="8"/>
    <x v="1"/>
  </r>
  <r>
    <x v="1197"/>
    <n v="44058"/>
    <x v="974"/>
    <x v="1"/>
    <x v="36"/>
    <x v="2"/>
    <x v="2"/>
    <x v="2"/>
    <x v="0"/>
    <x v="30"/>
    <x v="1"/>
    <n v="10"/>
    <n v="7"/>
    <n v="5"/>
    <n v="50"/>
    <n v="35"/>
    <n v="15"/>
    <n v="8"/>
    <x v="1"/>
  </r>
  <r>
    <x v="1198"/>
    <n v="44062"/>
    <x v="975"/>
    <x v="0"/>
    <x v="37"/>
    <x v="3"/>
    <x v="2"/>
    <x v="3"/>
    <x v="0"/>
    <x v="31"/>
    <x v="1"/>
    <n v="20"/>
    <n v="17"/>
    <n v="6"/>
    <n v="120"/>
    <n v="102"/>
    <n v="18"/>
    <n v="8"/>
    <x v="1"/>
  </r>
  <r>
    <x v="1199"/>
    <n v="44061"/>
    <x v="976"/>
    <x v="1"/>
    <x v="10"/>
    <x v="0"/>
    <x v="2"/>
    <x v="0"/>
    <x v="0"/>
    <x v="6"/>
    <x v="1"/>
    <n v="70"/>
    <n v="67"/>
    <n v="7"/>
    <n v="490"/>
    <n v="469"/>
    <n v="21"/>
    <n v="8"/>
    <x v="1"/>
  </r>
  <r>
    <x v="1200"/>
    <n v="44061"/>
    <x v="977"/>
    <x v="0"/>
    <x v="11"/>
    <x v="1"/>
    <x v="2"/>
    <x v="1"/>
    <x v="0"/>
    <x v="7"/>
    <x v="1"/>
    <n v="15"/>
    <n v="12"/>
    <n v="11"/>
    <n v="165"/>
    <n v="132"/>
    <n v="33"/>
    <n v="8"/>
    <x v="1"/>
  </r>
  <r>
    <x v="1201"/>
    <n v="44062"/>
    <x v="1003"/>
    <x v="1"/>
    <x v="13"/>
    <x v="2"/>
    <x v="2"/>
    <x v="2"/>
    <x v="0"/>
    <x v="10"/>
    <x v="1"/>
    <n v="12"/>
    <n v="9"/>
    <n v="50"/>
    <n v="600"/>
    <n v="450"/>
    <n v="150"/>
    <n v="8"/>
    <x v="1"/>
  </r>
  <r>
    <x v="1202"/>
    <n v="44063"/>
    <x v="1004"/>
    <x v="0"/>
    <x v="14"/>
    <x v="3"/>
    <x v="2"/>
    <x v="3"/>
    <x v="0"/>
    <x v="11"/>
    <x v="1"/>
    <n v="18"/>
    <n v="15"/>
    <n v="3"/>
    <n v="54"/>
    <n v="45"/>
    <n v="9"/>
    <n v="8"/>
    <x v="1"/>
  </r>
  <r>
    <x v="1203"/>
    <n v="44064"/>
    <x v="1005"/>
    <x v="1"/>
    <x v="15"/>
    <x v="0"/>
    <x v="2"/>
    <x v="0"/>
    <x v="0"/>
    <x v="15"/>
    <x v="1"/>
    <n v="23"/>
    <n v="20"/>
    <n v="7"/>
    <n v="161"/>
    <n v="140"/>
    <n v="21"/>
    <n v="8"/>
    <x v="1"/>
  </r>
  <r>
    <x v="1204"/>
    <n v="44065"/>
    <x v="1006"/>
    <x v="0"/>
    <x v="34"/>
    <x v="1"/>
    <x v="2"/>
    <x v="1"/>
    <x v="0"/>
    <x v="16"/>
    <x v="1"/>
    <n v="9"/>
    <n v="6"/>
    <n v="2"/>
    <n v="18"/>
    <n v="12"/>
    <n v="6"/>
    <n v="8"/>
    <x v="1"/>
  </r>
  <r>
    <x v="1205"/>
    <n v="44066"/>
    <x v="1007"/>
    <x v="0"/>
    <x v="0"/>
    <x v="2"/>
    <x v="2"/>
    <x v="2"/>
    <x v="0"/>
    <x v="17"/>
    <x v="1"/>
    <n v="18"/>
    <n v="15"/>
    <n v="1"/>
    <n v="18"/>
    <n v="15"/>
    <n v="3"/>
    <n v="8"/>
    <x v="1"/>
  </r>
  <r>
    <x v="1206"/>
    <n v="44067"/>
    <x v="1008"/>
    <x v="0"/>
    <x v="35"/>
    <x v="3"/>
    <x v="2"/>
    <x v="3"/>
    <x v="0"/>
    <x v="0"/>
    <x v="0"/>
    <n v="52"/>
    <n v="49"/>
    <n v="6"/>
    <n v="312"/>
    <n v="294"/>
    <n v="18"/>
    <n v="8"/>
    <x v="1"/>
  </r>
  <r>
    <x v="1207"/>
    <n v="44068"/>
    <x v="1009"/>
    <x v="1"/>
    <x v="36"/>
    <x v="0"/>
    <x v="2"/>
    <x v="0"/>
    <x v="0"/>
    <x v="1"/>
    <x v="1"/>
    <n v="9"/>
    <n v="6"/>
    <n v="40"/>
    <n v="360"/>
    <n v="240"/>
    <n v="120"/>
    <n v="8"/>
    <x v="1"/>
  </r>
  <r>
    <x v="1208"/>
    <n v="44072"/>
    <x v="1010"/>
    <x v="1"/>
    <x v="37"/>
    <x v="1"/>
    <x v="2"/>
    <x v="1"/>
    <x v="0"/>
    <x v="2"/>
    <x v="1"/>
    <n v="5"/>
    <n v="2"/>
    <n v="10"/>
    <n v="50"/>
    <n v="20"/>
    <n v="30"/>
    <n v="8"/>
    <x v="1"/>
  </r>
  <r>
    <x v="1209"/>
    <n v="44071"/>
    <x v="1011"/>
    <x v="0"/>
    <x v="26"/>
    <x v="2"/>
    <x v="2"/>
    <x v="2"/>
    <x v="0"/>
    <x v="21"/>
    <x v="0"/>
    <n v="14"/>
    <n v="11"/>
    <n v="3"/>
    <n v="42"/>
    <n v="33"/>
    <n v="9"/>
    <n v="8"/>
    <x v="1"/>
  </r>
  <r>
    <x v="1210"/>
    <n v="44071"/>
    <x v="964"/>
    <x v="0"/>
    <x v="15"/>
    <x v="3"/>
    <x v="2"/>
    <x v="3"/>
    <x v="0"/>
    <x v="22"/>
    <x v="0"/>
    <n v="6"/>
    <n v="3"/>
    <n v="4"/>
    <n v="24"/>
    <n v="12"/>
    <n v="12"/>
    <n v="8"/>
    <x v="1"/>
  </r>
  <r>
    <x v="1211"/>
    <n v="44072"/>
    <x v="965"/>
    <x v="0"/>
    <x v="34"/>
    <x v="0"/>
    <x v="2"/>
    <x v="0"/>
    <x v="0"/>
    <x v="30"/>
    <x v="1"/>
    <n v="10"/>
    <n v="7"/>
    <n v="5"/>
    <n v="50"/>
    <n v="35"/>
    <n v="15"/>
    <n v="8"/>
    <x v="1"/>
  </r>
  <r>
    <x v="1212"/>
    <n v="44073"/>
    <x v="966"/>
    <x v="1"/>
    <x v="0"/>
    <x v="1"/>
    <x v="2"/>
    <x v="1"/>
    <x v="0"/>
    <x v="23"/>
    <x v="0"/>
    <n v="13"/>
    <n v="10"/>
    <n v="80"/>
    <n v="1040"/>
    <n v="800"/>
    <n v="240"/>
    <n v="8"/>
    <x v="1"/>
  </r>
  <r>
    <x v="1213"/>
    <n v="44074"/>
    <x v="970"/>
    <x v="0"/>
    <x v="33"/>
    <x v="2"/>
    <x v="2"/>
    <x v="2"/>
    <x v="0"/>
    <x v="31"/>
    <x v="1"/>
    <n v="20"/>
    <n v="17"/>
    <n v="3"/>
    <n v="60"/>
    <n v="51"/>
    <n v="9"/>
    <n v="8"/>
    <x v="1"/>
  </r>
  <r>
    <x v="1214"/>
    <n v="44044"/>
    <x v="971"/>
    <x v="0"/>
    <x v="34"/>
    <x v="3"/>
    <x v="2"/>
    <x v="3"/>
    <x v="1"/>
    <x v="24"/>
    <x v="0"/>
    <n v="15"/>
    <n v="12"/>
    <n v="7"/>
    <n v="105"/>
    <n v="84"/>
    <n v="21"/>
    <n v="8"/>
    <x v="1"/>
  </r>
  <r>
    <x v="1215"/>
    <n v="44045"/>
    <x v="972"/>
    <x v="1"/>
    <x v="0"/>
    <x v="0"/>
    <x v="2"/>
    <x v="0"/>
    <x v="1"/>
    <x v="3"/>
    <x v="0"/>
    <n v="20"/>
    <n v="17"/>
    <n v="10"/>
    <n v="200"/>
    <n v="170"/>
    <n v="30"/>
    <n v="8"/>
    <x v="1"/>
  </r>
  <r>
    <x v="1216"/>
    <n v="44046"/>
    <x v="973"/>
    <x v="0"/>
    <x v="35"/>
    <x v="1"/>
    <x v="2"/>
    <x v="1"/>
    <x v="1"/>
    <x v="4"/>
    <x v="0"/>
    <n v="12"/>
    <n v="9"/>
    <n v="8"/>
    <n v="96"/>
    <n v="72"/>
    <n v="24"/>
    <n v="8"/>
    <x v="1"/>
  </r>
  <r>
    <x v="1217"/>
    <n v="44047"/>
    <x v="974"/>
    <x v="1"/>
    <x v="36"/>
    <x v="2"/>
    <x v="2"/>
    <x v="2"/>
    <x v="1"/>
    <x v="5"/>
    <x v="0"/>
    <n v="16"/>
    <n v="13"/>
    <n v="9"/>
    <n v="144"/>
    <n v="117"/>
    <n v="27"/>
    <n v="8"/>
    <x v="1"/>
  </r>
  <r>
    <x v="1218"/>
    <n v="44048"/>
    <x v="975"/>
    <x v="0"/>
    <x v="37"/>
    <x v="3"/>
    <x v="2"/>
    <x v="3"/>
    <x v="1"/>
    <x v="6"/>
    <x v="1"/>
    <n v="70"/>
    <n v="67"/>
    <n v="12"/>
    <n v="840"/>
    <n v="804"/>
    <n v="36"/>
    <n v="8"/>
    <x v="1"/>
  </r>
  <r>
    <x v="1219"/>
    <n v="44052"/>
    <x v="976"/>
    <x v="1"/>
    <x v="10"/>
    <x v="0"/>
    <x v="2"/>
    <x v="0"/>
    <x v="1"/>
    <x v="7"/>
    <x v="1"/>
    <n v="15"/>
    <n v="12"/>
    <n v="5"/>
    <n v="75"/>
    <n v="60"/>
    <n v="15"/>
    <n v="8"/>
    <x v="1"/>
  </r>
  <r>
    <x v="1220"/>
    <n v="44051"/>
    <x v="977"/>
    <x v="0"/>
    <x v="11"/>
    <x v="1"/>
    <x v="2"/>
    <x v="1"/>
    <x v="1"/>
    <x v="5"/>
    <x v="0"/>
    <n v="16"/>
    <n v="13"/>
    <n v="32"/>
    <n v="512"/>
    <n v="416"/>
    <n v="96"/>
    <n v="8"/>
    <x v="1"/>
  </r>
  <r>
    <x v="1221"/>
    <n v="44051"/>
    <x v="1012"/>
    <x v="1"/>
    <x v="3"/>
    <x v="2"/>
    <x v="2"/>
    <x v="2"/>
    <x v="1"/>
    <x v="8"/>
    <x v="0"/>
    <n v="20"/>
    <n v="17"/>
    <n v="7"/>
    <n v="140"/>
    <n v="119"/>
    <n v="21"/>
    <n v="8"/>
    <x v="1"/>
  </r>
  <r>
    <x v="1222"/>
    <n v="44052"/>
    <x v="1013"/>
    <x v="1"/>
    <x v="38"/>
    <x v="3"/>
    <x v="2"/>
    <x v="3"/>
    <x v="1"/>
    <x v="9"/>
    <x v="0"/>
    <n v="12"/>
    <n v="9"/>
    <n v="15"/>
    <n v="180"/>
    <n v="135"/>
    <n v="45"/>
    <n v="8"/>
    <x v="1"/>
  </r>
  <r>
    <x v="1223"/>
    <n v="44053"/>
    <x v="1014"/>
    <x v="0"/>
    <x v="39"/>
    <x v="0"/>
    <x v="2"/>
    <x v="0"/>
    <x v="1"/>
    <x v="10"/>
    <x v="1"/>
    <n v="12"/>
    <n v="9"/>
    <n v="3"/>
    <n v="36"/>
    <n v="27"/>
    <n v="9"/>
    <n v="8"/>
    <x v="1"/>
  </r>
  <r>
    <x v="1224"/>
    <n v="44054"/>
    <x v="1015"/>
    <x v="1"/>
    <x v="4"/>
    <x v="1"/>
    <x v="2"/>
    <x v="1"/>
    <x v="1"/>
    <x v="11"/>
    <x v="1"/>
    <n v="18"/>
    <n v="15"/>
    <n v="16"/>
    <n v="288"/>
    <n v="240"/>
    <n v="48"/>
    <n v="8"/>
    <x v="1"/>
  </r>
  <r>
    <x v="1225"/>
    <n v="44055"/>
    <x v="251"/>
    <x v="1"/>
    <x v="5"/>
    <x v="2"/>
    <x v="2"/>
    <x v="2"/>
    <x v="1"/>
    <x v="12"/>
    <x v="0"/>
    <n v="10"/>
    <n v="7"/>
    <n v="10"/>
    <n v="100"/>
    <n v="70"/>
    <n v="30"/>
    <n v="8"/>
    <x v="1"/>
  </r>
  <r>
    <x v="1226"/>
    <n v="44056"/>
    <x v="252"/>
    <x v="1"/>
    <x v="6"/>
    <x v="3"/>
    <x v="2"/>
    <x v="3"/>
    <x v="1"/>
    <x v="13"/>
    <x v="0"/>
    <n v="15"/>
    <n v="12"/>
    <n v="11"/>
    <n v="165"/>
    <n v="132"/>
    <n v="33"/>
    <n v="8"/>
    <x v="1"/>
  </r>
  <r>
    <x v="1227"/>
    <n v="44057"/>
    <x v="253"/>
    <x v="0"/>
    <x v="7"/>
    <x v="0"/>
    <x v="2"/>
    <x v="0"/>
    <x v="1"/>
    <x v="14"/>
    <x v="0"/>
    <n v="15"/>
    <n v="12"/>
    <n v="3"/>
    <n v="45"/>
    <n v="36"/>
    <n v="9"/>
    <n v="8"/>
    <x v="1"/>
  </r>
  <r>
    <x v="1228"/>
    <n v="44058"/>
    <x v="254"/>
    <x v="0"/>
    <x v="8"/>
    <x v="1"/>
    <x v="2"/>
    <x v="1"/>
    <x v="1"/>
    <x v="15"/>
    <x v="1"/>
    <n v="23"/>
    <n v="20"/>
    <n v="17"/>
    <n v="391"/>
    <n v="340"/>
    <n v="51"/>
    <n v="8"/>
    <x v="1"/>
  </r>
  <r>
    <x v="1229"/>
    <n v="44062"/>
    <x v="255"/>
    <x v="1"/>
    <x v="9"/>
    <x v="2"/>
    <x v="2"/>
    <x v="2"/>
    <x v="1"/>
    <x v="16"/>
    <x v="1"/>
    <n v="9"/>
    <n v="6"/>
    <n v="70"/>
    <n v="630"/>
    <n v="420"/>
    <n v="210"/>
    <n v="8"/>
    <x v="1"/>
  </r>
  <r>
    <x v="1230"/>
    <n v="44061"/>
    <x v="256"/>
    <x v="0"/>
    <x v="33"/>
    <x v="3"/>
    <x v="2"/>
    <x v="3"/>
    <x v="1"/>
    <x v="17"/>
    <x v="1"/>
    <n v="18"/>
    <n v="15"/>
    <n v="68"/>
    <n v="1224"/>
    <n v="1020"/>
    <n v="204"/>
    <n v="8"/>
    <x v="1"/>
  </r>
  <r>
    <x v="1231"/>
    <n v="44061"/>
    <x v="257"/>
    <x v="0"/>
    <x v="34"/>
    <x v="0"/>
    <x v="2"/>
    <x v="0"/>
    <x v="1"/>
    <x v="18"/>
    <x v="0"/>
    <n v="14"/>
    <n v="11"/>
    <n v="17"/>
    <n v="238"/>
    <n v="187"/>
    <n v="51"/>
    <n v="8"/>
    <x v="1"/>
  </r>
  <r>
    <x v="1232"/>
    <n v="44062"/>
    <x v="258"/>
    <x v="1"/>
    <x v="0"/>
    <x v="1"/>
    <x v="2"/>
    <x v="1"/>
    <x v="1"/>
    <x v="19"/>
    <x v="0"/>
    <n v="30"/>
    <n v="27"/>
    <n v="25"/>
    <n v="750"/>
    <n v="675"/>
    <n v="75"/>
    <n v="8"/>
    <x v="1"/>
  </r>
  <r>
    <x v="1233"/>
    <n v="44063"/>
    <x v="259"/>
    <x v="1"/>
    <x v="35"/>
    <x v="2"/>
    <x v="2"/>
    <x v="2"/>
    <x v="1"/>
    <x v="20"/>
    <x v="0"/>
    <n v="16"/>
    <n v="13"/>
    <n v="5"/>
    <n v="80"/>
    <n v="65"/>
    <n v="15"/>
    <n v="8"/>
    <x v="1"/>
  </r>
  <r>
    <x v="1234"/>
    <n v="44064"/>
    <x v="260"/>
    <x v="1"/>
    <x v="36"/>
    <x v="3"/>
    <x v="2"/>
    <x v="3"/>
    <x v="1"/>
    <x v="0"/>
    <x v="0"/>
    <n v="52"/>
    <n v="49"/>
    <n v="6"/>
    <n v="312"/>
    <n v="294"/>
    <n v="18"/>
    <n v="8"/>
    <x v="1"/>
  </r>
  <r>
    <x v="1235"/>
    <n v="44065"/>
    <x v="261"/>
    <x v="1"/>
    <x v="37"/>
    <x v="0"/>
    <x v="2"/>
    <x v="0"/>
    <x v="1"/>
    <x v="21"/>
    <x v="0"/>
    <n v="14"/>
    <n v="11"/>
    <n v="7"/>
    <n v="98"/>
    <n v="77"/>
    <n v="21"/>
    <n v="8"/>
    <x v="1"/>
  </r>
  <r>
    <x v="1236"/>
    <n v="44066"/>
    <x v="262"/>
    <x v="0"/>
    <x v="10"/>
    <x v="1"/>
    <x v="2"/>
    <x v="1"/>
    <x v="1"/>
    <x v="22"/>
    <x v="0"/>
    <n v="6"/>
    <n v="3"/>
    <n v="11"/>
    <n v="66"/>
    <n v="33"/>
    <n v="33"/>
    <n v="8"/>
    <x v="1"/>
  </r>
  <r>
    <x v="1237"/>
    <n v="44067"/>
    <x v="263"/>
    <x v="1"/>
    <x v="11"/>
    <x v="2"/>
    <x v="2"/>
    <x v="2"/>
    <x v="1"/>
    <x v="23"/>
    <x v="0"/>
    <n v="13"/>
    <n v="10"/>
    <n v="18"/>
    <n v="234"/>
    <n v="180"/>
    <n v="54"/>
    <n v="8"/>
    <x v="1"/>
  </r>
  <r>
    <x v="1238"/>
    <n v="44068"/>
    <x v="264"/>
    <x v="1"/>
    <x v="12"/>
    <x v="3"/>
    <x v="2"/>
    <x v="3"/>
    <x v="1"/>
    <x v="24"/>
    <x v="0"/>
    <n v="15"/>
    <n v="12"/>
    <n v="3"/>
    <n v="45"/>
    <n v="36"/>
    <n v="9"/>
    <n v="8"/>
    <x v="1"/>
  </r>
  <r>
    <x v="1239"/>
    <n v="44072"/>
    <x v="265"/>
    <x v="0"/>
    <x v="13"/>
    <x v="0"/>
    <x v="2"/>
    <x v="0"/>
    <x v="1"/>
    <x v="3"/>
    <x v="0"/>
    <n v="20"/>
    <n v="17"/>
    <n v="16"/>
    <n v="320"/>
    <n v="272"/>
    <n v="48"/>
    <n v="8"/>
    <x v="1"/>
  </r>
  <r>
    <x v="1240"/>
    <n v="44071"/>
    <x v="266"/>
    <x v="1"/>
    <x v="14"/>
    <x v="1"/>
    <x v="2"/>
    <x v="1"/>
    <x v="1"/>
    <x v="4"/>
    <x v="0"/>
    <n v="12"/>
    <n v="9"/>
    <n v="2"/>
    <n v="24"/>
    <n v="18"/>
    <n v="6"/>
    <n v="8"/>
    <x v="1"/>
  </r>
  <r>
    <x v="1241"/>
    <n v="44071"/>
    <x v="267"/>
    <x v="1"/>
    <x v="15"/>
    <x v="2"/>
    <x v="2"/>
    <x v="2"/>
    <x v="1"/>
    <x v="5"/>
    <x v="0"/>
    <n v="16"/>
    <n v="13"/>
    <n v="70"/>
    <n v="1120"/>
    <n v="910"/>
    <n v="210"/>
    <n v="8"/>
    <x v="1"/>
  </r>
  <r>
    <x v="1242"/>
    <n v="44072"/>
    <x v="268"/>
    <x v="1"/>
    <x v="16"/>
    <x v="3"/>
    <x v="2"/>
    <x v="3"/>
    <x v="1"/>
    <x v="8"/>
    <x v="0"/>
    <n v="20"/>
    <n v="17"/>
    <n v="6"/>
    <n v="120"/>
    <n v="102"/>
    <n v="18"/>
    <n v="8"/>
    <x v="1"/>
  </r>
  <r>
    <x v="1243"/>
    <n v="44073"/>
    <x v="269"/>
    <x v="0"/>
    <x v="17"/>
    <x v="0"/>
    <x v="2"/>
    <x v="0"/>
    <x v="1"/>
    <x v="9"/>
    <x v="0"/>
    <n v="12"/>
    <n v="9"/>
    <n v="9"/>
    <n v="108"/>
    <n v="81"/>
    <n v="27"/>
    <n v="8"/>
    <x v="1"/>
  </r>
  <r>
    <x v="1244"/>
    <n v="44074"/>
    <x v="270"/>
    <x v="1"/>
    <x v="18"/>
    <x v="1"/>
    <x v="2"/>
    <x v="1"/>
    <x v="1"/>
    <x v="12"/>
    <x v="0"/>
    <n v="10"/>
    <n v="7"/>
    <n v="10"/>
    <n v="100"/>
    <n v="70"/>
    <n v="30"/>
    <n v="8"/>
    <x v="1"/>
  </r>
  <r>
    <x v="1245"/>
    <n v="44075"/>
    <x v="271"/>
    <x v="1"/>
    <x v="19"/>
    <x v="2"/>
    <x v="2"/>
    <x v="2"/>
    <x v="1"/>
    <x v="13"/>
    <x v="0"/>
    <n v="15"/>
    <n v="12"/>
    <n v="68"/>
    <n v="1020"/>
    <n v="816"/>
    <n v="204"/>
    <n v="9"/>
    <x v="0"/>
  </r>
  <r>
    <x v="1246"/>
    <n v="44076"/>
    <x v="272"/>
    <x v="1"/>
    <x v="20"/>
    <x v="3"/>
    <x v="2"/>
    <x v="3"/>
    <x v="1"/>
    <x v="14"/>
    <x v="0"/>
    <n v="15"/>
    <n v="12"/>
    <n v="4"/>
    <n v="60"/>
    <n v="48"/>
    <n v="12"/>
    <n v="9"/>
    <x v="0"/>
  </r>
  <r>
    <x v="1247"/>
    <n v="44077"/>
    <x v="273"/>
    <x v="0"/>
    <x v="21"/>
    <x v="0"/>
    <x v="2"/>
    <x v="0"/>
    <x v="1"/>
    <x v="25"/>
    <x v="0"/>
    <n v="20"/>
    <n v="17"/>
    <n v="67"/>
    <n v="1340"/>
    <n v="1139"/>
    <n v="201"/>
    <n v="9"/>
    <x v="0"/>
  </r>
  <r>
    <x v="1248"/>
    <n v="44078"/>
    <x v="274"/>
    <x v="1"/>
    <x v="22"/>
    <x v="1"/>
    <x v="2"/>
    <x v="1"/>
    <x v="1"/>
    <x v="26"/>
    <x v="0"/>
    <n v="12"/>
    <n v="9"/>
    <n v="6"/>
    <n v="72"/>
    <n v="54"/>
    <n v="18"/>
    <n v="9"/>
    <x v="0"/>
  </r>
  <r>
    <x v="1249"/>
    <n v="44079"/>
    <x v="275"/>
    <x v="1"/>
    <x v="23"/>
    <x v="2"/>
    <x v="2"/>
    <x v="2"/>
    <x v="1"/>
    <x v="27"/>
    <x v="0"/>
    <n v="13"/>
    <n v="10"/>
    <n v="3"/>
    <n v="39"/>
    <n v="30"/>
    <n v="9"/>
    <n v="9"/>
    <x v="0"/>
  </r>
  <r>
    <x v="1250"/>
    <n v="44083"/>
    <x v="276"/>
    <x v="0"/>
    <x v="24"/>
    <x v="3"/>
    <x v="2"/>
    <x v="3"/>
    <x v="1"/>
    <x v="28"/>
    <x v="0"/>
    <n v="15"/>
    <n v="12"/>
    <n v="7"/>
    <n v="105"/>
    <n v="84"/>
    <n v="21"/>
    <n v="9"/>
    <x v="0"/>
  </r>
  <r>
    <x v="1251"/>
    <n v="44082"/>
    <x v="277"/>
    <x v="1"/>
    <x v="25"/>
    <x v="0"/>
    <x v="2"/>
    <x v="0"/>
    <x v="1"/>
    <x v="18"/>
    <x v="0"/>
    <n v="14"/>
    <n v="11"/>
    <n v="5"/>
    <n v="70"/>
    <n v="55"/>
    <n v="15"/>
    <n v="9"/>
    <x v="0"/>
  </r>
  <r>
    <x v="1252"/>
    <n v="44082"/>
    <x v="278"/>
    <x v="0"/>
    <x v="26"/>
    <x v="1"/>
    <x v="2"/>
    <x v="1"/>
    <x v="1"/>
    <x v="19"/>
    <x v="0"/>
    <n v="30"/>
    <n v="27"/>
    <n v="8"/>
    <n v="240"/>
    <n v="216"/>
    <n v="24"/>
    <n v="9"/>
    <x v="0"/>
  </r>
  <r>
    <x v="1253"/>
    <n v="44083"/>
    <x v="279"/>
    <x v="0"/>
    <x v="27"/>
    <x v="0"/>
    <x v="2"/>
    <x v="0"/>
    <x v="1"/>
    <x v="20"/>
    <x v="0"/>
    <n v="16"/>
    <n v="13"/>
    <n v="9"/>
    <n v="144"/>
    <n v="117"/>
    <n v="27"/>
    <n v="9"/>
    <x v="0"/>
  </r>
  <r>
    <x v="1254"/>
    <n v="44084"/>
    <x v="280"/>
    <x v="0"/>
    <x v="11"/>
    <x v="1"/>
    <x v="2"/>
    <x v="1"/>
    <x v="1"/>
    <x v="1"/>
    <x v="1"/>
    <n v="9"/>
    <n v="6"/>
    <n v="2"/>
    <n v="18"/>
    <n v="12"/>
    <n v="6"/>
    <n v="9"/>
    <x v="0"/>
  </r>
  <r>
    <x v="1255"/>
    <n v="44085"/>
    <x v="281"/>
    <x v="1"/>
    <x v="28"/>
    <x v="0"/>
    <x v="2"/>
    <x v="0"/>
    <x v="1"/>
    <x v="2"/>
    <x v="1"/>
    <n v="5"/>
    <n v="2"/>
    <n v="5"/>
    <n v="25"/>
    <n v="10"/>
    <n v="15"/>
    <n v="9"/>
    <x v="0"/>
  </r>
  <r>
    <x v="1256"/>
    <n v="44086"/>
    <x v="282"/>
    <x v="0"/>
    <x v="29"/>
    <x v="1"/>
    <x v="2"/>
    <x v="1"/>
    <x v="1"/>
    <x v="29"/>
    <x v="1"/>
    <n v="18"/>
    <n v="15"/>
    <n v="7"/>
    <n v="126"/>
    <n v="105"/>
    <n v="21"/>
    <n v="9"/>
    <x v="0"/>
  </r>
  <r>
    <x v="1257"/>
    <n v="44087"/>
    <x v="283"/>
    <x v="1"/>
    <x v="30"/>
    <x v="0"/>
    <x v="2"/>
    <x v="0"/>
    <x v="1"/>
    <x v="30"/>
    <x v="1"/>
    <n v="10"/>
    <n v="7"/>
    <n v="7"/>
    <n v="70"/>
    <n v="49"/>
    <n v="2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D5F42-5AE8-46C3-B436-4F236797A771}" name="HalfChar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R4:AS36"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axis="axisRow" showAll="0">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pivotField>
    <pivotField showAll="0"/>
    <pivotField showAll="0"/>
    <pivotField showAll="0"/>
    <pivotField showAll="0"/>
    <pivotField dataField="1" showAll="0"/>
    <pivotField showAll="0"/>
    <pivotField showAll="0"/>
    <pivotField showAll="0"/>
    <pivotField showAll="0">
      <items count="3">
        <item x="0"/>
        <item x="1"/>
        <item t="default"/>
      </items>
    </pivotField>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Sum of Total Revenue" fld="14" baseField="0" baseItem="0" numFmtId="166"/>
  </dataFields>
  <formats count="1">
    <format dxfId="39">
      <pivotArea outline="0" collapsedLevelsAreSubtotals="1" fieldPosition="0"/>
    </format>
  </format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0B1E7A-318D-4392-9F8C-E02E312F431A}" name="SalesRep"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T4:U8" firstHeaderRow="1" firstDataRow="1" firstDataCol="1"/>
  <pivotFields count="19">
    <pivotField compact="0" outline="0" showAll="0"/>
    <pivotField compact="0" outline="0" showAll="0"/>
    <pivotField compact="0" outline="0" showAll="0"/>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axis="axisRow" compact="0" outline="0"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3">
        <item x="0"/>
        <item x="1"/>
        <item t="default"/>
      </items>
    </pivotField>
  </pivotFields>
  <rowFields count="1">
    <field x="5"/>
  </rowFields>
  <rowItems count="4">
    <i>
      <x/>
    </i>
    <i>
      <x v="1"/>
    </i>
    <i>
      <x v="2"/>
    </i>
    <i>
      <x v="3"/>
    </i>
  </rowItems>
  <colItems count="1">
    <i/>
  </colItems>
  <dataFields count="1">
    <dataField name="Sum of Total Revenue"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0F3C37-C701-4DBA-BC47-A6BF7FA8CAA4}" name="Alco-NonAlco"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Q4:CR7"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showAll="0">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pivotField>
    <pivotField axis="axisRow" showAll="0">
      <items count="3">
        <item x="0"/>
        <item x="1"/>
        <item t="default"/>
      </items>
    </pivotField>
    <pivotField showAll="0"/>
    <pivotField showAll="0"/>
    <pivotField showAll="0"/>
    <pivotField dataField="1" showAll="0"/>
    <pivotField showAll="0"/>
    <pivotField showAll="0"/>
    <pivotField showAll="0"/>
    <pivotField showAll="0">
      <items count="3">
        <item x="0"/>
        <item x="1"/>
        <item t="default"/>
      </items>
    </pivotField>
  </pivotFields>
  <rowFields count="1">
    <field x="10"/>
  </rowFields>
  <rowItems count="3">
    <i>
      <x/>
    </i>
    <i>
      <x v="1"/>
    </i>
    <i t="grand">
      <x/>
    </i>
  </rowItems>
  <colItems count="1">
    <i/>
  </colItems>
  <dataFields count="1">
    <dataField name="Sum of Total Revenue" fld="14" baseField="0" baseItem="0"/>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19F49F-32BE-46D2-B088-CBADEB39CA48}" name="Superviso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V4:AW9"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measureFilter="1" sortType="ascending">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showAll="0"/>
    <pivotField showAll="0"/>
    <pivotField showAll="0">
      <items count="3">
        <item x="0"/>
        <item x="1"/>
        <item t="default"/>
      </items>
    </pivotField>
  </pivotFields>
  <rowFields count="1">
    <field x="7"/>
  </rowFields>
  <rowItems count="5">
    <i>
      <x v="1"/>
    </i>
    <i>
      <x v="2"/>
    </i>
    <i>
      <x/>
    </i>
    <i>
      <x v="3"/>
    </i>
    <i t="grand">
      <x/>
    </i>
  </rowItems>
  <colItems count="1">
    <i/>
  </colItems>
  <dataFields count="1">
    <dataField name="Sum of Total Revenue" fld="14" baseField="0" baseItem="0" numFmtId="166"/>
  </dataFields>
  <formats count="1">
    <format dxfId="48">
      <pivotArea outline="0" collapsedLevelsAreSubtotals="1" fieldPosition="0"/>
    </format>
  </formats>
  <chartFormats count="4">
    <chartFormat chart="5"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CFFC49-24BA-41FA-BF4E-9B55967E124D}" name="NumCustomer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D4:CD1020" firstHeaderRow="1" firstDataRow="1" firstDataCol="1"/>
  <pivotFields count="19">
    <pivotField compact="0" outline="0" showAll="0"/>
    <pivotField compact="0" outline="0" showAll="0"/>
    <pivotField axis="axisRow" compact="0" outline="0" showAll="0">
      <items count="1017">
        <item x="107"/>
        <item x="160"/>
        <item x="422"/>
        <item x="49"/>
        <item x="748"/>
        <item x="206"/>
        <item x="525"/>
        <item x="452"/>
        <item x="546"/>
        <item x="456"/>
        <item x="648"/>
        <item x="320"/>
        <item x="453"/>
        <item x="329"/>
        <item x="307"/>
        <item x="18"/>
        <item x="56"/>
        <item x="213"/>
        <item x="335"/>
        <item x="985"/>
        <item x="609"/>
        <item x="672"/>
        <item x="336"/>
        <item x="695"/>
        <item x="880"/>
        <item x="931"/>
        <item x="587"/>
        <item x="670"/>
        <item x="544"/>
        <item x="316"/>
        <item x="46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x="228"/>
        <item x="618"/>
        <item x="471"/>
        <item x="159"/>
        <item x="74"/>
        <item x="110"/>
        <item x="634"/>
        <item x="987"/>
        <item x="214"/>
        <item x="627"/>
        <item x="22"/>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x="812"/>
        <item x="23"/>
        <item x="789"/>
        <item x="48"/>
        <item x="837"/>
        <item x="820"/>
        <item x="480"/>
        <item x="381"/>
        <item x="815"/>
        <item x="694"/>
        <item x="535"/>
        <item x="63"/>
        <item x="932"/>
        <item x="545"/>
        <item x="512"/>
        <item x="162"/>
        <item x="735"/>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x="67"/>
        <item x="374"/>
        <item x="497"/>
        <item x="566"/>
        <item x="767"/>
        <item x="741"/>
        <item x="284"/>
        <item x="73"/>
        <item x="682"/>
        <item x="6"/>
        <item x="217"/>
        <item x="200"/>
        <item x="551"/>
        <item x="311"/>
        <item x="183"/>
        <item x="105"/>
        <item x="430"/>
        <item x="712"/>
        <item x="274"/>
        <item x="806"/>
        <item x="822"/>
        <item x="653"/>
        <item x="39"/>
        <item x="11"/>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x="556"/>
        <item x="98"/>
        <item x="488"/>
        <item x="516"/>
        <item x="867"/>
        <item x="624"/>
        <item x="1011"/>
        <item x="175"/>
        <item x="61"/>
        <item x="954"/>
        <item x="151"/>
        <item x="239"/>
        <item x="309"/>
        <item x="379"/>
        <item x="943"/>
        <item x="778"/>
        <item x="833"/>
        <item x="457"/>
        <item x="93"/>
        <item x="498"/>
        <item x="235"/>
        <item x="337"/>
        <item x="859"/>
        <item x="582"/>
        <item x="794"/>
        <item x="138"/>
        <item x="332"/>
        <item x="266"/>
        <item x="108"/>
        <item x="322"/>
        <item x="292"/>
        <item x="824"/>
        <item x="349"/>
        <item x="878"/>
        <item x="635"/>
        <item x="167"/>
        <item x="408"/>
        <item x="3"/>
        <item x="731"/>
        <item x="860"/>
        <item x="734"/>
        <item x="722"/>
        <item x="295"/>
        <item x="821"/>
        <item x="119"/>
        <item x="830"/>
        <item x="809"/>
        <item x="780"/>
        <item x="871"/>
        <item x="439"/>
        <item x="243"/>
        <item x="99"/>
        <item x="814"/>
        <item x="331"/>
        <item x="348"/>
        <item x="917"/>
        <item x="539"/>
        <item x="104"/>
        <item x="58"/>
        <item x="293"/>
        <item x="993"/>
        <item x="354"/>
        <item x="244"/>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x="413"/>
        <item x="709"/>
        <item x="936"/>
        <item x="43"/>
        <item x="121"/>
        <item x="965"/>
        <item x="681"/>
        <item x="321"/>
        <item x="594"/>
        <item x="558"/>
        <item x="907"/>
        <item x="150"/>
        <item x="371"/>
        <item x="275"/>
        <item x="543"/>
        <item x="926"/>
        <item x="463"/>
        <item x="686"/>
        <item x="507"/>
        <item x="384"/>
        <item x="721"/>
        <item x="589"/>
        <item x="201"/>
        <item x="87"/>
        <item x="37"/>
        <item x="26"/>
        <item x="779"/>
        <item x="803"/>
        <item x="109"/>
        <item x="923"/>
        <item x="356"/>
        <item x="531"/>
        <item x="355"/>
        <item x="82"/>
        <item x="221"/>
        <item x="143"/>
        <item x="713"/>
        <item x="999"/>
        <item x="793"/>
        <item x="7"/>
        <item x="118"/>
        <item x="620"/>
        <item x="68"/>
        <item x="595"/>
        <item x="1008"/>
        <item x="893"/>
        <item x="606"/>
        <item x="935"/>
        <item x="897"/>
        <item x="197"/>
        <item x="623"/>
        <item x="984"/>
        <item x="816"/>
        <item x="889"/>
        <item x="390"/>
        <item x="995"/>
        <item x="849"/>
        <item x="41"/>
        <item x="313"/>
        <item x="873"/>
        <item x="940"/>
        <item x="654"/>
        <item x="832"/>
        <item x="788"/>
        <item x="762"/>
        <item x="36"/>
        <item x="715"/>
        <item x="604"/>
        <item x="267"/>
        <item x="271"/>
        <item x="874"/>
        <item x="473"/>
        <item x="714"/>
        <item x="291"/>
        <item x="207"/>
        <item x="476"/>
        <item x="977"/>
        <item x="1007"/>
        <item x="848"/>
        <item x="134"/>
        <item x="761"/>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x="667"/>
        <item x="521"/>
        <item x="580"/>
        <item x="417"/>
        <item x="763"/>
        <item x="106"/>
        <item x="570"/>
        <item x="53"/>
        <item x="258"/>
        <item x="297"/>
        <item x="846"/>
        <item x="495"/>
        <item x="784"/>
        <item x="436"/>
        <item x="230"/>
        <item x="908"/>
        <item x="64"/>
        <item x="747"/>
        <item x="790"/>
        <item x="252"/>
        <item x="981"/>
        <item x="827"/>
        <item x="904"/>
        <item x="50"/>
        <item x="836"/>
        <item x="842"/>
        <item x="875"/>
        <item x="123"/>
        <item x="819"/>
        <item x="161"/>
        <item x="223"/>
        <item x="870"/>
        <item x="111"/>
        <item x="445"/>
        <item x="909"/>
        <item x="552"/>
        <item x="899"/>
        <item x="726"/>
        <item x="649"/>
        <item x="1001"/>
        <item x="554"/>
        <item x="477"/>
        <item x="166"/>
        <item x="678"/>
        <item x="246"/>
        <item x="312"/>
        <item x="872"/>
        <item x="945"/>
        <item x="887"/>
        <item x="0"/>
        <item x="756"/>
        <item x="198"/>
        <item x="451"/>
        <item x="967"/>
        <item x="386"/>
        <item x="66"/>
        <item x="459"/>
        <item x="250"/>
        <item x="637"/>
        <item x="964"/>
        <item x="100"/>
        <item x="46"/>
        <item x="847"/>
        <item x="787"/>
        <item x="758"/>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x="844"/>
        <item x="232"/>
        <item x="754"/>
        <item x="576"/>
        <item x="460"/>
        <item x="676"/>
        <item x="86"/>
        <item x="289"/>
        <item x="915"/>
        <item x="190"/>
        <item x="240"/>
        <item x="402"/>
        <item x="330"/>
        <item x="241"/>
        <item x="273"/>
        <item x="433"/>
        <item x="509"/>
        <item x="947"/>
        <item x="665"/>
        <item x="625"/>
        <item x="115"/>
        <item x="195"/>
        <item x="626"/>
        <item x="333"/>
        <item x="928"/>
        <item x="668"/>
        <item x="603"/>
        <item x="619"/>
        <item x="759"/>
        <item x="757"/>
        <item x="164"/>
        <item x="492"/>
        <item x="127"/>
        <item x="34"/>
        <item x="290"/>
        <item x="272"/>
        <item x="209"/>
        <item x="968"/>
        <item x="564"/>
        <item x="278"/>
        <item x="613"/>
        <item x="687"/>
        <item x="629"/>
        <item x="448"/>
        <item x="853"/>
        <item x="345"/>
        <item x="718"/>
        <item x="561"/>
        <item x="829"/>
        <item x="532"/>
        <item x="685"/>
        <item x="193"/>
        <item x="163"/>
        <item x="733"/>
        <item x="444"/>
        <item x="52"/>
        <item x="242"/>
        <item x="861"/>
        <item x="522"/>
        <item x="71"/>
        <item x="428"/>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x="913"/>
        <item x="326"/>
        <item x="892"/>
        <item x="989"/>
        <item x="54"/>
        <item x="1000"/>
        <item x="696"/>
        <item x="503"/>
        <item x="420"/>
        <item x="502"/>
        <item x="229"/>
        <item x="737"/>
        <item x="461"/>
        <item x="20"/>
        <item x="1002"/>
        <item x="801"/>
        <item x="891"/>
        <item x="697"/>
        <item x="905"/>
        <item x="1015"/>
        <item x="325"/>
        <item x="25"/>
        <item x="154"/>
        <item x="565"/>
        <item x="376"/>
        <item x="958"/>
        <item x="324"/>
        <item x="611"/>
        <item x="825"/>
        <item x="351"/>
        <item x="925"/>
        <item x="133"/>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x="717"/>
        <item x="514"/>
        <item x="283"/>
        <item x="185"/>
        <item x="315"/>
        <item x="786"/>
        <item x="310"/>
        <item x="429"/>
        <item x="55"/>
        <item x="114"/>
        <item x="526"/>
        <item x="372"/>
        <item x="608"/>
        <item x="178"/>
        <item x="122"/>
        <item x="663"/>
        <item x="173"/>
        <item x="500"/>
        <item x="575"/>
        <item x="33"/>
        <item x="736"/>
        <item x="831"/>
        <item x="139"/>
        <item x="13"/>
        <item x="974"/>
        <item x="983"/>
        <item x="752"/>
        <item x="135"/>
        <item x="378"/>
        <item x="916"/>
        <item x="38"/>
        <item x="227"/>
        <item x="614"/>
        <item x="85"/>
        <item x="730"/>
        <item x="443"/>
        <item x="412"/>
        <item t="default"/>
      </items>
    </pivotField>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s>
  <rowFields count="1">
    <field x="2"/>
  </rowFields>
  <rowItems count="10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8EBA9F4-86D3-41D6-A145-9B40F836F645}" name="NumLocatio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CH4:CH44" firstHeaderRow="1" firstDataRow="1" firstDataCol="1"/>
  <pivotFields count="19">
    <pivotField showAll="0"/>
    <pivotField showAll="0"/>
    <pivotField showAll="0"/>
    <pivotField showAll="0">
      <items count="3">
        <item x="1"/>
        <item x="0"/>
        <item t="default"/>
      </items>
    </pivotField>
    <pivotField axis="axisRow"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55832A-10A2-431F-8E4B-6AE0DA9D736A}" name="Manager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E4:AF6"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axis="axisRow" showAll="0">
      <items count="3">
        <item x="0"/>
        <item x="1"/>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items count="3">
        <item x="0"/>
        <item x="1"/>
        <item t="default"/>
      </items>
    </pivotField>
  </pivotFields>
  <rowFields count="1">
    <field x="8"/>
  </rowFields>
  <rowItems count="2">
    <i>
      <x/>
    </i>
    <i>
      <x v="1"/>
    </i>
  </rowItems>
  <colItems count="1">
    <i/>
  </colItems>
  <dataFields count="1">
    <dataField name="Sum of Total Revenue" fld="14" baseField="0" baseItem="0" numFmtId="166"/>
  </dataFields>
  <formats count="1">
    <format dxfId="50">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0B2F8-43ED-46DB-9268-36E59C0977DA}" name="ID"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B4:CB1262" firstHeaderRow="1" firstDataRow="1" firstDataCol="1"/>
  <pivotFields count="19">
    <pivotField axis="axisRow" compact="0" outline="0" showAll="0">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t="default"/>
      </items>
    </pivotField>
    <pivotField compact="0" outline="0" showAll="0"/>
    <pivotField compact="0" outline="0" showAll="0"/>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s>
  <rowFields count="1">
    <field x="0"/>
  </rowFields>
  <rowItems count="1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302BC-1213-4597-8696-891F3883EF39}" name="Customer"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Z4:BH1022" firstHeaderRow="0" firstDataRow="1" firstDataCol="3"/>
  <pivotFields count="19">
    <pivotField compact="0" outline="0" showAll="0" defaultSubtotal="0"/>
    <pivotField dataField="1" compact="0" outline="0" showAll="0" defaultSubtotal="0"/>
    <pivotField axis="axisRow" dataField="1" compact="0" outline="0" showAll="0" sortType="descending" defaultSubtotal="0">
      <items count="1016">
        <item x="107"/>
        <item x="160"/>
        <item x="422"/>
        <item x="49"/>
        <item x="748"/>
        <item x="206"/>
        <item x="525"/>
        <item x="452"/>
        <item x="546"/>
        <item x="456"/>
        <item x="648"/>
        <item x="320"/>
        <item x="453"/>
        <item x="329"/>
        <item x="307"/>
        <item x="18"/>
        <item x="56"/>
        <item x="213"/>
        <item x="335"/>
        <item x="985"/>
        <item x="609"/>
        <item x="672"/>
        <item x="336"/>
        <item x="695"/>
        <item x="880"/>
        <item x="931"/>
        <item x="587"/>
        <item x="670"/>
        <item x="544"/>
        <item x="316"/>
        <item x="46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x="228"/>
        <item x="618"/>
        <item x="471"/>
        <item x="159"/>
        <item x="74"/>
        <item x="110"/>
        <item x="634"/>
        <item x="987"/>
        <item x="214"/>
        <item x="627"/>
        <item x="22"/>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x="812"/>
        <item x="23"/>
        <item x="789"/>
        <item x="48"/>
        <item x="837"/>
        <item x="820"/>
        <item x="480"/>
        <item x="381"/>
        <item x="815"/>
        <item x="694"/>
        <item x="535"/>
        <item x="63"/>
        <item x="932"/>
        <item x="545"/>
        <item x="512"/>
        <item x="162"/>
        <item x="735"/>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x="67"/>
        <item x="374"/>
        <item x="497"/>
        <item x="566"/>
        <item x="767"/>
        <item x="741"/>
        <item x="284"/>
        <item x="73"/>
        <item x="682"/>
        <item x="6"/>
        <item x="217"/>
        <item x="200"/>
        <item x="551"/>
        <item x="311"/>
        <item x="183"/>
        <item x="105"/>
        <item x="430"/>
        <item x="712"/>
        <item x="274"/>
        <item x="806"/>
        <item x="822"/>
        <item x="653"/>
        <item x="39"/>
        <item x="11"/>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x="556"/>
        <item x="98"/>
        <item x="488"/>
        <item x="516"/>
        <item x="867"/>
        <item x="624"/>
        <item x="1011"/>
        <item x="175"/>
        <item x="61"/>
        <item x="954"/>
        <item x="151"/>
        <item x="239"/>
        <item x="309"/>
        <item x="379"/>
        <item x="943"/>
        <item x="778"/>
        <item x="833"/>
        <item x="457"/>
        <item x="93"/>
        <item x="498"/>
        <item x="235"/>
        <item x="337"/>
        <item x="859"/>
        <item x="582"/>
        <item x="794"/>
        <item x="138"/>
        <item x="332"/>
        <item x="266"/>
        <item x="108"/>
        <item x="322"/>
        <item x="292"/>
        <item x="824"/>
        <item x="349"/>
        <item x="878"/>
        <item x="635"/>
        <item x="167"/>
        <item x="408"/>
        <item x="3"/>
        <item x="731"/>
        <item x="860"/>
        <item x="734"/>
        <item x="722"/>
        <item x="295"/>
        <item x="821"/>
        <item x="119"/>
        <item x="830"/>
        <item x="809"/>
        <item x="780"/>
        <item x="871"/>
        <item x="439"/>
        <item x="243"/>
        <item x="99"/>
        <item x="814"/>
        <item x="331"/>
        <item x="348"/>
        <item x="917"/>
        <item x="539"/>
        <item x="104"/>
        <item x="58"/>
        <item x="293"/>
        <item x="993"/>
        <item x="354"/>
        <item x="244"/>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x="413"/>
        <item x="709"/>
        <item x="936"/>
        <item x="43"/>
        <item x="121"/>
        <item x="965"/>
        <item x="681"/>
        <item x="321"/>
        <item x="594"/>
        <item x="558"/>
        <item x="907"/>
        <item x="150"/>
        <item x="371"/>
        <item x="275"/>
        <item x="543"/>
        <item x="926"/>
        <item x="463"/>
        <item x="686"/>
        <item x="507"/>
        <item x="384"/>
        <item x="721"/>
        <item x="589"/>
        <item x="201"/>
        <item x="87"/>
        <item x="37"/>
        <item x="26"/>
        <item x="779"/>
        <item x="803"/>
        <item x="109"/>
        <item x="923"/>
        <item x="356"/>
        <item x="531"/>
        <item x="355"/>
        <item x="82"/>
        <item x="221"/>
        <item x="143"/>
        <item x="713"/>
        <item x="999"/>
        <item x="793"/>
        <item x="7"/>
        <item x="118"/>
        <item x="620"/>
        <item x="68"/>
        <item x="595"/>
        <item x="1008"/>
        <item x="893"/>
        <item x="606"/>
        <item x="935"/>
        <item x="897"/>
        <item x="197"/>
        <item x="623"/>
        <item x="984"/>
        <item x="816"/>
        <item x="889"/>
        <item x="390"/>
        <item x="995"/>
        <item x="849"/>
        <item x="41"/>
        <item x="313"/>
        <item x="873"/>
        <item x="940"/>
        <item x="654"/>
        <item x="832"/>
        <item x="788"/>
        <item x="762"/>
        <item x="36"/>
        <item x="715"/>
        <item x="604"/>
        <item x="267"/>
        <item x="271"/>
        <item x="874"/>
        <item x="473"/>
        <item x="714"/>
        <item x="291"/>
        <item x="207"/>
        <item x="476"/>
        <item x="977"/>
        <item x="1007"/>
        <item x="848"/>
        <item x="134"/>
        <item x="761"/>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x="667"/>
        <item x="521"/>
        <item x="580"/>
        <item x="417"/>
        <item x="763"/>
        <item x="106"/>
        <item x="570"/>
        <item x="53"/>
        <item x="258"/>
        <item x="297"/>
        <item x="846"/>
        <item x="495"/>
        <item x="784"/>
        <item x="436"/>
        <item x="230"/>
        <item x="908"/>
        <item x="64"/>
        <item x="747"/>
        <item x="790"/>
        <item x="252"/>
        <item x="981"/>
        <item x="827"/>
        <item x="904"/>
        <item x="50"/>
        <item x="836"/>
        <item x="842"/>
        <item x="875"/>
        <item x="123"/>
        <item x="819"/>
        <item x="161"/>
        <item x="223"/>
        <item x="870"/>
        <item x="111"/>
        <item x="445"/>
        <item x="909"/>
        <item x="552"/>
        <item x="899"/>
        <item x="726"/>
        <item x="649"/>
        <item x="1001"/>
        <item x="554"/>
        <item x="477"/>
        <item x="166"/>
        <item x="678"/>
        <item x="246"/>
        <item x="312"/>
        <item x="872"/>
        <item x="945"/>
        <item x="887"/>
        <item x="0"/>
        <item x="756"/>
        <item x="198"/>
        <item x="451"/>
        <item x="967"/>
        <item x="386"/>
        <item x="66"/>
        <item x="459"/>
        <item x="250"/>
        <item x="637"/>
        <item x="964"/>
        <item x="100"/>
        <item x="46"/>
        <item x="847"/>
        <item x="787"/>
        <item x="758"/>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x="844"/>
        <item x="232"/>
        <item x="754"/>
        <item x="576"/>
        <item x="460"/>
        <item x="676"/>
        <item x="86"/>
        <item x="289"/>
        <item x="915"/>
        <item x="190"/>
        <item x="240"/>
        <item x="402"/>
        <item x="330"/>
        <item x="241"/>
        <item x="273"/>
        <item x="433"/>
        <item x="509"/>
        <item x="947"/>
        <item x="665"/>
        <item x="625"/>
        <item x="115"/>
        <item x="195"/>
        <item x="626"/>
        <item x="333"/>
        <item x="928"/>
        <item x="668"/>
        <item x="603"/>
        <item x="619"/>
        <item x="759"/>
        <item x="757"/>
        <item x="164"/>
        <item x="492"/>
        <item x="127"/>
        <item x="34"/>
        <item x="290"/>
        <item x="272"/>
        <item x="209"/>
        <item x="968"/>
        <item x="564"/>
        <item x="278"/>
        <item x="613"/>
        <item x="687"/>
        <item x="629"/>
        <item x="448"/>
        <item x="853"/>
        <item x="345"/>
        <item x="718"/>
        <item x="561"/>
        <item x="829"/>
        <item x="532"/>
        <item x="685"/>
        <item x="193"/>
        <item x="163"/>
        <item x="733"/>
        <item x="444"/>
        <item x="52"/>
        <item x="242"/>
        <item x="861"/>
        <item x="522"/>
        <item x="71"/>
        <item x="428"/>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x="913"/>
        <item x="326"/>
        <item x="892"/>
        <item x="989"/>
        <item x="54"/>
        <item x="1000"/>
        <item x="696"/>
        <item x="503"/>
        <item x="420"/>
        <item x="502"/>
        <item x="229"/>
        <item x="737"/>
        <item x="461"/>
        <item x="20"/>
        <item x="1002"/>
        <item x="801"/>
        <item x="891"/>
        <item x="697"/>
        <item x="905"/>
        <item x="1015"/>
        <item x="325"/>
        <item x="25"/>
        <item x="154"/>
        <item x="565"/>
        <item x="376"/>
        <item x="958"/>
        <item x="324"/>
        <item x="611"/>
        <item x="825"/>
        <item x="351"/>
        <item x="925"/>
        <item x="133"/>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x="717"/>
        <item x="514"/>
        <item x="283"/>
        <item x="185"/>
        <item x="315"/>
        <item x="786"/>
        <item x="310"/>
        <item x="429"/>
        <item x="55"/>
        <item x="114"/>
        <item x="526"/>
        <item x="372"/>
        <item x="608"/>
        <item x="178"/>
        <item x="122"/>
        <item x="663"/>
        <item x="173"/>
        <item x="500"/>
        <item x="575"/>
        <item x="33"/>
        <item x="736"/>
        <item x="831"/>
        <item x="139"/>
        <item x="13"/>
        <item x="974"/>
        <item x="983"/>
        <item x="752"/>
        <item x="135"/>
        <item x="378"/>
        <item x="916"/>
        <item x="38"/>
        <item x="227"/>
        <item x="614"/>
        <item x="85"/>
        <item x="730"/>
        <item x="443"/>
        <item x="412"/>
      </items>
      <autoSortScope>
        <pivotArea dataOnly="0" outline="0" fieldPosition="0">
          <references count="1">
            <reference field="4294967294" count="1" selected="0">
              <x v="1"/>
            </reference>
          </references>
        </pivotArea>
      </autoSortScope>
    </pivotField>
    <pivotField axis="axisRow" compact="0" outline="0" showAll="0" defaultSubtotal="0">
      <items count="2">
        <item x="1"/>
        <item x="0"/>
      </items>
    </pivotField>
    <pivotField axis="axisRow" compact="0" outline="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outline="0" showAll="0" defaultSubtotal="0">
      <items count="4">
        <item x="0"/>
        <item x="1"/>
        <item x="3"/>
        <item x="2"/>
      </items>
    </pivotField>
    <pivotField compact="0" outline="0" showAll="0" defaultSubtotal="0"/>
    <pivotField compact="0" outline="0" showAll="0" defaultSubtotal="0"/>
    <pivotField compact="0" outline="0" showAll="0" defaultSubtotal="0">
      <items count="2">
        <item x="0"/>
        <item x="1"/>
      </items>
    </pivotField>
    <pivotField compact="0" outline="0" showAll="0" defaultSubtotal="0"/>
    <pivotField compact="0" outline="0" showAll="0" defaultSubtotal="0">
      <items count="2">
        <item x="0"/>
        <item x="1"/>
      </items>
    </pivotField>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s>
  <rowFields count="3">
    <field x="2"/>
    <field x="3"/>
    <field x="4"/>
  </rowFields>
  <rowItems count="1018">
    <i>
      <x v="431"/>
      <x v="1"/>
      <x v="9"/>
    </i>
    <i>
      <x v="352"/>
      <x v="1"/>
      <x v="3"/>
    </i>
    <i>
      <x v="759"/>
      <x v="1"/>
      <x v="23"/>
    </i>
    <i>
      <x v="576"/>
      <x/>
      <x v="22"/>
    </i>
    <i>
      <x v="498"/>
      <x/>
      <x v="23"/>
    </i>
    <i>
      <x v="713"/>
      <x v="1"/>
      <x v="39"/>
    </i>
    <i>
      <x v="627"/>
      <x/>
      <x v="8"/>
    </i>
    <i>
      <x v="533"/>
      <x v="1"/>
      <x v="33"/>
    </i>
    <i>
      <x v="737"/>
      <x/>
      <x v="23"/>
    </i>
    <i>
      <x v="612"/>
      <x/>
      <x v="28"/>
    </i>
    <i>
      <x v="920"/>
      <x/>
      <x v="32"/>
    </i>
    <i>
      <x v="243"/>
      <x/>
      <x v="2"/>
    </i>
    <i>
      <x v="116"/>
      <x v="1"/>
      <x v="38"/>
    </i>
    <i>
      <x v="988"/>
      <x/>
      <x v="23"/>
    </i>
    <i>
      <x v="453"/>
      <x/>
      <x v="20"/>
    </i>
    <i>
      <x v="820"/>
      <x v="1"/>
      <x v="21"/>
    </i>
    <i>
      <x v="697"/>
      <x v="1"/>
      <x v="19"/>
    </i>
    <i>
      <x v="750"/>
      <x v="1"/>
      <x/>
    </i>
    <i>
      <x v="160"/>
      <x/>
      <x v="14"/>
    </i>
    <i>
      <x v="36"/>
      <x/>
      <x v="5"/>
    </i>
    <i>
      <x v="633"/>
      <x/>
      <x v="3"/>
    </i>
    <i>
      <x v="829"/>
      <x/>
      <x v="23"/>
    </i>
    <i>
      <x v="142"/>
      <x v="1"/>
      <x v="4"/>
    </i>
    <i>
      <x v="38"/>
      <x/>
      <x v="14"/>
    </i>
    <i>
      <x v="623"/>
      <x/>
      <x v="5"/>
    </i>
    <i>
      <x v="497"/>
      <x/>
      <x v="11"/>
    </i>
    <i>
      <x v="486"/>
      <x/>
      <x v="37"/>
    </i>
    <i>
      <x v="887"/>
      <x v="1"/>
      <x v="35"/>
    </i>
    <i>
      <x v="452"/>
      <x/>
      <x v="38"/>
    </i>
    <i>
      <x v="247"/>
      <x/>
      <x v="34"/>
    </i>
    <i>
      <x v="686"/>
      <x v="1"/>
      <x v="23"/>
    </i>
    <i>
      <x v="730"/>
      <x v="1"/>
      <x v="18"/>
    </i>
    <i>
      <x v="90"/>
      <x v="1"/>
      <x v="16"/>
    </i>
    <i>
      <x v="187"/>
      <x/>
      <x v="13"/>
    </i>
    <i>
      <x v="856"/>
      <x v="1"/>
      <x v="23"/>
    </i>
    <i>
      <x v="678"/>
      <x/>
      <x v="20"/>
    </i>
    <i>
      <x v="1009"/>
      <x v="1"/>
      <x v="10"/>
    </i>
    <i>
      <x v="411"/>
      <x v="1"/>
      <x v="12"/>
    </i>
    <i>
      <x/>
      <x v="1"/>
      <x v="35"/>
    </i>
    <i>
      <x v="848"/>
      <x v="1"/>
      <x v="38"/>
    </i>
    <i>
      <x v="689"/>
      <x/>
      <x v="18"/>
    </i>
    <i>
      <x v="794"/>
      <x/>
      <x v="26"/>
    </i>
    <i>
      <x v="943"/>
      <x/>
      <x v="2"/>
    </i>
    <i>
      <x v="579"/>
      <x/>
      <x v="25"/>
    </i>
    <i>
      <x v="340"/>
      <x/>
      <x v="32"/>
    </i>
    <i>
      <x v="343"/>
      <x/>
      <x v="17"/>
    </i>
    <i>
      <x v="212"/>
      <x/>
      <x v="1"/>
    </i>
    <i>
      <x v="646"/>
      <x v="1"/>
      <x v="7"/>
    </i>
    <i>
      <x v="526"/>
      <x/>
      <x v="27"/>
    </i>
    <i>
      <x v="347"/>
      <x/>
      <x v="25"/>
    </i>
    <i>
      <x v="115"/>
      <x/>
      <x v="15"/>
    </i>
    <i>
      <x v="825"/>
      <x/>
      <x v="17"/>
    </i>
    <i>
      <x v="669"/>
      <x/>
      <x v="24"/>
    </i>
    <i>
      <x v="35"/>
      <x/>
      <x v="28"/>
    </i>
    <i>
      <x v="757"/>
      <x/>
      <x v="23"/>
    </i>
    <i>
      <x v="976"/>
      <x/>
      <x v="19"/>
    </i>
    <i>
      <x v="822"/>
      <x v="1"/>
      <x v="5"/>
    </i>
    <i>
      <x v="839"/>
      <x/>
      <x v="6"/>
    </i>
    <i>
      <x v="359"/>
      <x/>
      <x v="4"/>
    </i>
    <i>
      <x v="364"/>
      <x/>
      <x v="29"/>
    </i>
    <i>
      <x v="318"/>
      <x/>
      <x v="38"/>
    </i>
    <i>
      <x v="776"/>
      <x v="1"/>
      <x v="17"/>
    </i>
    <i>
      <x v="184"/>
      <x/>
      <x v="3"/>
    </i>
    <i>
      <x v="241"/>
      <x/>
      <x v="10"/>
    </i>
    <i r="1">
      <x v="1"/>
      <x v="10"/>
    </i>
    <i>
      <x v="102"/>
      <x v="1"/>
      <x v="18"/>
    </i>
    <i>
      <x v="980"/>
      <x/>
      <x v="16"/>
    </i>
    <i>
      <x v="444"/>
      <x v="1"/>
      <x v="23"/>
    </i>
    <i>
      <x v="738"/>
      <x/>
      <x v="9"/>
    </i>
    <i>
      <x v="619"/>
      <x/>
      <x v="23"/>
    </i>
    <i>
      <x v="6"/>
      <x/>
      <x v="4"/>
    </i>
    <i>
      <x v="48"/>
      <x/>
      <x v="13"/>
    </i>
    <i>
      <x v="248"/>
      <x/>
      <x v="22"/>
    </i>
    <i>
      <x v="128"/>
      <x v="1"/>
      <x v="19"/>
    </i>
    <i>
      <x v="154"/>
      <x/>
      <x v="18"/>
    </i>
    <i>
      <x v="917"/>
      <x/>
      <x v="27"/>
    </i>
    <i>
      <x v="3"/>
      <x v="1"/>
      <x v="19"/>
    </i>
    <i>
      <x v="606"/>
      <x/>
      <x v="10"/>
    </i>
    <i>
      <x v="561"/>
      <x/>
      <x v="35"/>
    </i>
    <i>
      <x v="333"/>
      <x/>
      <x v="21"/>
    </i>
    <i>
      <x v="2"/>
      <x v="1"/>
      <x v="13"/>
    </i>
    <i>
      <x v="28"/>
      <x v="1"/>
      <x v="32"/>
    </i>
    <i>
      <x v="804"/>
      <x/>
      <x v="27"/>
    </i>
    <i>
      <x v="308"/>
      <x/>
      <x v="19"/>
    </i>
    <i>
      <x v="582"/>
      <x v="1"/>
      <x v="21"/>
    </i>
    <i>
      <x v="298"/>
      <x v="1"/>
      <x v="13"/>
    </i>
    <i>
      <x v="823"/>
      <x v="1"/>
      <x v="34"/>
    </i>
    <i>
      <x v="931"/>
      <x v="1"/>
      <x v="12"/>
    </i>
    <i>
      <x v="664"/>
      <x/>
      <x v="11"/>
    </i>
    <i>
      <x v="54"/>
      <x v="1"/>
      <x v="34"/>
    </i>
    <i>
      <x v="954"/>
      <x/>
      <x v="4"/>
    </i>
    <i>
      <x v="7"/>
      <x/>
      <x v="2"/>
    </i>
    <i>
      <x v="409"/>
      <x v="1"/>
      <x v="16"/>
    </i>
    <i>
      <x v="792"/>
      <x/>
      <x v="18"/>
    </i>
    <i>
      <x v="314"/>
      <x/>
      <x v="30"/>
    </i>
    <i>
      <x v="111"/>
      <x/>
      <x v="26"/>
    </i>
    <i>
      <x v="261"/>
      <x v="1"/>
      <x v="12"/>
    </i>
    <i>
      <x v="153"/>
      <x/>
      <x v="18"/>
    </i>
    <i>
      <x v="78"/>
      <x/>
      <x v="2"/>
    </i>
    <i>
      <x v="832"/>
      <x v="1"/>
      <x v="8"/>
    </i>
    <i>
      <x v="1012"/>
      <x/>
      <x v="11"/>
    </i>
    <i>
      <x v="805"/>
      <x/>
      <x v="19"/>
    </i>
    <i>
      <x v="394"/>
      <x v="1"/>
      <x v="7"/>
    </i>
    <i>
      <x v="462"/>
      <x v="1"/>
      <x v="7"/>
    </i>
    <i>
      <x v="266"/>
      <x v="1"/>
      <x v="4"/>
    </i>
    <i>
      <x v="232"/>
      <x v="1"/>
      <x v="38"/>
    </i>
    <i>
      <x v="784"/>
      <x v="1"/>
      <x v="33"/>
    </i>
    <i>
      <x v="607"/>
      <x/>
      <x v="38"/>
    </i>
    <i>
      <x v="476"/>
      <x v="1"/>
      <x v="14"/>
    </i>
    <i>
      <x v="472"/>
      <x v="1"/>
      <x v="23"/>
    </i>
    <i>
      <x v="516"/>
      <x v="1"/>
      <x v="27"/>
    </i>
    <i>
      <x v="368"/>
      <x v="1"/>
      <x v="3"/>
    </i>
    <i>
      <x v="448"/>
      <x/>
      <x v="20"/>
    </i>
    <i>
      <x v="272"/>
      <x/>
      <x v="1"/>
    </i>
    <i>
      <x v="124"/>
      <x v="1"/>
      <x v="20"/>
    </i>
    <i>
      <x v="334"/>
      <x v="1"/>
      <x v="4"/>
    </i>
    <i>
      <x v="442"/>
      <x/>
      <x v="37"/>
    </i>
    <i>
      <x v="277"/>
      <x/>
      <x v="18"/>
    </i>
    <i>
      <x v="763"/>
      <x v="1"/>
      <x v="36"/>
    </i>
    <i>
      <x v="357"/>
      <x v="1"/>
      <x v="11"/>
    </i>
    <i>
      <x v="451"/>
      <x v="1"/>
      <x v="23"/>
    </i>
    <i>
      <x v="527"/>
      <x/>
      <x v="29"/>
    </i>
    <i>
      <x v="736"/>
      <x/>
      <x v="21"/>
    </i>
    <i>
      <x v="802"/>
      <x v="1"/>
      <x v="39"/>
    </i>
    <i>
      <x v="751"/>
      <x v="1"/>
      <x v="18"/>
    </i>
    <i>
      <x v="632"/>
      <x/>
      <x v="21"/>
    </i>
    <i>
      <x v="246"/>
      <x/>
      <x v="27"/>
    </i>
    <i>
      <x v="64"/>
      <x v="1"/>
      <x v="12"/>
    </i>
    <i>
      <x v="254"/>
      <x v="1"/>
      <x v="23"/>
    </i>
    <i>
      <x v="936"/>
      <x/>
      <x v="27"/>
    </i>
    <i>
      <x v="407"/>
      <x/>
      <x v="16"/>
    </i>
    <i>
      <x v="456"/>
      <x v="1"/>
      <x v="23"/>
    </i>
    <i>
      <x v="419"/>
      <x/>
      <x/>
    </i>
    <i>
      <x v="183"/>
      <x v="1"/>
      <x v="18"/>
    </i>
    <i>
      <x v="79"/>
      <x/>
      <x v="3"/>
    </i>
    <i>
      <x v="841"/>
      <x/>
      <x v="11"/>
    </i>
    <i>
      <x v="874"/>
      <x/>
      <x v="12"/>
    </i>
    <i>
      <x v="544"/>
      <x v="1"/>
      <x v="25"/>
    </i>
    <i>
      <x v="291"/>
      <x v="1"/>
      <x v="23"/>
    </i>
    <i>
      <x v="189"/>
      <x v="1"/>
      <x v="22"/>
    </i>
    <i>
      <x v="72"/>
      <x v="1"/>
      <x v="39"/>
    </i>
    <i>
      <x v="276"/>
      <x/>
      <x v="34"/>
    </i>
    <i>
      <x v="223"/>
      <x/>
      <x v="27"/>
    </i>
    <i>
      <x v="700"/>
      <x/>
      <x v="10"/>
    </i>
    <i>
      <x v="637"/>
      <x/>
      <x v="7"/>
    </i>
    <i>
      <x v="449"/>
      <x v="1"/>
      <x v="23"/>
    </i>
    <i>
      <x v="769"/>
      <x/>
      <x v="12"/>
    </i>
    <i>
      <x v="443"/>
      <x v="1"/>
      <x v="36"/>
    </i>
    <i>
      <x v="566"/>
      <x v="1"/>
      <x v="3"/>
    </i>
    <i>
      <x v="341"/>
      <x/>
      <x v="6"/>
    </i>
    <i>
      <x v="294"/>
      <x/>
      <x v="24"/>
    </i>
    <i>
      <x v="226"/>
      <x v="1"/>
      <x v="10"/>
    </i>
    <i>
      <x v="37"/>
      <x/>
      <x v="23"/>
    </i>
    <i>
      <x v="807"/>
      <x v="1"/>
      <x v="21"/>
    </i>
    <i>
      <x v="893"/>
      <x v="1"/>
      <x v="34"/>
    </i>
    <i>
      <x v="1001"/>
      <x v="1"/>
      <x v="34"/>
    </i>
    <i>
      <x v="365"/>
      <x/>
      <x v="2"/>
    </i>
    <i>
      <x v="207"/>
      <x v="1"/>
      <x v="26"/>
    </i>
    <i>
      <x v="301"/>
      <x/>
      <x v="32"/>
    </i>
    <i>
      <x v="470"/>
      <x v="1"/>
      <x v="4"/>
    </i>
    <i>
      <x v="49"/>
      <x/>
      <x v="5"/>
    </i>
    <i>
      <x v="747"/>
      <x/>
      <x v="22"/>
    </i>
    <i>
      <x v="818"/>
      <x v="1"/>
      <x v="33"/>
    </i>
    <i>
      <x v="570"/>
      <x/>
      <x v="22"/>
    </i>
    <i>
      <x v="369"/>
      <x v="1"/>
      <x v="24"/>
    </i>
    <i>
      <x v="9"/>
      <x/>
      <x v="3"/>
    </i>
    <i>
      <x v="30"/>
      <x v="1"/>
      <x v="14"/>
    </i>
    <i>
      <x v="783"/>
      <x v="1"/>
      <x v="17"/>
    </i>
    <i>
      <x v="756"/>
      <x v="1"/>
      <x v="34"/>
    </i>
    <i>
      <x v="589"/>
      <x/>
      <x v="16"/>
    </i>
    <i>
      <x v="406"/>
      <x/>
      <x v="23"/>
    </i>
    <i>
      <x v="480"/>
      <x/>
      <x/>
    </i>
    <i>
      <x v="845"/>
      <x/>
      <x v="5"/>
    </i>
    <i>
      <x v="716"/>
      <x/>
      <x v="17"/>
    </i>
    <i>
      <x v="801"/>
      <x v="1"/>
      <x v="15"/>
    </i>
    <i>
      <x v="1010"/>
      <x v="1"/>
      <x v="25"/>
    </i>
    <i>
      <x v="752"/>
      <x/>
      <x v="26"/>
    </i>
    <i>
      <x v="894"/>
      <x/>
      <x v="17"/>
    </i>
    <i>
      <x v="852"/>
      <x v="1"/>
      <x v="23"/>
    </i>
    <i>
      <x v="427"/>
      <x v="1"/>
      <x v="17"/>
    </i>
    <i>
      <x v="44"/>
      <x/>
      <x v="12"/>
    </i>
    <i>
      <x v="175"/>
      <x/>
      <x v="13"/>
    </i>
    <i>
      <x v="705"/>
      <x/>
      <x v="23"/>
    </i>
    <i>
      <x v="377"/>
      <x/>
      <x/>
    </i>
    <i>
      <x v="108"/>
      <x v="1"/>
      <x v="10"/>
    </i>
    <i>
      <x v="271"/>
      <x/>
      <x v="21"/>
    </i>
    <i>
      <x v="98"/>
      <x v="1"/>
      <x v="31"/>
    </i>
    <i>
      <x v="534"/>
      <x v="1"/>
      <x v="23"/>
    </i>
    <i>
      <x v="860"/>
      <x v="1"/>
      <x v="37"/>
    </i>
    <i>
      <x v="1002"/>
      <x v="1"/>
      <x v="25"/>
    </i>
    <i>
      <x v="722"/>
      <x v="1"/>
      <x v="35"/>
    </i>
    <i>
      <x v="723"/>
      <x/>
      <x v="9"/>
    </i>
    <i>
      <x v="933"/>
      <x v="1"/>
      <x v="12"/>
    </i>
    <i>
      <x v="878"/>
      <x/>
      <x v="11"/>
    </i>
    <i>
      <x v="588"/>
      <x v="1"/>
      <x v="15"/>
    </i>
    <i>
      <x v="94"/>
      <x v="1"/>
      <x v="5"/>
    </i>
    <i>
      <x v="176"/>
      <x v="1"/>
      <x v="21"/>
    </i>
    <i>
      <x v="383"/>
      <x v="1"/>
      <x v="36"/>
    </i>
    <i>
      <x v="940"/>
      <x v="1"/>
      <x v="12"/>
    </i>
    <i>
      <x v="421"/>
      <x/>
      <x v="23"/>
    </i>
    <i>
      <x v="458"/>
      <x v="1"/>
      <x v="1"/>
    </i>
    <i>
      <x v="675"/>
      <x v="1"/>
      <x v="29"/>
    </i>
    <i>
      <x v="477"/>
      <x v="1"/>
      <x v="18"/>
    </i>
    <i>
      <x v="662"/>
      <x/>
      <x v="14"/>
    </i>
    <i>
      <x v="416"/>
      <x/>
      <x v="15"/>
    </i>
    <i>
      <x v="82"/>
      <x v="1"/>
      <x v="21"/>
    </i>
    <i>
      <x v="1007"/>
      <x/>
      <x v="10"/>
    </i>
    <i>
      <x v="564"/>
      <x v="1"/>
      <x v="5"/>
    </i>
    <i>
      <x v="322"/>
      <x/>
      <x v="19"/>
    </i>
    <i>
      <x v="998"/>
      <x v="1"/>
      <x/>
    </i>
    <i>
      <x v="748"/>
      <x v="1"/>
      <x v="20"/>
    </i>
    <i>
      <x v="574"/>
      <x v="1"/>
      <x v="17"/>
    </i>
    <i>
      <x v="587"/>
      <x/>
      <x v="25"/>
    </i>
    <i>
      <x v="300"/>
      <x/>
      <x v="6"/>
    </i>
    <i>
      <x v="17"/>
      <x v="1"/>
      <x v="14"/>
    </i>
    <i>
      <x v="735"/>
      <x/>
      <x v="20"/>
    </i>
    <i>
      <x v="865"/>
      <x/>
      <x v="15"/>
    </i>
    <i>
      <x v="379"/>
      <x v="1"/>
      <x v="4"/>
    </i>
    <i>
      <x v="649"/>
      <x v="1"/>
      <x v="14"/>
    </i>
    <i>
      <x v="51"/>
      <x v="1"/>
      <x v="39"/>
    </i>
    <i>
      <x v="86"/>
      <x/>
      <x v="32"/>
    </i>
    <i>
      <x v="302"/>
      <x/>
      <x v="39"/>
    </i>
    <i>
      <x v="915"/>
      <x/>
      <x v="10"/>
    </i>
    <i>
      <x v="773"/>
      <x v="1"/>
      <x v="37"/>
    </i>
    <i>
      <x v="742"/>
      <x v="1"/>
      <x v="16"/>
    </i>
    <i>
      <x v="726"/>
      <x v="1"/>
      <x v="26"/>
    </i>
    <i>
      <x v="819"/>
      <x v="1"/>
      <x v="12"/>
    </i>
    <i>
      <x v="622"/>
      <x v="1"/>
      <x v="30"/>
    </i>
    <i>
      <x v="418"/>
      <x/>
      <x v="19"/>
    </i>
    <i>
      <x v="614"/>
      <x/>
      <x v="36"/>
    </i>
    <i>
      <x v="74"/>
      <x/>
      <x v="35"/>
    </i>
    <i>
      <x v="239"/>
      <x/>
      <x v="5"/>
    </i>
    <i>
      <x v="1015"/>
      <x/>
      <x/>
    </i>
    <i>
      <x v="648"/>
      <x v="1"/>
      <x v="35"/>
    </i>
    <i>
      <x v="332"/>
      <x v="1"/>
      <x v="7"/>
    </i>
    <i>
      <x v="255"/>
      <x v="1"/>
      <x v="23"/>
    </i>
    <i>
      <x v="797"/>
      <x/>
      <x v="23"/>
    </i>
    <i>
      <x v="381"/>
      <x/>
      <x v="12"/>
    </i>
    <i>
      <x v="373"/>
      <x/>
      <x v="36"/>
    </i>
    <i>
      <x v="41"/>
      <x/>
      <x v="7"/>
    </i>
    <i>
      <x v="164"/>
      <x v="1"/>
      <x v="22"/>
    </i>
    <i>
      <x v="202"/>
      <x v="1"/>
      <x v="33"/>
    </i>
    <i>
      <x v="754"/>
      <x v="1"/>
      <x v="17"/>
    </i>
    <i>
      <x v="790"/>
      <x/>
      <x v="32"/>
    </i>
    <i>
      <x v="624"/>
      <x v="1"/>
      <x v="10"/>
    </i>
    <i>
      <x v="596"/>
      <x v="1"/>
      <x v="21"/>
    </i>
    <i>
      <x v="408"/>
      <x v="1"/>
      <x v="10"/>
    </i>
    <i>
      <x v="542"/>
      <x/>
      <x v="18"/>
    </i>
    <i>
      <x v="962"/>
      <x/>
      <x v="23"/>
    </i>
    <i>
      <x v="944"/>
      <x v="1"/>
      <x v="12"/>
    </i>
    <i>
      <x v="987"/>
      <x/>
      <x v="34"/>
    </i>
    <i>
      <x v="482"/>
      <x/>
      <x v="7"/>
    </i>
    <i>
      <x v="465"/>
      <x/>
      <x v="23"/>
    </i>
    <i>
      <x v="242"/>
      <x/>
      <x v="19"/>
    </i>
    <i>
      <x v="335"/>
      <x v="1"/>
      <x v="38"/>
    </i>
    <i>
      <x v="888"/>
      <x v="1"/>
      <x v="14"/>
    </i>
    <i>
      <x v="590"/>
      <x/>
      <x v="22"/>
    </i>
    <i>
      <x v="171"/>
      <x/>
      <x v="36"/>
    </i>
    <i>
      <x v="163"/>
      <x v="1"/>
      <x v="34"/>
    </i>
    <i>
      <x v="762"/>
      <x/>
      <x v="16"/>
    </i>
    <i>
      <x v="995"/>
      <x v="1"/>
      <x v="17"/>
    </i>
    <i>
      <x v="645"/>
      <x/>
      <x v="30"/>
    </i>
    <i>
      <x v="562"/>
      <x/>
      <x v="13"/>
    </i>
    <i>
      <x v="631"/>
      <x v="1"/>
      <x v="33"/>
    </i>
    <i>
      <x v="796"/>
      <x/>
      <x v="10"/>
    </i>
    <i>
      <x v="989"/>
      <x/>
      <x v="3"/>
    </i>
    <i>
      <x v="657"/>
      <x/>
      <x v="20"/>
    </i>
    <i>
      <x v="457"/>
      <x v="1"/>
      <x v="14"/>
    </i>
    <i>
      <x v="395"/>
      <x v="1"/>
      <x v="5"/>
    </i>
    <i>
      <x v="600"/>
      <x v="1"/>
      <x v="35"/>
    </i>
    <i>
      <x v="188"/>
      <x/>
      <x v="35"/>
    </i>
    <i>
      <x v="278"/>
      <x v="1"/>
      <x v="23"/>
    </i>
    <i>
      <x v="73"/>
      <x/>
      <x v="7"/>
    </i>
    <i>
      <x v="844"/>
      <x/>
      <x v="32"/>
    </i>
    <i>
      <x v="708"/>
      <x/>
      <x v="23"/>
    </i>
    <i>
      <x v="481"/>
      <x/>
      <x v="14"/>
    </i>
    <i>
      <x v="39"/>
      <x/>
      <x v="30"/>
    </i>
    <i>
      <x v="114"/>
      <x v="1"/>
      <x v="2"/>
    </i>
    <i>
      <x v="76"/>
      <x/>
      <x v="22"/>
    </i>
    <i>
      <x v="929"/>
      <x v="1"/>
      <x v="12"/>
    </i>
    <i>
      <x v="951"/>
      <x/>
      <x v="8"/>
    </i>
    <i>
      <x v="410"/>
      <x/>
      <x v="32"/>
    </i>
    <i>
      <x v="103"/>
      <x/>
      <x v="5"/>
    </i>
    <i>
      <x v="244"/>
      <x/>
      <x v="27"/>
    </i>
    <i>
      <x v="916"/>
      <x/>
      <x v="9"/>
    </i>
    <i>
      <x v="775"/>
      <x v="1"/>
      <x v="24"/>
    </i>
    <i>
      <x v="378"/>
      <x v="1"/>
      <x v="3"/>
    </i>
    <i>
      <x v="583"/>
      <x v="1"/>
      <x v="1"/>
    </i>
    <i>
      <x v="107"/>
      <x v="1"/>
      <x v="23"/>
    </i>
    <i>
      <x v="136"/>
      <x v="1"/>
      <x v="23"/>
    </i>
    <i>
      <x v="305"/>
      <x/>
      <x v="26"/>
    </i>
    <i>
      <x v="315"/>
      <x v="1"/>
      <x v="21"/>
    </i>
    <i>
      <x v="71"/>
      <x v="1"/>
      <x v="18"/>
    </i>
    <i>
      <x v="77"/>
      <x/>
      <x v="36"/>
    </i>
    <i>
      <x v="709"/>
      <x/>
      <x v="14"/>
    </i>
    <i>
      <x v="765"/>
      <x v="1"/>
      <x v="6"/>
    </i>
    <i>
      <x v="382"/>
      <x/>
      <x v="2"/>
    </i>
    <i>
      <x v="286"/>
      <x v="1"/>
      <x v="26"/>
    </i>
    <i>
      <x v="297"/>
      <x/>
      <x v="14"/>
    </i>
    <i>
      <x v="721"/>
      <x/>
      <x v="19"/>
    </i>
    <i>
      <x v="690"/>
      <x/>
      <x v="14"/>
    </i>
    <i>
      <x v="392"/>
      <x/>
      <x v="29"/>
    </i>
    <i>
      <x v="447"/>
      <x/>
      <x/>
    </i>
    <i>
      <x v="312"/>
      <x v="1"/>
      <x v="21"/>
    </i>
    <i>
      <x v="309"/>
      <x/>
      <x v="23"/>
    </i>
    <i>
      <x v="965"/>
      <x/>
      <x v="18"/>
    </i>
    <i>
      <x v="428"/>
      <x v="1"/>
      <x v="35"/>
    </i>
    <i>
      <x v="404"/>
      <x v="1"/>
      <x v="31"/>
    </i>
    <i>
      <x v="195"/>
      <x/>
      <x v="20"/>
    </i>
    <i>
      <x v="40"/>
      <x/>
      <x v="5"/>
    </i>
    <i>
      <x v="983"/>
      <x v="1"/>
      <x v="18"/>
    </i>
    <i>
      <x v="996"/>
      <x v="1"/>
      <x v="6"/>
    </i>
    <i>
      <x v="901"/>
      <x/>
      <x v="16"/>
    </i>
    <i>
      <x v="304"/>
      <x v="1"/>
      <x v="22"/>
    </i>
    <i>
      <x v="139"/>
      <x v="1"/>
      <x v="12"/>
    </i>
    <i>
      <x v="262"/>
      <x/>
      <x v="13"/>
    </i>
    <i>
      <x v="18"/>
      <x v="1"/>
      <x v="7"/>
    </i>
    <i>
      <x v="130"/>
      <x/>
      <x v="20"/>
    </i>
    <i>
      <x v="821"/>
      <x v="1"/>
      <x v="4"/>
    </i>
    <i>
      <x v="861"/>
      <x/>
      <x v="3"/>
    </i>
    <i>
      <x v="550"/>
      <x/>
      <x v="25"/>
    </i>
    <i>
      <x v="42"/>
      <x v="1"/>
      <x v="18"/>
    </i>
    <i>
      <x v="234"/>
      <x v="1"/>
      <x v="1"/>
    </i>
    <i>
      <x v="11"/>
      <x/>
      <x v="39"/>
    </i>
    <i>
      <x v="84"/>
      <x v="1"/>
      <x v="3"/>
    </i>
    <i>
      <x v="919"/>
      <x v="1"/>
      <x v="5"/>
    </i>
    <i>
      <x v="908"/>
      <x/>
      <x v="15"/>
    </i>
    <i>
      <x v="1014"/>
      <x/>
      <x v="35"/>
    </i>
    <i>
      <x v="643"/>
      <x/>
      <x v="23"/>
    </i>
    <i>
      <x v="149"/>
      <x v="1"/>
      <x v="33"/>
    </i>
    <i>
      <x v="560"/>
      <x/>
      <x v="37"/>
    </i>
    <i>
      <x v="986"/>
      <x v="1"/>
      <x v="21"/>
    </i>
    <i>
      <x v="741"/>
      <x v="1"/>
      <x v="28"/>
    </i>
    <i>
      <x v="440"/>
      <x v="1"/>
      <x v="11"/>
    </i>
    <i>
      <x v="317"/>
      <x v="1"/>
      <x v="39"/>
    </i>
    <i>
      <x v="344"/>
      <x/>
      <x v="12"/>
    </i>
    <i>
      <x v="259"/>
      <x/>
      <x v="39"/>
    </i>
    <i>
      <x v="16"/>
      <x v="1"/>
      <x v="33"/>
    </i>
    <i>
      <x v="698"/>
      <x/>
      <x v="12"/>
    </i>
    <i>
      <x v="594"/>
      <x v="1"/>
      <x v="6"/>
    </i>
    <i>
      <x v="345"/>
      <x/>
      <x v="12"/>
    </i>
    <i>
      <x v="125"/>
      <x v="1"/>
      <x v="25"/>
    </i>
    <i>
      <x v="52"/>
      <x v="1"/>
      <x v="20"/>
    </i>
    <i>
      <x v="740"/>
      <x v="1"/>
      <x v="27"/>
    </i>
    <i>
      <x v="837"/>
      <x/>
      <x v="22"/>
    </i>
    <i>
      <x v="230"/>
      <x v="1"/>
      <x v="14"/>
    </i>
    <i>
      <x v="331"/>
      <x v="1"/>
      <x v="25"/>
    </i>
    <i>
      <x v="463"/>
      <x v="1"/>
      <x v="17"/>
    </i>
    <i>
      <x v="469"/>
      <x v="1"/>
      <x v="21"/>
    </i>
    <i>
      <x v="47"/>
      <x/>
      <x v="21"/>
    </i>
    <i>
      <x v="81"/>
      <x/>
      <x v="13"/>
    </i>
    <i>
      <x v="680"/>
      <x v="1"/>
      <x v="15"/>
    </i>
    <i>
      <x v="196"/>
      <x v="1"/>
      <x v="19"/>
    </i>
    <i>
      <x v="265"/>
      <x v="1"/>
      <x v="31"/>
    </i>
    <i>
      <x v="174"/>
      <x v="1"/>
      <x v="16"/>
    </i>
    <i>
      <x v="830"/>
      <x v="1"/>
      <x v="39"/>
    </i>
    <i>
      <x v="843"/>
      <x v="1"/>
      <x v="10"/>
    </i>
    <i>
      <x v="661"/>
      <x v="1"/>
      <x v="27"/>
    </i>
    <i>
      <x v="132"/>
      <x/>
      <x v="23"/>
    </i>
    <i>
      <x v="854"/>
      <x v="1"/>
      <x v="21"/>
    </i>
    <i>
      <x v="753"/>
      <x/>
      <x v="12"/>
    </i>
    <i>
      <x v="282"/>
      <x v="1"/>
      <x v="12"/>
    </i>
    <i>
      <x v="934"/>
      <x v="1"/>
      <x v="7"/>
    </i>
    <i>
      <x v="591"/>
      <x/>
      <x v="1"/>
    </i>
    <i>
      <x v="423"/>
      <x v="1"/>
      <x v="18"/>
    </i>
    <i>
      <x v="121"/>
      <x v="1"/>
      <x v="33"/>
    </i>
    <i>
      <x v="380"/>
      <x/>
      <x v="35"/>
    </i>
    <i>
      <x v="601"/>
      <x v="1"/>
      <x v="17"/>
    </i>
    <i>
      <x v="275"/>
      <x/>
      <x v="32"/>
    </i>
    <i>
      <x v="1003"/>
      <x/>
      <x v="20"/>
    </i>
    <i>
      <x v="653"/>
      <x v="1"/>
      <x v="16"/>
    </i>
    <i>
      <x v="571"/>
      <x/>
      <x v="18"/>
    </i>
    <i>
      <x v="170"/>
      <x v="1"/>
      <x v="17"/>
    </i>
    <i>
      <x v="971"/>
      <x/>
      <x v="20"/>
    </i>
    <i>
      <x v="491"/>
      <x v="1"/>
      <x v="9"/>
    </i>
    <i>
      <x v="91"/>
      <x/>
      <x v="2"/>
    </i>
    <i>
      <x v="215"/>
      <x v="1"/>
      <x v="18"/>
    </i>
    <i>
      <x v="816"/>
      <x v="1"/>
      <x v="7"/>
    </i>
    <i>
      <x v="884"/>
      <x/>
      <x v="38"/>
    </i>
    <i>
      <x v="565"/>
      <x v="1"/>
      <x v="38"/>
    </i>
    <i>
      <x v="674"/>
      <x/>
      <x v="26"/>
    </i>
    <i>
      <x v="551"/>
      <x/>
      <x v="12"/>
    </i>
    <i>
      <x v="732"/>
      <x v="1"/>
      <x v="5"/>
    </i>
    <i>
      <x v="798"/>
      <x v="1"/>
      <x v="13"/>
    </i>
    <i>
      <x v="977"/>
      <x/>
      <x v="7"/>
    </i>
    <i>
      <x v="15"/>
      <x v="1"/>
      <x v="30"/>
    </i>
    <i>
      <x v="864"/>
      <x/>
      <x v="22"/>
    </i>
    <i>
      <x v="810"/>
      <x/>
      <x v="19"/>
    </i>
    <i>
      <x v="502"/>
      <x v="1"/>
      <x v="19"/>
    </i>
    <i>
      <x v="557"/>
      <x v="1"/>
      <x v="19"/>
    </i>
    <i>
      <x v="927"/>
      <x/>
      <x v="5"/>
    </i>
    <i>
      <x v="900"/>
      <x v="1"/>
      <x v="1"/>
    </i>
    <i>
      <x v="372"/>
      <x/>
      <x v="32"/>
    </i>
    <i>
      <x v="585"/>
      <x v="1"/>
      <x v="25"/>
    </i>
    <i>
      <x v="605"/>
      <x v="1"/>
      <x v="30"/>
    </i>
    <i>
      <x v="14"/>
      <x/>
      <x v="34"/>
    </i>
    <i>
      <x v="200"/>
      <x v="1"/>
      <x v="32"/>
    </i>
    <i>
      <x v="316"/>
      <x v="1"/>
      <x v="26"/>
    </i>
    <i>
      <x v="326"/>
      <x/>
      <x v="23"/>
    </i>
    <i>
      <x v="99"/>
      <x v="1"/>
      <x v="10"/>
    </i>
    <i>
      <x v="274"/>
      <x/>
      <x v="33"/>
    </i>
    <i>
      <x v="947"/>
      <x/>
      <x v="26"/>
    </i>
    <i>
      <x v="1000"/>
      <x/>
      <x v="35"/>
    </i>
    <i>
      <x v="926"/>
      <x/>
      <x v="9"/>
    </i>
    <i>
      <x v="663"/>
      <x/>
      <x v="18"/>
    </i>
    <i>
      <x v="930"/>
      <x v="1"/>
      <x v="2"/>
    </i>
    <i>
      <x v="441"/>
      <x v="1"/>
      <x v="15"/>
    </i>
    <i>
      <x v="445"/>
      <x v="1"/>
      <x v="6"/>
    </i>
    <i>
      <x v="68"/>
      <x v="1"/>
      <x v="11"/>
    </i>
    <i>
      <x v="29"/>
      <x v="1"/>
      <x v="19"/>
    </i>
    <i>
      <x v="172"/>
      <x/>
      <x v="8"/>
    </i>
    <i>
      <x v="758"/>
      <x/>
      <x v="12"/>
    </i>
    <i>
      <x v="858"/>
      <x v="1"/>
      <x v="10"/>
    </i>
    <i>
      <x v="869"/>
      <x/>
      <x v="20"/>
    </i>
    <i>
      <x v="438"/>
      <x/>
      <x v="4"/>
    </i>
    <i>
      <x v="906"/>
      <x/>
      <x v="36"/>
    </i>
    <i>
      <x v="824"/>
      <x/>
      <x v="25"/>
    </i>
    <i>
      <x v="538"/>
      <x v="1"/>
      <x v="23"/>
    </i>
    <i>
      <x v="592"/>
      <x v="1"/>
      <x v="16"/>
    </i>
    <i>
      <x v="473"/>
      <x v="1"/>
      <x v="26"/>
    </i>
    <i>
      <x v="258"/>
      <x/>
      <x v="37"/>
    </i>
    <i>
      <x v="8"/>
      <x/>
      <x v="33"/>
    </i>
    <i>
      <x v="558"/>
      <x/>
      <x v="17"/>
    </i>
    <i>
      <x v="399"/>
      <x v="1"/>
      <x v="5"/>
    </i>
    <i>
      <x v="474"/>
      <x/>
      <x v="11"/>
    </i>
    <i>
      <x v="537"/>
      <x/>
      <x v="20"/>
    </i>
    <i>
      <x v="267"/>
      <x v="1"/>
      <x v="17"/>
    </i>
    <i>
      <x v="982"/>
      <x/>
      <x v="31"/>
    </i>
    <i>
      <x v="840"/>
      <x/>
      <x v="12"/>
    </i>
    <i>
      <x v="961"/>
      <x v="1"/>
      <x v="3"/>
    </i>
    <i>
      <x v="813"/>
      <x/>
      <x v="12"/>
    </i>
    <i>
      <x v="549"/>
      <x v="1"/>
      <x v="22"/>
    </i>
    <i>
      <x v="644"/>
      <x/>
      <x v="1"/>
    </i>
    <i>
      <x v="495"/>
      <x/>
      <x v="13"/>
    </i>
    <i>
      <x v="595"/>
      <x v="1"/>
      <x v="20"/>
    </i>
    <i>
      <x v="677"/>
      <x/>
      <x v="2"/>
    </i>
    <i>
      <x v="182"/>
      <x v="1"/>
      <x v="12"/>
    </i>
    <i>
      <x v="269"/>
      <x v="1"/>
      <x v="13"/>
    </i>
    <i>
      <x v="556"/>
      <x v="1"/>
      <x v="8"/>
    </i>
    <i>
      <x v="593"/>
      <x v="1"/>
      <x v="23"/>
    </i>
    <i>
      <x v="529"/>
      <x/>
      <x v="23"/>
    </i>
    <i>
      <x v="211"/>
      <x v="1"/>
      <x v="12"/>
    </i>
    <i>
      <x v="126"/>
      <x v="1"/>
      <x v="26"/>
    </i>
    <i>
      <x v="238"/>
      <x/>
      <x v="2"/>
    </i>
    <i>
      <x v="34"/>
      <x/>
      <x v="20"/>
    </i>
    <i>
      <x v="471"/>
      <x/>
      <x v="34"/>
    </i>
    <i r="2">
      <x v="35"/>
    </i>
    <i>
      <x v="979"/>
      <x/>
      <x v="25"/>
    </i>
    <i>
      <x v="847"/>
      <x/>
      <x v="15"/>
    </i>
    <i>
      <x v="733"/>
      <x/>
      <x v="15"/>
    </i>
    <i>
      <x v="939"/>
      <x/>
      <x v="1"/>
    </i>
    <i>
      <x v="665"/>
      <x/>
      <x v="34"/>
    </i>
    <i>
      <x v="525"/>
      <x v="1"/>
      <x v="5"/>
    </i>
    <i>
      <x v="559"/>
      <x/>
      <x v="8"/>
    </i>
    <i>
      <x v="144"/>
      <x v="1"/>
      <x v="5"/>
    </i>
    <i>
      <x v="290"/>
      <x/>
      <x v="32"/>
    </i>
    <i>
      <x v="883"/>
      <x/>
      <x v="12"/>
    </i>
    <i>
      <x v="903"/>
      <x v="1"/>
      <x v="13"/>
    </i>
    <i>
      <x v="702"/>
      <x/>
      <x v="23"/>
    </i>
    <i>
      <x v="800"/>
      <x/>
      <x v="33"/>
    </i>
    <i>
      <x v="835"/>
      <x/>
      <x v="12"/>
    </i>
    <i>
      <x v="541"/>
      <x/>
      <x v="19"/>
    </i>
    <i>
      <x v="547"/>
      <x/>
      <x v="16"/>
    </i>
    <i>
      <x v="499"/>
      <x v="1"/>
      <x v="16"/>
    </i>
    <i>
      <x v="536"/>
      <x v="1"/>
      <x v="7"/>
    </i>
    <i>
      <x v="670"/>
      <x v="1"/>
      <x v="23"/>
    </i>
    <i>
      <x v="577"/>
      <x/>
      <x/>
    </i>
    <i>
      <x v="135"/>
      <x v="1"/>
      <x v="3"/>
    </i>
    <i>
      <x v="260"/>
      <x v="1"/>
      <x v="14"/>
    </i>
    <i>
      <x v="129"/>
      <x/>
      <x v="8"/>
    </i>
    <i>
      <x v="104"/>
      <x/>
      <x v="10"/>
    </i>
    <i>
      <x v="789"/>
      <x/>
      <x/>
    </i>
    <i>
      <x v="681"/>
      <x v="1"/>
      <x v="21"/>
    </i>
    <i>
      <x v="795"/>
      <x v="1"/>
      <x v="33"/>
    </i>
    <i>
      <x v="755"/>
      <x v="1"/>
      <x v="17"/>
    </i>
    <i>
      <x v="651"/>
      <x/>
      <x v="36"/>
    </i>
    <i>
      <x v="666"/>
      <x v="1"/>
      <x v="23"/>
    </i>
    <i>
      <x v="396"/>
      <x/>
      <x v="14"/>
    </i>
    <i>
      <x v="616"/>
      <x v="1"/>
      <x v="2"/>
    </i>
    <i>
      <x v="165"/>
      <x v="1"/>
      <x v="4"/>
    </i>
    <i>
      <x v="146"/>
      <x v="1"/>
      <x v="23"/>
    </i>
    <i>
      <x v="555"/>
      <x/>
      <x v="16"/>
    </i>
    <i>
      <x v="414"/>
      <x v="1"/>
      <x v="32"/>
    </i>
    <i>
      <x v="634"/>
      <x/>
      <x v="23"/>
    </i>
    <i>
      <x v="65"/>
      <x v="1"/>
      <x v="11"/>
    </i>
    <i>
      <x v="151"/>
      <x v="1"/>
      <x v="35"/>
    </i>
    <i>
      <x v="296"/>
      <x v="1"/>
      <x v="4"/>
    </i>
    <i>
      <x v="250"/>
      <x/>
      <x v="33"/>
    </i>
    <i>
      <x v="963"/>
      <x v="1"/>
      <x v="19"/>
    </i>
    <i>
      <x v="985"/>
      <x/>
      <x v="36"/>
    </i>
    <i>
      <x v="717"/>
      <x/>
      <x v="39"/>
    </i>
    <i>
      <x v="782"/>
      <x/>
      <x v="6"/>
    </i>
    <i>
      <x v="872"/>
      <x/>
      <x v="7"/>
    </i>
    <i>
      <x v="692"/>
      <x v="1"/>
      <x v="2"/>
    </i>
    <i>
      <x v="812"/>
      <x v="1"/>
      <x v="13"/>
    </i>
    <i>
      <x v="739"/>
      <x/>
      <x v="18"/>
    </i>
    <i>
      <x v="993"/>
      <x v="1"/>
      <x v="10"/>
    </i>
    <i>
      <x v="815"/>
      <x v="1"/>
      <x v="13"/>
    </i>
    <i>
      <x v="682"/>
      <x/>
      <x v="15"/>
    </i>
    <i>
      <x v="780"/>
      <x/>
      <x v="16"/>
    </i>
    <i>
      <x v="885"/>
      <x v="1"/>
      <x v="9"/>
    </i>
    <i>
      <x v="731"/>
      <x v="1"/>
      <x v="19"/>
    </i>
    <i>
      <x v="500"/>
      <x v="1"/>
      <x v="39"/>
    </i>
    <i>
      <x v="489"/>
      <x v="1"/>
      <x v="5"/>
    </i>
    <i>
      <x v="436"/>
      <x/>
      <x v="6"/>
    </i>
    <i>
      <x v="350"/>
      <x/>
      <x v="7"/>
    </i>
    <i>
      <x v="167"/>
      <x/>
      <x v="21"/>
    </i>
    <i>
      <x v="93"/>
      <x/>
      <x v="20"/>
    </i>
    <i>
      <x v="253"/>
      <x v="1"/>
      <x v="3"/>
    </i>
    <i>
      <x v="892"/>
      <x/>
      <x v="39"/>
    </i>
    <i>
      <x v="366"/>
      <x v="1"/>
      <x v="27"/>
    </i>
    <i>
      <x v="532"/>
      <x/>
      <x v="23"/>
    </i>
    <i>
      <x v="177"/>
      <x v="1"/>
      <x v="10"/>
    </i>
    <i>
      <x v="161"/>
      <x/>
      <x v="18"/>
    </i>
    <i>
      <x v="981"/>
      <x/>
      <x v="15"/>
    </i>
    <i>
      <x v="613"/>
      <x/>
      <x v="25"/>
    </i>
    <i>
      <x v="941"/>
      <x v="1"/>
      <x v="26"/>
    </i>
    <i>
      <x v="959"/>
      <x v="1"/>
      <x v="38"/>
    </i>
    <i>
      <x v="786"/>
      <x v="1"/>
      <x v="3"/>
    </i>
    <i>
      <x v="922"/>
      <x/>
      <x v="8"/>
    </i>
    <i>
      <x v="393"/>
      <x v="1"/>
      <x v="35"/>
    </i>
    <i>
      <x v="413"/>
      <x v="1"/>
      <x v="12"/>
    </i>
    <i>
      <x v="420"/>
      <x v="1"/>
      <x v="18"/>
    </i>
    <i>
      <x v="501"/>
      <x v="1"/>
      <x v="34"/>
    </i>
    <i>
      <x v="523"/>
      <x/>
      <x v="3"/>
    </i>
    <i>
      <x v="514"/>
      <x/>
      <x v="10"/>
    </i>
    <i>
      <x v="203"/>
      <x/>
      <x v="16"/>
    </i>
    <i>
      <x v="199"/>
      <x v="1"/>
      <x v="14"/>
    </i>
    <i>
      <x v="69"/>
      <x v="1"/>
      <x v="24"/>
    </i>
    <i>
      <x v="224"/>
      <x/>
      <x v="24"/>
    </i>
    <i>
      <x v="190"/>
      <x v="1"/>
      <x v="12"/>
    </i>
    <i>
      <x v="957"/>
      <x v="1"/>
      <x v="23"/>
    </i>
    <i>
      <x v="881"/>
      <x/>
      <x v="27"/>
    </i>
    <i>
      <x v="942"/>
      <x v="1"/>
      <x v="23"/>
    </i>
    <i>
      <x v="867"/>
      <x/>
      <x v="2"/>
    </i>
    <i>
      <x v="764"/>
      <x v="1"/>
      <x v="9"/>
    </i>
    <i>
      <x v="647"/>
      <x/>
      <x v="5"/>
    </i>
    <i>
      <x v="426"/>
      <x v="1"/>
      <x v="38"/>
    </i>
    <i>
      <x v="554"/>
      <x v="1"/>
      <x v="25"/>
    </i>
    <i>
      <x v="205"/>
      <x v="1"/>
      <x v="10"/>
    </i>
    <i>
      <x v="342"/>
      <x/>
      <x v="26"/>
    </i>
    <i>
      <x v="61"/>
      <x v="1"/>
      <x v="22"/>
    </i>
    <i>
      <x v="584"/>
      <x/>
      <x v="15"/>
    </i>
    <i>
      <x v="233"/>
      <x v="1"/>
      <x v="10"/>
    </i>
    <i>
      <x v="80"/>
      <x/>
      <x v="8"/>
    </i>
    <i>
      <x v="578"/>
      <x v="1"/>
      <x v="23"/>
    </i>
    <i>
      <x v="787"/>
      <x v="1"/>
      <x v="22"/>
    </i>
    <i>
      <x v="973"/>
      <x/>
      <x v="19"/>
    </i>
    <i>
      <x v="714"/>
      <x v="1"/>
      <x v="37"/>
    </i>
    <i>
      <x v="360"/>
      <x v="1"/>
      <x v="33"/>
    </i>
    <i>
      <x v="425"/>
      <x v="1"/>
      <x v="22"/>
    </i>
    <i>
      <x v="439"/>
      <x/>
      <x v="5"/>
    </i>
    <i>
      <x v="563"/>
      <x/>
      <x v="1"/>
    </i>
    <i>
      <x v="388"/>
      <x/>
      <x v="1"/>
    </i>
    <i>
      <x v="543"/>
      <x/>
      <x v="19"/>
    </i>
    <i>
      <x v="608"/>
      <x v="1"/>
      <x v="39"/>
    </i>
    <i>
      <x v="96"/>
      <x v="1"/>
      <x v="38"/>
    </i>
    <i>
      <x v="148"/>
      <x v="1"/>
      <x v="19"/>
    </i>
    <i>
      <x v="173"/>
      <x/>
      <x v="17"/>
    </i>
    <i>
      <x v="55"/>
      <x/>
      <x v="23"/>
    </i>
    <i>
      <x v="778"/>
      <x/>
      <x v="6"/>
    </i>
    <i>
      <x v="870"/>
      <x/>
      <x v="13"/>
    </i>
    <i>
      <x v="712"/>
      <x/>
      <x v="39"/>
    </i>
    <i>
      <x v="218"/>
      <x/>
      <x v="19"/>
    </i>
    <i>
      <x v="876"/>
      <x v="1"/>
      <x v="33"/>
    </i>
    <i>
      <x v="488"/>
      <x v="1"/>
      <x v="32"/>
    </i>
    <i>
      <x v="518"/>
      <x/>
      <x v="1"/>
    </i>
    <i>
      <x v="180"/>
      <x/>
      <x v="31"/>
    </i>
    <i>
      <x v="299"/>
      <x v="1"/>
      <x v="21"/>
    </i>
    <i>
      <x v="945"/>
      <x v="1"/>
      <x v="4"/>
    </i>
    <i>
      <x v="655"/>
      <x v="1"/>
      <x v="38"/>
    </i>
    <i>
      <x v="507"/>
      <x v="1"/>
      <x v="12"/>
    </i>
    <i>
      <x v="206"/>
      <x v="1"/>
      <x v="31"/>
    </i>
    <i>
      <x v="219"/>
      <x/>
      <x v="3"/>
    </i>
    <i>
      <x v="279"/>
      <x/>
      <x v="9"/>
    </i>
    <i>
      <x v="201"/>
      <x v="1"/>
      <x v="9"/>
    </i>
    <i>
      <x v="208"/>
      <x/>
      <x v="20"/>
    </i>
    <i>
      <x v="336"/>
      <x/>
      <x v="11"/>
    </i>
    <i>
      <x v="895"/>
      <x v="1"/>
      <x v="38"/>
    </i>
    <i>
      <x v="520"/>
      <x/>
      <x v="36"/>
    </i>
    <i>
      <x v="658"/>
      <x/>
      <x v="11"/>
    </i>
    <i>
      <x v="284"/>
      <x/>
      <x v="13"/>
    </i>
    <i>
      <x v="695"/>
      <x/>
      <x v="17"/>
    </i>
    <i>
      <x v="704"/>
      <x/>
      <x v="20"/>
    </i>
    <i>
      <x v="948"/>
      <x/>
      <x v="11"/>
    </i>
    <i>
      <x v="826"/>
      <x/>
      <x v="5"/>
    </i>
    <i>
      <x v="580"/>
      <x/>
      <x v="24"/>
    </i>
    <i>
      <x v="567"/>
      <x/>
      <x v="27"/>
    </i>
    <i>
      <x v="62"/>
      <x/>
      <x v="38"/>
    </i>
    <i>
      <x v="214"/>
      <x/>
      <x v="22"/>
    </i>
    <i>
      <x v="967"/>
      <x/>
      <x v="34"/>
    </i>
    <i>
      <x v="668"/>
      <x/>
      <x v="23"/>
    </i>
    <i>
      <x v="386"/>
      <x/>
      <x v="6"/>
    </i>
    <i>
      <x v="676"/>
      <x v="1"/>
      <x v="11"/>
    </i>
    <i>
      <x v="141"/>
      <x v="1"/>
      <x v="23"/>
    </i>
    <i>
      <x v="67"/>
      <x v="1"/>
      <x v="17"/>
    </i>
    <i>
      <x v="225"/>
      <x v="1"/>
      <x v="17"/>
    </i>
    <i>
      <x v="231"/>
      <x/>
      <x v="20"/>
    </i>
    <i>
      <x v="13"/>
      <x/>
      <x v="1"/>
    </i>
    <i>
      <x v="921"/>
      <x v="1"/>
      <x v="17"/>
    </i>
    <i>
      <x v="707"/>
      <x v="1"/>
      <x v="4"/>
    </i>
    <i>
      <x v="768"/>
      <x v="1"/>
      <x v="17"/>
    </i>
    <i>
      <x v="493"/>
      <x v="1"/>
      <x v="25"/>
    </i>
    <i>
      <x v="435"/>
      <x/>
      <x v="4"/>
    </i>
    <i>
      <x v="935"/>
      <x v="1"/>
      <x v="21"/>
    </i>
    <i>
      <x v="969"/>
      <x v="1"/>
      <x v="8"/>
    </i>
    <i>
      <x v="432"/>
      <x/>
      <x v="30"/>
    </i>
    <i>
      <x v="568"/>
      <x v="1"/>
      <x v="31"/>
    </i>
    <i>
      <x v="303"/>
      <x v="1"/>
      <x v="36"/>
    </i>
    <i>
      <x v="105"/>
      <x v="1"/>
      <x v="28"/>
    </i>
    <i>
      <x v="882"/>
      <x v="1"/>
      <x v="17"/>
    </i>
    <i>
      <x v="749"/>
      <x/>
      <x v="17"/>
    </i>
    <i>
      <x v="1008"/>
      <x v="1"/>
      <x v="16"/>
    </i>
    <i>
      <x v="774"/>
      <x v="1"/>
      <x v="32"/>
    </i>
    <i>
      <x v="928"/>
      <x v="1"/>
      <x v="37"/>
    </i>
    <i>
      <x v="997"/>
      <x v="1"/>
      <x v="11"/>
    </i>
    <i>
      <x v="483"/>
      <x v="1"/>
      <x v="38"/>
    </i>
    <i>
      <x v="390"/>
      <x/>
      <x v="29"/>
    </i>
    <i>
      <x v="630"/>
      <x/>
      <x v="27"/>
    </i>
    <i>
      <x v="640"/>
      <x/>
      <x v="18"/>
    </i>
    <i>
      <x v="389"/>
      <x/>
      <x v="13"/>
    </i>
    <i>
      <x v="402"/>
      <x/>
      <x v="3"/>
    </i>
    <i>
      <x v="512"/>
      <x v="1"/>
      <x v="32"/>
    </i>
    <i>
      <x v="162"/>
      <x v="1"/>
      <x v="35"/>
    </i>
    <i>
      <x v="147"/>
      <x/>
      <x v="34"/>
    </i>
    <i>
      <x v="85"/>
      <x/>
      <x v="15"/>
    </i>
    <i>
      <x v="113"/>
      <x v="1"/>
      <x v="21"/>
    </i>
    <i>
      <x v="5"/>
      <x v="1"/>
      <x v="10"/>
    </i>
    <i>
      <x v="192"/>
      <x/>
      <x v="6"/>
    </i>
    <i>
      <x v="323"/>
      <x/>
      <x v="27"/>
    </i>
    <i>
      <x v="123"/>
      <x v="1"/>
      <x v="16"/>
    </i>
    <i>
      <x v="100"/>
      <x/>
      <x v="7"/>
    </i>
    <i>
      <x v="127"/>
      <x v="1"/>
      <x v="8"/>
    </i>
    <i>
      <x v="891"/>
      <x/>
      <x v="19"/>
    </i>
    <i>
      <x v="210"/>
      <x v="1"/>
      <x v="23"/>
    </i>
    <i>
      <x v="181"/>
      <x/>
      <x v="26"/>
    </i>
    <i>
      <x v="932"/>
      <x/>
      <x v="34"/>
    </i>
    <i>
      <x v="454"/>
      <x/>
      <x v="8"/>
    </i>
    <i>
      <x v="506"/>
      <x v="1"/>
      <x v="21"/>
    </i>
    <i>
      <x v="609"/>
      <x/>
      <x v="18"/>
    </i>
    <i>
      <x v="245"/>
      <x/>
      <x v="25"/>
    </i>
    <i>
      <x v="851"/>
      <x v="1"/>
      <x v="34"/>
    </i>
    <i>
      <x v="958"/>
      <x v="1"/>
      <x v="12"/>
    </i>
    <i>
      <x v="918"/>
      <x/>
      <x v="3"/>
    </i>
    <i>
      <x v="873"/>
      <x/>
      <x v="23"/>
    </i>
    <i>
      <x v="422"/>
      <x/>
      <x v="28"/>
    </i>
    <i>
      <x v="351"/>
      <x v="1"/>
      <x v="12"/>
    </i>
    <i>
      <x v="531"/>
      <x v="1"/>
      <x v="23"/>
    </i>
    <i>
      <x v="384"/>
      <x v="1"/>
      <x v="12"/>
    </i>
    <i>
      <x v="625"/>
      <x v="1"/>
      <x v="39"/>
    </i>
    <i>
      <x v="603"/>
      <x v="1"/>
      <x/>
    </i>
    <i>
      <x v="370"/>
      <x v="1"/>
      <x v="17"/>
    </i>
    <i>
      <x v="581"/>
      <x/>
      <x v="18"/>
    </i>
    <i>
      <x v="280"/>
      <x/>
      <x v="28"/>
    </i>
    <i>
      <x v="145"/>
      <x/>
      <x v="23"/>
    </i>
    <i>
      <x v="45"/>
      <x v="1"/>
      <x v="10"/>
    </i>
    <i>
      <x v="10"/>
      <x/>
      <x v="15"/>
    </i>
    <i>
      <x v="857"/>
      <x/>
      <x v="34"/>
    </i>
    <i>
      <x v="791"/>
      <x/>
      <x v="24"/>
    </i>
    <i>
      <x v="896"/>
      <x/>
      <x v="17"/>
    </i>
    <i>
      <x v="385"/>
      <x v="1"/>
      <x v="23"/>
    </i>
    <i>
      <x v="641"/>
      <x/>
      <x v="20"/>
    </i>
    <i>
      <x v="186"/>
      <x/>
      <x v="11"/>
    </i>
    <i>
      <x v="287"/>
      <x v="1"/>
      <x v="1"/>
    </i>
    <i>
      <x v="288"/>
      <x v="1"/>
      <x v="26"/>
    </i>
    <i>
      <x v="809"/>
      <x/>
      <x/>
    </i>
    <i>
      <x v="222"/>
      <x/>
      <x v="25"/>
    </i>
    <i>
      <x v="811"/>
      <x v="1"/>
      <x v="17"/>
    </i>
    <i>
      <x v="978"/>
      <x/>
      <x v="20"/>
    </i>
    <i>
      <x v="868"/>
      <x/>
      <x v="23"/>
    </i>
    <i>
      <x v="907"/>
      <x/>
      <x v="11"/>
    </i>
    <i>
      <x v="952"/>
      <x v="1"/>
      <x v="19"/>
    </i>
    <i>
      <x v="724"/>
      <x v="1"/>
      <x v="32"/>
    </i>
    <i>
      <x v="575"/>
      <x v="1"/>
      <x v="30"/>
    </i>
    <i>
      <x v="539"/>
      <x v="1"/>
      <x v="37"/>
    </i>
    <i>
      <x v="367"/>
      <x/>
      <x v="12"/>
    </i>
    <i>
      <x v="629"/>
      <x/>
      <x v="23"/>
    </i>
    <i>
      <x v="490"/>
      <x v="1"/>
      <x v="29"/>
    </i>
    <i>
      <x v="475"/>
      <x/>
      <x v="23"/>
    </i>
    <i>
      <x v="310"/>
      <x/>
      <x v="19"/>
    </i>
    <i>
      <x v="329"/>
      <x/>
      <x v="7"/>
    </i>
    <i>
      <x v="19"/>
      <x/>
      <x v="29"/>
    </i>
    <i>
      <x v="33"/>
      <x/>
      <x v="27"/>
    </i>
    <i>
      <x v="63"/>
      <x v="1"/>
      <x v="18"/>
    </i>
    <i>
      <x v="252"/>
      <x v="1"/>
      <x v="18"/>
    </i>
    <i>
      <x v="137"/>
      <x v="1"/>
      <x v="21"/>
    </i>
    <i>
      <x v="968"/>
      <x v="1"/>
      <x/>
    </i>
    <i>
      <x v="1006"/>
      <x v="1"/>
      <x v="21"/>
    </i>
    <i>
      <x v="779"/>
      <x v="1"/>
      <x v="13"/>
    </i>
    <i>
      <x v="374"/>
      <x v="1"/>
      <x v="5"/>
    </i>
    <i>
      <x v="781"/>
      <x/>
      <x v="3"/>
    </i>
    <i>
      <x v="715"/>
      <x/>
      <x v="8"/>
    </i>
    <i>
      <x v="683"/>
      <x/>
      <x v="18"/>
    </i>
    <i>
      <x v="324"/>
      <x v="1"/>
      <x v="21"/>
    </i>
    <i>
      <x v="949"/>
      <x/>
      <x v="3"/>
    </i>
    <i>
      <x v="725"/>
      <x v="1"/>
      <x v="4"/>
    </i>
    <i>
      <x v="659"/>
      <x/>
      <x v="38"/>
    </i>
    <i>
      <x v="405"/>
      <x v="1"/>
      <x v="17"/>
    </i>
    <i>
      <x v="12"/>
      <x/>
      <x/>
    </i>
    <i>
      <x v="133"/>
      <x v="1"/>
      <x v="2"/>
    </i>
    <i>
      <x v="572"/>
      <x v="1"/>
      <x v="16"/>
    </i>
    <i>
      <x v="466"/>
      <x/>
      <x v="32"/>
    </i>
    <i>
      <x v="31"/>
      <x v="1"/>
      <x v="13"/>
    </i>
    <i>
      <x v="827"/>
      <x v="1"/>
      <x v="19"/>
    </i>
    <i>
      <x v="897"/>
      <x v="1"/>
      <x/>
    </i>
    <i>
      <x v="877"/>
      <x/>
      <x v="36"/>
    </i>
    <i>
      <x v="974"/>
      <x/>
      <x v="20"/>
    </i>
    <i>
      <x v="688"/>
      <x/>
      <x v="23"/>
    </i>
    <i>
      <x v="890"/>
      <x v="1"/>
      <x v="3"/>
    </i>
    <i>
      <x v="914"/>
      <x/>
      <x v="7"/>
    </i>
    <i>
      <x v="744"/>
      <x v="1"/>
      <x v="3"/>
    </i>
    <i>
      <x v="803"/>
      <x/>
      <x v="23"/>
    </i>
    <i>
      <x v="938"/>
      <x/>
      <x v="19"/>
    </i>
    <i>
      <x v="836"/>
      <x/>
      <x v="14"/>
    </i>
    <i>
      <x v="429"/>
      <x v="1"/>
      <x v="23"/>
    </i>
    <i>
      <x v="387"/>
      <x v="1"/>
      <x v="18"/>
    </i>
    <i>
      <x v="524"/>
      <x/>
      <x v="35"/>
    </i>
    <i>
      <x v="417"/>
      <x/>
      <x v="39"/>
    </i>
    <i>
      <x v="467"/>
      <x/>
      <x v="39"/>
    </i>
    <i>
      <x v="433"/>
      <x v="1"/>
      <x v="8"/>
    </i>
    <i>
      <x v="27"/>
      <x/>
      <x v="24"/>
    </i>
    <i>
      <x v="191"/>
      <x/>
      <x v="23"/>
    </i>
    <i>
      <x v="198"/>
      <x/>
      <x v="1"/>
    </i>
    <i>
      <x v="138"/>
      <x v="1"/>
      <x v="22"/>
    </i>
    <i>
      <x v="60"/>
      <x v="1"/>
      <x v="13"/>
    </i>
    <i>
      <x v="22"/>
      <x v="1"/>
      <x v="10"/>
    </i>
    <i>
      <x v="325"/>
      <x v="1"/>
      <x v="38"/>
    </i>
    <i>
      <x v="83"/>
      <x v="1"/>
      <x v="35"/>
    </i>
    <i>
      <x v="328"/>
      <x/>
      <x v="11"/>
    </i>
    <i>
      <x v="50"/>
      <x v="1"/>
      <x v="20"/>
    </i>
    <i>
      <x v="157"/>
      <x/>
      <x v="14"/>
    </i>
    <i>
      <x v="256"/>
      <x v="1"/>
      <x v="34"/>
    </i>
    <i>
      <x v="25"/>
      <x/>
      <x v="33"/>
    </i>
    <i>
      <x v="850"/>
      <x v="1"/>
      <x v="12"/>
    </i>
    <i>
      <x v="875"/>
      <x/>
      <x v="5"/>
    </i>
    <i>
      <x v="889"/>
      <x/>
      <x v="23"/>
    </i>
    <i>
      <x v="424"/>
      <x/>
      <x v="25"/>
    </i>
    <i>
      <x v="618"/>
      <x v="1"/>
      <x v="27"/>
    </i>
    <i>
      <x v="434"/>
      <x/>
      <x v="20"/>
    </i>
    <i>
      <x v="548"/>
      <x/>
      <x v="38"/>
    </i>
    <i>
      <x v="464"/>
      <x/>
      <x v="35"/>
    </i>
    <i>
      <x v="306"/>
      <x/>
      <x v="21"/>
    </i>
    <i>
      <x v="152"/>
      <x v="1"/>
      <x v="8"/>
    </i>
    <i>
      <x v="118"/>
      <x/>
      <x v="34"/>
    </i>
    <i>
      <x v="866"/>
      <x/>
      <x v="27"/>
    </i>
    <i>
      <x v="636"/>
      <x v="1"/>
      <x v="10"/>
    </i>
    <i>
      <x v="745"/>
      <x/>
      <x v="21"/>
    </i>
    <i>
      <x v="994"/>
      <x v="1"/>
      <x v="17"/>
    </i>
    <i>
      <x v="855"/>
      <x v="1"/>
      <x v="26"/>
    </i>
    <i>
      <x v="687"/>
      <x/>
      <x v="6"/>
    </i>
    <i>
      <x v="652"/>
      <x v="1"/>
      <x v="36"/>
    </i>
    <i>
      <x v="638"/>
      <x/>
      <x v="18"/>
    </i>
    <i>
      <x v="339"/>
      <x/>
      <x v="6"/>
    </i>
    <i>
      <x v="240"/>
      <x v="1"/>
      <x v="36"/>
    </i>
    <i>
      <x v="193"/>
      <x/>
      <x v="12"/>
    </i>
    <i>
      <x v="743"/>
      <x v="1"/>
      <x v="9"/>
    </i>
    <i>
      <x v="909"/>
      <x/>
      <x v="36"/>
    </i>
    <i>
      <x v="992"/>
      <x/>
      <x v="22"/>
    </i>
    <i>
      <x v="235"/>
      <x/>
      <x/>
    </i>
    <i>
      <x v="984"/>
      <x/>
      <x v="8"/>
    </i>
    <i>
      <x v="515"/>
      <x v="1"/>
      <x v="5"/>
    </i>
    <i>
      <x v="492"/>
      <x v="1"/>
      <x v="23"/>
    </i>
    <i>
      <x v="546"/>
      <x/>
      <x v="17"/>
    </i>
    <i>
      <x v="446"/>
      <x/>
      <x v="28"/>
    </i>
    <i>
      <x v="204"/>
      <x v="1"/>
      <x v="10"/>
    </i>
    <i>
      <x v="194"/>
      <x v="1"/>
      <x v="37"/>
    </i>
    <i>
      <x v="268"/>
      <x/>
      <x/>
    </i>
    <i>
      <x v="337"/>
      <x/>
      <x v="25"/>
    </i>
    <i>
      <x v="684"/>
      <x v="1"/>
      <x v="8"/>
    </i>
    <i>
      <x v="685"/>
      <x/>
      <x v="5"/>
    </i>
    <i>
      <x v="842"/>
      <x v="1"/>
      <x v="1"/>
    </i>
    <i>
      <x v="720"/>
      <x/>
      <x v="16"/>
    </i>
    <i>
      <x v="946"/>
      <x/>
      <x v="32"/>
    </i>
    <i>
      <x v="902"/>
      <x/>
      <x v="3"/>
    </i>
    <i>
      <x v="599"/>
      <x/>
      <x v="12"/>
    </i>
    <i>
      <x v="660"/>
      <x v="1"/>
      <x v="8"/>
    </i>
    <i>
      <x v="626"/>
      <x/>
      <x v="19"/>
    </i>
    <i>
      <x v="437"/>
      <x/>
      <x v="29"/>
    </i>
    <i>
      <x v="528"/>
      <x/>
      <x v="1"/>
    </i>
    <i>
      <x v="598"/>
      <x v="1"/>
      <x v="11"/>
    </i>
    <i>
      <x v="156"/>
      <x/>
      <x v="26"/>
    </i>
    <i>
      <x v="46"/>
      <x/>
      <x v="27"/>
    </i>
    <i>
      <x v="66"/>
      <x v="1"/>
      <x v="22"/>
    </i>
    <i>
      <x v="327"/>
      <x v="1"/>
      <x v="35"/>
    </i>
    <i>
      <x v="119"/>
      <x v="1"/>
      <x v="16"/>
    </i>
    <i>
      <x v="766"/>
      <x/>
      <x v="28"/>
    </i>
    <i>
      <x v="937"/>
      <x/>
      <x v="25"/>
    </i>
    <i>
      <x v="799"/>
      <x/>
      <x v="33"/>
    </i>
    <i>
      <x v="833"/>
      <x v="1"/>
      <x v="29"/>
    </i>
    <i>
      <x v="679"/>
      <x/>
      <x v="3"/>
    </i>
    <i>
      <x v="1011"/>
      <x v="1"/>
      <x v="12"/>
    </i>
    <i>
      <x v="899"/>
      <x v="1"/>
      <x v="6"/>
    </i>
    <i>
      <x v="777"/>
      <x/>
      <x/>
    </i>
    <i>
      <x v="853"/>
      <x/>
      <x v="16"/>
    </i>
    <i>
      <x v="691"/>
      <x/>
      <x v="4"/>
    </i>
    <i>
      <x v="397"/>
      <x/>
      <x v="11"/>
    </i>
    <i>
      <x v="569"/>
      <x/>
      <x v="7"/>
    </i>
    <i>
      <x v="656"/>
      <x v="1"/>
      <x v="10"/>
    </i>
    <i>
      <x v="508"/>
      <x v="1"/>
      <x v="19"/>
    </i>
    <i>
      <x v="293"/>
      <x v="1"/>
      <x v="10"/>
    </i>
    <i>
      <x v="319"/>
      <x/>
      <x v="34"/>
    </i>
    <i>
      <x v="270"/>
      <x/>
      <x v="10"/>
    </i>
    <i>
      <x v="89"/>
      <x/>
      <x v="15"/>
    </i>
    <i>
      <x v="991"/>
      <x v="1"/>
      <x v="1"/>
    </i>
    <i>
      <x v="771"/>
      <x v="1"/>
      <x v="25"/>
    </i>
    <i>
      <x v="639"/>
      <x/>
      <x v="37"/>
    </i>
    <i>
      <x v="615"/>
      <x/>
      <x v="7"/>
    </i>
    <i>
      <x v="101"/>
      <x v="1"/>
      <x v="9"/>
    </i>
    <i>
      <x v="699"/>
      <x/>
      <x v="3"/>
    </i>
    <i>
      <x v="886"/>
      <x/>
      <x v="16"/>
    </i>
    <i>
      <x v="970"/>
      <x v="1"/>
      <x v="39"/>
    </i>
    <i>
      <x v="530"/>
      <x v="1"/>
      <x v="33"/>
    </i>
    <i>
      <x v="330"/>
      <x v="1"/>
      <x v="3"/>
    </i>
    <i>
      <x v="358"/>
      <x v="1"/>
      <x v="17"/>
    </i>
    <i>
      <x v="617"/>
      <x v="1"/>
      <x v="18"/>
    </i>
    <i>
      <x v="509"/>
      <x/>
      <x v="30"/>
    </i>
    <i>
      <x v="611"/>
      <x/>
      <x v="8"/>
    </i>
    <i>
      <x v="20"/>
      <x/>
      <x v="4"/>
    </i>
    <i>
      <x v="806"/>
      <x v="1"/>
      <x v="25"/>
    </i>
    <i>
      <x v="694"/>
      <x v="1"/>
      <x v="28"/>
    </i>
    <i>
      <x v="831"/>
      <x/>
      <x v="22"/>
    </i>
    <i>
      <x v="711"/>
      <x v="1"/>
      <x v="34"/>
    </i>
    <i>
      <x v="953"/>
      <x/>
      <x v="11"/>
    </i>
    <i>
      <x v="863"/>
      <x v="1"/>
      <x v="36"/>
    </i>
    <i>
      <x v="912"/>
      <x v="1"/>
      <x v="14"/>
    </i>
    <i>
      <x v="727"/>
      <x/>
      <x v="12"/>
    </i>
    <i>
      <x v="459"/>
      <x/>
      <x v="21"/>
    </i>
    <i>
      <x v="650"/>
      <x/>
      <x v="5"/>
    </i>
    <i>
      <x v="430"/>
      <x v="1"/>
      <x v="31"/>
    </i>
    <i>
      <x v="496"/>
      <x/>
      <x v="3"/>
    </i>
    <i>
      <x v="503"/>
      <x/>
      <x v="25"/>
    </i>
    <i>
      <x v="504"/>
      <x/>
      <x v="2"/>
    </i>
    <i>
      <x v="461"/>
      <x v="1"/>
      <x v="11"/>
    </i>
    <i>
      <x v="597"/>
      <x v="1"/>
      <x v="31"/>
    </i>
    <i>
      <x v="521"/>
      <x/>
      <x v="6"/>
    </i>
    <i>
      <x v="517"/>
      <x/>
      <x/>
    </i>
    <i>
      <x v="522"/>
      <x/>
      <x v="12"/>
    </i>
    <i>
      <x v="228"/>
      <x/>
      <x v="12"/>
    </i>
    <i>
      <x v="59"/>
      <x/>
      <x v="32"/>
    </i>
    <i>
      <x v="87"/>
      <x v="1"/>
      <x v="33"/>
    </i>
    <i>
      <x v="221"/>
      <x/>
      <x v="20"/>
    </i>
    <i>
      <x v="185"/>
      <x/>
      <x v="15"/>
    </i>
    <i>
      <x v="122"/>
      <x v="1"/>
      <x v="18"/>
    </i>
    <i>
      <x v="249"/>
      <x/>
      <x v="32"/>
    </i>
    <i>
      <x v="112"/>
      <x v="1"/>
      <x v="13"/>
    </i>
    <i>
      <x v="285"/>
      <x v="1"/>
      <x v="4"/>
    </i>
    <i>
      <x v="57"/>
      <x/>
      <x v="4"/>
    </i>
    <i>
      <x v="772"/>
      <x v="1"/>
      <x v="17"/>
    </i>
    <i>
      <x v="911"/>
      <x v="1"/>
      <x v="32"/>
    </i>
    <i>
      <x v="964"/>
      <x/>
      <x v="4"/>
    </i>
    <i>
      <x v="975"/>
      <x v="1"/>
      <x v="21"/>
    </i>
    <i>
      <x v="950"/>
      <x/>
      <x v="21"/>
    </i>
    <i>
      <x v="788"/>
      <x v="1"/>
      <x v="18"/>
    </i>
    <i>
      <x v="990"/>
      <x v="1"/>
      <x v="3"/>
    </i>
    <i>
      <x v="455"/>
      <x/>
      <x v="15"/>
    </i>
    <i>
      <x v="415"/>
      <x v="1"/>
      <x v="26"/>
    </i>
    <i>
      <x v="673"/>
      <x/>
      <x v="10"/>
    </i>
    <i>
      <x v="1"/>
      <x v="1"/>
      <x/>
    </i>
    <i>
      <x v="251"/>
      <x v="1"/>
      <x v="6"/>
    </i>
    <i>
      <x v="654"/>
      <x v="1"/>
      <x v="29"/>
    </i>
    <i>
      <x v="761"/>
      <x v="1"/>
      <x v="22"/>
    </i>
    <i>
      <x v="710"/>
      <x/>
      <x v="1"/>
    </i>
    <i>
      <x v="923"/>
      <x/>
      <x v="35"/>
    </i>
    <i>
      <x v="356"/>
      <x v="1"/>
      <x v="19"/>
    </i>
    <i>
      <x v="401"/>
      <x/>
      <x v="39"/>
    </i>
    <i>
      <x v="573"/>
      <x v="1"/>
      <x v="22"/>
    </i>
    <i>
      <x v="257"/>
      <x/>
      <x v="21"/>
    </i>
    <i>
      <x v="292"/>
      <x/>
      <x v="5"/>
    </i>
    <i>
      <x v="960"/>
      <x v="1"/>
      <x v="12"/>
    </i>
    <i>
      <x v="706"/>
      <x v="1"/>
      <x v="39"/>
    </i>
    <i>
      <x v="966"/>
      <x/>
      <x v="29"/>
    </i>
    <i>
      <x v="494"/>
      <x/>
      <x v="34"/>
    </i>
    <i>
      <x v="403"/>
      <x/>
      <x v="10"/>
    </i>
    <i>
      <x v="553"/>
      <x v="1"/>
      <x v="18"/>
    </i>
    <i>
      <x v="355"/>
      <x v="1"/>
      <x/>
    </i>
    <i>
      <x v="120"/>
      <x v="1"/>
      <x v="23"/>
    </i>
    <i>
      <x v="313"/>
      <x v="1"/>
      <x v="3"/>
    </i>
    <i>
      <x v="338"/>
      <x/>
      <x v="20"/>
    </i>
    <i>
      <x v="972"/>
      <x v="1"/>
      <x v="38"/>
    </i>
    <i>
      <x v="834"/>
      <x/>
      <x v="22"/>
    </i>
    <i>
      <x v="354"/>
      <x v="1"/>
      <x v="26"/>
    </i>
    <i>
      <x v="718"/>
      <x/>
      <x v="39"/>
    </i>
    <i>
      <x v="703"/>
      <x/>
      <x v="5"/>
    </i>
    <i>
      <x v="746"/>
      <x v="1"/>
      <x v="17"/>
    </i>
    <i>
      <x v="770"/>
      <x v="1"/>
      <x v="10"/>
    </i>
    <i>
      <x v="1004"/>
      <x/>
      <x v="31"/>
    </i>
    <i>
      <x v="412"/>
      <x v="1"/>
      <x v="3"/>
    </i>
    <i>
      <x v="450"/>
      <x v="1"/>
      <x v="19"/>
    </i>
    <i>
      <x v="131"/>
      <x v="1"/>
      <x v="36"/>
    </i>
    <i>
      <x v="178"/>
      <x v="1"/>
      <x v="24"/>
    </i>
    <i>
      <x v="209"/>
      <x v="1"/>
      <x v="1"/>
    </i>
    <i>
      <x v="155"/>
      <x/>
      <x v="16"/>
    </i>
    <i>
      <x v="106"/>
      <x v="1"/>
      <x v="28"/>
    </i>
    <i>
      <x v="237"/>
      <x/>
      <x v="7"/>
    </i>
    <i>
      <x v="229"/>
      <x v="1"/>
      <x v="17"/>
    </i>
    <i>
      <x v="283"/>
      <x v="1"/>
      <x v="3"/>
    </i>
    <i>
      <x v="117"/>
      <x/>
      <x v="26"/>
    </i>
    <i>
      <x v="696"/>
      <x v="1"/>
      <x v="1"/>
    </i>
    <i>
      <x v="628"/>
      <x/>
      <x v="21"/>
    </i>
    <i>
      <x v="511"/>
      <x/>
      <x v="34"/>
    </i>
    <i>
      <x v="391"/>
      <x v="1"/>
      <x v="7"/>
    </i>
    <i>
      <x v="321"/>
      <x v="1"/>
      <x v="38"/>
    </i>
    <i>
      <x v="58"/>
      <x v="1"/>
      <x v="36"/>
    </i>
    <i>
      <x v="168"/>
      <x v="1"/>
      <x v="5"/>
    </i>
    <i>
      <x v="513"/>
      <x v="1"/>
      <x v="12"/>
    </i>
    <i>
      <x v="602"/>
      <x v="1"/>
      <x v="6"/>
    </i>
    <i>
      <x v="363"/>
      <x v="1"/>
      <x v="23"/>
    </i>
    <i>
      <x v="586"/>
      <x/>
      <x v="21"/>
    </i>
    <i>
      <x v="610"/>
      <x/>
      <x v="4"/>
    </i>
    <i>
      <x v="227"/>
      <x v="1"/>
      <x v="16"/>
    </i>
    <i>
      <x v="32"/>
      <x/>
      <x v="19"/>
    </i>
    <i>
      <x v="1013"/>
      <x v="1"/>
      <x v="12"/>
    </i>
    <i>
      <x v="487"/>
      <x v="1"/>
      <x v="23"/>
    </i>
    <i>
      <x v="519"/>
      <x v="1"/>
      <x v="6"/>
    </i>
    <i>
      <x v="263"/>
      <x/>
      <x v="23"/>
    </i>
    <i>
      <x v="693"/>
      <x v="1"/>
      <x v="3"/>
    </i>
    <i>
      <x v="846"/>
      <x v="1"/>
      <x v="20"/>
    </i>
    <i>
      <x v="371"/>
      <x v="1"/>
      <x v="19"/>
    </i>
    <i>
      <x v="376"/>
      <x v="1"/>
      <x v="30"/>
    </i>
    <i>
      <x v="346"/>
      <x v="1"/>
      <x v="20"/>
    </i>
    <i>
      <x v="478"/>
      <x v="1"/>
      <x v="18"/>
    </i>
    <i>
      <x v="349"/>
      <x v="1"/>
      <x v="27"/>
    </i>
    <i>
      <x v="110"/>
      <x/>
      <x v="3"/>
    </i>
    <i>
      <x v="295"/>
      <x v="1"/>
      <x v="11"/>
    </i>
    <i>
      <x v="281"/>
      <x v="1"/>
      <x v="23"/>
    </i>
    <i>
      <x v="134"/>
      <x v="1"/>
      <x v="9"/>
    </i>
    <i>
      <x v="197"/>
      <x v="1"/>
      <x v="13"/>
    </i>
    <i>
      <x v="75"/>
      <x/>
      <x v="3"/>
    </i>
    <i>
      <x v="43"/>
      <x v="1"/>
      <x v="2"/>
    </i>
    <i>
      <x v="216"/>
      <x v="1"/>
      <x v="36"/>
    </i>
    <i>
      <x v="95"/>
      <x v="1"/>
      <x v="8"/>
    </i>
    <i>
      <x v="166"/>
      <x/>
      <x v="1"/>
    </i>
    <i>
      <x v="179"/>
      <x v="1"/>
      <x v="17"/>
    </i>
    <i>
      <x v="898"/>
      <x v="1"/>
      <x v="21"/>
    </i>
    <i>
      <x v="400"/>
      <x v="1"/>
      <x v="3"/>
    </i>
    <i>
      <x v="859"/>
      <x/>
      <x v="39"/>
    </i>
    <i>
      <x v="760"/>
      <x v="1"/>
      <x v="36"/>
    </i>
    <i>
      <x v="1005"/>
      <x v="1"/>
      <x v="14"/>
    </i>
    <i>
      <x v="924"/>
      <x v="1"/>
      <x v="23"/>
    </i>
    <i>
      <x v="862"/>
      <x/>
      <x v="2"/>
    </i>
    <i>
      <x v="955"/>
      <x v="1"/>
      <x v="27"/>
    </i>
    <i>
      <x v="814"/>
      <x v="1"/>
      <x v="30"/>
    </i>
    <i>
      <x v="793"/>
      <x/>
      <x/>
    </i>
    <i>
      <x v="361"/>
      <x v="1"/>
      <x v="6"/>
    </i>
    <i>
      <x v="348"/>
      <x v="1"/>
      <x v="10"/>
    </i>
    <i>
      <x v="484"/>
      <x v="1"/>
      <x v="6"/>
    </i>
    <i>
      <x v="635"/>
      <x/>
      <x v="8"/>
    </i>
    <i>
      <x v="213"/>
      <x v="1"/>
      <x v="2"/>
    </i>
    <i>
      <x v="158"/>
      <x/>
      <x v="5"/>
    </i>
    <i>
      <x v="220"/>
      <x/>
      <x v="16"/>
    </i>
    <i>
      <x v="53"/>
      <x v="1"/>
      <x v="24"/>
    </i>
    <i>
      <x v="880"/>
      <x/>
      <x v="6"/>
    </i>
    <i>
      <x v="273"/>
      <x/>
      <x v="33"/>
    </i>
    <i>
      <x v="904"/>
      <x v="1"/>
      <x v="23"/>
    </i>
    <i>
      <x v="159"/>
      <x/>
      <x v="3"/>
    </i>
    <i>
      <x v="140"/>
      <x v="1"/>
      <x v="6"/>
    </i>
    <i>
      <x v="4"/>
      <x v="1"/>
      <x v="5"/>
    </i>
    <i>
      <x v="905"/>
      <x v="1"/>
      <x v="7"/>
    </i>
    <i>
      <x v="999"/>
      <x v="1"/>
      <x v="4"/>
    </i>
    <i>
      <x v="838"/>
      <x/>
      <x v="20"/>
    </i>
    <i>
      <x v="785"/>
      <x/>
      <x v="17"/>
    </i>
    <i>
      <x v="307"/>
      <x/>
      <x v="38"/>
    </i>
    <i>
      <x v="311"/>
      <x v="1"/>
      <x v="10"/>
    </i>
    <i>
      <x v="217"/>
      <x/>
      <x v="14"/>
    </i>
    <i>
      <x v="92"/>
      <x/>
      <x v="33"/>
    </i>
    <i>
      <x v="169"/>
      <x v="1"/>
      <x v="13"/>
    </i>
    <i>
      <x v="871"/>
      <x/>
      <x v="3"/>
    </i>
    <i>
      <x v="956"/>
      <x v="1"/>
      <x v="8"/>
    </i>
    <i>
      <x v="925"/>
      <x v="1"/>
      <x v="15"/>
    </i>
    <i>
      <x v="109"/>
      <x v="1"/>
      <x v="7"/>
    </i>
    <i>
      <x v="808"/>
      <x v="1"/>
      <x v="10"/>
    </i>
    <i>
      <x v="879"/>
      <x/>
      <x v="23"/>
    </i>
    <i>
      <x v="719"/>
      <x/>
      <x v="2"/>
    </i>
    <i>
      <x v="734"/>
      <x v="1"/>
      <x v="19"/>
    </i>
    <i>
      <x v="910"/>
      <x v="1"/>
      <x v="35"/>
    </i>
    <i>
      <x v="510"/>
      <x v="1"/>
      <x v="10"/>
    </i>
    <i>
      <x v="362"/>
      <x v="1"/>
      <x v="8"/>
    </i>
    <i>
      <x v="460"/>
      <x v="1"/>
      <x v="5"/>
    </i>
    <i>
      <x v="150"/>
      <x/>
      <x v="10"/>
    </i>
    <i>
      <x v="26"/>
      <x/>
      <x v="25"/>
    </i>
    <i>
      <x v="729"/>
      <x v="1"/>
      <x v="20"/>
    </i>
    <i>
      <x v="620"/>
      <x/>
      <x v="8"/>
    </i>
    <i>
      <x v="535"/>
      <x v="1"/>
      <x v="18"/>
    </i>
    <i>
      <x v="545"/>
      <x v="1"/>
      <x v="37"/>
    </i>
    <i>
      <x v="468"/>
      <x v="1"/>
      <x/>
    </i>
    <i>
      <x v="485"/>
      <x v="1"/>
      <x v="6"/>
    </i>
    <i>
      <x v="70"/>
      <x v="1"/>
      <x v="14"/>
    </i>
    <i>
      <x v="264"/>
      <x v="1"/>
      <x v="17"/>
    </i>
    <i>
      <x v="23"/>
      <x/>
      <x v="7"/>
    </i>
    <i>
      <x v="56"/>
      <x v="1"/>
      <x v="21"/>
    </i>
    <i>
      <x v="828"/>
      <x v="1"/>
      <x v="21"/>
    </i>
    <i>
      <x v="817"/>
      <x v="1"/>
      <x v="14"/>
    </i>
    <i>
      <x v="728"/>
      <x v="1"/>
      <x v="23"/>
    </i>
    <i>
      <x v="701"/>
      <x v="1"/>
      <x v="27"/>
    </i>
    <i>
      <x v="642"/>
      <x v="1"/>
      <x v="23"/>
    </i>
    <i>
      <x v="88"/>
      <x/>
      <x v="14"/>
    </i>
    <i>
      <x v="353"/>
      <x v="1"/>
      <x v="5"/>
    </i>
    <i>
      <x v="672"/>
      <x/>
      <x v="4"/>
    </i>
    <i>
      <x v="236"/>
      <x v="1"/>
      <x v="1"/>
    </i>
    <i>
      <x v="320"/>
      <x v="1"/>
      <x v="20"/>
    </i>
    <i>
      <x v="913"/>
      <x/>
      <x v="10"/>
    </i>
    <i>
      <x v="667"/>
      <x v="1"/>
      <x v="17"/>
    </i>
    <i>
      <x v="97"/>
      <x v="1"/>
      <x v="15"/>
    </i>
    <i>
      <x v="552"/>
      <x/>
      <x v="26"/>
    </i>
    <i>
      <x v="540"/>
      <x v="1"/>
      <x v="20"/>
    </i>
    <i>
      <x v="671"/>
      <x v="1"/>
      <x v="26"/>
    </i>
    <i>
      <x v="289"/>
      <x v="1"/>
      <x v="13"/>
    </i>
    <i>
      <x v="849"/>
      <x v="1"/>
      <x v="23"/>
    </i>
    <i>
      <x v="479"/>
      <x v="1"/>
      <x v="27"/>
    </i>
    <i>
      <x v="604"/>
      <x/>
      <x v="3"/>
    </i>
    <i>
      <x v="375"/>
      <x/>
      <x v="39"/>
    </i>
    <i>
      <x v="505"/>
      <x/>
      <x v="38"/>
    </i>
    <i>
      <x v="621"/>
      <x/>
      <x v="11"/>
    </i>
    <i>
      <x v="143"/>
      <x v="1"/>
      <x v="2"/>
    </i>
    <i>
      <x v="21"/>
      <x/>
      <x v="26"/>
    </i>
    <i>
      <x v="24"/>
      <x v="1"/>
      <x v="12"/>
    </i>
    <i>
      <x v="767"/>
      <x/>
      <x v="38"/>
    </i>
    <i>
      <x v="398"/>
      <x v="1"/>
      <x v="13"/>
    </i>
  </rowItems>
  <colFields count="1">
    <field x="-2"/>
  </colFields>
  <colItems count="6">
    <i>
      <x/>
    </i>
    <i i="1">
      <x v="1"/>
    </i>
    <i i="2">
      <x v="2"/>
    </i>
    <i i="3">
      <x v="3"/>
    </i>
    <i i="4">
      <x v="4"/>
    </i>
    <i i="5">
      <x v="5"/>
    </i>
  </colItems>
  <dataFields count="6">
    <dataField name="Sum of Qty" fld="13" baseField="0" baseItem="0"/>
    <dataField name="Sum of Total Revenue" fld="14" baseField="0" baseItem="0"/>
    <dataField name="Ranking" fld="14" baseField="2" baseItem="0">
      <extLst>
        <ext xmlns:x14="http://schemas.microsoft.com/office/spreadsheetml/2009/9/main" uri="{E15A36E0-9728-4e99-A89B-3F7291B0FE68}">
          <x14:dataField pivotShowAs="rankDescending"/>
        </ext>
      </extLst>
    </dataField>
    <dataField name="#Transactions" fld="2" subtotal="count" baseField="0" baseItem="0"/>
    <dataField name="First Purchase" fld="1" subtotal="min" baseField="2" baseItem="431" numFmtId="167"/>
    <dataField name="Last Purchase" fld="1" subtotal="max" baseField="2" baseItem="431" numFmtId="167"/>
  </dataFields>
  <formats count="2">
    <format dxfId="41">
      <pivotArea outline="0" fieldPosition="0">
        <references count="1">
          <reference field="4294967294" count="2" selected="0">
            <x v="4"/>
            <x v="5"/>
          </reference>
        </references>
      </pivotArea>
    </format>
    <format dxfId="40">
      <pivotArea dataOnly="0" labelOnly="1" outline="0" fieldPosition="0">
        <references count="1">
          <reference field="4294967294"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30D5F-D8FE-455B-B744-78FF0C74647F}" name="Tota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K4:CN5" firstHeaderRow="0" firstDataRow="1" firstDataCol="0"/>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showAll="0">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pivotField>
    <pivotField showAll="0">
      <items count="3">
        <item x="0"/>
        <item x="1"/>
        <item t="default"/>
      </items>
    </pivotField>
    <pivotField showAll="0"/>
    <pivotField showAll="0"/>
    <pivotField dataField="1" showAll="0"/>
    <pivotField dataField="1" showAll="0"/>
    <pivotField dataField="1" showAll="0"/>
    <pivotField dataField="1" showAll="0"/>
    <pivotField showAll="0"/>
    <pivotField showAll="0">
      <items count="3">
        <item x="0"/>
        <item x="1"/>
        <item t="default"/>
      </items>
    </pivotField>
  </pivotFields>
  <rowItems count="1">
    <i/>
  </rowItems>
  <colFields count="1">
    <field x="-2"/>
  </colFields>
  <colItems count="4">
    <i>
      <x/>
    </i>
    <i i="1">
      <x v="1"/>
    </i>
    <i i="2">
      <x v="2"/>
    </i>
    <i i="3">
      <x v="3"/>
    </i>
  </colItems>
  <dataFields count="4">
    <dataField name="Sum of Qty" fld="13" baseField="0" baseItem="0" numFmtId="165"/>
    <dataField name="Sum of COGS" fld="15" baseField="0" baseItem="0"/>
    <dataField name="Sum of Profit Margin" fld="16" baseField="0" baseItem="0"/>
    <dataField name="Sum of Total Revenue" fld="14" baseField="0" baseItem="0"/>
  </dataFields>
  <formats count="2">
    <format dxfId="43">
      <pivotArea outline="0" collapsedLevelsAreSubtotals="1" fieldPosition="0"/>
    </format>
    <format dxfId="4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7CE357-47D4-4023-A5C3-7168A0CEFF6D}" name="Top5Produc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I4:AJ10"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axis="axisRow" showAll="0" measureFilter="1" sortType="ascending">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showAll="0"/>
    <pivotField showAll="0"/>
    <pivotField showAll="0">
      <items count="3">
        <item x="0"/>
        <item x="1"/>
        <item t="default"/>
      </items>
    </pivotField>
  </pivotFields>
  <rowFields count="1">
    <field x="9"/>
  </rowFields>
  <rowItems count="6">
    <i>
      <x v="22"/>
    </i>
    <i>
      <x v="16"/>
    </i>
    <i>
      <x v="1"/>
    </i>
    <i>
      <x v="25"/>
    </i>
    <i>
      <x v="12"/>
    </i>
    <i t="grand">
      <x/>
    </i>
  </rowItems>
  <colItems count="1">
    <i/>
  </colItems>
  <dataFields count="1">
    <dataField name="Sum of Total Revenue" fld="14" baseField="0" baseItem="0" numFmtId="166"/>
  </dataFields>
  <formats count="1">
    <format dxfId="44">
      <pivotArea outline="0" collapsedLevelsAreSubtotals="1" fieldPosition="0"/>
    </format>
  </formats>
  <chartFormats count="2">
    <chartFormat chart="5"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B20004-FE5A-4547-9BE5-ED0A271655DF}" name="NumProduc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F4:CF36" firstHeaderRow="1" firstDataRow="1" firstDataCol="1"/>
  <pivotFields count="19">
    <pivotField compact="0" outline="0" showAll="0"/>
    <pivotField compact="0" outline="0" showAll="0"/>
    <pivotField compact="0" outline="0" showAll="0"/>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axis="axisRow" compact="0" outline="0" showAll="0">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B86385-4661-41EA-9BE9-3D03145ABE94}" name="Product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F35" firstHeaderRow="0" firstDataRow="1" firstDataCol="1"/>
  <pivotFields count="19">
    <pivotField compact="0" outline="0" showAll="0"/>
    <pivotField compact="0" outline="0" showAll="0"/>
    <pivotField compact="0" outline="0" showAll="0"/>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compact="0" outline="0" showAll="0"/>
    <pivotField compact="0" outline="0" showAll="0"/>
    <pivotField compact="0" outline="0" showAll="0">
      <items count="3">
        <item x="0"/>
        <item x="1"/>
        <item t="default"/>
      </items>
    </pivotField>
    <pivotField axis="axisRow" compact="0" outline="0" showAll="0" sortType="descending">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autoSortScope>
        <pivotArea dataOnly="0" outline="0" fieldPosition="0">
          <references count="1">
            <reference field="4294967294" count="1" selected="0">
              <x v="3"/>
            </reference>
          </references>
        </pivotArea>
      </autoSortScope>
    </pivotField>
    <pivotField compact="0" outline="0" showAll="0">
      <items count="3">
        <item x="0"/>
        <item x="1"/>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items count="3">
        <item x="0"/>
        <item x="1"/>
        <item t="default"/>
      </items>
    </pivotField>
  </pivotFields>
  <rowFields count="1">
    <field x="9"/>
  </rowFields>
  <rowItems count="32">
    <i>
      <x v="12"/>
    </i>
    <i>
      <x v="25"/>
    </i>
    <i>
      <x v="1"/>
    </i>
    <i>
      <x v="16"/>
    </i>
    <i>
      <x v="22"/>
    </i>
    <i>
      <x v="17"/>
    </i>
    <i>
      <x v="4"/>
    </i>
    <i>
      <x v="11"/>
    </i>
    <i>
      <x v="7"/>
    </i>
    <i>
      <x v="28"/>
    </i>
    <i>
      <x v="18"/>
    </i>
    <i>
      <x v="21"/>
    </i>
    <i>
      <x v="27"/>
    </i>
    <i>
      <x v="14"/>
    </i>
    <i>
      <x v="30"/>
    </i>
    <i>
      <x v="19"/>
    </i>
    <i>
      <x v="13"/>
    </i>
    <i>
      <x v="23"/>
    </i>
    <i>
      <x v="6"/>
    </i>
    <i>
      <x v="24"/>
    </i>
    <i>
      <x v="31"/>
    </i>
    <i>
      <x v="15"/>
    </i>
    <i>
      <x v="9"/>
    </i>
    <i>
      <x v="3"/>
    </i>
    <i>
      <x v="20"/>
    </i>
    <i>
      <x v="10"/>
    </i>
    <i>
      <x v="5"/>
    </i>
    <i>
      <x v="2"/>
    </i>
    <i>
      <x v="26"/>
    </i>
    <i>
      <x v="8"/>
    </i>
    <i>
      <x/>
    </i>
    <i>
      <x v="29"/>
    </i>
  </rowItems>
  <colFields count="1">
    <field x="-2"/>
  </colFields>
  <colItems count="5">
    <i>
      <x/>
    </i>
    <i i="1">
      <x v="1"/>
    </i>
    <i i="2">
      <x v="2"/>
    </i>
    <i i="3">
      <x v="3"/>
    </i>
    <i i="4">
      <x v="4"/>
    </i>
  </colItems>
  <dataFields count="5">
    <dataField name=" Qty" fld="13" baseField="0" baseItem="0"/>
    <dataField name=" Profit Margin" fld="16" baseField="0" baseItem="0"/>
    <dataField name=" COGS" fld="15" baseField="0" baseItem="0"/>
    <dataField name=" Total Revenue" fld="14" baseField="0" baseItem="0"/>
    <dataField name=" Total Revenue2" fld="14" baseField="9"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6D80B4-E910-421C-9A96-B7C28D2D9DB8}" name="Bottom5Produc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M4:AN10" firstHeaderRow="1" firstDataRow="1" firstDataCol="1"/>
  <pivotFields count="19">
    <pivotField showAll="0"/>
    <pivotField showAll="0"/>
    <pivotField showAll="0"/>
    <pivotField showAll="0">
      <items count="3">
        <item x="1"/>
        <item x="0"/>
        <item t="default"/>
      </items>
    </pivotField>
    <pivotField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items count="5">
        <item x="0"/>
        <item x="1"/>
        <item x="3"/>
        <item x="2"/>
        <item t="default"/>
      </items>
    </pivotField>
    <pivotField showAll="0"/>
    <pivotField showAll="0"/>
    <pivotField showAll="0">
      <items count="3">
        <item x="0"/>
        <item x="1"/>
        <item t="default"/>
      </items>
    </pivotField>
    <pivotField axis="axisRow" showAll="0" measureFilter="1" sortType="ascending">
      <items count="33">
        <item x="26"/>
        <item x="19"/>
        <item x="28"/>
        <item x="4"/>
        <item x="20"/>
        <item x="1"/>
        <item x="12"/>
        <item x="3"/>
        <item x="2"/>
        <item x="29"/>
        <item x="30"/>
        <item x="31"/>
        <item x="6"/>
        <item x="21"/>
        <item x="7"/>
        <item x="10"/>
        <item x="11"/>
        <item x="15"/>
        <item x="14"/>
        <item x="24"/>
        <item x="16"/>
        <item x="17"/>
        <item x="5"/>
        <item x="25"/>
        <item x="23"/>
        <item x="0"/>
        <item x="27"/>
        <item x="13"/>
        <item x="8"/>
        <item x="22"/>
        <item x="18"/>
        <item x="9"/>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showAll="0"/>
    <pivotField showAll="0"/>
    <pivotField showAll="0">
      <items count="3">
        <item x="0"/>
        <item x="1"/>
        <item t="default"/>
      </items>
    </pivotField>
  </pivotFields>
  <rowFields count="1">
    <field x="9"/>
  </rowFields>
  <rowItems count="6">
    <i>
      <x v="29"/>
    </i>
    <i>
      <x/>
    </i>
    <i>
      <x v="8"/>
    </i>
    <i>
      <x v="26"/>
    </i>
    <i>
      <x v="2"/>
    </i>
    <i t="grand">
      <x/>
    </i>
  </rowItems>
  <colItems count="1">
    <i/>
  </colItems>
  <dataFields count="1">
    <dataField name="Sum of Total Revenue" fld="14" baseField="0" baseItem="0" numFmtId="166"/>
  </dataFields>
  <formats count="1">
    <format dxfId="45">
      <pivotArea outline="0" collapsedLevelsAreSubtotals="1" fieldPosition="0"/>
    </format>
  </formats>
  <chartFormats count="2">
    <chartFormat chart="5"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D6C651-885D-4870-96D5-7C1C43DB8DE9}" name="Metric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S4:BU7" firstHeaderRow="0" firstDataRow="1" firstDataCol="1"/>
  <pivotFields count="19">
    <pivotField compact="0" outline="0" showAll="0"/>
    <pivotField compact="0" outline="0" showAll="0"/>
    <pivotField compact="0" outline="0" showAll="0"/>
    <pivotField compact="0" outline="0" showAll="0">
      <items count="3">
        <item x="1"/>
        <item x="0"/>
        <item t="default"/>
      </items>
    </pivotField>
    <pivotField compact="0" outline="0"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compact="0" outline="0" showAll="0">
      <items count="5">
        <item x="0"/>
        <item x="1"/>
        <item x="3"/>
        <item x="2"/>
        <item t="default"/>
      </items>
    </pivotField>
    <pivotField axis="axisRow" compact="0" outline="0" showAll="0">
      <items count="4">
        <item x="2"/>
        <item x="0"/>
        <item x="1"/>
        <item t="default"/>
      </items>
    </pivotField>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3">
        <item x="0"/>
        <item x="1"/>
        <item t="default"/>
      </items>
    </pivotField>
  </pivotFields>
  <rowFields count="1">
    <field x="6"/>
  </rowFields>
  <rowItems count="3">
    <i>
      <x/>
    </i>
    <i>
      <x v="1"/>
    </i>
    <i>
      <x v="2"/>
    </i>
  </rowItems>
  <colFields count="1">
    <field x="-2"/>
  </colFields>
  <colItems count="2">
    <i>
      <x/>
    </i>
    <i i="1">
      <x v="1"/>
    </i>
  </colItems>
  <dataFields count="2">
    <dataField name="Sum of Total Revenue" fld="14" showDataAs="percentOfCol" baseField="0" baseItem="0" numFmtId="10"/>
    <dataField name="Sum of Total Revenue2" fld="14" baseField="0" baseItem="0" numFmtId="168"/>
  </dataFields>
  <formats count="1">
    <format dxfId="46">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0104A41-46DF-43E2-9574-8ADFE59450DD}" sourceName="Sales Rep">
  <pivotTables>
    <pivotTable tabId="16" name="Customer"/>
    <pivotTable tabId="16" name="Alco-NonAlco"/>
    <pivotTable tabId="16" name="Bottom5Product"/>
    <pivotTable tabId="16" name="HalfChar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99B8036-1F3D-4E5A-9A20-9CC0B57DF5E3}" sourceName="Category">
  <pivotTables>
    <pivotTable tabId="16" name="Customer"/>
    <pivotTable tabId="16" name="Alco-NonAlco"/>
    <pivotTable tabId="16" name="Bottom5Produc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88B2F20-E08C-4D53-BBCD-78B238C860DC}" sourceName="Manager">
  <pivotTables>
    <pivotTable tabId="16" name="Customer"/>
    <pivotTable tabId="16" name="Alco-NonAlco"/>
    <pivotTable tabId="16" name="Bottom5Product"/>
    <pivotTable tabId="16" name="HalfChar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A69167-55F7-4489-8F18-F12FE0F71FA9}" sourceName="Gender">
  <pivotTables>
    <pivotTable tabId="16" name="Alco-NonAlco"/>
    <pivotTable tabId="16" name="Bottom5Product"/>
    <pivotTable tabId="16" name="HalfChar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CA5A410-A4FF-4A32-A63E-749242EBA211}" sourceName="City">
  <pivotTables>
    <pivotTable tabId="16" name="Alco-NonAlco"/>
    <pivotTable tabId="16" name="Bottom5Product"/>
    <pivotTable tabId="16" name="HalfChar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40">
        <i x="32" s="1"/>
        <i x="1" s="1"/>
        <i x="31" s="1"/>
        <i x="3" s="1"/>
        <i x="2" s="1"/>
        <i x="29" s="1"/>
        <i x="38" s="1"/>
        <i x="5" s="1"/>
        <i x="39" s="1"/>
        <i x="4" s="1"/>
        <i x="6" s="1"/>
        <i x="7" s="1"/>
        <i x="28" s="1"/>
        <i x="8" s="1"/>
        <i x="9" s="1"/>
        <i x="30" s="1"/>
        <i x="33" s="1"/>
        <i x="34" s="1"/>
        <i x="0" s="1"/>
        <i x="35" s="1"/>
        <i x="36" s="1"/>
        <i x="37" s="1"/>
        <i x="10" s="1"/>
        <i x="11" s="1"/>
        <i x="12" s="1"/>
        <i x="13" s="1"/>
        <i x="14" s="1"/>
        <i x="15" s="1"/>
        <i x="16" s="1"/>
        <i x="19" s="1"/>
        <i x="18" s="1"/>
        <i x="17" s="1"/>
        <i x="20" s="1"/>
        <i x="22" s="1"/>
        <i x="21" s="1"/>
        <i x="23" s="1"/>
        <i x="24" s="1"/>
        <i x="25" s="1"/>
        <i x="26" s="1"/>
        <i x="2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B321406-9869-4ECF-B3E7-6FAD2AD1079F}" sourceName="Month">
  <pivotTables>
    <pivotTable tabId="16" name="Alco-NonAlco"/>
    <pivotTable tabId="16" name="Bottom5Product"/>
    <pivotTable tabId="16" name="HalfChart"/>
    <pivotTable tabId="16" name="ID"/>
    <pivotTable tabId="16" name="ManagerView"/>
    <pivotTable tabId="16" name="Metrics"/>
    <pivotTable tabId="16" name="NumCustomers"/>
    <pivotTable tabId="16" name="NumLocation"/>
    <pivotTable tabId="16" name="NumProduct"/>
    <pivotTable tabId="16" name="ProductView"/>
    <pivotTable tabId="16" name="SalesRep"/>
    <pivotTable tabId="16" name="Supervisor"/>
    <pivotTable tabId="16" name="Top5Product"/>
    <pivotTable tabId="16" name="Totals"/>
  </pivotTables>
  <data>
    <tabular pivotCacheId="11378536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1566FDE6-8884-4F81-A971-2FB1D18598D3}" cache="Slicer_Sales_Rep" caption="Sales Rep" startItem="1" rowHeight="234950"/>
  <slicer name="Category" xr10:uid="{9D22BD45-922B-4E7D-9E28-92B9556D5D52}" cache="Slicer_Category" caption="Category" rowHeight="234950"/>
  <slicer name="Manager" xr10:uid="{128D1FE7-053C-40A7-9D7E-0F0CCBFCD4E9}" cache="Slicer_Manager" caption="Manager" rowHeight="234950"/>
  <slicer name="Gender" xr10:uid="{9E23C9A8-4021-4B29-97CF-93E7BB7C698E}" cache="Slicer_Gender" caption="Gender" rowHeight="234950"/>
  <slicer name="City" xr10:uid="{D9BF257F-B318-4144-A70A-F813F7ACD368}" cache="Slicer_City" caption="City" startItem="9" rowHeight="234950"/>
  <slicer name="Month" xr10:uid="{3AC893DD-3D24-42E8-B3AA-E679E38C28EF}"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S1259" totalsRowShown="0">
  <autoFilter ref="A1:S1259" xr:uid="{00000000-0009-0000-0100-000002000000}"/>
  <tableColumns count="19">
    <tableColumn id="1" xr3:uid="{00000000-0010-0000-0000-000001000000}" name="ID"/>
    <tableColumn id="2" xr3:uid="{00000000-0010-0000-0000-000002000000}" name="Date"/>
    <tableColumn id="3" xr3:uid="{00000000-0010-0000-0000-000003000000}" name="Customer"/>
    <tableColumn id="4" xr3:uid="{00000000-0010-0000-0000-000004000000}" name="Gender"/>
    <tableColumn id="5" xr3:uid="{00000000-0010-0000-0000-000005000000}" name="City"/>
    <tableColumn id="6" xr3:uid="{00000000-0010-0000-0000-000006000000}" name="Sales Rep"/>
    <tableColumn id="7" xr3:uid="{00000000-0010-0000-0000-000007000000}" name="Store"/>
    <tableColumn id="8" xr3:uid="{00000000-0010-0000-0000-000008000000}" name="Supervisor"/>
    <tableColumn id="9" xr3:uid="{00000000-0010-0000-0000-000009000000}" name="Manager"/>
    <tableColumn id="10" xr3:uid="{00000000-0010-0000-0000-00000A000000}" name="Product"/>
    <tableColumn id="11" xr3:uid="{00000000-0010-0000-0000-00000B000000}" name="Category"/>
    <tableColumn id="12" xr3:uid="{00000000-0010-0000-0000-00000C000000}" name="Price"/>
    <tableColumn id="13" xr3:uid="{00000000-0010-0000-0000-00000D000000}" name="Cost"/>
    <tableColumn id="14" xr3:uid="{00000000-0010-0000-0000-00000E000000}" name="Qty"/>
    <tableColumn id="15" xr3:uid="{00000000-0010-0000-0000-00000F000000}" name="Total Revenue"/>
    <tableColumn id="16" xr3:uid="{00000000-0010-0000-0000-000010000000}" name="COGS"/>
    <tableColumn id="17" xr3:uid="{00000000-0010-0000-0000-000011000000}" name="Profit Margin"/>
    <tableColumn id="18" xr3:uid="{00000000-0010-0000-0000-000012000000}" name="Column2">
      <calculatedColumnFormula>MONTH(StoreData!$B2)</calculatedColumnFormula>
    </tableColumn>
    <tableColumn id="19" xr3:uid="{00000000-0010-0000-0000-000013000000}" name="Month">
      <calculatedColumnFormula>IF(StoreData!$R2=9,"August","Sept")</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2FE00E-8CD9-44AF-921E-B32C67429C8A}" name="Table6" displayName="Table6" ref="B5:K1023" totalsRowShown="0" headerRowDxfId="1" dataDxfId="0">
  <autoFilter ref="B5:K1023" xr:uid="{C72FE00E-8CD9-44AF-921E-B32C67429C8A}"/>
  <sortState xmlns:xlrd2="http://schemas.microsoft.com/office/spreadsheetml/2017/richdata2" ref="B6:K1023">
    <sortCondition ref="B5:B1023"/>
  </sortState>
  <tableColumns count="10">
    <tableColumn id="1" xr3:uid="{9681C60D-8F4A-4682-B898-16614864A605}" name="Customer" dataDxfId="11"/>
    <tableColumn id="2" xr3:uid="{A01CDE6E-E492-4D62-BE5F-3FF0E3E91F68}" name="Gender" dataDxfId="10"/>
    <tableColumn id="3" xr3:uid="{E731942C-D21A-436D-AEC0-25E69D41FF0C}" name="City" dataDxfId="9"/>
    <tableColumn id="4" xr3:uid="{8646BA35-0346-4DC3-891B-8CE453964C95}" name="Qty" dataDxfId="8"/>
    <tableColumn id="5" xr3:uid="{15E3B46D-0462-417B-AD63-0AD3B293FE3F}" name="Revenue" dataDxfId="7"/>
    <tableColumn id="6" xr3:uid="{9658BBDB-D464-482D-A253-17DA21DBF55A}" name="#Transactions" dataDxfId="6"/>
    <tableColumn id="7" xr3:uid="{25C0744C-811B-41FB-81F5-017B75DBDE56}" name="1st Transaction" dataDxfId="5"/>
    <tableColumn id="8" xr3:uid="{C8F40183-6BC5-4B11-9057-C389940B4368}" name="Last Transaction" dataDxfId="4"/>
    <tableColumn id="9" xr3:uid="{63A402D0-58AE-46BA-A04F-2A9E5D2D8E89}" name="Status" dataDxfId="3"/>
    <tableColumn id="10" xr3:uid="{CEE0AE50-C672-41A2-89B2-38F53E7576C0}" name="Customer Typ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D6C6F-C6CE-4F7A-9633-3B5B1568658B}" name="Table5" displayName="Table5" ref="C7:I39" totalsRowShown="0" headerRowDxfId="38" dataDxfId="37">
  <autoFilter ref="C7:I39" xr:uid="{A61D6C6F-C6CE-4F7A-9633-3B5B1568658B}"/>
  <sortState xmlns:xlrd2="http://schemas.microsoft.com/office/spreadsheetml/2017/richdata2" ref="C8:I39">
    <sortCondition ref="C7:C39"/>
  </sortState>
  <tableColumns count="7">
    <tableColumn id="1" xr3:uid="{1ABA7983-B648-485C-8720-636E386996A9}" name="Product" dataDxfId="36"/>
    <tableColumn id="2" xr3:uid="{E834848E-4DFB-495D-94BD-B3848686C108}" name=" Qty Sold" dataDxfId="35"/>
    <tableColumn id="3" xr3:uid="{5800EFAE-BEAA-47C5-81F6-5BF30762F346}" name=" Profit" dataDxfId="34"/>
    <tableColumn id="4" xr3:uid="{AC4E7B67-9227-4175-864F-CDCC1C4A36AC}" name=" COGS" dataDxfId="33"/>
    <tableColumn id="5" xr3:uid="{D916058A-3048-4042-BFF5-2BDDAEE7BC41}" name="Revenue" dataDxfId="32"/>
    <tableColumn id="6" xr3:uid="{E6D72D33-94D2-410F-B48B-4CC659AB5BE7}" name="Transactions" dataDxfId="31"/>
    <tableColumn id="7" xr3:uid="{697CB3FB-AA38-42C0-B2C2-A31B8E2FD03B}" name="Stutus" dataDxfId="30"/>
  </tableColumns>
  <tableStyleInfo name="Ne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259"/>
  <sheetViews>
    <sheetView zoomScaleNormal="100" workbookViewId="0">
      <selection activeCell="N1" sqref="N1"/>
    </sheetView>
  </sheetViews>
  <sheetFormatPr defaultRowHeight="14.4" x14ac:dyDescent="0.3"/>
  <cols>
    <col min="1" max="1" width="12" bestFit="1" customWidth="1"/>
    <col min="2" max="2" width="7.109375" bestFit="1" customWidth="1"/>
    <col min="3" max="3" width="21.5546875" bestFit="1" customWidth="1"/>
    <col min="4" max="4" width="9.33203125" bestFit="1" customWidth="1"/>
    <col min="5" max="5" width="12.109375" bestFit="1" customWidth="1"/>
    <col min="6" max="6" width="17.21875" bestFit="1" customWidth="1"/>
    <col min="7" max="7" width="12.33203125" bestFit="1" customWidth="1"/>
    <col min="8" max="8" width="16.5546875" bestFit="1" customWidth="1"/>
    <col min="9" max="9" width="10.77734375" bestFit="1" customWidth="1"/>
    <col min="10" max="10" width="17.77734375" bestFit="1" customWidth="1"/>
    <col min="11" max="11" width="12.33203125" bestFit="1" customWidth="1"/>
    <col min="12" max="12" width="7.33203125" bestFit="1" customWidth="1"/>
    <col min="13" max="13" width="6.88671875" bestFit="1" customWidth="1"/>
    <col min="14" max="14" width="6.21875" bestFit="1" customWidth="1"/>
    <col min="15" max="15" width="15.33203125" bestFit="1" customWidth="1"/>
    <col min="16" max="16" width="7.88671875" bestFit="1" customWidth="1"/>
    <col min="17" max="17" width="14.33203125" bestFit="1" customWidth="1"/>
    <col min="18" max="18" width="10.77734375" bestFit="1" customWidth="1"/>
    <col min="19" max="19" width="9" bestFit="1" customWidth="1"/>
  </cols>
  <sheetData>
    <row r="1" spans="1:19" x14ac:dyDescent="0.3">
      <c r="A1" t="s">
        <v>21</v>
      </c>
      <c r="B1" t="s">
        <v>22</v>
      </c>
      <c r="C1" t="s">
        <v>23</v>
      </c>
      <c r="D1" t="s">
        <v>24</v>
      </c>
      <c r="E1" t="s">
        <v>25</v>
      </c>
      <c r="F1" t="s">
        <v>26</v>
      </c>
      <c r="G1" t="s">
        <v>27</v>
      </c>
      <c r="H1" t="s">
        <v>28</v>
      </c>
      <c r="I1" t="s">
        <v>29</v>
      </c>
      <c r="J1" t="s">
        <v>30</v>
      </c>
      <c r="K1" t="s">
        <v>31</v>
      </c>
      <c r="L1" t="s">
        <v>32</v>
      </c>
      <c r="M1" t="s">
        <v>33</v>
      </c>
      <c r="N1" t="s">
        <v>940</v>
      </c>
      <c r="O1" t="s">
        <v>1127</v>
      </c>
      <c r="P1" t="s">
        <v>34</v>
      </c>
      <c r="Q1" t="s">
        <v>1128</v>
      </c>
      <c r="R1" t="s">
        <v>1126</v>
      </c>
      <c r="S1" t="s">
        <v>0</v>
      </c>
    </row>
    <row r="2" spans="1:19" x14ac:dyDescent="0.3">
      <c r="A2">
        <v>88065565355</v>
      </c>
      <c r="B2">
        <v>44081</v>
      </c>
      <c r="C2" t="s">
        <v>1122</v>
      </c>
      <c r="D2" t="s">
        <v>1123</v>
      </c>
      <c r="E2" t="s">
        <v>15</v>
      </c>
      <c r="F2" t="s">
        <v>36</v>
      </c>
      <c r="G2" t="s">
        <v>942</v>
      </c>
      <c r="H2" t="s">
        <v>37</v>
      </c>
      <c r="I2" t="s">
        <v>38</v>
      </c>
      <c r="J2" t="s">
        <v>906</v>
      </c>
      <c r="K2" t="s">
        <v>924</v>
      </c>
      <c r="L2">
        <v>52</v>
      </c>
      <c r="M2">
        <v>49</v>
      </c>
      <c r="N2">
        <v>60</v>
      </c>
      <c r="O2">
        <f>StoreData!$N2*StoreData!$L2</f>
        <v>3120</v>
      </c>
      <c r="P2">
        <f>StoreData!$N2*StoreData!$M2</f>
        <v>2940</v>
      </c>
      <c r="Q2">
        <f>StoreData!$O2-StoreData!$P2</f>
        <v>180</v>
      </c>
      <c r="R2">
        <f>MONTH(StoreData!$B2)</f>
        <v>9</v>
      </c>
      <c r="S2" t="str">
        <f>IF(StoreData!$R2=9,"August","Sept")</f>
        <v>August</v>
      </c>
    </row>
    <row r="3" spans="1:19" x14ac:dyDescent="0.3">
      <c r="A3">
        <v>88065565356</v>
      </c>
      <c r="B3">
        <v>44095</v>
      </c>
      <c r="C3" t="s">
        <v>39</v>
      </c>
      <c r="D3" t="s">
        <v>1124</v>
      </c>
      <c r="E3" t="s">
        <v>2</v>
      </c>
      <c r="F3" t="s">
        <v>40</v>
      </c>
      <c r="G3" t="s">
        <v>941</v>
      </c>
      <c r="H3" t="s">
        <v>41</v>
      </c>
      <c r="I3" t="s">
        <v>38</v>
      </c>
      <c r="J3" t="s">
        <v>925</v>
      </c>
      <c r="K3" t="s">
        <v>939</v>
      </c>
      <c r="L3">
        <v>9</v>
      </c>
      <c r="M3">
        <v>6</v>
      </c>
      <c r="N3">
        <v>89</v>
      </c>
      <c r="O3">
        <f>StoreData!$N3*StoreData!$L3</f>
        <v>801</v>
      </c>
      <c r="P3">
        <f>StoreData!$N3*StoreData!$M3</f>
        <v>534</v>
      </c>
      <c r="Q3">
        <f>StoreData!$O3-StoreData!$P3</f>
        <v>267</v>
      </c>
      <c r="R3">
        <f>MONTH(StoreData!$B3)</f>
        <v>9</v>
      </c>
      <c r="S3" t="str">
        <f>IF(StoreData!$R3=9,"August","Sept")</f>
        <v>August</v>
      </c>
    </row>
    <row r="4" spans="1:19" x14ac:dyDescent="0.3">
      <c r="A4">
        <v>88065565357</v>
      </c>
      <c r="B4">
        <v>44096</v>
      </c>
      <c r="C4" t="s">
        <v>42</v>
      </c>
      <c r="D4" t="s">
        <v>1123</v>
      </c>
      <c r="E4" t="s">
        <v>3</v>
      </c>
      <c r="F4" t="s">
        <v>43</v>
      </c>
      <c r="G4" t="s">
        <v>941</v>
      </c>
      <c r="H4" t="s">
        <v>44</v>
      </c>
      <c r="I4" t="s">
        <v>38</v>
      </c>
      <c r="J4" t="s">
        <v>926</v>
      </c>
      <c r="K4" t="s">
        <v>939</v>
      </c>
      <c r="L4">
        <v>5</v>
      </c>
      <c r="M4">
        <v>2</v>
      </c>
      <c r="N4">
        <v>77</v>
      </c>
      <c r="O4">
        <f>StoreData!$N4*StoreData!$L4</f>
        <v>385</v>
      </c>
      <c r="P4">
        <f>StoreData!$N4*StoreData!$M4</f>
        <v>154</v>
      </c>
      <c r="Q4">
        <f>StoreData!$O4-StoreData!$P4</f>
        <v>231</v>
      </c>
      <c r="R4">
        <f>MONTH(StoreData!$B4)</f>
        <v>9</v>
      </c>
      <c r="S4" t="str">
        <f>IF(StoreData!$R4=9,"August","Sept")</f>
        <v>August</v>
      </c>
    </row>
    <row r="5" spans="1:19" x14ac:dyDescent="0.3">
      <c r="A5">
        <v>88065565358</v>
      </c>
      <c r="B5">
        <v>44103</v>
      </c>
      <c r="C5" t="s">
        <v>1125</v>
      </c>
      <c r="D5" t="s">
        <v>1123</v>
      </c>
      <c r="E5" t="s">
        <v>4</v>
      </c>
      <c r="F5" t="s">
        <v>46</v>
      </c>
      <c r="G5" t="s">
        <v>942</v>
      </c>
      <c r="H5" t="s">
        <v>47</v>
      </c>
      <c r="I5" t="s">
        <v>38</v>
      </c>
      <c r="J5" t="s">
        <v>906</v>
      </c>
      <c r="K5" t="s">
        <v>924</v>
      </c>
      <c r="L5">
        <v>14</v>
      </c>
      <c r="M5">
        <v>11</v>
      </c>
      <c r="N5">
        <v>68</v>
      </c>
      <c r="O5">
        <f>StoreData!$N5*StoreData!$L5</f>
        <v>952</v>
      </c>
      <c r="P5">
        <f>StoreData!$N5*StoreData!$M5</f>
        <v>748</v>
      </c>
      <c r="Q5">
        <f>StoreData!$O5-StoreData!$P5</f>
        <v>204</v>
      </c>
      <c r="R5">
        <f>MONTH(StoreData!$B5)</f>
        <v>9</v>
      </c>
      <c r="S5" t="str">
        <f>IF(StoreData!$R5=9,"August","Sept")</f>
        <v>August</v>
      </c>
    </row>
    <row r="6" spans="1:19" x14ac:dyDescent="0.3">
      <c r="A6">
        <v>88065565359</v>
      </c>
      <c r="B6">
        <v>44098</v>
      </c>
      <c r="C6" t="s">
        <v>1125</v>
      </c>
      <c r="D6" t="s">
        <v>1123</v>
      </c>
      <c r="E6" t="s">
        <v>4</v>
      </c>
      <c r="F6" t="s">
        <v>36</v>
      </c>
      <c r="G6" t="s">
        <v>942</v>
      </c>
      <c r="H6" t="s">
        <v>37</v>
      </c>
      <c r="I6" t="s">
        <v>38</v>
      </c>
      <c r="J6" t="s">
        <v>925</v>
      </c>
      <c r="K6" t="s">
        <v>924</v>
      </c>
      <c r="L6">
        <v>6</v>
      </c>
      <c r="M6">
        <v>3</v>
      </c>
      <c r="N6">
        <v>15</v>
      </c>
      <c r="O6">
        <f>StoreData!$N6*StoreData!$L6</f>
        <v>90</v>
      </c>
      <c r="P6">
        <f>StoreData!$N6*StoreData!$M6</f>
        <v>45</v>
      </c>
      <c r="Q6">
        <f>StoreData!$O6-StoreData!$P6</f>
        <v>45</v>
      </c>
      <c r="R6">
        <f>MONTH(StoreData!$B6)</f>
        <v>9</v>
      </c>
      <c r="S6" t="str">
        <f>IF(StoreData!$R6=9,"August","Sept")</f>
        <v>August</v>
      </c>
    </row>
    <row r="7" spans="1:19" x14ac:dyDescent="0.3">
      <c r="A7">
        <v>88065565360</v>
      </c>
      <c r="B7">
        <v>44099</v>
      </c>
      <c r="C7" t="s">
        <v>1125</v>
      </c>
      <c r="D7" t="s">
        <v>1123</v>
      </c>
      <c r="E7" t="s">
        <v>4</v>
      </c>
      <c r="F7" t="s">
        <v>40</v>
      </c>
      <c r="G7" t="s">
        <v>942</v>
      </c>
      <c r="H7" t="s">
        <v>41</v>
      </c>
      <c r="I7" t="s">
        <v>38</v>
      </c>
      <c r="J7" t="s">
        <v>926</v>
      </c>
      <c r="K7" t="s">
        <v>939</v>
      </c>
      <c r="L7">
        <v>10</v>
      </c>
      <c r="M7">
        <v>7</v>
      </c>
      <c r="N7">
        <v>47</v>
      </c>
      <c r="O7">
        <f>StoreData!$N7*StoreData!$L7</f>
        <v>470</v>
      </c>
      <c r="P7">
        <f>StoreData!$N7*StoreData!$M7</f>
        <v>329</v>
      </c>
      <c r="Q7">
        <f>StoreData!$O7-StoreData!$P7</f>
        <v>141</v>
      </c>
      <c r="R7">
        <f>MONTH(StoreData!$B7)</f>
        <v>9</v>
      </c>
      <c r="S7" t="str">
        <f>IF(StoreData!$R7=9,"August","Sept")</f>
        <v>August</v>
      </c>
    </row>
    <row r="8" spans="1:19" x14ac:dyDescent="0.3">
      <c r="A8">
        <v>88065565361</v>
      </c>
      <c r="B8">
        <v>44103</v>
      </c>
      <c r="C8" t="s">
        <v>50</v>
      </c>
      <c r="D8" t="s">
        <v>1123</v>
      </c>
      <c r="E8" t="s">
        <v>7</v>
      </c>
      <c r="F8" t="s">
        <v>43</v>
      </c>
      <c r="G8" t="s">
        <v>941</v>
      </c>
      <c r="H8" t="s">
        <v>44</v>
      </c>
      <c r="I8" t="s">
        <v>38</v>
      </c>
      <c r="J8" t="s">
        <v>906</v>
      </c>
      <c r="K8" t="s">
        <v>924</v>
      </c>
      <c r="L8">
        <v>13</v>
      </c>
      <c r="M8">
        <v>10</v>
      </c>
      <c r="N8">
        <v>6</v>
      </c>
      <c r="O8">
        <f>StoreData!$N8*StoreData!$L8</f>
        <v>78</v>
      </c>
      <c r="P8">
        <f>StoreData!$N8*StoreData!$M8</f>
        <v>60</v>
      </c>
      <c r="Q8">
        <f>StoreData!$O8-StoreData!$P8</f>
        <v>18</v>
      </c>
      <c r="R8">
        <f>MONTH(StoreData!$B8)</f>
        <v>9</v>
      </c>
      <c r="S8" t="str">
        <f>IF(StoreData!$R8=9,"August","Sept")</f>
        <v>August</v>
      </c>
    </row>
    <row r="9" spans="1:19" x14ac:dyDescent="0.3">
      <c r="A9">
        <v>88065565362</v>
      </c>
      <c r="B9">
        <v>44102</v>
      </c>
      <c r="C9" t="s">
        <v>51</v>
      </c>
      <c r="D9" t="s">
        <v>1123</v>
      </c>
      <c r="E9" t="s">
        <v>8</v>
      </c>
      <c r="F9" t="s">
        <v>46</v>
      </c>
      <c r="G9" t="s">
        <v>942</v>
      </c>
      <c r="H9" t="s">
        <v>47</v>
      </c>
      <c r="I9" t="s">
        <v>38</v>
      </c>
      <c r="J9" t="s">
        <v>925</v>
      </c>
      <c r="K9" t="s">
        <v>939</v>
      </c>
      <c r="L9">
        <v>20</v>
      </c>
      <c r="M9">
        <v>17</v>
      </c>
      <c r="N9">
        <v>10</v>
      </c>
      <c r="O9">
        <f>StoreData!$N9*StoreData!$L9</f>
        <v>200</v>
      </c>
      <c r="P9">
        <f>StoreData!$N9*StoreData!$M9</f>
        <v>170</v>
      </c>
      <c r="Q9">
        <f>StoreData!$O9-StoreData!$P9</f>
        <v>30</v>
      </c>
      <c r="R9">
        <f>MONTH(StoreData!$B9)</f>
        <v>9</v>
      </c>
      <c r="S9" t="str">
        <f>IF(StoreData!$R9=9,"August","Sept")</f>
        <v>August</v>
      </c>
    </row>
    <row r="10" spans="1:19" x14ac:dyDescent="0.3">
      <c r="A10">
        <v>88065565363</v>
      </c>
      <c r="B10">
        <v>44102</v>
      </c>
      <c r="C10" t="s">
        <v>52</v>
      </c>
      <c r="D10" t="s">
        <v>1123</v>
      </c>
      <c r="E10" t="s">
        <v>9</v>
      </c>
      <c r="F10" t="s">
        <v>36</v>
      </c>
      <c r="G10" t="s">
        <v>942</v>
      </c>
      <c r="H10" t="s">
        <v>37</v>
      </c>
      <c r="I10" t="s">
        <v>38</v>
      </c>
      <c r="J10" t="s">
        <v>926</v>
      </c>
      <c r="K10" t="s">
        <v>924</v>
      </c>
      <c r="L10">
        <v>15</v>
      </c>
      <c r="M10">
        <v>12</v>
      </c>
      <c r="N10">
        <v>11</v>
      </c>
      <c r="O10">
        <f>StoreData!$N10*StoreData!$L10</f>
        <v>165</v>
      </c>
      <c r="P10">
        <f>StoreData!$N10*StoreData!$M10</f>
        <v>132</v>
      </c>
      <c r="Q10">
        <f>StoreData!$O10-StoreData!$P10</f>
        <v>33</v>
      </c>
      <c r="R10">
        <f>MONTH(StoreData!$B10)</f>
        <v>9</v>
      </c>
      <c r="S10" t="str">
        <f>IF(StoreData!$R10=9,"August","Sept")</f>
        <v>August</v>
      </c>
    </row>
    <row r="11" spans="1:19" x14ac:dyDescent="0.3">
      <c r="A11">
        <v>88065565364</v>
      </c>
      <c r="B11">
        <v>44103</v>
      </c>
      <c r="C11" t="s">
        <v>53</v>
      </c>
      <c r="D11" t="s">
        <v>1124</v>
      </c>
      <c r="E11" t="s">
        <v>10</v>
      </c>
      <c r="F11" t="s">
        <v>40</v>
      </c>
      <c r="G11" t="s">
        <v>941</v>
      </c>
      <c r="H11" t="s">
        <v>41</v>
      </c>
      <c r="I11" t="s">
        <v>38</v>
      </c>
      <c r="J11" t="s">
        <v>911</v>
      </c>
      <c r="K11" t="s">
        <v>924</v>
      </c>
      <c r="L11">
        <v>20</v>
      </c>
      <c r="M11">
        <v>17</v>
      </c>
      <c r="N11">
        <v>60</v>
      </c>
      <c r="O11">
        <f>StoreData!$N11*StoreData!$L11</f>
        <v>1200</v>
      </c>
      <c r="P11">
        <f>StoreData!$N11*StoreData!$M11</f>
        <v>1020</v>
      </c>
      <c r="Q11">
        <f>StoreData!$O11-StoreData!$P11</f>
        <v>180</v>
      </c>
      <c r="R11">
        <f>MONTH(StoreData!$B11)</f>
        <v>9</v>
      </c>
      <c r="S11" t="str">
        <f>IF(StoreData!$R11=9,"August","Sept")</f>
        <v>August</v>
      </c>
    </row>
    <row r="12" spans="1:19" x14ac:dyDescent="0.3">
      <c r="A12">
        <v>88065565365</v>
      </c>
      <c r="B12">
        <v>44104</v>
      </c>
      <c r="C12" t="s">
        <v>54</v>
      </c>
      <c r="D12" t="s">
        <v>1124</v>
      </c>
      <c r="E12" t="s">
        <v>11</v>
      </c>
      <c r="F12" t="s">
        <v>43</v>
      </c>
      <c r="G12" t="s">
        <v>941</v>
      </c>
      <c r="H12" t="s">
        <v>44</v>
      </c>
      <c r="I12" t="s">
        <v>38</v>
      </c>
      <c r="J12" t="s">
        <v>912</v>
      </c>
      <c r="K12" t="s">
        <v>924</v>
      </c>
      <c r="L12">
        <v>12</v>
      </c>
      <c r="M12">
        <v>9</v>
      </c>
      <c r="N12">
        <v>89</v>
      </c>
      <c r="O12">
        <f>StoreData!$N12*StoreData!$L12</f>
        <v>1068</v>
      </c>
      <c r="P12">
        <f>StoreData!$N12*StoreData!$M12</f>
        <v>801</v>
      </c>
      <c r="Q12">
        <f>StoreData!$O12-StoreData!$P12</f>
        <v>267</v>
      </c>
      <c r="R12">
        <f>MONTH(StoreData!$B12)</f>
        <v>9</v>
      </c>
      <c r="S12" t="str">
        <f>IF(StoreData!$R12=9,"August","Sept")</f>
        <v>August</v>
      </c>
    </row>
    <row r="13" spans="1:19" x14ac:dyDescent="0.3">
      <c r="A13">
        <v>88065565366</v>
      </c>
      <c r="B13">
        <v>44044</v>
      </c>
      <c r="C13" t="s">
        <v>55</v>
      </c>
      <c r="D13" t="s">
        <v>1124</v>
      </c>
      <c r="E13" t="s">
        <v>12</v>
      </c>
      <c r="F13" t="s">
        <v>46</v>
      </c>
      <c r="G13" t="s">
        <v>942</v>
      </c>
      <c r="H13" t="s">
        <v>47</v>
      </c>
      <c r="I13" t="s">
        <v>38</v>
      </c>
      <c r="J13" t="s">
        <v>913</v>
      </c>
      <c r="K13" t="s">
        <v>924</v>
      </c>
      <c r="L13">
        <v>16</v>
      </c>
      <c r="M13">
        <v>13</v>
      </c>
      <c r="N13">
        <v>77</v>
      </c>
      <c r="O13">
        <f>StoreData!$N13*StoreData!$L13</f>
        <v>1232</v>
      </c>
      <c r="P13">
        <f>StoreData!$N13*StoreData!$M13</f>
        <v>1001</v>
      </c>
      <c r="Q13">
        <f>StoreData!$O13-StoreData!$P13</f>
        <v>231</v>
      </c>
      <c r="R13">
        <f>MONTH(StoreData!$B13)</f>
        <v>8</v>
      </c>
      <c r="S13" t="str">
        <f>IF(StoreData!$R13=9,"August","Sept")</f>
        <v>Sept</v>
      </c>
    </row>
    <row r="14" spans="1:19" x14ac:dyDescent="0.3">
      <c r="A14">
        <v>88065565367</v>
      </c>
      <c r="B14">
        <v>44045</v>
      </c>
      <c r="C14" t="s">
        <v>1125</v>
      </c>
      <c r="D14" t="s">
        <v>1123</v>
      </c>
      <c r="E14" t="s">
        <v>4</v>
      </c>
      <c r="F14" t="s">
        <v>36</v>
      </c>
      <c r="G14" t="s">
        <v>942</v>
      </c>
      <c r="H14" t="s">
        <v>37</v>
      </c>
      <c r="I14" t="s">
        <v>38</v>
      </c>
      <c r="J14" t="s">
        <v>930</v>
      </c>
      <c r="K14" t="s">
        <v>939</v>
      </c>
      <c r="L14">
        <v>70</v>
      </c>
      <c r="M14">
        <v>67</v>
      </c>
      <c r="N14">
        <v>68</v>
      </c>
      <c r="O14">
        <f>StoreData!$N14*StoreData!$L14</f>
        <v>4760</v>
      </c>
      <c r="P14">
        <f>StoreData!$N14*StoreData!$M14</f>
        <v>4556</v>
      </c>
      <c r="Q14">
        <f>StoreData!$O14-StoreData!$P14</f>
        <v>204</v>
      </c>
      <c r="R14">
        <f>MONTH(StoreData!$B14)</f>
        <v>8</v>
      </c>
      <c r="S14" t="str">
        <f>IF(StoreData!$R14=9,"August","Sept")</f>
        <v>Sept</v>
      </c>
    </row>
    <row r="15" spans="1:19" x14ac:dyDescent="0.3">
      <c r="A15">
        <v>88065565368</v>
      </c>
      <c r="B15">
        <v>44046</v>
      </c>
      <c r="C15" t="s">
        <v>1125</v>
      </c>
      <c r="D15" t="s">
        <v>1123</v>
      </c>
      <c r="E15" t="s">
        <v>4</v>
      </c>
      <c r="F15" t="s">
        <v>40</v>
      </c>
      <c r="G15" t="s">
        <v>942</v>
      </c>
      <c r="H15" t="s">
        <v>41</v>
      </c>
      <c r="I15" t="s">
        <v>38</v>
      </c>
      <c r="J15" t="s">
        <v>938</v>
      </c>
      <c r="K15" t="s">
        <v>939</v>
      </c>
      <c r="L15">
        <v>15</v>
      </c>
      <c r="M15">
        <v>12</v>
      </c>
      <c r="N15">
        <v>15</v>
      </c>
      <c r="O15">
        <f>StoreData!$N15*StoreData!$L15</f>
        <v>225</v>
      </c>
      <c r="P15">
        <f>StoreData!$N15*StoreData!$M15</f>
        <v>180</v>
      </c>
      <c r="Q15">
        <f>StoreData!$O15-StoreData!$P15</f>
        <v>45</v>
      </c>
      <c r="R15">
        <f>MONTH(StoreData!$B15)</f>
        <v>8</v>
      </c>
      <c r="S15" t="str">
        <f>IF(StoreData!$R15=9,"August","Sept")</f>
        <v>Sept</v>
      </c>
    </row>
    <row r="16" spans="1:19" x14ac:dyDescent="0.3">
      <c r="A16">
        <v>88065565369</v>
      </c>
      <c r="B16">
        <v>44047</v>
      </c>
      <c r="C16" t="s">
        <v>1125</v>
      </c>
      <c r="D16" t="s">
        <v>1123</v>
      </c>
      <c r="E16" t="s">
        <v>4</v>
      </c>
      <c r="F16" t="s">
        <v>43</v>
      </c>
      <c r="G16" t="s">
        <v>942</v>
      </c>
      <c r="H16" t="s">
        <v>44</v>
      </c>
      <c r="I16" t="s">
        <v>38</v>
      </c>
      <c r="J16" t="s">
        <v>913</v>
      </c>
      <c r="K16" t="s">
        <v>924</v>
      </c>
      <c r="L16">
        <v>16</v>
      </c>
      <c r="M16">
        <v>13</v>
      </c>
      <c r="N16">
        <v>47</v>
      </c>
      <c r="O16">
        <f>StoreData!$N16*StoreData!$L16</f>
        <v>752</v>
      </c>
      <c r="P16">
        <f>StoreData!$N16*StoreData!$M16</f>
        <v>611</v>
      </c>
      <c r="Q16">
        <f>StoreData!$O16-StoreData!$P16</f>
        <v>141</v>
      </c>
      <c r="R16">
        <f>MONTH(StoreData!$B16)</f>
        <v>8</v>
      </c>
      <c r="S16" t="str">
        <f>IF(StoreData!$R16=9,"August","Sept")</f>
        <v>Sept</v>
      </c>
    </row>
    <row r="17" spans="1:19" x14ac:dyDescent="0.3">
      <c r="A17">
        <v>88065565370</v>
      </c>
      <c r="B17">
        <v>44048</v>
      </c>
      <c r="C17" t="s">
        <v>1125</v>
      </c>
      <c r="D17" t="s">
        <v>1123</v>
      </c>
      <c r="E17" t="s">
        <v>4</v>
      </c>
      <c r="F17" t="s">
        <v>46</v>
      </c>
      <c r="G17" t="s">
        <v>942</v>
      </c>
      <c r="H17" t="s">
        <v>47</v>
      </c>
      <c r="I17" t="s">
        <v>38</v>
      </c>
      <c r="J17" t="s">
        <v>914</v>
      </c>
      <c r="K17" t="s">
        <v>924</v>
      </c>
      <c r="L17">
        <v>20</v>
      </c>
      <c r="M17">
        <v>17</v>
      </c>
      <c r="N17">
        <v>6</v>
      </c>
      <c r="O17">
        <f>StoreData!$N17*StoreData!$L17</f>
        <v>120</v>
      </c>
      <c r="P17">
        <f>StoreData!$N17*StoreData!$M17</f>
        <v>102</v>
      </c>
      <c r="Q17">
        <f>StoreData!$O17-StoreData!$P17</f>
        <v>18</v>
      </c>
      <c r="R17">
        <f>MONTH(StoreData!$B17)</f>
        <v>8</v>
      </c>
      <c r="S17" t="str">
        <f>IF(StoreData!$R17=9,"August","Sept")</f>
        <v>Sept</v>
      </c>
    </row>
    <row r="18" spans="1:19" x14ac:dyDescent="0.3">
      <c r="A18">
        <v>88065565371</v>
      </c>
      <c r="B18">
        <v>44052</v>
      </c>
      <c r="C18" t="s">
        <v>1125</v>
      </c>
      <c r="D18" t="s">
        <v>1123</v>
      </c>
      <c r="E18" t="s">
        <v>4</v>
      </c>
      <c r="F18" t="s">
        <v>36</v>
      </c>
      <c r="G18" t="s">
        <v>942</v>
      </c>
      <c r="H18" t="s">
        <v>37</v>
      </c>
      <c r="I18" t="s">
        <v>38</v>
      </c>
      <c r="J18" t="s">
        <v>915</v>
      </c>
      <c r="K18" t="s">
        <v>924</v>
      </c>
      <c r="L18">
        <v>12</v>
      </c>
      <c r="M18">
        <v>9</v>
      </c>
      <c r="N18">
        <v>10</v>
      </c>
      <c r="O18">
        <f>StoreData!$N18*StoreData!$L18</f>
        <v>120</v>
      </c>
      <c r="P18">
        <f>StoreData!$N18*StoreData!$M18</f>
        <v>90</v>
      </c>
      <c r="Q18">
        <f>StoreData!$O18-StoreData!$P18</f>
        <v>30</v>
      </c>
      <c r="R18">
        <f>MONTH(StoreData!$B18)</f>
        <v>8</v>
      </c>
      <c r="S18" t="str">
        <f>IF(StoreData!$R18=9,"August","Sept")</f>
        <v>Sept</v>
      </c>
    </row>
    <row r="19" spans="1:19" x14ac:dyDescent="0.3">
      <c r="A19">
        <v>88065565372</v>
      </c>
      <c r="B19">
        <v>44051</v>
      </c>
      <c r="C19" t="s">
        <v>1125</v>
      </c>
      <c r="D19" t="s">
        <v>1123</v>
      </c>
      <c r="E19" t="s">
        <v>4</v>
      </c>
      <c r="F19" t="s">
        <v>40</v>
      </c>
      <c r="G19" t="s">
        <v>942</v>
      </c>
      <c r="H19" t="s">
        <v>41</v>
      </c>
      <c r="I19" t="s">
        <v>38</v>
      </c>
      <c r="J19" t="s">
        <v>931</v>
      </c>
      <c r="K19" t="s">
        <v>939</v>
      </c>
      <c r="L19">
        <v>12</v>
      </c>
      <c r="M19">
        <v>9</v>
      </c>
      <c r="N19">
        <v>11</v>
      </c>
      <c r="O19">
        <f>StoreData!$N19*StoreData!$L19</f>
        <v>132</v>
      </c>
      <c r="P19">
        <f>StoreData!$N19*StoreData!$M19</f>
        <v>99</v>
      </c>
      <c r="Q19">
        <f>StoreData!$O19-StoreData!$P19</f>
        <v>33</v>
      </c>
      <c r="R19">
        <f>MONTH(StoreData!$B19)</f>
        <v>8</v>
      </c>
      <c r="S19" t="str">
        <f>IF(StoreData!$R19=9,"August","Sept")</f>
        <v>Sept</v>
      </c>
    </row>
    <row r="20" spans="1:19" x14ac:dyDescent="0.3">
      <c r="A20">
        <v>88065565373</v>
      </c>
      <c r="B20">
        <v>44051</v>
      </c>
      <c r="C20" t="s">
        <v>60</v>
      </c>
      <c r="D20" t="s">
        <v>1124</v>
      </c>
      <c r="E20" t="s">
        <v>61</v>
      </c>
      <c r="F20" t="s">
        <v>43</v>
      </c>
      <c r="G20" t="s">
        <v>941</v>
      </c>
      <c r="H20" t="s">
        <v>44</v>
      </c>
      <c r="I20" t="s">
        <v>38</v>
      </c>
      <c r="J20" t="s">
        <v>932</v>
      </c>
      <c r="K20" t="s">
        <v>939</v>
      </c>
      <c r="L20">
        <v>18</v>
      </c>
      <c r="M20">
        <v>15</v>
      </c>
      <c r="N20">
        <v>60</v>
      </c>
      <c r="O20">
        <f>StoreData!$N20*StoreData!$L20</f>
        <v>1080</v>
      </c>
      <c r="P20">
        <f>StoreData!$N20*StoreData!$M20</f>
        <v>900</v>
      </c>
      <c r="Q20">
        <f>StoreData!$O20-StoreData!$P20</f>
        <v>180</v>
      </c>
      <c r="R20">
        <f>MONTH(StoreData!$B20)</f>
        <v>8</v>
      </c>
      <c r="S20" t="str">
        <f>IF(StoreData!$R20=9,"August","Sept")</f>
        <v>Sept</v>
      </c>
    </row>
    <row r="21" spans="1:19" x14ac:dyDescent="0.3">
      <c r="A21">
        <v>88065565374</v>
      </c>
      <c r="B21">
        <v>44052</v>
      </c>
      <c r="C21" t="s">
        <v>62</v>
      </c>
      <c r="D21" t="s">
        <v>1123</v>
      </c>
      <c r="E21" t="s">
        <v>16</v>
      </c>
      <c r="F21" t="s">
        <v>46</v>
      </c>
      <c r="G21" t="s">
        <v>942</v>
      </c>
      <c r="H21" t="s">
        <v>47</v>
      </c>
      <c r="I21" t="s">
        <v>38</v>
      </c>
      <c r="J21" t="s">
        <v>916</v>
      </c>
      <c r="K21" t="s">
        <v>924</v>
      </c>
      <c r="L21">
        <v>10</v>
      </c>
      <c r="M21">
        <v>7</v>
      </c>
      <c r="N21">
        <v>89</v>
      </c>
      <c r="O21">
        <f>StoreData!$N21*StoreData!$L21</f>
        <v>890</v>
      </c>
      <c r="P21">
        <f>StoreData!$N21*StoreData!$M21</f>
        <v>623</v>
      </c>
      <c r="Q21">
        <f>StoreData!$O21-StoreData!$P21</f>
        <v>267</v>
      </c>
      <c r="R21">
        <f>MONTH(StoreData!$B21)</f>
        <v>8</v>
      </c>
      <c r="S21" t="str">
        <f>IF(StoreData!$R21=9,"August","Sept")</f>
        <v>Sept</v>
      </c>
    </row>
    <row r="22" spans="1:19" x14ac:dyDescent="0.3">
      <c r="A22">
        <v>88065565375</v>
      </c>
      <c r="B22">
        <v>44053</v>
      </c>
      <c r="C22" t="s">
        <v>63</v>
      </c>
      <c r="D22" t="s">
        <v>1124</v>
      </c>
      <c r="E22" t="s">
        <v>64</v>
      </c>
      <c r="F22" t="s">
        <v>36</v>
      </c>
      <c r="G22" t="s">
        <v>942</v>
      </c>
      <c r="H22" t="s">
        <v>37</v>
      </c>
      <c r="I22" t="s">
        <v>38</v>
      </c>
      <c r="J22" t="s">
        <v>917</v>
      </c>
      <c r="K22" t="s">
        <v>924</v>
      </c>
      <c r="L22">
        <v>15</v>
      </c>
      <c r="M22">
        <v>12</v>
      </c>
      <c r="N22">
        <v>77</v>
      </c>
      <c r="O22">
        <f>StoreData!$N22*StoreData!$L22</f>
        <v>1155</v>
      </c>
      <c r="P22">
        <f>StoreData!$N22*StoreData!$M22</f>
        <v>924</v>
      </c>
      <c r="Q22">
        <f>StoreData!$O22-StoreData!$P22</f>
        <v>231</v>
      </c>
      <c r="R22">
        <f>MONTH(StoreData!$B22)</f>
        <v>8</v>
      </c>
      <c r="S22" t="str">
        <f>IF(StoreData!$R22=9,"August","Sept")</f>
        <v>Sept</v>
      </c>
    </row>
    <row r="23" spans="1:19" x14ac:dyDescent="0.3">
      <c r="A23">
        <v>88065565376</v>
      </c>
      <c r="B23">
        <v>44054</v>
      </c>
      <c r="C23" t="s">
        <v>65</v>
      </c>
      <c r="D23" t="s">
        <v>1123</v>
      </c>
      <c r="E23" t="s">
        <v>66</v>
      </c>
      <c r="F23" t="s">
        <v>40</v>
      </c>
      <c r="G23" t="s">
        <v>941</v>
      </c>
      <c r="H23" t="s">
        <v>41</v>
      </c>
      <c r="I23" t="s">
        <v>38</v>
      </c>
      <c r="J23" t="s">
        <v>918</v>
      </c>
      <c r="K23" t="s">
        <v>924</v>
      </c>
      <c r="L23">
        <v>15</v>
      </c>
      <c r="M23">
        <v>12</v>
      </c>
      <c r="N23">
        <v>68</v>
      </c>
      <c r="O23">
        <f>StoreData!$N23*StoreData!$L23</f>
        <v>1020</v>
      </c>
      <c r="P23">
        <f>StoreData!$N23*StoreData!$M23</f>
        <v>816</v>
      </c>
      <c r="Q23">
        <f>StoreData!$O23-StoreData!$P23</f>
        <v>204</v>
      </c>
      <c r="R23">
        <f>MONTH(StoreData!$B23)</f>
        <v>8</v>
      </c>
      <c r="S23" t="str">
        <f>IF(StoreData!$R23=9,"August","Sept")</f>
        <v>Sept</v>
      </c>
    </row>
    <row r="24" spans="1:19" x14ac:dyDescent="0.3">
      <c r="A24">
        <v>88065565377</v>
      </c>
      <c r="B24">
        <v>44055</v>
      </c>
      <c r="C24" t="s">
        <v>67</v>
      </c>
      <c r="D24" t="s">
        <v>1124</v>
      </c>
      <c r="E24" t="s">
        <v>68</v>
      </c>
      <c r="F24" t="s">
        <v>36</v>
      </c>
      <c r="G24" t="s">
        <v>942</v>
      </c>
      <c r="H24" t="s">
        <v>37</v>
      </c>
      <c r="I24" t="s">
        <v>38</v>
      </c>
      <c r="J24" t="s">
        <v>933</v>
      </c>
      <c r="K24" t="s">
        <v>939</v>
      </c>
      <c r="L24">
        <v>23</v>
      </c>
      <c r="M24">
        <v>20</v>
      </c>
      <c r="N24">
        <v>15</v>
      </c>
      <c r="O24">
        <f>StoreData!$N24*StoreData!$L24</f>
        <v>345</v>
      </c>
      <c r="P24">
        <f>StoreData!$N24*StoreData!$M24</f>
        <v>300</v>
      </c>
      <c r="Q24">
        <f>StoreData!$O24-StoreData!$P24</f>
        <v>45</v>
      </c>
      <c r="R24">
        <f>MONTH(StoreData!$B24)</f>
        <v>8</v>
      </c>
      <c r="S24" t="str">
        <f>IF(StoreData!$R24=9,"August","Sept")</f>
        <v>Sept</v>
      </c>
    </row>
    <row r="25" spans="1:19" x14ac:dyDescent="0.3">
      <c r="A25">
        <v>88065565378</v>
      </c>
      <c r="B25">
        <v>44056</v>
      </c>
      <c r="C25" t="s">
        <v>69</v>
      </c>
      <c r="D25" t="s">
        <v>1123</v>
      </c>
      <c r="E25" t="s">
        <v>70</v>
      </c>
      <c r="F25" t="s">
        <v>40</v>
      </c>
      <c r="G25" t="s">
        <v>941</v>
      </c>
      <c r="H25" t="s">
        <v>41</v>
      </c>
      <c r="I25" t="s">
        <v>38</v>
      </c>
      <c r="J25" t="s">
        <v>934</v>
      </c>
      <c r="K25" t="s">
        <v>939</v>
      </c>
      <c r="L25">
        <v>9</v>
      </c>
      <c r="M25">
        <v>6</v>
      </c>
      <c r="N25">
        <v>47</v>
      </c>
      <c r="O25">
        <f>StoreData!$N25*StoreData!$L25</f>
        <v>423</v>
      </c>
      <c r="P25">
        <f>StoreData!$N25*StoreData!$M25</f>
        <v>282</v>
      </c>
      <c r="Q25">
        <f>StoreData!$O25-StoreData!$P25</f>
        <v>141</v>
      </c>
      <c r="R25">
        <f>MONTH(StoreData!$B25)</f>
        <v>8</v>
      </c>
      <c r="S25" t="str">
        <f>IF(StoreData!$R25=9,"August","Sept")</f>
        <v>Sept</v>
      </c>
    </row>
    <row r="26" spans="1:19" x14ac:dyDescent="0.3">
      <c r="A26">
        <v>88065565379</v>
      </c>
      <c r="B26">
        <v>44057</v>
      </c>
      <c r="C26" t="s">
        <v>71</v>
      </c>
      <c r="D26" t="s">
        <v>1124</v>
      </c>
      <c r="E26" t="s">
        <v>72</v>
      </c>
      <c r="F26" t="s">
        <v>36</v>
      </c>
      <c r="G26" t="s">
        <v>942</v>
      </c>
      <c r="H26" t="s">
        <v>37</v>
      </c>
      <c r="I26" t="s">
        <v>38</v>
      </c>
      <c r="J26" t="s">
        <v>935</v>
      </c>
      <c r="K26" t="s">
        <v>939</v>
      </c>
      <c r="L26">
        <v>18</v>
      </c>
      <c r="M26">
        <v>15</v>
      </c>
      <c r="N26">
        <v>6</v>
      </c>
      <c r="O26">
        <f>StoreData!$N26*StoreData!$L26</f>
        <v>108</v>
      </c>
      <c r="P26">
        <f>StoreData!$N26*StoreData!$M26</f>
        <v>90</v>
      </c>
      <c r="Q26">
        <f>StoreData!$O26-StoreData!$P26</f>
        <v>18</v>
      </c>
      <c r="R26">
        <f>MONTH(StoreData!$B26)</f>
        <v>8</v>
      </c>
      <c r="S26" t="str">
        <f>IF(StoreData!$R26=9,"August","Sept")</f>
        <v>Sept</v>
      </c>
    </row>
    <row r="27" spans="1:19" x14ac:dyDescent="0.3">
      <c r="A27">
        <v>88065565380</v>
      </c>
      <c r="B27">
        <v>44058</v>
      </c>
      <c r="C27" t="s">
        <v>73</v>
      </c>
      <c r="D27" t="s">
        <v>1123</v>
      </c>
      <c r="E27" t="s">
        <v>74</v>
      </c>
      <c r="F27" t="s">
        <v>40</v>
      </c>
      <c r="G27" t="s">
        <v>941</v>
      </c>
      <c r="H27" t="s">
        <v>41</v>
      </c>
      <c r="I27" t="s">
        <v>38</v>
      </c>
      <c r="J27" t="s">
        <v>923</v>
      </c>
      <c r="K27" t="s">
        <v>924</v>
      </c>
      <c r="L27">
        <v>14</v>
      </c>
      <c r="M27">
        <v>11</v>
      </c>
      <c r="N27">
        <v>10</v>
      </c>
      <c r="O27">
        <f>StoreData!$N27*StoreData!$L27</f>
        <v>140</v>
      </c>
      <c r="P27">
        <f>StoreData!$N27*StoreData!$M27</f>
        <v>110</v>
      </c>
      <c r="Q27">
        <f>StoreData!$O27-StoreData!$P27</f>
        <v>30</v>
      </c>
      <c r="R27">
        <f>MONTH(StoreData!$B27)</f>
        <v>8</v>
      </c>
      <c r="S27" t="str">
        <f>IF(StoreData!$R27=9,"August","Sept")</f>
        <v>Sept</v>
      </c>
    </row>
    <row r="28" spans="1:19" x14ac:dyDescent="0.3">
      <c r="A28">
        <v>88065565381</v>
      </c>
      <c r="B28">
        <v>44062</v>
      </c>
      <c r="C28" t="s">
        <v>75</v>
      </c>
      <c r="D28" t="s">
        <v>1123</v>
      </c>
      <c r="E28" t="s">
        <v>76</v>
      </c>
      <c r="F28" t="s">
        <v>36</v>
      </c>
      <c r="G28" t="s">
        <v>942</v>
      </c>
      <c r="H28" t="s">
        <v>37</v>
      </c>
      <c r="I28" t="s">
        <v>38</v>
      </c>
      <c r="J28" t="s">
        <v>936</v>
      </c>
      <c r="K28" t="s">
        <v>924</v>
      </c>
      <c r="L28">
        <v>30</v>
      </c>
      <c r="M28">
        <v>27</v>
      </c>
      <c r="N28">
        <v>11</v>
      </c>
      <c r="O28">
        <f>StoreData!$N28*StoreData!$L28</f>
        <v>330</v>
      </c>
      <c r="P28">
        <f>StoreData!$N28*StoreData!$M28</f>
        <v>297</v>
      </c>
      <c r="Q28">
        <f>StoreData!$O28-StoreData!$P28</f>
        <v>33</v>
      </c>
      <c r="R28">
        <f>MONTH(StoreData!$B28)</f>
        <v>8</v>
      </c>
      <c r="S28" t="str">
        <f>IF(StoreData!$R28=9,"August","Sept")</f>
        <v>Sept</v>
      </c>
    </row>
    <row r="29" spans="1:19" x14ac:dyDescent="0.3">
      <c r="A29">
        <v>88065565382</v>
      </c>
      <c r="B29">
        <v>44061</v>
      </c>
      <c r="C29" t="s">
        <v>77</v>
      </c>
      <c r="D29" t="s">
        <v>1123</v>
      </c>
      <c r="E29" t="s">
        <v>78</v>
      </c>
      <c r="F29" t="s">
        <v>40</v>
      </c>
      <c r="G29" t="s">
        <v>941</v>
      </c>
      <c r="H29" t="s">
        <v>41</v>
      </c>
      <c r="I29" t="s">
        <v>38</v>
      </c>
      <c r="J29" t="s">
        <v>937</v>
      </c>
      <c r="K29" t="s">
        <v>924</v>
      </c>
      <c r="L29">
        <v>16</v>
      </c>
      <c r="M29">
        <v>13</v>
      </c>
      <c r="N29">
        <v>60</v>
      </c>
      <c r="O29">
        <f>StoreData!$N29*StoreData!$L29</f>
        <v>960</v>
      </c>
      <c r="P29">
        <f>StoreData!$N29*StoreData!$M29</f>
        <v>780</v>
      </c>
      <c r="Q29">
        <f>StoreData!$O29-StoreData!$P29</f>
        <v>180</v>
      </c>
      <c r="R29">
        <f>MONTH(StoreData!$B29)</f>
        <v>8</v>
      </c>
      <c r="S29" t="str">
        <f>IF(StoreData!$R29=9,"August","Sept")</f>
        <v>Sept</v>
      </c>
    </row>
    <row r="30" spans="1:19" x14ac:dyDescent="0.3">
      <c r="A30">
        <v>88065565383</v>
      </c>
      <c r="B30">
        <v>44061</v>
      </c>
      <c r="C30" t="s">
        <v>79</v>
      </c>
      <c r="D30" t="s">
        <v>1124</v>
      </c>
      <c r="E30" t="s">
        <v>80</v>
      </c>
      <c r="F30" t="s">
        <v>36</v>
      </c>
      <c r="G30" t="s">
        <v>942</v>
      </c>
      <c r="H30" t="s">
        <v>37</v>
      </c>
      <c r="I30" t="s">
        <v>38</v>
      </c>
      <c r="J30" t="s">
        <v>906</v>
      </c>
      <c r="K30" t="s">
        <v>924</v>
      </c>
      <c r="L30">
        <v>52</v>
      </c>
      <c r="M30">
        <v>49</v>
      </c>
      <c r="N30">
        <v>89</v>
      </c>
      <c r="O30">
        <f>StoreData!$N30*StoreData!$L30</f>
        <v>4628</v>
      </c>
      <c r="P30">
        <f>StoreData!$N30*StoreData!$M30</f>
        <v>4361</v>
      </c>
      <c r="Q30">
        <f>StoreData!$O30-StoreData!$P30</f>
        <v>267</v>
      </c>
      <c r="R30">
        <f>MONTH(StoreData!$B30)</f>
        <v>8</v>
      </c>
      <c r="S30" t="str">
        <f>IF(StoreData!$R30=9,"August","Sept")</f>
        <v>Sept</v>
      </c>
    </row>
    <row r="31" spans="1:19" x14ac:dyDescent="0.3">
      <c r="A31">
        <v>88065565384</v>
      </c>
      <c r="B31">
        <v>44062</v>
      </c>
      <c r="C31" t="s">
        <v>81</v>
      </c>
      <c r="D31" t="s">
        <v>1123</v>
      </c>
      <c r="E31" t="s">
        <v>82</v>
      </c>
      <c r="F31" t="s">
        <v>40</v>
      </c>
      <c r="G31" t="s">
        <v>941</v>
      </c>
      <c r="H31" t="s">
        <v>41</v>
      </c>
      <c r="I31" t="s">
        <v>38</v>
      </c>
      <c r="J31" t="s">
        <v>907</v>
      </c>
      <c r="K31" t="s">
        <v>924</v>
      </c>
      <c r="L31">
        <v>14</v>
      </c>
      <c r="M31">
        <v>11</v>
      </c>
      <c r="N31">
        <v>77</v>
      </c>
      <c r="O31">
        <f>StoreData!$N31*StoreData!$L31</f>
        <v>1078</v>
      </c>
      <c r="P31">
        <f>StoreData!$N31*StoreData!$M31</f>
        <v>847</v>
      </c>
      <c r="Q31">
        <f>StoreData!$O31-StoreData!$P31</f>
        <v>231</v>
      </c>
      <c r="R31">
        <f>MONTH(StoreData!$B31)</f>
        <v>8</v>
      </c>
      <c r="S31" t="str">
        <f>IF(StoreData!$R31=9,"August","Sept")</f>
        <v>Sept</v>
      </c>
    </row>
    <row r="32" spans="1:19" x14ac:dyDescent="0.3">
      <c r="A32">
        <v>88065565385</v>
      </c>
      <c r="B32">
        <v>44063</v>
      </c>
      <c r="C32" t="s">
        <v>83</v>
      </c>
      <c r="D32" t="s">
        <v>1123</v>
      </c>
      <c r="E32" t="s">
        <v>84</v>
      </c>
      <c r="F32" t="s">
        <v>36</v>
      </c>
      <c r="G32" t="s">
        <v>942</v>
      </c>
      <c r="H32" t="s">
        <v>37</v>
      </c>
      <c r="I32" t="s">
        <v>38</v>
      </c>
      <c r="J32" t="s">
        <v>908</v>
      </c>
      <c r="K32" t="s">
        <v>924</v>
      </c>
      <c r="L32">
        <v>6</v>
      </c>
      <c r="M32">
        <v>3</v>
      </c>
      <c r="N32">
        <v>68</v>
      </c>
      <c r="O32">
        <f>StoreData!$N32*StoreData!$L32</f>
        <v>408</v>
      </c>
      <c r="P32">
        <f>StoreData!$N32*StoreData!$M32</f>
        <v>204</v>
      </c>
      <c r="Q32">
        <f>StoreData!$O32-StoreData!$P32</f>
        <v>204</v>
      </c>
      <c r="R32">
        <f>MONTH(StoreData!$B32)</f>
        <v>8</v>
      </c>
      <c r="S32" t="str">
        <f>IF(StoreData!$R32=9,"August","Sept")</f>
        <v>Sept</v>
      </c>
    </row>
    <row r="33" spans="1:19" x14ac:dyDescent="0.3">
      <c r="A33">
        <v>88065565386</v>
      </c>
      <c r="B33">
        <v>44064</v>
      </c>
      <c r="C33" t="s">
        <v>85</v>
      </c>
      <c r="D33" t="s">
        <v>1123</v>
      </c>
      <c r="E33" t="s">
        <v>86</v>
      </c>
      <c r="F33" t="s">
        <v>40</v>
      </c>
      <c r="G33" t="s">
        <v>941</v>
      </c>
      <c r="H33" t="s">
        <v>41</v>
      </c>
      <c r="I33" t="s">
        <v>38</v>
      </c>
      <c r="J33" t="s">
        <v>909</v>
      </c>
      <c r="K33" t="s">
        <v>924</v>
      </c>
      <c r="L33">
        <v>13</v>
      </c>
      <c r="M33">
        <v>10</v>
      </c>
      <c r="N33">
        <v>15</v>
      </c>
      <c r="O33">
        <f>StoreData!$N33*StoreData!$L33</f>
        <v>195</v>
      </c>
      <c r="P33">
        <f>StoreData!$N33*StoreData!$M33</f>
        <v>150</v>
      </c>
      <c r="Q33">
        <f>StoreData!$O33-StoreData!$P33</f>
        <v>45</v>
      </c>
      <c r="R33">
        <f>MONTH(StoreData!$B33)</f>
        <v>8</v>
      </c>
      <c r="S33" t="str">
        <f>IF(StoreData!$R33=9,"August","Sept")</f>
        <v>Sept</v>
      </c>
    </row>
    <row r="34" spans="1:19" x14ac:dyDescent="0.3">
      <c r="A34">
        <v>88065565387</v>
      </c>
      <c r="B34">
        <v>44065</v>
      </c>
      <c r="C34" t="s">
        <v>87</v>
      </c>
      <c r="D34" t="s">
        <v>1124</v>
      </c>
      <c r="E34" t="s">
        <v>88</v>
      </c>
      <c r="F34" t="s">
        <v>36</v>
      </c>
      <c r="G34" t="s">
        <v>942</v>
      </c>
      <c r="H34" t="s">
        <v>37</v>
      </c>
      <c r="I34" t="s">
        <v>38</v>
      </c>
      <c r="J34" t="s">
        <v>910</v>
      </c>
      <c r="K34" t="s">
        <v>924</v>
      </c>
      <c r="L34">
        <v>15</v>
      </c>
      <c r="M34">
        <v>12</v>
      </c>
      <c r="N34">
        <v>47</v>
      </c>
      <c r="O34">
        <f>StoreData!$N34*StoreData!$L34</f>
        <v>705</v>
      </c>
      <c r="P34">
        <f>StoreData!$N34*StoreData!$M34</f>
        <v>564</v>
      </c>
      <c r="Q34">
        <f>StoreData!$O34-StoreData!$P34</f>
        <v>141</v>
      </c>
      <c r="R34">
        <f>MONTH(StoreData!$B34)</f>
        <v>8</v>
      </c>
      <c r="S34" t="str">
        <f>IF(StoreData!$R34=9,"August","Sept")</f>
        <v>Sept</v>
      </c>
    </row>
    <row r="35" spans="1:19" x14ac:dyDescent="0.3">
      <c r="A35">
        <v>88065565388</v>
      </c>
      <c r="B35">
        <v>44066</v>
      </c>
      <c r="C35" t="s">
        <v>89</v>
      </c>
      <c r="D35" t="s">
        <v>1123</v>
      </c>
      <c r="E35" t="s">
        <v>90</v>
      </c>
      <c r="F35" t="s">
        <v>40</v>
      </c>
      <c r="G35" t="s">
        <v>941</v>
      </c>
      <c r="H35" t="s">
        <v>41</v>
      </c>
      <c r="I35" t="s">
        <v>38</v>
      </c>
      <c r="J35" t="s">
        <v>911</v>
      </c>
      <c r="K35" t="s">
        <v>924</v>
      </c>
      <c r="L35">
        <v>20</v>
      </c>
      <c r="M35">
        <v>17</v>
      </c>
      <c r="N35">
        <v>6</v>
      </c>
      <c r="O35">
        <f>StoreData!$N35*StoreData!$L35</f>
        <v>120</v>
      </c>
      <c r="P35">
        <f>StoreData!$N35*StoreData!$M35</f>
        <v>102</v>
      </c>
      <c r="Q35">
        <f>StoreData!$O35-StoreData!$P35</f>
        <v>18</v>
      </c>
      <c r="R35">
        <f>MONTH(StoreData!$B35)</f>
        <v>8</v>
      </c>
      <c r="S35" t="str">
        <f>IF(StoreData!$R35=9,"August","Sept")</f>
        <v>Sept</v>
      </c>
    </row>
    <row r="36" spans="1:19" x14ac:dyDescent="0.3">
      <c r="A36">
        <v>88065565389</v>
      </c>
      <c r="B36">
        <v>44067</v>
      </c>
      <c r="C36" t="s">
        <v>91</v>
      </c>
      <c r="D36" t="s">
        <v>1123</v>
      </c>
      <c r="E36" t="s">
        <v>92</v>
      </c>
      <c r="F36" t="s">
        <v>36</v>
      </c>
      <c r="G36" t="s">
        <v>942</v>
      </c>
      <c r="H36" t="s">
        <v>37</v>
      </c>
      <c r="I36" t="s">
        <v>38</v>
      </c>
      <c r="J36" t="s">
        <v>912</v>
      </c>
      <c r="K36" t="s">
        <v>924</v>
      </c>
      <c r="L36">
        <v>12</v>
      </c>
      <c r="M36">
        <v>9</v>
      </c>
      <c r="N36">
        <v>10</v>
      </c>
      <c r="O36">
        <f>StoreData!$N36*StoreData!$L36</f>
        <v>120</v>
      </c>
      <c r="P36">
        <f>StoreData!$N36*StoreData!$M36</f>
        <v>90</v>
      </c>
      <c r="Q36">
        <f>StoreData!$O36-StoreData!$P36</f>
        <v>30</v>
      </c>
      <c r="R36">
        <f>MONTH(StoreData!$B36)</f>
        <v>8</v>
      </c>
      <c r="S36" t="str">
        <f>IF(StoreData!$R36=9,"August","Sept")</f>
        <v>Sept</v>
      </c>
    </row>
    <row r="37" spans="1:19" x14ac:dyDescent="0.3">
      <c r="A37">
        <v>88065565390</v>
      </c>
      <c r="B37">
        <v>44068</v>
      </c>
      <c r="C37" t="s">
        <v>93</v>
      </c>
      <c r="D37" t="s">
        <v>1124</v>
      </c>
      <c r="E37" t="s">
        <v>94</v>
      </c>
      <c r="F37" t="s">
        <v>40</v>
      </c>
      <c r="G37" t="s">
        <v>941</v>
      </c>
      <c r="H37" t="s">
        <v>41</v>
      </c>
      <c r="I37" t="s">
        <v>38</v>
      </c>
      <c r="J37" t="s">
        <v>913</v>
      </c>
      <c r="K37" t="s">
        <v>924</v>
      </c>
      <c r="L37">
        <v>16</v>
      </c>
      <c r="M37">
        <v>13</v>
      </c>
      <c r="N37">
        <v>11</v>
      </c>
      <c r="O37">
        <f>StoreData!$N37*StoreData!$L37</f>
        <v>176</v>
      </c>
      <c r="P37">
        <f>StoreData!$N37*StoreData!$M37</f>
        <v>143</v>
      </c>
      <c r="Q37">
        <f>StoreData!$O37-StoreData!$P37</f>
        <v>33</v>
      </c>
      <c r="R37">
        <f>MONTH(StoreData!$B37)</f>
        <v>8</v>
      </c>
      <c r="S37" t="str">
        <f>IF(StoreData!$R37=9,"August","Sept")</f>
        <v>Sept</v>
      </c>
    </row>
    <row r="38" spans="1:19" x14ac:dyDescent="0.3">
      <c r="A38">
        <v>88065565391</v>
      </c>
      <c r="B38">
        <v>44072</v>
      </c>
      <c r="C38" t="s">
        <v>95</v>
      </c>
      <c r="D38" t="s">
        <v>1123</v>
      </c>
      <c r="E38" t="s">
        <v>16</v>
      </c>
      <c r="F38" t="s">
        <v>36</v>
      </c>
      <c r="G38" t="s">
        <v>942</v>
      </c>
      <c r="H38" t="s">
        <v>37</v>
      </c>
      <c r="I38" t="s">
        <v>38</v>
      </c>
      <c r="J38" t="s">
        <v>914</v>
      </c>
      <c r="K38" t="s">
        <v>924</v>
      </c>
      <c r="L38">
        <v>20</v>
      </c>
      <c r="M38">
        <v>17</v>
      </c>
      <c r="N38">
        <v>60</v>
      </c>
      <c r="O38">
        <f>StoreData!$N38*StoreData!$L38</f>
        <v>1200</v>
      </c>
      <c r="P38">
        <f>StoreData!$N38*StoreData!$M38</f>
        <v>1020</v>
      </c>
      <c r="Q38">
        <f>StoreData!$O38-StoreData!$P38</f>
        <v>180</v>
      </c>
      <c r="R38">
        <f>MONTH(StoreData!$B38)</f>
        <v>8</v>
      </c>
      <c r="S38" t="str">
        <f>IF(StoreData!$R38=9,"August","Sept")</f>
        <v>Sept</v>
      </c>
    </row>
    <row r="39" spans="1:19" x14ac:dyDescent="0.3">
      <c r="A39">
        <v>88065565392</v>
      </c>
      <c r="B39">
        <v>44071</v>
      </c>
      <c r="C39" t="s">
        <v>96</v>
      </c>
      <c r="D39" t="s">
        <v>1124</v>
      </c>
      <c r="E39" t="s">
        <v>17</v>
      </c>
      <c r="F39" t="s">
        <v>40</v>
      </c>
      <c r="G39" t="s">
        <v>941</v>
      </c>
      <c r="H39" t="s">
        <v>41</v>
      </c>
      <c r="I39" t="s">
        <v>38</v>
      </c>
      <c r="J39" t="s">
        <v>915</v>
      </c>
      <c r="K39" t="s">
        <v>924</v>
      </c>
      <c r="L39">
        <v>12</v>
      </c>
      <c r="M39">
        <v>9</v>
      </c>
      <c r="N39">
        <v>89</v>
      </c>
      <c r="O39">
        <f>StoreData!$N39*StoreData!$L39</f>
        <v>1068</v>
      </c>
      <c r="P39">
        <f>StoreData!$N39*StoreData!$M39</f>
        <v>801</v>
      </c>
      <c r="Q39">
        <f>StoreData!$O39-StoreData!$P39</f>
        <v>267</v>
      </c>
      <c r="R39">
        <f>MONTH(StoreData!$B39)</f>
        <v>8</v>
      </c>
      <c r="S39" t="str">
        <f>IF(StoreData!$R39=9,"August","Sept")</f>
        <v>Sept</v>
      </c>
    </row>
    <row r="40" spans="1:19" x14ac:dyDescent="0.3">
      <c r="A40">
        <v>88065565393</v>
      </c>
      <c r="B40">
        <v>44071</v>
      </c>
      <c r="C40" t="s">
        <v>97</v>
      </c>
      <c r="D40" t="s">
        <v>1123</v>
      </c>
      <c r="E40" t="s">
        <v>18</v>
      </c>
      <c r="F40" t="s">
        <v>36</v>
      </c>
      <c r="G40" t="s">
        <v>942</v>
      </c>
      <c r="H40" t="s">
        <v>37</v>
      </c>
      <c r="I40" t="s">
        <v>38</v>
      </c>
      <c r="J40" t="s">
        <v>916</v>
      </c>
      <c r="K40" t="s">
        <v>924</v>
      </c>
      <c r="L40">
        <v>10</v>
      </c>
      <c r="M40">
        <v>7</v>
      </c>
      <c r="N40">
        <v>77</v>
      </c>
      <c r="O40">
        <f>StoreData!$N40*StoreData!$L40</f>
        <v>770</v>
      </c>
      <c r="P40">
        <f>StoreData!$N40*StoreData!$M40</f>
        <v>539</v>
      </c>
      <c r="Q40">
        <f>StoreData!$O40-StoreData!$P40</f>
        <v>231</v>
      </c>
      <c r="R40">
        <f>MONTH(StoreData!$B40)</f>
        <v>8</v>
      </c>
      <c r="S40" t="str">
        <f>IF(StoreData!$R40=9,"August","Sept")</f>
        <v>Sept</v>
      </c>
    </row>
    <row r="41" spans="1:19" x14ac:dyDescent="0.3">
      <c r="A41">
        <v>88065565394</v>
      </c>
      <c r="B41">
        <v>44072</v>
      </c>
      <c r="C41" t="s">
        <v>98</v>
      </c>
      <c r="D41" t="s">
        <v>1123</v>
      </c>
      <c r="E41" t="s">
        <v>19</v>
      </c>
      <c r="F41" t="s">
        <v>40</v>
      </c>
      <c r="G41" t="s">
        <v>941</v>
      </c>
      <c r="H41" t="s">
        <v>41</v>
      </c>
      <c r="I41" t="s">
        <v>38</v>
      </c>
      <c r="J41" t="s">
        <v>917</v>
      </c>
      <c r="K41" t="s">
        <v>924</v>
      </c>
      <c r="L41">
        <v>15</v>
      </c>
      <c r="M41">
        <v>12</v>
      </c>
      <c r="N41">
        <v>68</v>
      </c>
      <c r="O41">
        <f>StoreData!$N41*StoreData!$L41</f>
        <v>1020</v>
      </c>
      <c r="P41">
        <f>StoreData!$N41*StoreData!$M41</f>
        <v>816</v>
      </c>
      <c r="Q41">
        <f>StoreData!$O41-StoreData!$P41</f>
        <v>204</v>
      </c>
      <c r="R41">
        <f>MONTH(StoreData!$B41)</f>
        <v>8</v>
      </c>
      <c r="S41" t="str">
        <f>IF(StoreData!$R41=9,"August","Sept")</f>
        <v>Sept</v>
      </c>
    </row>
    <row r="42" spans="1:19" x14ac:dyDescent="0.3">
      <c r="A42">
        <v>88065565395</v>
      </c>
      <c r="B42">
        <v>44073</v>
      </c>
      <c r="C42" t="s">
        <v>99</v>
      </c>
      <c r="D42" t="s">
        <v>1124</v>
      </c>
      <c r="E42" t="s">
        <v>20</v>
      </c>
      <c r="F42" t="s">
        <v>36</v>
      </c>
      <c r="G42" t="s">
        <v>942</v>
      </c>
      <c r="H42" t="s">
        <v>37</v>
      </c>
      <c r="I42" t="s">
        <v>38</v>
      </c>
      <c r="J42" t="s">
        <v>918</v>
      </c>
      <c r="K42" t="s">
        <v>924</v>
      </c>
      <c r="L42">
        <v>15</v>
      </c>
      <c r="M42">
        <v>12</v>
      </c>
      <c r="N42">
        <v>15</v>
      </c>
      <c r="O42">
        <f>StoreData!$N42*StoreData!$L42</f>
        <v>225</v>
      </c>
      <c r="P42">
        <f>StoreData!$N42*StoreData!$M42</f>
        <v>180</v>
      </c>
      <c r="Q42">
        <f>StoreData!$O42-StoreData!$P42</f>
        <v>45</v>
      </c>
      <c r="R42">
        <f>MONTH(StoreData!$B42)</f>
        <v>8</v>
      </c>
      <c r="S42" t="str">
        <f>IF(StoreData!$R42=9,"August","Sept")</f>
        <v>Sept</v>
      </c>
    </row>
    <row r="43" spans="1:19" x14ac:dyDescent="0.3">
      <c r="A43">
        <v>88065565396</v>
      </c>
      <c r="B43">
        <v>44074</v>
      </c>
      <c r="C43" t="s">
        <v>100</v>
      </c>
      <c r="D43" t="s">
        <v>1123</v>
      </c>
      <c r="E43" t="s">
        <v>1</v>
      </c>
      <c r="F43" t="s">
        <v>40</v>
      </c>
      <c r="G43" t="s">
        <v>941</v>
      </c>
      <c r="H43" t="s">
        <v>41</v>
      </c>
      <c r="I43" t="s">
        <v>38</v>
      </c>
      <c r="J43" t="s">
        <v>919</v>
      </c>
      <c r="K43" t="s">
        <v>924</v>
      </c>
      <c r="L43">
        <v>20</v>
      </c>
      <c r="M43">
        <v>17</v>
      </c>
      <c r="N43">
        <v>47</v>
      </c>
      <c r="O43">
        <f>StoreData!$N43*StoreData!$L43</f>
        <v>940</v>
      </c>
      <c r="P43">
        <f>StoreData!$N43*StoreData!$M43</f>
        <v>799</v>
      </c>
      <c r="Q43">
        <f>StoreData!$O43-StoreData!$P43</f>
        <v>141</v>
      </c>
      <c r="R43">
        <f>MONTH(StoreData!$B43)</f>
        <v>8</v>
      </c>
      <c r="S43" t="str">
        <f>IF(StoreData!$R43=9,"August","Sept")</f>
        <v>Sept</v>
      </c>
    </row>
    <row r="44" spans="1:19" x14ac:dyDescent="0.3">
      <c r="A44">
        <v>88065565397</v>
      </c>
      <c r="B44">
        <v>44044</v>
      </c>
      <c r="C44" t="s">
        <v>101</v>
      </c>
      <c r="D44" t="s">
        <v>1123</v>
      </c>
      <c r="E44" t="s">
        <v>2</v>
      </c>
      <c r="F44" t="s">
        <v>36</v>
      </c>
      <c r="G44" t="s">
        <v>942</v>
      </c>
      <c r="H44" t="s">
        <v>37</v>
      </c>
      <c r="I44" t="s">
        <v>102</v>
      </c>
      <c r="J44" t="s">
        <v>920</v>
      </c>
      <c r="K44" t="s">
        <v>924</v>
      </c>
      <c r="L44">
        <v>12</v>
      </c>
      <c r="M44">
        <v>9</v>
      </c>
      <c r="N44">
        <v>6</v>
      </c>
      <c r="O44">
        <f>StoreData!$N44*StoreData!$L44</f>
        <v>72</v>
      </c>
      <c r="P44">
        <f>StoreData!$N44*StoreData!$M44</f>
        <v>54</v>
      </c>
      <c r="Q44">
        <f>StoreData!$O44-StoreData!$P44</f>
        <v>18</v>
      </c>
      <c r="R44">
        <f>MONTH(StoreData!$B44)</f>
        <v>8</v>
      </c>
      <c r="S44" t="str">
        <f>IF(StoreData!$R44=9,"August","Sept")</f>
        <v>Sept</v>
      </c>
    </row>
    <row r="45" spans="1:19" x14ac:dyDescent="0.3">
      <c r="A45">
        <v>88065565398</v>
      </c>
      <c r="B45">
        <v>44045</v>
      </c>
      <c r="C45" t="s">
        <v>103</v>
      </c>
      <c r="D45" t="s">
        <v>1124</v>
      </c>
      <c r="E45" t="s">
        <v>3</v>
      </c>
      <c r="F45" t="s">
        <v>40</v>
      </c>
      <c r="G45" t="s">
        <v>941</v>
      </c>
      <c r="H45" t="s">
        <v>41</v>
      </c>
      <c r="I45" t="s">
        <v>102</v>
      </c>
      <c r="J45" t="s">
        <v>921</v>
      </c>
      <c r="K45" t="s">
        <v>924</v>
      </c>
      <c r="L45">
        <v>13</v>
      </c>
      <c r="M45">
        <v>10</v>
      </c>
      <c r="N45">
        <v>10</v>
      </c>
      <c r="O45">
        <f>StoreData!$N45*StoreData!$L45</f>
        <v>130</v>
      </c>
      <c r="P45">
        <f>StoreData!$N45*StoreData!$M45</f>
        <v>100</v>
      </c>
      <c r="Q45">
        <f>StoreData!$O45-StoreData!$P45</f>
        <v>30</v>
      </c>
      <c r="R45">
        <f>MONTH(StoreData!$B45)</f>
        <v>8</v>
      </c>
      <c r="S45" t="str">
        <f>IF(StoreData!$R45=9,"August","Sept")</f>
        <v>Sept</v>
      </c>
    </row>
    <row r="46" spans="1:19" x14ac:dyDescent="0.3">
      <c r="A46">
        <v>88065565399</v>
      </c>
      <c r="B46">
        <v>44046</v>
      </c>
      <c r="C46" t="s">
        <v>104</v>
      </c>
      <c r="D46" t="s">
        <v>1124</v>
      </c>
      <c r="E46" t="s">
        <v>4</v>
      </c>
      <c r="F46" t="s">
        <v>36</v>
      </c>
      <c r="G46" t="s">
        <v>942</v>
      </c>
      <c r="H46" t="s">
        <v>37</v>
      </c>
      <c r="I46" t="s">
        <v>102</v>
      </c>
      <c r="J46" t="s">
        <v>922</v>
      </c>
      <c r="K46" t="s">
        <v>924</v>
      </c>
      <c r="L46">
        <v>15</v>
      </c>
      <c r="M46">
        <v>12</v>
      </c>
      <c r="N46">
        <v>11</v>
      </c>
      <c r="O46">
        <f>StoreData!$N46*StoreData!$L46</f>
        <v>165</v>
      </c>
      <c r="P46">
        <f>StoreData!$N46*StoreData!$M46</f>
        <v>132</v>
      </c>
      <c r="Q46">
        <f>StoreData!$O46-StoreData!$P46</f>
        <v>33</v>
      </c>
      <c r="R46">
        <f>MONTH(StoreData!$B46)</f>
        <v>8</v>
      </c>
      <c r="S46" t="str">
        <f>IF(StoreData!$R46=9,"August","Sept")</f>
        <v>Sept</v>
      </c>
    </row>
    <row r="47" spans="1:19" x14ac:dyDescent="0.3">
      <c r="A47">
        <v>88065565400</v>
      </c>
      <c r="B47">
        <v>44047</v>
      </c>
      <c r="C47" t="s">
        <v>105</v>
      </c>
      <c r="D47" t="s">
        <v>1124</v>
      </c>
      <c r="E47" t="s">
        <v>8</v>
      </c>
      <c r="F47" t="s">
        <v>40</v>
      </c>
      <c r="G47" t="s">
        <v>941</v>
      </c>
      <c r="H47" t="s">
        <v>41</v>
      </c>
      <c r="I47" t="s">
        <v>102</v>
      </c>
      <c r="J47" t="s">
        <v>923</v>
      </c>
      <c r="K47" t="s">
        <v>924</v>
      </c>
      <c r="L47">
        <v>14</v>
      </c>
      <c r="M47">
        <v>11</v>
      </c>
      <c r="N47">
        <v>60</v>
      </c>
      <c r="O47">
        <f>StoreData!$N47*StoreData!$L47</f>
        <v>840</v>
      </c>
      <c r="P47">
        <f>StoreData!$N47*StoreData!$M47</f>
        <v>660</v>
      </c>
      <c r="Q47">
        <f>StoreData!$O47-StoreData!$P47</f>
        <v>180</v>
      </c>
      <c r="R47">
        <f>MONTH(StoreData!$B47)</f>
        <v>8</v>
      </c>
      <c r="S47" t="str">
        <f>IF(StoreData!$R47=9,"August","Sept")</f>
        <v>Sept</v>
      </c>
    </row>
    <row r="48" spans="1:19" x14ac:dyDescent="0.3">
      <c r="A48">
        <v>88065565401</v>
      </c>
      <c r="B48">
        <v>44048</v>
      </c>
      <c r="C48" t="s">
        <v>106</v>
      </c>
      <c r="D48" t="s">
        <v>1123</v>
      </c>
      <c r="E48" t="s">
        <v>9</v>
      </c>
      <c r="F48" t="s">
        <v>36</v>
      </c>
      <c r="G48" t="s">
        <v>942</v>
      </c>
      <c r="H48" t="s">
        <v>37</v>
      </c>
      <c r="I48" t="s">
        <v>102</v>
      </c>
      <c r="J48" t="s">
        <v>936</v>
      </c>
      <c r="K48" t="s">
        <v>924</v>
      </c>
      <c r="L48">
        <v>30</v>
      </c>
      <c r="M48">
        <v>27</v>
      </c>
      <c r="N48">
        <v>89</v>
      </c>
      <c r="O48">
        <f>StoreData!$N48*StoreData!$L48</f>
        <v>2670</v>
      </c>
      <c r="P48">
        <f>StoreData!$N48*StoreData!$M48</f>
        <v>2403</v>
      </c>
      <c r="Q48">
        <f>StoreData!$O48-StoreData!$P48</f>
        <v>267</v>
      </c>
      <c r="R48">
        <f>MONTH(StoreData!$B48)</f>
        <v>8</v>
      </c>
      <c r="S48" t="str">
        <f>IF(StoreData!$R48=9,"August","Sept")</f>
        <v>Sept</v>
      </c>
    </row>
    <row r="49" spans="1:19" x14ac:dyDescent="0.3">
      <c r="A49">
        <v>88065565402</v>
      </c>
      <c r="B49">
        <v>44052</v>
      </c>
      <c r="C49" t="s">
        <v>107</v>
      </c>
      <c r="D49" t="s">
        <v>1123</v>
      </c>
      <c r="E49" t="s">
        <v>16</v>
      </c>
      <c r="F49" t="s">
        <v>40</v>
      </c>
      <c r="G49" t="s">
        <v>941</v>
      </c>
      <c r="H49" t="s">
        <v>41</v>
      </c>
      <c r="I49" t="s">
        <v>102</v>
      </c>
      <c r="J49" t="s">
        <v>937</v>
      </c>
      <c r="K49" t="s">
        <v>924</v>
      </c>
      <c r="L49">
        <v>16</v>
      </c>
      <c r="M49">
        <v>13</v>
      </c>
      <c r="N49">
        <v>77</v>
      </c>
      <c r="O49">
        <f>StoreData!$N49*StoreData!$L49</f>
        <v>1232</v>
      </c>
      <c r="P49">
        <f>StoreData!$N49*StoreData!$M49</f>
        <v>1001</v>
      </c>
      <c r="Q49">
        <f>StoreData!$O49-StoreData!$P49</f>
        <v>231</v>
      </c>
      <c r="R49">
        <f>MONTH(StoreData!$B49)</f>
        <v>8</v>
      </c>
      <c r="S49" t="str">
        <f>IF(StoreData!$R49=9,"August","Sept")</f>
        <v>Sept</v>
      </c>
    </row>
    <row r="50" spans="1:19" x14ac:dyDescent="0.3">
      <c r="A50">
        <v>88065565403</v>
      </c>
      <c r="B50">
        <v>44051</v>
      </c>
      <c r="C50" t="s">
        <v>108</v>
      </c>
      <c r="D50" t="s">
        <v>1123</v>
      </c>
      <c r="E50" t="s">
        <v>17</v>
      </c>
      <c r="F50" t="s">
        <v>36</v>
      </c>
      <c r="G50" t="s">
        <v>942</v>
      </c>
      <c r="H50" t="s">
        <v>37</v>
      </c>
      <c r="I50" t="s">
        <v>102</v>
      </c>
      <c r="J50" t="s">
        <v>925</v>
      </c>
      <c r="K50" t="s">
        <v>939</v>
      </c>
      <c r="L50">
        <v>9</v>
      </c>
      <c r="M50">
        <v>6</v>
      </c>
      <c r="N50">
        <v>68</v>
      </c>
      <c r="O50">
        <f>StoreData!$N50*StoreData!$L50</f>
        <v>612</v>
      </c>
      <c r="P50">
        <f>StoreData!$N50*StoreData!$M50</f>
        <v>408</v>
      </c>
      <c r="Q50">
        <f>StoreData!$O50-StoreData!$P50</f>
        <v>204</v>
      </c>
      <c r="R50">
        <f>MONTH(StoreData!$B50)</f>
        <v>8</v>
      </c>
      <c r="S50" t="str">
        <f>IF(StoreData!$R50=9,"August","Sept")</f>
        <v>Sept</v>
      </c>
    </row>
    <row r="51" spans="1:19" x14ac:dyDescent="0.3">
      <c r="A51">
        <v>88065565404</v>
      </c>
      <c r="B51">
        <v>44051</v>
      </c>
      <c r="C51" t="s">
        <v>109</v>
      </c>
      <c r="D51" t="s">
        <v>1123</v>
      </c>
      <c r="E51" t="s">
        <v>18</v>
      </c>
      <c r="F51" t="s">
        <v>40</v>
      </c>
      <c r="G51" t="s">
        <v>941</v>
      </c>
      <c r="H51" t="s">
        <v>41</v>
      </c>
      <c r="I51" t="s">
        <v>102</v>
      </c>
      <c r="J51" t="s">
        <v>926</v>
      </c>
      <c r="K51" t="s">
        <v>939</v>
      </c>
      <c r="L51">
        <v>5</v>
      </c>
      <c r="M51">
        <v>2</v>
      </c>
      <c r="N51">
        <v>15</v>
      </c>
      <c r="O51">
        <f>StoreData!$N51*StoreData!$L51</f>
        <v>75</v>
      </c>
      <c r="P51">
        <f>StoreData!$N51*StoreData!$M51</f>
        <v>30</v>
      </c>
      <c r="Q51">
        <f>StoreData!$O51-StoreData!$P51</f>
        <v>45</v>
      </c>
      <c r="R51">
        <f>MONTH(StoreData!$B51)</f>
        <v>8</v>
      </c>
      <c r="S51" t="str">
        <f>IF(StoreData!$R51=9,"August","Sept")</f>
        <v>Sept</v>
      </c>
    </row>
    <row r="52" spans="1:19" x14ac:dyDescent="0.3">
      <c r="A52">
        <v>88065565405</v>
      </c>
      <c r="B52">
        <v>44052</v>
      </c>
      <c r="C52" t="s">
        <v>110</v>
      </c>
      <c r="D52" t="s">
        <v>1123</v>
      </c>
      <c r="E52" t="s">
        <v>9</v>
      </c>
      <c r="F52" t="s">
        <v>36</v>
      </c>
      <c r="G52" t="s">
        <v>942</v>
      </c>
      <c r="H52" t="s">
        <v>37</v>
      </c>
      <c r="I52" t="s">
        <v>102</v>
      </c>
      <c r="J52" t="s">
        <v>927</v>
      </c>
      <c r="K52" t="s">
        <v>939</v>
      </c>
      <c r="L52">
        <v>18</v>
      </c>
      <c r="M52">
        <v>15</v>
      </c>
      <c r="N52">
        <v>47</v>
      </c>
      <c r="O52">
        <f>StoreData!$N52*StoreData!$L52</f>
        <v>846</v>
      </c>
      <c r="P52">
        <f>StoreData!$N52*StoreData!$M52</f>
        <v>705</v>
      </c>
      <c r="Q52">
        <f>StoreData!$O52-StoreData!$P52</f>
        <v>141</v>
      </c>
      <c r="R52">
        <f>MONTH(StoreData!$B52)</f>
        <v>8</v>
      </c>
      <c r="S52" t="str">
        <f>IF(StoreData!$R52=9,"August","Sept")</f>
        <v>Sept</v>
      </c>
    </row>
    <row r="53" spans="1:19" x14ac:dyDescent="0.3">
      <c r="A53">
        <v>88065565406</v>
      </c>
      <c r="B53">
        <v>44053</v>
      </c>
      <c r="C53" t="s">
        <v>111</v>
      </c>
      <c r="D53" t="s">
        <v>1123</v>
      </c>
      <c r="E53" t="s">
        <v>10</v>
      </c>
      <c r="F53" t="s">
        <v>40</v>
      </c>
      <c r="G53" t="s">
        <v>941</v>
      </c>
      <c r="H53" t="s">
        <v>41</v>
      </c>
      <c r="I53" t="s">
        <v>102</v>
      </c>
      <c r="J53" t="s">
        <v>928</v>
      </c>
      <c r="K53" t="s">
        <v>939</v>
      </c>
      <c r="L53">
        <v>10</v>
      </c>
      <c r="M53">
        <v>7</v>
      </c>
      <c r="N53">
        <v>6</v>
      </c>
      <c r="O53">
        <f>StoreData!$N53*StoreData!$L53</f>
        <v>60</v>
      </c>
      <c r="P53">
        <f>StoreData!$N53*StoreData!$M53</f>
        <v>42</v>
      </c>
      <c r="Q53">
        <f>StoreData!$O53-StoreData!$P53</f>
        <v>18</v>
      </c>
      <c r="R53">
        <f>MONTH(StoreData!$B53)</f>
        <v>8</v>
      </c>
      <c r="S53" t="str">
        <f>IF(StoreData!$R53=9,"August","Sept")</f>
        <v>Sept</v>
      </c>
    </row>
    <row r="54" spans="1:19" x14ac:dyDescent="0.3">
      <c r="A54">
        <v>88065565407</v>
      </c>
      <c r="B54">
        <v>44054</v>
      </c>
      <c r="C54" t="s">
        <v>112</v>
      </c>
      <c r="D54" t="s">
        <v>1123</v>
      </c>
      <c r="E54" t="s">
        <v>11</v>
      </c>
      <c r="F54" t="s">
        <v>36</v>
      </c>
      <c r="G54" t="s">
        <v>942</v>
      </c>
      <c r="H54" t="s">
        <v>37</v>
      </c>
      <c r="I54" t="s">
        <v>102</v>
      </c>
      <c r="J54" t="s">
        <v>929</v>
      </c>
      <c r="K54" t="s">
        <v>939</v>
      </c>
      <c r="L54">
        <v>20</v>
      </c>
      <c r="M54">
        <v>17</v>
      </c>
      <c r="N54">
        <v>10</v>
      </c>
      <c r="O54">
        <f>StoreData!$N54*StoreData!$L54</f>
        <v>200</v>
      </c>
      <c r="P54">
        <f>StoreData!$N54*StoreData!$M54</f>
        <v>170</v>
      </c>
      <c r="Q54">
        <f>StoreData!$O54-StoreData!$P54</f>
        <v>30</v>
      </c>
      <c r="R54">
        <f>MONTH(StoreData!$B54)</f>
        <v>8</v>
      </c>
      <c r="S54" t="str">
        <f>IF(StoreData!$R54=9,"August","Sept")</f>
        <v>Sept</v>
      </c>
    </row>
    <row r="55" spans="1:19" x14ac:dyDescent="0.3">
      <c r="A55">
        <v>88065565408</v>
      </c>
      <c r="B55">
        <v>44055</v>
      </c>
      <c r="C55" t="s">
        <v>113</v>
      </c>
      <c r="D55" t="s">
        <v>1123</v>
      </c>
      <c r="E55" t="s">
        <v>12</v>
      </c>
      <c r="F55" t="s">
        <v>40</v>
      </c>
      <c r="G55" t="s">
        <v>941</v>
      </c>
      <c r="H55" t="s">
        <v>41</v>
      </c>
      <c r="I55" t="s">
        <v>102</v>
      </c>
      <c r="J55" t="s">
        <v>930</v>
      </c>
      <c r="K55" t="s">
        <v>939</v>
      </c>
      <c r="L55">
        <v>70</v>
      </c>
      <c r="M55">
        <v>67</v>
      </c>
      <c r="N55">
        <v>11</v>
      </c>
      <c r="O55">
        <f>StoreData!$N55*StoreData!$L55</f>
        <v>770</v>
      </c>
      <c r="P55">
        <f>StoreData!$N55*StoreData!$M55</f>
        <v>737</v>
      </c>
      <c r="Q55">
        <f>StoreData!$O55-StoreData!$P55</f>
        <v>33</v>
      </c>
      <c r="R55">
        <f>MONTH(StoreData!$B55)</f>
        <v>8</v>
      </c>
      <c r="S55" t="str">
        <f>IF(StoreData!$R55=9,"August","Sept")</f>
        <v>Sept</v>
      </c>
    </row>
    <row r="56" spans="1:19" x14ac:dyDescent="0.3">
      <c r="A56">
        <v>88065565409</v>
      </c>
      <c r="B56">
        <v>44056</v>
      </c>
      <c r="C56" t="s">
        <v>114</v>
      </c>
      <c r="D56" t="s">
        <v>1123</v>
      </c>
      <c r="E56" t="s">
        <v>13</v>
      </c>
      <c r="F56" t="s">
        <v>36</v>
      </c>
      <c r="G56" t="s">
        <v>942</v>
      </c>
      <c r="H56" t="s">
        <v>37</v>
      </c>
      <c r="I56" t="s">
        <v>102</v>
      </c>
      <c r="J56" t="s">
        <v>938</v>
      </c>
      <c r="K56" t="s">
        <v>939</v>
      </c>
      <c r="L56">
        <v>15</v>
      </c>
      <c r="M56">
        <v>12</v>
      </c>
      <c r="N56">
        <v>60</v>
      </c>
      <c r="O56">
        <f>StoreData!$N56*StoreData!$L56</f>
        <v>900</v>
      </c>
      <c r="P56">
        <f>StoreData!$N56*StoreData!$M56</f>
        <v>720</v>
      </c>
      <c r="Q56">
        <f>StoreData!$O56-StoreData!$P56</f>
        <v>180</v>
      </c>
      <c r="R56">
        <f>MONTH(StoreData!$B56)</f>
        <v>8</v>
      </c>
      <c r="S56" t="str">
        <f>IF(StoreData!$R56=9,"August","Sept")</f>
        <v>Sept</v>
      </c>
    </row>
    <row r="57" spans="1:19" x14ac:dyDescent="0.3">
      <c r="A57">
        <v>88065565410</v>
      </c>
      <c r="B57">
        <v>44057</v>
      </c>
      <c r="C57" t="s">
        <v>115</v>
      </c>
      <c r="D57" t="s">
        <v>1123</v>
      </c>
      <c r="E57" t="s">
        <v>14</v>
      </c>
      <c r="F57" t="s">
        <v>40</v>
      </c>
      <c r="G57" t="s">
        <v>941</v>
      </c>
      <c r="H57" t="s">
        <v>41</v>
      </c>
      <c r="I57" t="s">
        <v>102</v>
      </c>
      <c r="J57" t="s">
        <v>931</v>
      </c>
      <c r="K57" t="s">
        <v>939</v>
      </c>
      <c r="L57">
        <v>12</v>
      </c>
      <c r="M57">
        <v>9</v>
      </c>
      <c r="N57">
        <v>89</v>
      </c>
      <c r="O57">
        <f>StoreData!$N57*StoreData!$L57</f>
        <v>1068</v>
      </c>
      <c r="P57">
        <f>StoreData!$N57*StoreData!$M57</f>
        <v>801</v>
      </c>
      <c r="Q57">
        <f>StoreData!$O57-StoreData!$P57</f>
        <v>267</v>
      </c>
      <c r="R57">
        <f>MONTH(StoreData!$B57)</f>
        <v>8</v>
      </c>
      <c r="S57" t="str">
        <f>IF(StoreData!$R57=9,"August","Sept")</f>
        <v>Sept</v>
      </c>
    </row>
    <row r="58" spans="1:19" x14ac:dyDescent="0.3">
      <c r="A58">
        <v>88065565411</v>
      </c>
      <c r="B58">
        <v>44058</v>
      </c>
      <c r="C58" t="s">
        <v>116</v>
      </c>
      <c r="D58" t="s">
        <v>1124</v>
      </c>
      <c r="E58" t="s">
        <v>15</v>
      </c>
      <c r="F58" t="s">
        <v>36</v>
      </c>
      <c r="G58" t="s">
        <v>942</v>
      </c>
      <c r="H58" t="s">
        <v>37</v>
      </c>
      <c r="I58" t="s">
        <v>102</v>
      </c>
      <c r="J58" t="s">
        <v>932</v>
      </c>
      <c r="K58" t="s">
        <v>939</v>
      </c>
      <c r="L58">
        <v>18</v>
      </c>
      <c r="M58">
        <v>15</v>
      </c>
      <c r="N58">
        <v>77</v>
      </c>
      <c r="O58">
        <f>StoreData!$N58*StoreData!$L58</f>
        <v>1386</v>
      </c>
      <c r="P58">
        <f>StoreData!$N58*StoreData!$M58</f>
        <v>1155</v>
      </c>
      <c r="Q58">
        <f>StoreData!$O58-StoreData!$P58</f>
        <v>231</v>
      </c>
      <c r="R58">
        <f>MONTH(StoreData!$B58)</f>
        <v>8</v>
      </c>
      <c r="S58" t="str">
        <f>IF(StoreData!$R58=9,"August","Sept")</f>
        <v>Sept</v>
      </c>
    </row>
    <row r="59" spans="1:19" x14ac:dyDescent="0.3">
      <c r="A59">
        <v>88065565412</v>
      </c>
      <c r="B59">
        <v>44062</v>
      </c>
      <c r="C59" t="s">
        <v>117</v>
      </c>
      <c r="D59" t="s">
        <v>1123</v>
      </c>
      <c r="E59" t="s">
        <v>57</v>
      </c>
      <c r="F59" t="s">
        <v>40</v>
      </c>
      <c r="G59" t="s">
        <v>941</v>
      </c>
      <c r="H59" t="s">
        <v>41</v>
      </c>
      <c r="I59" t="s">
        <v>102</v>
      </c>
      <c r="J59" t="s">
        <v>933</v>
      </c>
      <c r="K59" t="s">
        <v>939</v>
      </c>
      <c r="L59">
        <v>23</v>
      </c>
      <c r="M59">
        <v>20</v>
      </c>
      <c r="N59">
        <v>68</v>
      </c>
      <c r="O59">
        <f>StoreData!$N59*StoreData!$L59</f>
        <v>1564</v>
      </c>
      <c r="P59">
        <f>StoreData!$N59*StoreData!$M59</f>
        <v>1360</v>
      </c>
      <c r="Q59">
        <f>StoreData!$O59-StoreData!$P59</f>
        <v>204</v>
      </c>
      <c r="R59">
        <f>MONTH(StoreData!$B59)</f>
        <v>8</v>
      </c>
      <c r="S59" t="str">
        <f>IF(StoreData!$R59=9,"August","Sept")</f>
        <v>Sept</v>
      </c>
    </row>
    <row r="60" spans="1:19" x14ac:dyDescent="0.3">
      <c r="A60">
        <v>88065565413</v>
      </c>
      <c r="B60">
        <v>44061</v>
      </c>
      <c r="C60" t="s">
        <v>118</v>
      </c>
      <c r="D60" t="s">
        <v>1124</v>
      </c>
      <c r="E60" t="s">
        <v>58</v>
      </c>
      <c r="F60" t="s">
        <v>36</v>
      </c>
      <c r="G60" t="s">
        <v>942</v>
      </c>
      <c r="H60" t="s">
        <v>37</v>
      </c>
      <c r="I60" t="s">
        <v>102</v>
      </c>
      <c r="J60" t="s">
        <v>934</v>
      </c>
      <c r="K60" t="s">
        <v>939</v>
      </c>
      <c r="L60">
        <v>9</v>
      </c>
      <c r="M60">
        <v>6</v>
      </c>
      <c r="N60">
        <v>15</v>
      </c>
      <c r="O60">
        <f>StoreData!$N60*StoreData!$L60</f>
        <v>135</v>
      </c>
      <c r="P60">
        <f>StoreData!$N60*StoreData!$M60</f>
        <v>90</v>
      </c>
      <c r="Q60">
        <f>StoreData!$O60-StoreData!$P60</f>
        <v>45</v>
      </c>
      <c r="R60">
        <f>MONTH(StoreData!$B60)</f>
        <v>8</v>
      </c>
      <c r="S60" t="str">
        <f>IF(StoreData!$R60=9,"August","Sept")</f>
        <v>Sept</v>
      </c>
    </row>
    <row r="61" spans="1:19" x14ac:dyDescent="0.3">
      <c r="A61">
        <v>88065565414</v>
      </c>
      <c r="B61">
        <v>44061</v>
      </c>
      <c r="C61" t="s">
        <v>119</v>
      </c>
      <c r="D61" t="s">
        <v>1123</v>
      </c>
      <c r="E61" t="s">
        <v>59</v>
      </c>
      <c r="F61" t="s">
        <v>40</v>
      </c>
      <c r="G61" t="s">
        <v>941</v>
      </c>
      <c r="H61" t="s">
        <v>41</v>
      </c>
      <c r="I61" t="s">
        <v>102</v>
      </c>
      <c r="J61" t="s">
        <v>935</v>
      </c>
      <c r="K61" t="s">
        <v>939</v>
      </c>
      <c r="L61">
        <v>18</v>
      </c>
      <c r="M61">
        <v>15</v>
      </c>
      <c r="N61">
        <v>47</v>
      </c>
      <c r="O61">
        <f>StoreData!$N61*StoreData!$L61</f>
        <v>846</v>
      </c>
      <c r="P61">
        <f>StoreData!$N61*StoreData!$M61</f>
        <v>705</v>
      </c>
      <c r="Q61">
        <f>StoreData!$O61-StoreData!$P61</f>
        <v>141</v>
      </c>
      <c r="R61">
        <f>MONTH(StoreData!$B61)</f>
        <v>8</v>
      </c>
      <c r="S61" t="str">
        <f>IF(StoreData!$R61=9,"August","Sept")</f>
        <v>Sept</v>
      </c>
    </row>
    <row r="62" spans="1:19" x14ac:dyDescent="0.3">
      <c r="A62">
        <v>88065565415</v>
      </c>
      <c r="B62">
        <v>44062</v>
      </c>
      <c r="C62" t="s">
        <v>120</v>
      </c>
      <c r="D62" t="s">
        <v>1124</v>
      </c>
      <c r="E62" t="s">
        <v>61</v>
      </c>
      <c r="F62" t="s">
        <v>36</v>
      </c>
      <c r="G62" t="s">
        <v>942</v>
      </c>
      <c r="H62" t="s">
        <v>37</v>
      </c>
      <c r="I62" t="s">
        <v>102</v>
      </c>
      <c r="J62" t="s">
        <v>906</v>
      </c>
      <c r="K62" t="s">
        <v>924</v>
      </c>
      <c r="L62">
        <v>52</v>
      </c>
      <c r="M62">
        <v>49</v>
      </c>
      <c r="N62">
        <v>6</v>
      </c>
      <c r="O62">
        <f>StoreData!$N62*StoreData!$L62</f>
        <v>312</v>
      </c>
      <c r="P62">
        <f>StoreData!$N62*StoreData!$M62</f>
        <v>294</v>
      </c>
      <c r="Q62">
        <f>StoreData!$O62-StoreData!$P62</f>
        <v>18</v>
      </c>
      <c r="R62">
        <f>MONTH(StoreData!$B62)</f>
        <v>8</v>
      </c>
      <c r="S62" t="str">
        <f>IF(StoreData!$R62=9,"August","Sept")</f>
        <v>Sept</v>
      </c>
    </row>
    <row r="63" spans="1:19" x14ac:dyDescent="0.3">
      <c r="A63">
        <v>88065565416</v>
      </c>
      <c r="B63">
        <v>44063</v>
      </c>
      <c r="C63" t="s">
        <v>121</v>
      </c>
      <c r="D63" t="s">
        <v>1124</v>
      </c>
      <c r="E63" t="s">
        <v>16</v>
      </c>
      <c r="F63" t="s">
        <v>40</v>
      </c>
      <c r="G63" t="s">
        <v>941</v>
      </c>
      <c r="H63" t="s">
        <v>41</v>
      </c>
      <c r="I63" t="s">
        <v>102</v>
      </c>
      <c r="J63" t="s">
        <v>925</v>
      </c>
      <c r="K63" t="s">
        <v>939</v>
      </c>
      <c r="L63">
        <v>9</v>
      </c>
      <c r="M63">
        <v>6</v>
      </c>
      <c r="N63">
        <v>10</v>
      </c>
      <c r="O63">
        <f>StoreData!$N63*StoreData!$L63</f>
        <v>90</v>
      </c>
      <c r="P63">
        <f>StoreData!$N63*StoreData!$M63</f>
        <v>60</v>
      </c>
      <c r="Q63">
        <f>StoreData!$O63-StoreData!$P63</f>
        <v>30</v>
      </c>
      <c r="R63">
        <f>MONTH(StoreData!$B63)</f>
        <v>8</v>
      </c>
      <c r="S63" t="str">
        <f>IF(StoreData!$R63=9,"August","Sept")</f>
        <v>Sept</v>
      </c>
    </row>
    <row r="64" spans="1:19" x14ac:dyDescent="0.3">
      <c r="A64">
        <v>88065565417</v>
      </c>
      <c r="B64">
        <v>44064</v>
      </c>
      <c r="C64" t="s">
        <v>122</v>
      </c>
      <c r="D64" t="s">
        <v>1123</v>
      </c>
      <c r="E64" t="s">
        <v>80</v>
      </c>
      <c r="F64" t="s">
        <v>36</v>
      </c>
      <c r="G64" t="s">
        <v>942</v>
      </c>
      <c r="H64" t="s">
        <v>37</v>
      </c>
      <c r="I64" t="s">
        <v>102</v>
      </c>
      <c r="J64" t="s">
        <v>926</v>
      </c>
      <c r="K64" t="s">
        <v>939</v>
      </c>
      <c r="L64">
        <v>5</v>
      </c>
      <c r="M64">
        <v>2</v>
      </c>
      <c r="N64">
        <v>11</v>
      </c>
      <c r="O64">
        <f>StoreData!$N64*StoreData!$L64</f>
        <v>55</v>
      </c>
      <c r="P64">
        <f>StoreData!$N64*StoreData!$M64</f>
        <v>22</v>
      </c>
      <c r="Q64">
        <f>StoreData!$O64-StoreData!$P64</f>
        <v>33</v>
      </c>
      <c r="R64">
        <f>MONTH(StoreData!$B64)</f>
        <v>8</v>
      </c>
      <c r="S64" t="str">
        <f>IF(StoreData!$R64=9,"August","Sept")</f>
        <v>Sept</v>
      </c>
    </row>
    <row r="65" spans="1:19" x14ac:dyDescent="0.3">
      <c r="A65">
        <v>88065565418</v>
      </c>
      <c r="B65">
        <v>44065</v>
      </c>
      <c r="C65" t="s">
        <v>123</v>
      </c>
      <c r="D65" t="s">
        <v>1124</v>
      </c>
      <c r="E65" t="s">
        <v>82</v>
      </c>
      <c r="F65" t="s">
        <v>40</v>
      </c>
      <c r="G65" t="s">
        <v>941</v>
      </c>
      <c r="H65" t="s">
        <v>41</v>
      </c>
      <c r="I65" t="s">
        <v>102</v>
      </c>
      <c r="J65" t="s">
        <v>907</v>
      </c>
      <c r="K65" t="s">
        <v>924</v>
      </c>
      <c r="L65">
        <v>14</v>
      </c>
      <c r="M65">
        <v>11</v>
      </c>
      <c r="N65">
        <v>60</v>
      </c>
      <c r="O65">
        <f>StoreData!$N65*StoreData!$L65</f>
        <v>840</v>
      </c>
      <c r="P65">
        <f>StoreData!$N65*StoreData!$M65</f>
        <v>660</v>
      </c>
      <c r="Q65">
        <f>StoreData!$O65-StoreData!$P65</f>
        <v>180</v>
      </c>
      <c r="R65">
        <f>MONTH(StoreData!$B65)</f>
        <v>8</v>
      </c>
      <c r="S65" t="str">
        <f>IF(StoreData!$R65=9,"August","Sept")</f>
        <v>Sept</v>
      </c>
    </row>
    <row r="66" spans="1:19" x14ac:dyDescent="0.3">
      <c r="A66">
        <v>88065565419</v>
      </c>
      <c r="B66">
        <v>44066</v>
      </c>
      <c r="C66" t="s">
        <v>124</v>
      </c>
      <c r="D66" t="s">
        <v>1123</v>
      </c>
      <c r="E66" t="s">
        <v>84</v>
      </c>
      <c r="F66" t="s">
        <v>36</v>
      </c>
      <c r="G66" t="s">
        <v>942</v>
      </c>
      <c r="H66" t="s">
        <v>37</v>
      </c>
      <c r="I66" t="s">
        <v>102</v>
      </c>
      <c r="J66" t="s">
        <v>908</v>
      </c>
      <c r="K66" t="s">
        <v>924</v>
      </c>
      <c r="L66">
        <v>6</v>
      </c>
      <c r="M66">
        <v>3</v>
      </c>
      <c r="N66">
        <v>89</v>
      </c>
      <c r="O66">
        <f>StoreData!$N66*StoreData!$L66</f>
        <v>534</v>
      </c>
      <c r="P66">
        <f>StoreData!$N66*StoreData!$M66</f>
        <v>267</v>
      </c>
      <c r="Q66">
        <f>StoreData!$O66-StoreData!$P66</f>
        <v>267</v>
      </c>
      <c r="R66">
        <f>MONTH(StoreData!$B66)</f>
        <v>8</v>
      </c>
      <c r="S66" t="str">
        <f>IF(StoreData!$R66=9,"August","Sept")</f>
        <v>Sept</v>
      </c>
    </row>
    <row r="67" spans="1:19" x14ac:dyDescent="0.3">
      <c r="A67">
        <v>88065565420</v>
      </c>
      <c r="B67">
        <v>44067</v>
      </c>
      <c r="C67" t="s">
        <v>125</v>
      </c>
      <c r="D67" t="s">
        <v>1123</v>
      </c>
      <c r="E67" t="s">
        <v>86</v>
      </c>
      <c r="F67" t="s">
        <v>40</v>
      </c>
      <c r="G67" t="s">
        <v>941</v>
      </c>
      <c r="H67" t="s">
        <v>41</v>
      </c>
      <c r="I67" t="s">
        <v>102</v>
      </c>
      <c r="J67" t="s">
        <v>928</v>
      </c>
      <c r="K67" t="s">
        <v>939</v>
      </c>
      <c r="L67">
        <v>10</v>
      </c>
      <c r="M67">
        <v>7</v>
      </c>
      <c r="N67">
        <v>77</v>
      </c>
      <c r="O67">
        <f>StoreData!$N67*StoreData!$L67</f>
        <v>770</v>
      </c>
      <c r="P67">
        <f>StoreData!$N67*StoreData!$M67</f>
        <v>539</v>
      </c>
      <c r="Q67">
        <f>StoreData!$O67-StoreData!$P67</f>
        <v>231</v>
      </c>
      <c r="R67">
        <f>MONTH(StoreData!$B67)</f>
        <v>8</v>
      </c>
      <c r="S67" t="str">
        <f>IF(StoreData!$R67=9,"August","Sept")</f>
        <v>Sept</v>
      </c>
    </row>
    <row r="68" spans="1:19" x14ac:dyDescent="0.3">
      <c r="A68">
        <v>88065565421</v>
      </c>
      <c r="B68">
        <v>44068</v>
      </c>
      <c r="C68" t="s">
        <v>126</v>
      </c>
      <c r="D68" t="s">
        <v>1124</v>
      </c>
      <c r="E68" t="s">
        <v>88</v>
      </c>
      <c r="F68" t="s">
        <v>36</v>
      </c>
      <c r="G68" t="s">
        <v>942</v>
      </c>
      <c r="H68" t="s">
        <v>37</v>
      </c>
      <c r="I68" t="s">
        <v>102</v>
      </c>
      <c r="J68" t="s">
        <v>909</v>
      </c>
      <c r="K68" t="s">
        <v>924</v>
      </c>
      <c r="L68">
        <v>13</v>
      </c>
      <c r="M68">
        <v>10</v>
      </c>
      <c r="N68">
        <v>68</v>
      </c>
      <c r="O68">
        <f>StoreData!$N68*StoreData!$L68</f>
        <v>884</v>
      </c>
      <c r="P68">
        <f>StoreData!$N68*StoreData!$M68</f>
        <v>680</v>
      </c>
      <c r="Q68">
        <f>StoreData!$O68-StoreData!$P68</f>
        <v>204</v>
      </c>
      <c r="R68">
        <f>MONTH(StoreData!$B68)</f>
        <v>8</v>
      </c>
      <c r="S68" t="str">
        <f>IF(StoreData!$R68=9,"August","Sept")</f>
        <v>Sept</v>
      </c>
    </row>
    <row r="69" spans="1:19" x14ac:dyDescent="0.3">
      <c r="A69">
        <v>88065565422</v>
      </c>
      <c r="B69">
        <v>44072</v>
      </c>
      <c r="C69" t="s">
        <v>127</v>
      </c>
      <c r="D69" t="s">
        <v>1123</v>
      </c>
      <c r="E69" t="s">
        <v>66</v>
      </c>
      <c r="F69" t="s">
        <v>40</v>
      </c>
      <c r="G69" t="s">
        <v>941</v>
      </c>
      <c r="H69" t="s">
        <v>41</v>
      </c>
      <c r="I69" t="s">
        <v>102</v>
      </c>
      <c r="J69" t="s">
        <v>929</v>
      </c>
      <c r="K69" t="s">
        <v>939</v>
      </c>
      <c r="L69">
        <v>20</v>
      </c>
      <c r="M69">
        <v>17</v>
      </c>
      <c r="N69">
        <v>15</v>
      </c>
      <c r="O69">
        <f>StoreData!$N69*StoreData!$L69</f>
        <v>300</v>
      </c>
      <c r="P69">
        <f>StoreData!$N69*StoreData!$M69</f>
        <v>255</v>
      </c>
      <c r="Q69">
        <f>StoreData!$O69-StoreData!$P69</f>
        <v>45</v>
      </c>
      <c r="R69">
        <f>MONTH(StoreData!$B69)</f>
        <v>8</v>
      </c>
      <c r="S69" t="str">
        <f>IF(StoreData!$R69=9,"August","Sept")</f>
        <v>Sept</v>
      </c>
    </row>
    <row r="70" spans="1:19" x14ac:dyDescent="0.3">
      <c r="A70">
        <v>88065565423</v>
      </c>
      <c r="B70">
        <v>44071</v>
      </c>
      <c r="C70" t="s">
        <v>128</v>
      </c>
      <c r="D70" t="s">
        <v>1124</v>
      </c>
      <c r="E70" t="s">
        <v>68</v>
      </c>
      <c r="F70" t="s">
        <v>36</v>
      </c>
      <c r="G70" t="s">
        <v>942</v>
      </c>
      <c r="H70" t="s">
        <v>37</v>
      </c>
      <c r="I70" t="s">
        <v>102</v>
      </c>
      <c r="J70" t="s">
        <v>910</v>
      </c>
      <c r="K70" t="s">
        <v>924</v>
      </c>
      <c r="L70">
        <v>15</v>
      </c>
      <c r="M70">
        <v>12</v>
      </c>
      <c r="N70">
        <v>47</v>
      </c>
      <c r="O70">
        <f>StoreData!$N70*StoreData!$L70</f>
        <v>705</v>
      </c>
      <c r="P70">
        <f>StoreData!$N70*StoreData!$M70</f>
        <v>564</v>
      </c>
      <c r="Q70">
        <f>StoreData!$O70-StoreData!$P70</f>
        <v>141</v>
      </c>
      <c r="R70">
        <f>MONTH(StoreData!$B70)</f>
        <v>8</v>
      </c>
      <c r="S70" t="str">
        <f>IF(StoreData!$R70=9,"August","Sept")</f>
        <v>Sept</v>
      </c>
    </row>
    <row r="71" spans="1:19" x14ac:dyDescent="0.3">
      <c r="A71">
        <v>88065565424</v>
      </c>
      <c r="B71">
        <v>44071</v>
      </c>
      <c r="C71" t="s">
        <v>129</v>
      </c>
      <c r="D71" t="s">
        <v>1124</v>
      </c>
      <c r="E71" t="s">
        <v>70</v>
      </c>
      <c r="F71" t="s">
        <v>40</v>
      </c>
      <c r="G71" t="s">
        <v>941</v>
      </c>
      <c r="H71" t="s">
        <v>41</v>
      </c>
      <c r="I71" t="s">
        <v>102</v>
      </c>
      <c r="J71" t="s">
        <v>911</v>
      </c>
      <c r="K71" t="s">
        <v>924</v>
      </c>
      <c r="L71">
        <v>20</v>
      </c>
      <c r="M71">
        <v>17</v>
      </c>
      <c r="N71">
        <v>6</v>
      </c>
      <c r="O71">
        <f>StoreData!$N71*StoreData!$L71</f>
        <v>120</v>
      </c>
      <c r="P71">
        <f>StoreData!$N71*StoreData!$M71</f>
        <v>102</v>
      </c>
      <c r="Q71">
        <f>StoreData!$O71-StoreData!$P71</f>
        <v>18</v>
      </c>
      <c r="R71">
        <f>MONTH(StoreData!$B71)</f>
        <v>8</v>
      </c>
      <c r="S71" t="str">
        <f>IF(StoreData!$R71=9,"August","Sept")</f>
        <v>Sept</v>
      </c>
    </row>
    <row r="72" spans="1:19" x14ac:dyDescent="0.3">
      <c r="A72">
        <v>88065565425</v>
      </c>
      <c r="B72">
        <v>44072</v>
      </c>
      <c r="C72" t="s">
        <v>130</v>
      </c>
      <c r="D72" t="s">
        <v>1123</v>
      </c>
      <c r="E72" t="s">
        <v>14</v>
      </c>
      <c r="F72" t="s">
        <v>36</v>
      </c>
      <c r="G72" t="s">
        <v>942</v>
      </c>
      <c r="H72" t="s">
        <v>37</v>
      </c>
      <c r="I72" t="s">
        <v>102</v>
      </c>
      <c r="J72" t="s">
        <v>912</v>
      </c>
      <c r="K72" t="s">
        <v>924</v>
      </c>
      <c r="L72">
        <v>12</v>
      </c>
      <c r="M72">
        <v>9</v>
      </c>
      <c r="N72">
        <v>10</v>
      </c>
      <c r="O72">
        <f>StoreData!$N72*StoreData!$L72</f>
        <v>120</v>
      </c>
      <c r="P72">
        <f>StoreData!$N72*StoreData!$M72</f>
        <v>90</v>
      </c>
      <c r="Q72">
        <f>StoreData!$O72-StoreData!$P72</f>
        <v>30</v>
      </c>
      <c r="R72">
        <f>MONTH(StoreData!$B72)</f>
        <v>8</v>
      </c>
      <c r="S72" t="str">
        <f>IF(StoreData!$R72=9,"August","Sept")</f>
        <v>Sept</v>
      </c>
    </row>
    <row r="73" spans="1:19" x14ac:dyDescent="0.3">
      <c r="A73">
        <v>88065565426</v>
      </c>
      <c r="B73">
        <v>44073</v>
      </c>
      <c r="C73" t="s">
        <v>131</v>
      </c>
      <c r="D73" t="s">
        <v>1124</v>
      </c>
      <c r="E73" t="s">
        <v>15</v>
      </c>
      <c r="F73" t="s">
        <v>40</v>
      </c>
      <c r="G73" t="s">
        <v>941</v>
      </c>
      <c r="H73" t="s">
        <v>41</v>
      </c>
      <c r="I73" t="s">
        <v>102</v>
      </c>
      <c r="J73" t="s">
        <v>913</v>
      </c>
      <c r="K73" t="s">
        <v>924</v>
      </c>
      <c r="L73">
        <v>16</v>
      </c>
      <c r="M73">
        <v>13</v>
      </c>
      <c r="N73">
        <v>11</v>
      </c>
      <c r="O73">
        <f>StoreData!$N73*StoreData!$L73</f>
        <v>176</v>
      </c>
      <c r="P73">
        <f>StoreData!$N73*StoreData!$M73</f>
        <v>143</v>
      </c>
      <c r="Q73">
        <f>StoreData!$O73-StoreData!$P73</f>
        <v>33</v>
      </c>
      <c r="R73">
        <f>MONTH(StoreData!$B73)</f>
        <v>8</v>
      </c>
      <c r="S73" t="str">
        <f>IF(StoreData!$R73=9,"August","Sept")</f>
        <v>Sept</v>
      </c>
    </row>
    <row r="74" spans="1:19" x14ac:dyDescent="0.3">
      <c r="A74">
        <v>88065565427</v>
      </c>
      <c r="B74">
        <v>44074</v>
      </c>
      <c r="C74" t="s">
        <v>132</v>
      </c>
      <c r="D74" t="s">
        <v>1123</v>
      </c>
      <c r="E74" t="s">
        <v>57</v>
      </c>
      <c r="F74" t="s">
        <v>36</v>
      </c>
      <c r="G74" t="s">
        <v>942</v>
      </c>
      <c r="H74" t="s">
        <v>37</v>
      </c>
      <c r="I74" t="s">
        <v>102</v>
      </c>
      <c r="J74" t="s">
        <v>930</v>
      </c>
      <c r="K74" t="s">
        <v>939</v>
      </c>
      <c r="L74">
        <v>70</v>
      </c>
      <c r="M74">
        <v>67</v>
      </c>
      <c r="N74">
        <v>60</v>
      </c>
      <c r="O74">
        <f>StoreData!$N74*StoreData!$L74</f>
        <v>4200</v>
      </c>
      <c r="P74">
        <f>StoreData!$N74*StoreData!$M74</f>
        <v>4020</v>
      </c>
      <c r="Q74">
        <f>StoreData!$O74-StoreData!$P74</f>
        <v>180</v>
      </c>
      <c r="R74">
        <f>MONTH(StoreData!$B74)</f>
        <v>8</v>
      </c>
      <c r="S74" t="str">
        <f>IF(StoreData!$R74=9,"August","Sept")</f>
        <v>Sept</v>
      </c>
    </row>
    <row r="75" spans="1:19" x14ac:dyDescent="0.3">
      <c r="A75">
        <v>88065565428</v>
      </c>
      <c r="B75">
        <v>44075</v>
      </c>
      <c r="C75" t="s">
        <v>133</v>
      </c>
      <c r="D75" t="s">
        <v>1123</v>
      </c>
      <c r="E75" t="s">
        <v>58</v>
      </c>
      <c r="F75" t="s">
        <v>40</v>
      </c>
      <c r="G75" t="s">
        <v>941</v>
      </c>
      <c r="H75" t="s">
        <v>41</v>
      </c>
      <c r="I75" t="s">
        <v>102</v>
      </c>
      <c r="J75" t="s">
        <v>938</v>
      </c>
      <c r="K75" t="s">
        <v>939</v>
      </c>
      <c r="L75">
        <v>15</v>
      </c>
      <c r="M75">
        <v>12</v>
      </c>
      <c r="N75">
        <v>89</v>
      </c>
      <c r="O75">
        <f>StoreData!$N75*StoreData!$L75</f>
        <v>1335</v>
      </c>
      <c r="P75">
        <f>StoreData!$N75*StoreData!$M75</f>
        <v>1068</v>
      </c>
      <c r="Q75">
        <f>StoreData!$O75-StoreData!$P75</f>
        <v>267</v>
      </c>
      <c r="R75">
        <f>MONTH(StoreData!$B75)</f>
        <v>9</v>
      </c>
      <c r="S75" t="str">
        <f>IF(StoreData!$R75=9,"August","Sept")</f>
        <v>August</v>
      </c>
    </row>
    <row r="76" spans="1:19" x14ac:dyDescent="0.3">
      <c r="A76">
        <v>88065565429</v>
      </c>
      <c r="B76">
        <v>44076</v>
      </c>
      <c r="C76" t="s">
        <v>134</v>
      </c>
      <c r="D76" t="s">
        <v>1124</v>
      </c>
      <c r="E76" t="s">
        <v>59</v>
      </c>
      <c r="F76" t="s">
        <v>36</v>
      </c>
      <c r="G76" t="s">
        <v>942</v>
      </c>
      <c r="H76" t="s">
        <v>37</v>
      </c>
      <c r="I76" t="s">
        <v>102</v>
      </c>
      <c r="J76" t="s">
        <v>913</v>
      </c>
      <c r="K76" t="s">
        <v>924</v>
      </c>
      <c r="L76">
        <v>16</v>
      </c>
      <c r="M76">
        <v>13</v>
      </c>
      <c r="N76">
        <v>77</v>
      </c>
      <c r="O76">
        <f>StoreData!$N76*StoreData!$L76</f>
        <v>1232</v>
      </c>
      <c r="P76">
        <f>StoreData!$N76*StoreData!$M76</f>
        <v>1001</v>
      </c>
      <c r="Q76">
        <f>StoreData!$O76-StoreData!$P76</f>
        <v>231</v>
      </c>
      <c r="R76">
        <f>MONTH(StoreData!$B76)</f>
        <v>9</v>
      </c>
      <c r="S76" t="str">
        <f>IF(StoreData!$R76=9,"August","Sept")</f>
        <v>August</v>
      </c>
    </row>
    <row r="77" spans="1:19" x14ac:dyDescent="0.3">
      <c r="A77">
        <v>88065565430</v>
      </c>
      <c r="B77">
        <v>44077</v>
      </c>
      <c r="C77" t="s">
        <v>135</v>
      </c>
      <c r="D77" t="s">
        <v>1123</v>
      </c>
      <c r="E77" t="s">
        <v>92</v>
      </c>
      <c r="F77" t="s">
        <v>40</v>
      </c>
      <c r="G77" t="s">
        <v>941</v>
      </c>
      <c r="H77" t="s">
        <v>41</v>
      </c>
      <c r="I77" t="s">
        <v>102</v>
      </c>
      <c r="J77" t="s">
        <v>914</v>
      </c>
      <c r="K77" t="s">
        <v>924</v>
      </c>
      <c r="L77">
        <v>20</v>
      </c>
      <c r="M77">
        <v>17</v>
      </c>
      <c r="N77">
        <v>68</v>
      </c>
      <c r="O77">
        <f>StoreData!$N77*StoreData!$L77</f>
        <v>1360</v>
      </c>
      <c r="P77">
        <f>StoreData!$N77*StoreData!$M77</f>
        <v>1156</v>
      </c>
      <c r="Q77">
        <f>StoreData!$O77-StoreData!$P77</f>
        <v>204</v>
      </c>
      <c r="R77">
        <f>MONTH(StoreData!$B77)</f>
        <v>9</v>
      </c>
      <c r="S77" t="str">
        <f>IF(StoreData!$R77=9,"August","Sept")</f>
        <v>August</v>
      </c>
    </row>
    <row r="78" spans="1:19" x14ac:dyDescent="0.3">
      <c r="A78">
        <v>88065565431</v>
      </c>
      <c r="B78">
        <v>44078</v>
      </c>
      <c r="C78" t="s">
        <v>136</v>
      </c>
      <c r="D78" t="s">
        <v>1123</v>
      </c>
      <c r="E78" t="s">
        <v>94</v>
      </c>
      <c r="F78" t="s">
        <v>36</v>
      </c>
      <c r="G78" t="s">
        <v>942</v>
      </c>
      <c r="H78" t="s">
        <v>37</v>
      </c>
      <c r="I78" t="s">
        <v>102</v>
      </c>
      <c r="J78" t="s">
        <v>915</v>
      </c>
      <c r="K78" t="s">
        <v>924</v>
      </c>
      <c r="L78">
        <v>12</v>
      </c>
      <c r="M78">
        <v>9</v>
      </c>
      <c r="N78">
        <v>15</v>
      </c>
      <c r="O78">
        <f>StoreData!$N78*StoreData!$L78</f>
        <v>180</v>
      </c>
      <c r="P78">
        <f>StoreData!$N78*StoreData!$M78</f>
        <v>135</v>
      </c>
      <c r="Q78">
        <f>StoreData!$O78-StoreData!$P78</f>
        <v>45</v>
      </c>
      <c r="R78">
        <f>MONTH(StoreData!$B78)</f>
        <v>9</v>
      </c>
      <c r="S78" t="str">
        <f>IF(StoreData!$R78=9,"August","Sept")</f>
        <v>August</v>
      </c>
    </row>
    <row r="79" spans="1:19" x14ac:dyDescent="0.3">
      <c r="A79">
        <v>88065565432</v>
      </c>
      <c r="B79">
        <v>44079</v>
      </c>
      <c r="C79" t="s">
        <v>137</v>
      </c>
      <c r="D79" t="s">
        <v>1124</v>
      </c>
      <c r="E79" t="s">
        <v>16</v>
      </c>
      <c r="F79" t="s">
        <v>40</v>
      </c>
      <c r="G79" t="s">
        <v>941</v>
      </c>
      <c r="H79" t="s">
        <v>41</v>
      </c>
      <c r="I79" t="s">
        <v>102</v>
      </c>
      <c r="J79" t="s">
        <v>931</v>
      </c>
      <c r="K79" t="s">
        <v>939</v>
      </c>
      <c r="L79">
        <v>12</v>
      </c>
      <c r="M79">
        <v>9</v>
      </c>
      <c r="N79">
        <v>47</v>
      </c>
      <c r="O79">
        <f>StoreData!$N79*StoreData!$L79</f>
        <v>564</v>
      </c>
      <c r="P79">
        <f>StoreData!$N79*StoreData!$M79</f>
        <v>423</v>
      </c>
      <c r="Q79">
        <f>StoreData!$O79-StoreData!$P79</f>
        <v>141</v>
      </c>
      <c r="R79">
        <f>MONTH(StoreData!$B79)</f>
        <v>9</v>
      </c>
      <c r="S79" t="str">
        <f>IF(StoreData!$R79=9,"August","Sept")</f>
        <v>August</v>
      </c>
    </row>
    <row r="80" spans="1:19" x14ac:dyDescent="0.3">
      <c r="A80">
        <v>88065565433</v>
      </c>
      <c r="B80">
        <v>44083</v>
      </c>
      <c r="C80" t="s">
        <v>138</v>
      </c>
      <c r="D80" t="s">
        <v>1123</v>
      </c>
      <c r="E80" t="s">
        <v>17</v>
      </c>
      <c r="F80" t="s">
        <v>36</v>
      </c>
      <c r="G80" t="s">
        <v>942</v>
      </c>
      <c r="H80" t="s">
        <v>37</v>
      </c>
      <c r="I80" t="s">
        <v>102</v>
      </c>
      <c r="J80" t="s">
        <v>932</v>
      </c>
      <c r="K80" t="s">
        <v>939</v>
      </c>
      <c r="L80">
        <v>18</v>
      </c>
      <c r="M80">
        <v>15</v>
      </c>
      <c r="N80">
        <v>6</v>
      </c>
      <c r="O80">
        <f>StoreData!$N80*StoreData!$L80</f>
        <v>108</v>
      </c>
      <c r="P80">
        <f>StoreData!$N80*StoreData!$M80</f>
        <v>90</v>
      </c>
      <c r="Q80">
        <f>StoreData!$O80-StoreData!$P80</f>
        <v>18</v>
      </c>
      <c r="R80">
        <f>MONTH(StoreData!$B80)</f>
        <v>9</v>
      </c>
      <c r="S80" t="str">
        <f>IF(StoreData!$R80=9,"August","Sept")</f>
        <v>August</v>
      </c>
    </row>
    <row r="81" spans="1:19" x14ac:dyDescent="0.3">
      <c r="A81">
        <v>88065565434</v>
      </c>
      <c r="B81">
        <v>44082</v>
      </c>
      <c r="C81" t="s">
        <v>139</v>
      </c>
      <c r="D81" t="s">
        <v>1124</v>
      </c>
      <c r="E81" t="s">
        <v>16</v>
      </c>
      <c r="F81" t="s">
        <v>40</v>
      </c>
      <c r="G81" t="s">
        <v>941</v>
      </c>
      <c r="H81" t="s">
        <v>41</v>
      </c>
      <c r="I81" t="s">
        <v>102</v>
      </c>
      <c r="J81" t="s">
        <v>916</v>
      </c>
      <c r="K81" t="s">
        <v>924</v>
      </c>
      <c r="L81">
        <v>10</v>
      </c>
      <c r="M81">
        <v>7</v>
      </c>
      <c r="N81">
        <v>10</v>
      </c>
      <c r="O81">
        <f>StoreData!$N81*StoreData!$L81</f>
        <v>100</v>
      </c>
      <c r="P81">
        <f>StoreData!$N81*StoreData!$M81</f>
        <v>70</v>
      </c>
      <c r="Q81">
        <f>StoreData!$O81-StoreData!$P81</f>
        <v>30</v>
      </c>
      <c r="R81">
        <f>MONTH(StoreData!$B81)</f>
        <v>9</v>
      </c>
      <c r="S81" t="str">
        <f>IF(StoreData!$R81=9,"August","Sept")</f>
        <v>August</v>
      </c>
    </row>
    <row r="82" spans="1:19" x14ac:dyDescent="0.3">
      <c r="A82">
        <v>88065565435</v>
      </c>
      <c r="B82">
        <v>44082</v>
      </c>
      <c r="C82" t="s">
        <v>140</v>
      </c>
      <c r="D82" t="s">
        <v>1123</v>
      </c>
      <c r="E82" t="s">
        <v>17</v>
      </c>
      <c r="F82" t="s">
        <v>36</v>
      </c>
      <c r="G82" t="s">
        <v>942</v>
      </c>
      <c r="H82" t="s">
        <v>37</v>
      </c>
      <c r="I82" t="s">
        <v>102</v>
      </c>
      <c r="J82" t="s">
        <v>917</v>
      </c>
      <c r="K82" t="s">
        <v>924</v>
      </c>
      <c r="L82">
        <v>15</v>
      </c>
      <c r="M82">
        <v>12</v>
      </c>
      <c r="N82">
        <v>11</v>
      </c>
      <c r="O82">
        <f>StoreData!$N82*StoreData!$L82</f>
        <v>165</v>
      </c>
      <c r="P82">
        <f>StoreData!$N82*StoreData!$M82</f>
        <v>132</v>
      </c>
      <c r="Q82">
        <f>StoreData!$O82-StoreData!$P82</f>
        <v>33</v>
      </c>
      <c r="R82">
        <f>MONTH(StoreData!$B82)</f>
        <v>9</v>
      </c>
      <c r="S82" t="str">
        <f>IF(StoreData!$R82=9,"August","Sept")</f>
        <v>August</v>
      </c>
    </row>
    <row r="83" spans="1:19" x14ac:dyDescent="0.3">
      <c r="A83">
        <v>88065565436</v>
      </c>
      <c r="B83">
        <v>44083</v>
      </c>
      <c r="C83" t="s">
        <v>141</v>
      </c>
      <c r="D83" t="s">
        <v>1124</v>
      </c>
      <c r="E83" t="s">
        <v>18</v>
      </c>
      <c r="F83" t="s">
        <v>40</v>
      </c>
      <c r="G83" t="s">
        <v>941</v>
      </c>
      <c r="H83" t="s">
        <v>41</v>
      </c>
      <c r="I83" t="s">
        <v>102</v>
      </c>
      <c r="J83" t="s">
        <v>918</v>
      </c>
      <c r="K83" t="s">
        <v>924</v>
      </c>
      <c r="L83">
        <v>15</v>
      </c>
      <c r="M83">
        <v>12</v>
      </c>
      <c r="N83">
        <v>60</v>
      </c>
      <c r="O83">
        <f>StoreData!$N83*StoreData!$L83</f>
        <v>900</v>
      </c>
      <c r="P83">
        <f>StoreData!$N83*StoreData!$M83</f>
        <v>720</v>
      </c>
      <c r="Q83">
        <f>StoreData!$O83-StoreData!$P83</f>
        <v>180</v>
      </c>
      <c r="R83">
        <f>MONTH(StoreData!$B83)</f>
        <v>9</v>
      </c>
      <c r="S83" t="str">
        <f>IF(StoreData!$R83=9,"August","Sept")</f>
        <v>August</v>
      </c>
    </row>
    <row r="84" spans="1:19" x14ac:dyDescent="0.3">
      <c r="A84">
        <v>88065565437</v>
      </c>
      <c r="B84">
        <v>44084</v>
      </c>
      <c r="C84" t="s">
        <v>142</v>
      </c>
      <c r="D84" t="s">
        <v>1124</v>
      </c>
      <c r="E84" t="s">
        <v>19</v>
      </c>
      <c r="F84" t="s">
        <v>36</v>
      </c>
      <c r="G84" t="s">
        <v>942</v>
      </c>
      <c r="H84" t="s">
        <v>37</v>
      </c>
      <c r="I84" t="s">
        <v>102</v>
      </c>
      <c r="J84" t="s">
        <v>933</v>
      </c>
      <c r="K84" t="s">
        <v>939</v>
      </c>
      <c r="L84">
        <v>23</v>
      </c>
      <c r="M84">
        <v>20</v>
      </c>
      <c r="N84">
        <v>89</v>
      </c>
      <c r="O84">
        <f>StoreData!$N84*StoreData!$L84</f>
        <v>2047</v>
      </c>
      <c r="P84">
        <f>StoreData!$N84*StoreData!$M84</f>
        <v>1780</v>
      </c>
      <c r="Q84">
        <f>StoreData!$O84-StoreData!$P84</f>
        <v>267</v>
      </c>
      <c r="R84">
        <f>MONTH(StoreData!$B84)</f>
        <v>9</v>
      </c>
      <c r="S84" t="str">
        <f>IF(StoreData!$R84=9,"August","Sept")</f>
        <v>August</v>
      </c>
    </row>
    <row r="85" spans="1:19" x14ac:dyDescent="0.3">
      <c r="A85">
        <v>88065565438</v>
      </c>
      <c r="B85">
        <v>44085</v>
      </c>
      <c r="C85" t="s">
        <v>143</v>
      </c>
      <c r="D85" t="s">
        <v>1124</v>
      </c>
      <c r="E85" t="s">
        <v>20</v>
      </c>
      <c r="F85" t="s">
        <v>40</v>
      </c>
      <c r="G85" t="s">
        <v>941</v>
      </c>
      <c r="H85" t="s">
        <v>41</v>
      </c>
      <c r="I85" t="s">
        <v>102</v>
      </c>
      <c r="J85" t="s">
        <v>934</v>
      </c>
      <c r="K85" t="s">
        <v>939</v>
      </c>
      <c r="L85">
        <v>9</v>
      </c>
      <c r="M85">
        <v>6</v>
      </c>
      <c r="N85">
        <v>77</v>
      </c>
      <c r="O85">
        <f>StoreData!$N85*StoreData!$L85</f>
        <v>693</v>
      </c>
      <c r="P85">
        <f>StoreData!$N85*StoreData!$M85</f>
        <v>462</v>
      </c>
      <c r="Q85">
        <f>StoreData!$O85-StoreData!$P85</f>
        <v>231</v>
      </c>
      <c r="R85">
        <f>MONTH(StoreData!$B85)</f>
        <v>9</v>
      </c>
      <c r="S85" t="str">
        <f>IF(StoreData!$R85=9,"August","Sept")</f>
        <v>August</v>
      </c>
    </row>
    <row r="86" spans="1:19" x14ac:dyDescent="0.3">
      <c r="A86">
        <v>88065565439</v>
      </c>
      <c r="B86">
        <v>44086</v>
      </c>
      <c r="C86" t="s">
        <v>144</v>
      </c>
      <c r="D86" t="s">
        <v>1124</v>
      </c>
      <c r="E86" t="s">
        <v>1</v>
      </c>
      <c r="F86" t="s">
        <v>36</v>
      </c>
      <c r="G86" t="s">
        <v>942</v>
      </c>
      <c r="H86" t="s">
        <v>37</v>
      </c>
      <c r="I86" t="s">
        <v>102</v>
      </c>
      <c r="J86" t="s">
        <v>935</v>
      </c>
      <c r="K86" t="s">
        <v>939</v>
      </c>
      <c r="L86">
        <v>18</v>
      </c>
      <c r="M86">
        <v>15</v>
      </c>
      <c r="N86">
        <v>68</v>
      </c>
      <c r="O86">
        <f>StoreData!$N86*StoreData!$L86</f>
        <v>1224</v>
      </c>
      <c r="P86">
        <f>StoreData!$N86*StoreData!$M86</f>
        <v>1020</v>
      </c>
      <c r="Q86">
        <f>StoreData!$O86-StoreData!$P86</f>
        <v>204</v>
      </c>
      <c r="R86">
        <f>MONTH(StoreData!$B86)</f>
        <v>9</v>
      </c>
      <c r="S86" t="str">
        <f>IF(StoreData!$R86=9,"August","Sept")</f>
        <v>August</v>
      </c>
    </row>
    <row r="87" spans="1:19" x14ac:dyDescent="0.3">
      <c r="A87">
        <v>88065565440</v>
      </c>
      <c r="B87">
        <v>44087</v>
      </c>
      <c r="C87" t="s">
        <v>145</v>
      </c>
      <c r="D87" t="s">
        <v>1124</v>
      </c>
      <c r="E87" t="s">
        <v>2</v>
      </c>
      <c r="F87" t="s">
        <v>40</v>
      </c>
      <c r="G87" t="s">
        <v>941</v>
      </c>
      <c r="H87" t="s">
        <v>41</v>
      </c>
      <c r="I87" t="s">
        <v>102</v>
      </c>
      <c r="J87" t="s">
        <v>923</v>
      </c>
      <c r="K87" t="s">
        <v>924</v>
      </c>
      <c r="L87">
        <v>14</v>
      </c>
      <c r="M87">
        <v>11</v>
      </c>
      <c r="N87">
        <v>15</v>
      </c>
      <c r="O87">
        <f>StoreData!$N87*StoreData!$L87</f>
        <v>210</v>
      </c>
      <c r="P87">
        <f>StoreData!$N87*StoreData!$M87</f>
        <v>165</v>
      </c>
      <c r="Q87">
        <f>StoreData!$O87-StoreData!$P87</f>
        <v>45</v>
      </c>
      <c r="R87">
        <f>MONTH(StoreData!$B87)</f>
        <v>9</v>
      </c>
      <c r="S87" t="str">
        <f>IF(StoreData!$R87=9,"August","Sept")</f>
        <v>August</v>
      </c>
    </row>
    <row r="88" spans="1:19" x14ac:dyDescent="0.3">
      <c r="A88">
        <v>88065565441</v>
      </c>
      <c r="B88">
        <v>44088</v>
      </c>
      <c r="C88" t="s">
        <v>146</v>
      </c>
      <c r="D88" t="s">
        <v>1124</v>
      </c>
      <c r="E88" t="s">
        <v>3</v>
      </c>
      <c r="F88" t="s">
        <v>36</v>
      </c>
      <c r="G88" t="s">
        <v>942</v>
      </c>
      <c r="H88" t="s">
        <v>37</v>
      </c>
      <c r="I88" t="s">
        <v>102</v>
      </c>
      <c r="J88" t="s">
        <v>936</v>
      </c>
      <c r="K88" t="s">
        <v>924</v>
      </c>
      <c r="L88">
        <v>30</v>
      </c>
      <c r="M88">
        <v>27</v>
      </c>
      <c r="N88">
        <v>47</v>
      </c>
      <c r="O88">
        <f>StoreData!$N88*StoreData!$L88</f>
        <v>1410</v>
      </c>
      <c r="P88">
        <f>StoreData!$N88*StoreData!$M88</f>
        <v>1269</v>
      </c>
      <c r="Q88">
        <f>StoreData!$O88-StoreData!$P88</f>
        <v>141</v>
      </c>
      <c r="R88">
        <f>MONTH(StoreData!$B88)</f>
        <v>9</v>
      </c>
      <c r="S88" t="str">
        <f>IF(StoreData!$R88=9,"August","Sept")</f>
        <v>August</v>
      </c>
    </row>
    <row r="89" spans="1:19" x14ac:dyDescent="0.3">
      <c r="A89">
        <v>88065565442</v>
      </c>
      <c r="B89">
        <v>44089</v>
      </c>
      <c r="C89" t="s">
        <v>147</v>
      </c>
      <c r="D89" t="s">
        <v>1124</v>
      </c>
      <c r="E89" t="s">
        <v>4</v>
      </c>
      <c r="F89" t="s">
        <v>40</v>
      </c>
      <c r="G89" t="s">
        <v>941</v>
      </c>
      <c r="H89" t="s">
        <v>41</v>
      </c>
      <c r="I89" t="s">
        <v>102</v>
      </c>
      <c r="J89" t="s">
        <v>937</v>
      </c>
      <c r="K89" t="s">
        <v>924</v>
      </c>
      <c r="L89">
        <v>16</v>
      </c>
      <c r="M89">
        <v>13</v>
      </c>
      <c r="N89">
        <v>6</v>
      </c>
      <c r="O89">
        <f>StoreData!$N89*StoreData!$L89</f>
        <v>96</v>
      </c>
      <c r="P89">
        <f>StoreData!$N89*StoreData!$M89</f>
        <v>78</v>
      </c>
      <c r="Q89">
        <f>StoreData!$O89-StoreData!$P89</f>
        <v>18</v>
      </c>
      <c r="R89">
        <f>MONTH(StoreData!$B89)</f>
        <v>9</v>
      </c>
      <c r="S89" t="str">
        <f>IF(StoreData!$R89=9,"August","Sept")</f>
        <v>August</v>
      </c>
    </row>
    <row r="90" spans="1:19" x14ac:dyDescent="0.3">
      <c r="A90">
        <v>88065565443</v>
      </c>
      <c r="B90">
        <v>44093</v>
      </c>
      <c r="C90" t="s">
        <v>148</v>
      </c>
      <c r="D90" t="s">
        <v>1123</v>
      </c>
      <c r="E90" t="s">
        <v>5</v>
      </c>
      <c r="F90" t="s">
        <v>36</v>
      </c>
      <c r="G90" t="s">
        <v>942</v>
      </c>
      <c r="H90" t="s">
        <v>37</v>
      </c>
      <c r="I90" t="s">
        <v>102</v>
      </c>
      <c r="J90" t="s">
        <v>906</v>
      </c>
      <c r="K90" t="s">
        <v>924</v>
      </c>
      <c r="L90">
        <v>52</v>
      </c>
      <c r="M90">
        <v>49</v>
      </c>
      <c r="N90">
        <v>10</v>
      </c>
      <c r="O90">
        <f>StoreData!$N90*StoreData!$L90</f>
        <v>520</v>
      </c>
      <c r="P90">
        <f>StoreData!$N90*StoreData!$M90</f>
        <v>490</v>
      </c>
      <c r="Q90">
        <f>StoreData!$O90-StoreData!$P90</f>
        <v>30</v>
      </c>
      <c r="R90">
        <f>MONTH(StoreData!$B90)</f>
        <v>9</v>
      </c>
      <c r="S90" t="str">
        <f>IF(StoreData!$R90=9,"August","Sept")</f>
        <v>August</v>
      </c>
    </row>
    <row r="91" spans="1:19" x14ac:dyDescent="0.3">
      <c r="A91">
        <v>88065565444</v>
      </c>
      <c r="B91">
        <v>44092</v>
      </c>
      <c r="C91" t="s">
        <v>149</v>
      </c>
      <c r="D91" t="s">
        <v>1124</v>
      </c>
      <c r="E91" t="s">
        <v>6</v>
      </c>
      <c r="F91" t="s">
        <v>40</v>
      </c>
      <c r="G91" t="s">
        <v>941</v>
      </c>
      <c r="H91" t="s">
        <v>41</v>
      </c>
      <c r="I91" t="s">
        <v>102</v>
      </c>
      <c r="J91" t="s">
        <v>907</v>
      </c>
      <c r="K91" t="s">
        <v>924</v>
      </c>
      <c r="L91">
        <v>14</v>
      </c>
      <c r="M91">
        <v>11</v>
      </c>
      <c r="N91">
        <v>11</v>
      </c>
      <c r="O91">
        <f>StoreData!$N91*StoreData!$L91</f>
        <v>154</v>
      </c>
      <c r="P91">
        <f>StoreData!$N91*StoreData!$M91</f>
        <v>121</v>
      </c>
      <c r="Q91">
        <f>StoreData!$O91-StoreData!$P91</f>
        <v>33</v>
      </c>
      <c r="R91">
        <f>MONTH(StoreData!$B91)</f>
        <v>9</v>
      </c>
      <c r="S91" t="str">
        <f>IF(StoreData!$R91=9,"August","Sept")</f>
        <v>August</v>
      </c>
    </row>
    <row r="92" spans="1:19" x14ac:dyDescent="0.3">
      <c r="A92">
        <v>88065565445</v>
      </c>
      <c r="B92">
        <v>44092</v>
      </c>
      <c r="C92" t="s">
        <v>150</v>
      </c>
      <c r="D92" t="s">
        <v>1123</v>
      </c>
      <c r="E92" t="s">
        <v>7</v>
      </c>
      <c r="F92" t="s">
        <v>36</v>
      </c>
      <c r="G92" t="s">
        <v>942</v>
      </c>
      <c r="H92" t="s">
        <v>37</v>
      </c>
      <c r="I92" t="s">
        <v>102</v>
      </c>
      <c r="J92" t="s">
        <v>908</v>
      </c>
      <c r="K92" t="s">
        <v>924</v>
      </c>
      <c r="L92">
        <v>6</v>
      </c>
      <c r="M92">
        <v>3</v>
      </c>
      <c r="N92">
        <v>60</v>
      </c>
      <c r="O92">
        <f>StoreData!$N92*StoreData!$L92</f>
        <v>360</v>
      </c>
      <c r="P92">
        <f>StoreData!$N92*StoreData!$M92</f>
        <v>180</v>
      </c>
      <c r="Q92">
        <f>StoreData!$O92-StoreData!$P92</f>
        <v>180</v>
      </c>
      <c r="R92">
        <f>MONTH(StoreData!$B92)</f>
        <v>9</v>
      </c>
      <c r="S92" t="str">
        <f>IF(StoreData!$R92=9,"August","Sept")</f>
        <v>August</v>
      </c>
    </row>
    <row r="93" spans="1:19" x14ac:dyDescent="0.3">
      <c r="A93">
        <v>88065565446</v>
      </c>
      <c r="B93">
        <v>44093</v>
      </c>
      <c r="C93" t="s">
        <v>151</v>
      </c>
      <c r="D93" t="s">
        <v>1124</v>
      </c>
      <c r="E93" t="s">
        <v>8</v>
      </c>
      <c r="F93" t="s">
        <v>40</v>
      </c>
      <c r="G93" t="s">
        <v>941</v>
      </c>
      <c r="H93" t="s">
        <v>41</v>
      </c>
      <c r="I93" t="s">
        <v>102</v>
      </c>
      <c r="J93" t="s">
        <v>909</v>
      </c>
      <c r="K93" t="s">
        <v>924</v>
      </c>
      <c r="L93">
        <v>13</v>
      </c>
      <c r="M93">
        <v>10</v>
      </c>
      <c r="N93">
        <v>89</v>
      </c>
      <c r="O93">
        <f>StoreData!$N93*StoreData!$L93</f>
        <v>1157</v>
      </c>
      <c r="P93">
        <f>StoreData!$N93*StoreData!$M93</f>
        <v>890</v>
      </c>
      <c r="Q93">
        <f>StoreData!$O93-StoreData!$P93</f>
        <v>267</v>
      </c>
      <c r="R93">
        <f>MONTH(StoreData!$B93)</f>
        <v>9</v>
      </c>
      <c r="S93" t="str">
        <f>IF(StoreData!$R93=9,"August","Sept")</f>
        <v>August</v>
      </c>
    </row>
    <row r="94" spans="1:19" x14ac:dyDescent="0.3">
      <c r="A94">
        <v>88065565447</v>
      </c>
      <c r="B94">
        <v>44094</v>
      </c>
      <c r="C94" t="s">
        <v>152</v>
      </c>
      <c r="D94" t="s">
        <v>1123</v>
      </c>
      <c r="E94" t="s">
        <v>9</v>
      </c>
      <c r="F94" t="s">
        <v>36</v>
      </c>
      <c r="G94" t="s">
        <v>942</v>
      </c>
      <c r="H94" t="s">
        <v>37</v>
      </c>
      <c r="I94" t="s">
        <v>102</v>
      </c>
      <c r="J94" t="s">
        <v>910</v>
      </c>
      <c r="K94" t="s">
        <v>924</v>
      </c>
      <c r="L94">
        <v>15</v>
      </c>
      <c r="M94">
        <v>12</v>
      </c>
      <c r="N94">
        <v>77</v>
      </c>
      <c r="O94">
        <f>StoreData!$N94*StoreData!$L94</f>
        <v>1155</v>
      </c>
      <c r="P94">
        <f>StoreData!$N94*StoreData!$M94</f>
        <v>924</v>
      </c>
      <c r="Q94">
        <f>StoreData!$O94-StoreData!$P94</f>
        <v>231</v>
      </c>
      <c r="R94">
        <f>MONTH(StoreData!$B94)</f>
        <v>9</v>
      </c>
      <c r="S94" t="str">
        <f>IF(StoreData!$R94=9,"August","Sept")</f>
        <v>August</v>
      </c>
    </row>
    <row r="95" spans="1:19" x14ac:dyDescent="0.3">
      <c r="A95">
        <v>88065565448</v>
      </c>
      <c r="B95">
        <v>44095</v>
      </c>
      <c r="C95" t="s">
        <v>153</v>
      </c>
      <c r="D95" t="s">
        <v>1124</v>
      </c>
      <c r="E95" t="s">
        <v>10</v>
      </c>
      <c r="F95" t="s">
        <v>40</v>
      </c>
      <c r="G95" t="s">
        <v>941</v>
      </c>
      <c r="H95" t="s">
        <v>41</v>
      </c>
      <c r="I95" t="s">
        <v>102</v>
      </c>
      <c r="J95" t="s">
        <v>911</v>
      </c>
      <c r="K95" t="s">
        <v>924</v>
      </c>
      <c r="L95">
        <v>20</v>
      </c>
      <c r="M95">
        <v>17</v>
      </c>
      <c r="N95">
        <v>68</v>
      </c>
      <c r="O95">
        <f>StoreData!$N95*StoreData!$L95</f>
        <v>1360</v>
      </c>
      <c r="P95">
        <f>StoreData!$N95*StoreData!$M95</f>
        <v>1156</v>
      </c>
      <c r="Q95">
        <f>StoreData!$O95-StoreData!$P95</f>
        <v>204</v>
      </c>
      <c r="R95">
        <f>MONTH(StoreData!$B95)</f>
        <v>9</v>
      </c>
      <c r="S95" t="str">
        <f>IF(StoreData!$R95=9,"August","Sept")</f>
        <v>August</v>
      </c>
    </row>
    <row r="96" spans="1:19" x14ac:dyDescent="0.3">
      <c r="A96">
        <v>88065565449</v>
      </c>
      <c r="B96">
        <v>44096</v>
      </c>
      <c r="C96" t="s">
        <v>154</v>
      </c>
      <c r="D96" t="s">
        <v>1123</v>
      </c>
      <c r="E96" t="s">
        <v>11</v>
      </c>
      <c r="F96" t="s">
        <v>36</v>
      </c>
      <c r="G96" t="s">
        <v>942</v>
      </c>
      <c r="H96" t="s">
        <v>37</v>
      </c>
      <c r="I96" t="s">
        <v>102</v>
      </c>
      <c r="J96" t="s">
        <v>912</v>
      </c>
      <c r="K96" t="s">
        <v>924</v>
      </c>
      <c r="L96">
        <v>12</v>
      </c>
      <c r="M96">
        <v>9</v>
      </c>
      <c r="N96">
        <v>15</v>
      </c>
      <c r="O96">
        <f>StoreData!$N96*StoreData!$L96</f>
        <v>180</v>
      </c>
      <c r="P96">
        <f>StoreData!$N96*StoreData!$M96</f>
        <v>135</v>
      </c>
      <c r="Q96">
        <f>StoreData!$O96-StoreData!$P96</f>
        <v>45</v>
      </c>
      <c r="R96">
        <f>MONTH(StoreData!$B96)</f>
        <v>9</v>
      </c>
      <c r="S96" t="str">
        <f>IF(StoreData!$R96=9,"August","Sept")</f>
        <v>August</v>
      </c>
    </row>
    <row r="97" spans="1:19" x14ac:dyDescent="0.3">
      <c r="A97">
        <v>88065565450</v>
      </c>
      <c r="B97">
        <v>44097</v>
      </c>
      <c r="C97" t="s">
        <v>155</v>
      </c>
      <c r="D97" t="s">
        <v>1124</v>
      </c>
      <c r="E97" t="s">
        <v>12</v>
      </c>
      <c r="F97" t="s">
        <v>40</v>
      </c>
      <c r="G97" t="s">
        <v>941</v>
      </c>
      <c r="H97" t="s">
        <v>41</v>
      </c>
      <c r="I97" t="s">
        <v>102</v>
      </c>
      <c r="J97" t="s">
        <v>913</v>
      </c>
      <c r="K97" t="s">
        <v>924</v>
      </c>
      <c r="L97">
        <v>16</v>
      </c>
      <c r="M97">
        <v>13</v>
      </c>
      <c r="N97">
        <v>47</v>
      </c>
      <c r="O97">
        <f>StoreData!$N97*StoreData!$L97</f>
        <v>752</v>
      </c>
      <c r="P97">
        <f>StoreData!$N97*StoreData!$M97</f>
        <v>611</v>
      </c>
      <c r="Q97">
        <f>StoreData!$O97-StoreData!$P97</f>
        <v>141</v>
      </c>
      <c r="R97">
        <f>MONTH(StoreData!$B97)</f>
        <v>9</v>
      </c>
      <c r="S97" t="str">
        <f>IF(StoreData!$R97=9,"August","Sept")</f>
        <v>August</v>
      </c>
    </row>
    <row r="98" spans="1:19" x14ac:dyDescent="0.3">
      <c r="A98">
        <v>88065565451</v>
      </c>
      <c r="B98">
        <v>44098</v>
      </c>
      <c r="C98" t="s">
        <v>156</v>
      </c>
      <c r="D98" t="s">
        <v>1123</v>
      </c>
      <c r="E98" t="s">
        <v>13</v>
      </c>
      <c r="F98" t="s">
        <v>36</v>
      </c>
      <c r="G98" t="s">
        <v>942</v>
      </c>
      <c r="H98" t="s">
        <v>37</v>
      </c>
      <c r="I98" t="s">
        <v>102</v>
      </c>
      <c r="J98" t="s">
        <v>914</v>
      </c>
      <c r="K98" t="s">
        <v>924</v>
      </c>
      <c r="L98">
        <v>20</v>
      </c>
      <c r="M98">
        <v>17</v>
      </c>
      <c r="N98">
        <v>6</v>
      </c>
      <c r="O98">
        <f>StoreData!$N98*StoreData!$L98</f>
        <v>120</v>
      </c>
      <c r="P98">
        <f>StoreData!$N98*StoreData!$M98</f>
        <v>102</v>
      </c>
      <c r="Q98">
        <f>StoreData!$O98-StoreData!$P98</f>
        <v>18</v>
      </c>
      <c r="R98">
        <f>MONTH(StoreData!$B98)</f>
        <v>9</v>
      </c>
      <c r="S98" t="str">
        <f>IF(StoreData!$R98=9,"August","Sept")</f>
        <v>August</v>
      </c>
    </row>
    <row r="99" spans="1:19" x14ac:dyDescent="0.3">
      <c r="A99">
        <v>88065565452</v>
      </c>
      <c r="B99">
        <v>44099</v>
      </c>
      <c r="C99" t="s">
        <v>157</v>
      </c>
      <c r="D99" t="s">
        <v>1124</v>
      </c>
      <c r="E99" t="s">
        <v>14</v>
      </c>
      <c r="F99" t="s">
        <v>40</v>
      </c>
      <c r="G99" t="s">
        <v>941</v>
      </c>
      <c r="H99" t="s">
        <v>41</v>
      </c>
      <c r="I99" t="s">
        <v>102</v>
      </c>
      <c r="J99" t="s">
        <v>915</v>
      </c>
      <c r="K99" t="s">
        <v>924</v>
      </c>
      <c r="L99">
        <v>12</v>
      </c>
      <c r="M99">
        <v>9</v>
      </c>
      <c r="N99">
        <v>10</v>
      </c>
      <c r="O99">
        <f>StoreData!$N99*StoreData!$L99</f>
        <v>120</v>
      </c>
      <c r="P99">
        <f>StoreData!$N99*StoreData!$M99</f>
        <v>90</v>
      </c>
      <c r="Q99">
        <f>StoreData!$O99-StoreData!$P99</f>
        <v>30</v>
      </c>
      <c r="R99">
        <f>MONTH(StoreData!$B99)</f>
        <v>9</v>
      </c>
      <c r="S99" t="str">
        <f>IF(StoreData!$R99=9,"August","Sept")</f>
        <v>August</v>
      </c>
    </row>
    <row r="100" spans="1:19" x14ac:dyDescent="0.3">
      <c r="A100">
        <v>88065565453</v>
      </c>
      <c r="B100">
        <v>44103</v>
      </c>
      <c r="C100" t="s">
        <v>158</v>
      </c>
      <c r="D100" t="s">
        <v>1124</v>
      </c>
      <c r="E100" t="s">
        <v>15</v>
      </c>
      <c r="F100" t="s">
        <v>36</v>
      </c>
      <c r="G100" t="s">
        <v>942</v>
      </c>
      <c r="H100" t="s">
        <v>37</v>
      </c>
      <c r="I100" t="s">
        <v>102</v>
      </c>
      <c r="J100" t="s">
        <v>916</v>
      </c>
      <c r="K100" t="s">
        <v>924</v>
      </c>
      <c r="L100">
        <v>10</v>
      </c>
      <c r="M100">
        <v>7</v>
      </c>
      <c r="N100">
        <v>11</v>
      </c>
      <c r="O100">
        <f>StoreData!$N100*StoreData!$L100</f>
        <v>110</v>
      </c>
      <c r="P100">
        <f>StoreData!$N100*StoreData!$M100</f>
        <v>77</v>
      </c>
      <c r="Q100">
        <f>StoreData!$O100-StoreData!$P100</f>
        <v>33</v>
      </c>
      <c r="R100">
        <f>MONTH(StoreData!$B100)</f>
        <v>9</v>
      </c>
      <c r="S100" t="str">
        <f>IF(StoreData!$R100=9,"August","Sept")</f>
        <v>August</v>
      </c>
    </row>
    <row r="101" spans="1:19" x14ac:dyDescent="0.3">
      <c r="A101">
        <v>88065565454</v>
      </c>
      <c r="B101">
        <v>44102</v>
      </c>
      <c r="C101" t="s">
        <v>159</v>
      </c>
      <c r="D101" t="s">
        <v>1124</v>
      </c>
      <c r="E101" t="s">
        <v>57</v>
      </c>
      <c r="F101" t="s">
        <v>40</v>
      </c>
      <c r="G101" t="s">
        <v>941</v>
      </c>
      <c r="H101" t="s">
        <v>41</v>
      </c>
      <c r="I101" t="s">
        <v>102</v>
      </c>
      <c r="J101" t="s">
        <v>917</v>
      </c>
      <c r="K101" t="s">
        <v>924</v>
      </c>
      <c r="L101">
        <v>15</v>
      </c>
      <c r="M101">
        <v>12</v>
      </c>
      <c r="N101">
        <v>60</v>
      </c>
      <c r="O101">
        <f>StoreData!$N101*StoreData!$L101</f>
        <v>900</v>
      </c>
      <c r="P101">
        <f>StoreData!$N101*StoreData!$M101</f>
        <v>720</v>
      </c>
      <c r="Q101">
        <f>StoreData!$O101-StoreData!$P101</f>
        <v>180</v>
      </c>
      <c r="R101">
        <f>MONTH(StoreData!$B101)</f>
        <v>9</v>
      </c>
      <c r="S101" t="str">
        <f>IF(StoreData!$R101=9,"August","Sept")</f>
        <v>August</v>
      </c>
    </row>
    <row r="102" spans="1:19" x14ac:dyDescent="0.3">
      <c r="A102">
        <v>88065565455</v>
      </c>
      <c r="B102">
        <v>44102</v>
      </c>
      <c r="C102" t="s">
        <v>160</v>
      </c>
      <c r="D102" t="s">
        <v>1124</v>
      </c>
      <c r="E102" t="s">
        <v>58</v>
      </c>
      <c r="F102" t="s">
        <v>36</v>
      </c>
      <c r="G102" t="s">
        <v>942</v>
      </c>
      <c r="H102" t="s">
        <v>37</v>
      </c>
      <c r="I102" t="s">
        <v>102</v>
      </c>
      <c r="J102" t="s">
        <v>918</v>
      </c>
      <c r="K102" t="s">
        <v>924</v>
      </c>
      <c r="L102">
        <v>15</v>
      </c>
      <c r="M102">
        <v>12</v>
      </c>
      <c r="N102">
        <v>89</v>
      </c>
      <c r="O102">
        <f>StoreData!$N102*StoreData!$L102</f>
        <v>1335</v>
      </c>
      <c r="P102">
        <f>StoreData!$N102*StoreData!$M102</f>
        <v>1068</v>
      </c>
      <c r="Q102">
        <f>StoreData!$O102-StoreData!$P102</f>
        <v>267</v>
      </c>
      <c r="R102">
        <f>MONTH(StoreData!$B102)</f>
        <v>9</v>
      </c>
      <c r="S102" t="str">
        <f>IF(StoreData!$R102=9,"August","Sept")</f>
        <v>August</v>
      </c>
    </row>
    <row r="103" spans="1:19" x14ac:dyDescent="0.3">
      <c r="A103">
        <v>88065565456</v>
      </c>
      <c r="B103">
        <v>44103</v>
      </c>
      <c r="C103" t="s">
        <v>161</v>
      </c>
      <c r="D103" t="s">
        <v>1124</v>
      </c>
      <c r="E103" t="s">
        <v>59</v>
      </c>
      <c r="F103" t="s">
        <v>40</v>
      </c>
      <c r="G103" t="s">
        <v>941</v>
      </c>
      <c r="H103" t="s">
        <v>41</v>
      </c>
      <c r="I103" t="s">
        <v>102</v>
      </c>
      <c r="J103" t="s">
        <v>919</v>
      </c>
      <c r="K103" t="s">
        <v>924</v>
      </c>
      <c r="L103">
        <v>20</v>
      </c>
      <c r="M103">
        <v>17</v>
      </c>
      <c r="N103">
        <v>77</v>
      </c>
      <c r="O103">
        <f>StoreData!$N103*StoreData!$L103</f>
        <v>1540</v>
      </c>
      <c r="P103">
        <f>StoreData!$N103*StoreData!$M103</f>
        <v>1309</v>
      </c>
      <c r="Q103">
        <f>StoreData!$O103-StoreData!$P103</f>
        <v>231</v>
      </c>
      <c r="R103">
        <f>MONTH(StoreData!$B103)</f>
        <v>9</v>
      </c>
      <c r="S103" t="str">
        <f>IF(StoreData!$R103=9,"August","Sept")</f>
        <v>August</v>
      </c>
    </row>
    <row r="104" spans="1:19" x14ac:dyDescent="0.3">
      <c r="A104">
        <v>88065565457</v>
      </c>
      <c r="B104">
        <v>44104</v>
      </c>
      <c r="C104" t="s">
        <v>162</v>
      </c>
      <c r="D104" t="s">
        <v>1124</v>
      </c>
      <c r="E104" t="s">
        <v>61</v>
      </c>
      <c r="F104" t="s">
        <v>36</v>
      </c>
      <c r="G104" t="s">
        <v>942</v>
      </c>
      <c r="H104" t="s">
        <v>37</v>
      </c>
      <c r="I104" t="s">
        <v>102</v>
      </c>
      <c r="J104" t="s">
        <v>920</v>
      </c>
      <c r="K104" t="s">
        <v>924</v>
      </c>
      <c r="L104">
        <v>12</v>
      </c>
      <c r="M104">
        <v>9</v>
      </c>
      <c r="N104">
        <v>68</v>
      </c>
      <c r="O104">
        <f>StoreData!$N104*StoreData!$L104</f>
        <v>816</v>
      </c>
      <c r="P104">
        <f>StoreData!$N104*StoreData!$M104</f>
        <v>612</v>
      </c>
      <c r="Q104">
        <f>StoreData!$O104-StoreData!$P104</f>
        <v>204</v>
      </c>
      <c r="R104">
        <f>MONTH(StoreData!$B104)</f>
        <v>9</v>
      </c>
      <c r="S104" t="str">
        <f>IF(StoreData!$R104=9,"August","Sept")</f>
        <v>August</v>
      </c>
    </row>
    <row r="105" spans="1:19" x14ac:dyDescent="0.3">
      <c r="A105">
        <v>88065565458</v>
      </c>
      <c r="B105">
        <v>44094</v>
      </c>
      <c r="C105" t="s">
        <v>163</v>
      </c>
      <c r="D105" t="s">
        <v>1124</v>
      </c>
      <c r="E105" t="s">
        <v>16</v>
      </c>
      <c r="F105" t="s">
        <v>40</v>
      </c>
      <c r="G105" t="s">
        <v>941</v>
      </c>
      <c r="H105" t="s">
        <v>41</v>
      </c>
      <c r="I105" t="s">
        <v>38</v>
      </c>
      <c r="J105" t="s">
        <v>921</v>
      </c>
      <c r="K105" t="s">
        <v>924</v>
      </c>
      <c r="L105">
        <v>13</v>
      </c>
      <c r="M105">
        <v>10</v>
      </c>
      <c r="N105">
        <v>15</v>
      </c>
      <c r="O105">
        <f>StoreData!$N105*StoreData!$L105</f>
        <v>195</v>
      </c>
      <c r="P105">
        <f>StoreData!$N105*StoreData!$M105</f>
        <v>150</v>
      </c>
      <c r="Q105">
        <f>StoreData!$O105-StoreData!$P105</f>
        <v>45</v>
      </c>
      <c r="R105">
        <f>MONTH(StoreData!$B105)</f>
        <v>9</v>
      </c>
      <c r="S105" t="str">
        <f>IF(StoreData!$R105=9,"August","Sept")</f>
        <v>August</v>
      </c>
    </row>
    <row r="106" spans="1:19" x14ac:dyDescent="0.3">
      <c r="A106">
        <v>88065565459</v>
      </c>
      <c r="B106">
        <v>44095</v>
      </c>
      <c r="C106" t="s">
        <v>164</v>
      </c>
      <c r="D106" t="s">
        <v>1123</v>
      </c>
      <c r="E106" t="s">
        <v>64</v>
      </c>
      <c r="F106" t="s">
        <v>36</v>
      </c>
      <c r="G106" t="s">
        <v>942</v>
      </c>
      <c r="H106" t="s">
        <v>37</v>
      </c>
      <c r="I106" t="s">
        <v>38</v>
      </c>
      <c r="J106" t="s">
        <v>922</v>
      </c>
      <c r="K106" t="s">
        <v>924</v>
      </c>
      <c r="L106">
        <v>15</v>
      </c>
      <c r="M106">
        <v>12</v>
      </c>
      <c r="N106">
        <v>47</v>
      </c>
      <c r="O106">
        <f>StoreData!$N106*StoreData!$L106</f>
        <v>705</v>
      </c>
      <c r="P106">
        <f>StoreData!$N106*StoreData!$M106</f>
        <v>564</v>
      </c>
      <c r="Q106">
        <f>StoreData!$O106-StoreData!$P106</f>
        <v>141</v>
      </c>
      <c r="R106">
        <f>MONTH(StoreData!$B106)</f>
        <v>9</v>
      </c>
      <c r="S106" t="str">
        <f>IF(StoreData!$R106=9,"August","Sept")</f>
        <v>August</v>
      </c>
    </row>
    <row r="107" spans="1:19" x14ac:dyDescent="0.3">
      <c r="A107">
        <v>88065565460</v>
      </c>
      <c r="B107">
        <v>44096</v>
      </c>
      <c r="C107" t="s">
        <v>165</v>
      </c>
      <c r="D107" t="s">
        <v>1124</v>
      </c>
      <c r="E107" t="s">
        <v>66</v>
      </c>
      <c r="F107" t="s">
        <v>40</v>
      </c>
      <c r="G107" t="s">
        <v>941</v>
      </c>
      <c r="H107" t="s">
        <v>41</v>
      </c>
      <c r="I107" t="s">
        <v>38</v>
      </c>
      <c r="J107" t="s">
        <v>923</v>
      </c>
      <c r="K107" t="s">
        <v>924</v>
      </c>
      <c r="L107">
        <v>14</v>
      </c>
      <c r="M107">
        <v>11</v>
      </c>
      <c r="N107">
        <v>6</v>
      </c>
      <c r="O107">
        <f>StoreData!$N107*StoreData!$L107</f>
        <v>84</v>
      </c>
      <c r="P107">
        <f>StoreData!$N107*StoreData!$M107</f>
        <v>66</v>
      </c>
      <c r="Q107">
        <f>StoreData!$O107-StoreData!$P107</f>
        <v>18</v>
      </c>
      <c r="R107">
        <f>MONTH(StoreData!$B107)</f>
        <v>9</v>
      </c>
      <c r="S107" t="str">
        <f>IF(StoreData!$R107=9,"August","Sept")</f>
        <v>August</v>
      </c>
    </row>
    <row r="108" spans="1:19" x14ac:dyDescent="0.3">
      <c r="A108">
        <v>88065565461</v>
      </c>
      <c r="B108">
        <v>44097</v>
      </c>
      <c r="C108" t="s">
        <v>166</v>
      </c>
      <c r="D108" t="s">
        <v>1123</v>
      </c>
      <c r="E108" t="s">
        <v>68</v>
      </c>
      <c r="F108" t="s">
        <v>36</v>
      </c>
      <c r="G108" t="s">
        <v>942</v>
      </c>
      <c r="H108" t="s">
        <v>37</v>
      </c>
      <c r="I108" t="s">
        <v>38</v>
      </c>
      <c r="J108" t="s">
        <v>936</v>
      </c>
      <c r="K108" t="s">
        <v>924</v>
      </c>
      <c r="L108">
        <v>30</v>
      </c>
      <c r="M108">
        <v>27</v>
      </c>
      <c r="N108">
        <v>10</v>
      </c>
      <c r="O108">
        <f>StoreData!$N108*StoreData!$L108</f>
        <v>300</v>
      </c>
      <c r="P108">
        <f>StoreData!$N108*StoreData!$M108</f>
        <v>270</v>
      </c>
      <c r="Q108">
        <f>StoreData!$O108-StoreData!$P108</f>
        <v>30</v>
      </c>
      <c r="R108">
        <f>MONTH(StoreData!$B108)</f>
        <v>9</v>
      </c>
      <c r="S108" t="str">
        <f>IF(StoreData!$R108=9,"August","Sept")</f>
        <v>August</v>
      </c>
    </row>
    <row r="109" spans="1:19" x14ac:dyDescent="0.3">
      <c r="A109">
        <v>88065565462</v>
      </c>
      <c r="B109">
        <v>44098</v>
      </c>
      <c r="C109" t="s">
        <v>167</v>
      </c>
      <c r="D109" t="s">
        <v>1123</v>
      </c>
      <c r="E109" t="s">
        <v>70</v>
      </c>
      <c r="F109" t="s">
        <v>40</v>
      </c>
      <c r="G109" t="s">
        <v>941</v>
      </c>
      <c r="H109" t="s">
        <v>41</v>
      </c>
      <c r="I109" t="s">
        <v>38</v>
      </c>
      <c r="J109" t="s">
        <v>937</v>
      </c>
      <c r="K109" t="s">
        <v>924</v>
      </c>
      <c r="L109">
        <v>16</v>
      </c>
      <c r="M109">
        <v>13</v>
      </c>
      <c r="N109">
        <v>11</v>
      </c>
      <c r="O109">
        <f>StoreData!$N109*StoreData!$L109</f>
        <v>176</v>
      </c>
      <c r="P109">
        <f>StoreData!$N109*StoreData!$M109</f>
        <v>143</v>
      </c>
      <c r="Q109">
        <f>StoreData!$O109-StoreData!$P109</f>
        <v>33</v>
      </c>
      <c r="R109">
        <f>MONTH(StoreData!$B109)</f>
        <v>9</v>
      </c>
      <c r="S109" t="str">
        <f>IF(StoreData!$R109=9,"August","Sept")</f>
        <v>August</v>
      </c>
    </row>
    <row r="110" spans="1:19" x14ac:dyDescent="0.3">
      <c r="A110">
        <v>88065565463</v>
      </c>
      <c r="B110">
        <v>44099</v>
      </c>
      <c r="C110" t="s">
        <v>168</v>
      </c>
      <c r="D110" t="s">
        <v>1123</v>
      </c>
      <c r="E110" t="s">
        <v>72</v>
      </c>
      <c r="F110" t="s">
        <v>36</v>
      </c>
      <c r="G110" t="s">
        <v>942</v>
      </c>
      <c r="H110" t="s">
        <v>37</v>
      </c>
      <c r="I110" t="s">
        <v>38</v>
      </c>
      <c r="J110" t="s">
        <v>925</v>
      </c>
      <c r="K110" t="s">
        <v>939</v>
      </c>
      <c r="L110">
        <v>9</v>
      </c>
      <c r="M110">
        <v>6</v>
      </c>
      <c r="N110">
        <v>60</v>
      </c>
      <c r="O110">
        <f>StoreData!$N110*StoreData!$L110</f>
        <v>540</v>
      </c>
      <c r="P110">
        <f>StoreData!$N110*StoreData!$M110</f>
        <v>360</v>
      </c>
      <c r="Q110">
        <f>StoreData!$O110-StoreData!$P110</f>
        <v>180</v>
      </c>
      <c r="R110">
        <f>MONTH(StoreData!$B110)</f>
        <v>9</v>
      </c>
      <c r="S110" t="str">
        <f>IF(StoreData!$R110=9,"August","Sept")</f>
        <v>August</v>
      </c>
    </row>
    <row r="111" spans="1:19" x14ac:dyDescent="0.3">
      <c r="A111">
        <v>88065565464</v>
      </c>
      <c r="B111">
        <v>44103</v>
      </c>
      <c r="C111" t="s">
        <v>169</v>
      </c>
      <c r="D111" t="s">
        <v>1123</v>
      </c>
      <c r="E111" t="s">
        <v>74</v>
      </c>
      <c r="F111" t="s">
        <v>43</v>
      </c>
      <c r="G111" t="s">
        <v>941</v>
      </c>
      <c r="H111" t="s">
        <v>44</v>
      </c>
      <c r="I111" t="s">
        <v>38</v>
      </c>
      <c r="J111" t="s">
        <v>926</v>
      </c>
      <c r="K111" t="s">
        <v>939</v>
      </c>
      <c r="L111">
        <v>5</v>
      </c>
      <c r="M111">
        <v>2</v>
      </c>
      <c r="N111">
        <v>89</v>
      </c>
      <c r="O111">
        <f>StoreData!$N111*StoreData!$L111</f>
        <v>445</v>
      </c>
      <c r="P111">
        <f>StoreData!$N111*StoreData!$M111</f>
        <v>178</v>
      </c>
      <c r="Q111">
        <f>StoreData!$O111-StoreData!$P111</f>
        <v>267</v>
      </c>
      <c r="R111">
        <f>MONTH(StoreData!$B111)</f>
        <v>9</v>
      </c>
      <c r="S111" t="str">
        <f>IF(StoreData!$R111=9,"August","Sept")</f>
        <v>August</v>
      </c>
    </row>
    <row r="112" spans="1:19" x14ac:dyDescent="0.3">
      <c r="A112">
        <v>88065565465</v>
      </c>
      <c r="B112">
        <v>44102</v>
      </c>
      <c r="C112" t="s">
        <v>170</v>
      </c>
      <c r="D112" t="s">
        <v>1124</v>
      </c>
      <c r="E112" t="s">
        <v>76</v>
      </c>
      <c r="F112" t="s">
        <v>46</v>
      </c>
      <c r="G112" t="s">
        <v>942</v>
      </c>
      <c r="H112" t="s">
        <v>47</v>
      </c>
      <c r="I112" t="s">
        <v>38</v>
      </c>
      <c r="J112" t="s">
        <v>927</v>
      </c>
      <c r="K112" t="s">
        <v>939</v>
      </c>
      <c r="L112">
        <v>18</v>
      </c>
      <c r="M112">
        <v>15</v>
      </c>
      <c r="N112">
        <v>77</v>
      </c>
      <c r="O112">
        <f>StoreData!$N112*StoreData!$L112</f>
        <v>1386</v>
      </c>
      <c r="P112">
        <f>StoreData!$N112*StoreData!$M112</f>
        <v>1155</v>
      </c>
      <c r="Q112">
        <f>StoreData!$O112-StoreData!$P112</f>
        <v>231</v>
      </c>
      <c r="R112">
        <f>MONTH(StoreData!$B112)</f>
        <v>9</v>
      </c>
      <c r="S112" t="str">
        <f>IF(StoreData!$R112=9,"August","Sept")</f>
        <v>August</v>
      </c>
    </row>
    <row r="113" spans="1:19" x14ac:dyDescent="0.3">
      <c r="A113">
        <v>88065565466</v>
      </c>
      <c r="B113">
        <v>44102</v>
      </c>
      <c r="C113" t="s">
        <v>171</v>
      </c>
      <c r="D113" t="s">
        <v>1124</v>
      </c>
      <c r="E113" t="s">
        <v>78</v>
      </c>
      <c r="F113" t="s">
        <v>43</v>
      </c>
      <c r="G113" t="s">
        <v>941</v>
      </c>
      <c r="H113" t="s">
        <v>44</v>
      </c>
      <c r="I113" t="s">
        <v>38</v>
      </c>
      <c r="J113" t="s">
        <v>928</v>
      </c>
      <c r="K113" t="s">
        <v>939</v>
      </c>
      <c r="L113">
        <v>10</v>
      </c>
      <c r="M113">
        <v>7</v>
      </c>
      <c r="N113">
        <v>68</v>
      </c>
      <c r="O113">
        <f>StoreData!$N113*StoreData!$L113</f>
        <v>680</v>
      </c>
      <c r="P113">
        <f>StoreData!$N113*StoreData!$M113</f>
        <v>476</v>
      </c>
      <c r="Q113">
        <f>StoreData!$O113-StoreData!$P113</f>
        <v>204</v>
      </c>
      <c r="R113">
        <f>MONTH(StoreData!$B113)</f>
        <v>9</v>
      </c>
      <c r="S113" t="str">
        <f>IF(StoreData!$R113=9,"August","Sept")</f>
        <v>August</v>
      </c>
    </row>
    <row r="114" spans="1:19" x14ac:dyDescent="0.3">
      <c r="A114">
        <v>88065565467</v>
      </c>
      <c r="B114">
        <v>44103</v>
      </c>
      <c r="C114" t="s">
        <v>172</v>
      </c>
      <c r="D114" t="s">
        <v>1124</v>
      </c>
      <c r="E114" t="s">
        <v>80</v>
      </c>
      <c r="F114" t="s">
        <v>46</v>
      </c>
      <c r="G114" t="s">
        <v>942</v>
      </c>
      <c r="H114" t="s">
        <v>47</v>
      </c>
      <c r="I114" t="s">
        <v>38</v>
      </c>
      <c r="J114" t="s">
        <v>929</v>
      </c>
      <c r="K114" t="s">
        <v>939</v>
      </c>
      <c r="L114">
        <v>20</v>
      </c>
      <c r="M114">
        <v>17</v>
      </c>
      <c r="N114">
        <v>15</v>
      </c>
      <c r="O114">
        <f>StoreData!$N114*StoreData!$L114</f>
        <v>300</v>
      </c>
      <c r="P114">
        <f>StoreData!$N114*StoreData!$M114</f>
        <v>255</v>
      </c>
      <c r="Q114">
        <f>StoreData!$O114-StoreData!$P114</f>
        <v>45</v>
      </c>
      <c r="R114">
        <f>MONTH(StoreData!$B114)</f>
        <v>9</v>
      </c>
      <c r="S114" t="str">
        <f>IF(StoreData!$R114=9,"August","Sept")</f>
        <v>August</v>
      </c>
    </row>
    <row r="115" spans="1:19" x14ac:dyDescent="0.3">
      <c r="A115">
        <v>88065565468</v>
      </c>
      <c r="B115">
        <v>44104</v>
      </c>
      <c r="C115" t="s">
        <v>173</v>
      </c>
      <c r="D115" t="s">
        <v>1124</v>
      </c>
      <c r="E115" t="s">
        <v>82</v>
      </c>
      <c r="F115" t="s">
        <v>43</v>
      </c>
      <c r="G115" t="s">
        <v>941</v>
      </c>
      <c r="H115" t="s">
        <v>44</v>
      </c>
      <c r="I115" t="s">
        <v>38</v>
      </c>
      <c r="J115" t="s">
        <v>930</v>
      </c>
      <c r="K115" t="s">
        <v>939</v>
      </c>
      <c r="L115">
        <v>70</v>
      </c>
      <c r="M115">
        <v>67</v>
      </c>
      <c r="N115">
        <v>47</v>
      </c>
      <c r="O115">
        <f>StoreData!$N115*StoreData!$L115</f>
        <v>3290</v>
      </c>
      <c r="P115">
        <f>StoreData!$N115*StoreData!$M115</f>
        <v>3149</v>
      </c>
      <c r="Q115">
        <f>StoreData!$O115-StoreData!$P115</f>
        <v>141</v>
      </c>
      <c r="R115">
        <f>MONTH(StoreData!$B115)</f>
        <v>9</v>
      </c>
      <c r="S115" t="str">
        <f>IF(StoreData!$R115=9,"August","Sept")</f>
        <v>August</v>
      </c>
    </row>
    <row r="116" spans="1:19" x14ac:dyDescent="0.3">
      <c r="A116">
        <v>88065565469</v>
      </c>
      <c r="B116">
        <v>44044</v>
      </c>
      <c r="C116" t="s">
        <v>174</v>
      </c>
      <c r="D116" t="s">
        <v>1123</v>
      </c>
      <c r="E116" t="s">
        <v>16</v>
      </c>
      <c r="F116" t="s">
        <v>46</v>
      </c>
      <c r="G116" t="s">
        <v>942</v>
      </c>
      <c r="H116" t="s">
        <v>47</v>
      </c>
      <c r="I116" t="s">
        <v>38</v>
      </c>
      <c r="J116" t="s">
        <v>938</v>
      </c>
      <c r="K116" t="s">
        <v>939</v>
      </c>
      <c r="L116">
        <v>15</v>
      </c>
      <c r="M116">
        <v>12</v>
      </c>
      <c r="N116">
        <v>6</v>
      </c>
      <c r="O116">
        <f>StoreData!$N116*StoreData!$L116</f>
        <v>90</v>
      </c>
      <c r="P116">
        <f>StoreData!$N116*StoreData!$M116</f>
        <v>72</v>
      </c>
      <c r="Q116">
        <f>StoreData!$O116-StoreData!$P116</f>
        <v>18</v>
      </c>
      <c r="R116">
        <f>MONTH(StoreData!$B116)</f>
        <v>8</v>
      </c>
      <c r="S116" t="str">
        <f>IF(StoreData!$R116=9,"August","Sept")</f>
        <v>Sept</v>
      </c>
    </row>
    <row r="117" spans="1:19" x14ac:dyDescent="0.3">
      <c r="A117">
        <v>88065565470</v>
      </c>
      <c r="B117">
        <v>44045</v>
      </c>
      <c r="C117" t="s">
        <v>175</v>
      </c>
      <c r="D117" t="s">
        <v>1123</v>
      </c>
      <c r="E117" t="s">
        <v>86</v>
      </c>
      <c r="F117" t="s">
        <v>43</v>
      </c>
      <c r="G117" t="s">
        <v>941</v>
      </c>
      <c r="H117" t="s">
        <v>44</v>
      </c>
      <c r="I117" t="s">
        <v>38</v>
      </c>
      <c r="J117" t="s">
        <v>931</v>
      </c>
      <c r="K117" t="s">
        <v>939</v>
      </c>
      <c r="L117">
        <v>12</v>
      </c>
      <c r="M117">
        <v>9</v>
      </c>
      <c r="N117">
        <v>10</v>
      </c>
      <c r="O117">
        <f>StoreData!$N117*StoreData!$L117</f>
        <v>120</v>
      </c>
      <c r="P117">
        <f>StoreData!$N117*StoreData!$M117</f>
        <v>90</v>
      </c>
      <c r="Q117">
        <f>StoreData!$O117-StoreData!$P117</f>
        <v>30</v>
      </c>
      <c r="R117">
        <f>MONTH(StoreData!$B117)</f>
        <v>8</v>
      </c>
      <c r="S117" t="str">
        <f>IF(StoreData!$R117=9,"August","Sept")</f>
        <v>Sept</v>
      </c>
    </row>
    <row r="118" spans="1:19" x14ac:dyDescent="0.3">
      <c r="A118">
        <v>88065565471</v>
      </c>
      <c r="B118">
        <v>44046</v>
      </c>
      <c r="C118" t="s">
        <v>176</v>
      </c>
      <c r="D118" t="s">
        <v>1124</v>
      </c>
      <c r="E118" t="s">
        <v>14</v>
      </c>
      <c r="F118" t="s">
        <v>46</v>
      </c>
      <c r="G118" t="s">
        <v>942</v>
      </c>
      <c r="H118" t="s">
        <v>47</v>
      </c>
      <c r="I118" t="s">
        <v>38</v>
      </c>
      <c r="J118" t="s">
        <v>932</v>
      </c>
      <c r="K118" t="s">
        <v>939</v>
      </c>
      <c r="L118">
        <v>18</v>
      </c>
      <c r="M118">
        <v>15</v>
      </c>
      <c r="N118">
        <v>11</v>
      </c>
      <c r="O118">
        <f>StoreData!$N118*StoreData!$L118</f>
        <v>198</v>
      </c>
      <c r="P118">
        <f>StoreData!$N118*StoreData!$M118</f>
        <v>165</v>
      </c>
      <c r="Q118">
        <f>StoreData!$O118-StoreData!$P118</f>
        <v>33</v>
      </c>
      <c r="R118">
        <f>MONTH(StoreData!$B118)</f>
        <v>8</v>
      </c>
      <c r="S118" t="str">
        <f>IF(StoreData!$R118=9,"August","Sept")</f>
        <v>Sept</v>
      </c>
    </row>
    <row r="119" spans="1:19" x14ac:dyDescent="0.3">
      <c r="A119">
        <v>88065565472</v>
      </c>
      <c r="B119">
        <v>44047</v>
      </c>
      <c r="C119" t="s">
        <v>177</v>
      </c>
      <c r="D119" t="s">
        <v>1124</v>
      </c>
      <c r="E119" t="s">
        <v>90</v>
      </c>
      <c r="F119" t="s">
        <v>43</v>
      </c>
      <c r="G119" t="s">
        <v>941</v>
      </c>
      <c r="H119" t="s">
        <v>44</v>
      </c>
      <c r="I119" t="s">
        <v>38</v>
      </c>
      <c r="J119" t="s">
        <v>933</v>
      </c>
      <c r="K119" t="s">
        <v>939</v>
      </c>
      <c r="L119">
        <v>23</v>
      </c>
      <c r="M119">
        <v>20</v>
      </c>
      <c r="N119">
        <v>60</v>
      </c>
      <c r="O119">
        <f>StoreData!$N119*StoreData!$L119</f>
        <v>1380</v>
      </c>
      <c r="P119">
        <f>StoreData!$N119*StoreData!$M119</f>
        <v>1200</v>
      </c>
      <c r="Q119">
        <f>StoreData!$O119-StoreData!$P119</f>
        <v>180</v>
      </c>
      <c r="R119">
        <f>MONTH(StoreData!$B119)</f>
        <v>8</v>
      </c>
      <c r="S119" t="str">
        <f>IF(StoreData!$R119=9,"August","Sept")</f>
        <v>Sept</v>
      </c>
    </row>
    <row r="120" spans="1:19" x14ac:dyDescent="0.3">
      <c r="A120">
        <v>88065565473</v>
      </c>
      <c r="B120">
        <v>44048</v>
      </c>
      <c r="C120" t="s">
        <v>178</v>
      </c>
      <c r="D120" t="s">
        <v>1123</v>
      </c>
      <c r="E120" t="s">
        <v>92</v>
      </c>
      <c r="F120" t="s">
        <v>46</v>
      </c>
      <c r="G120" t="s">
        <v>942</v>
      </c>
      <c r="H120" t="s">
        <v>47</v>
      </c>
      <c r="I120" t="s">
        <v>38</v>
      </c>
      <c r="J120" t="s">
        <v>934</v>
      </c>
      <c r="K120" t="s">
        <v>939</v>
      </c>
      <c r="L120">
        <v>9</v>
      </c>
      <c r="M120">
        <v>6</v>
      </c>
      <c r="N120">
        <v>89</v>
      </c>
      <c r="O120">
        <f>StoreData!$N120*StoreData!$L120</f>
        <v>801</v>
      </c>
      <c r="P120">
        <f>StoreData!$N120*StoreData!$M120</f>
        <v>534</v>
      </c>
      <c r="Q120">
        <f>StoreData!$O120-StoreData!$P120</f>
        <v>267</v>
      </c>
      <c r="R120">
        <f>MONTH(StoreData!$B120)</f>
        <v>8</v>
      </c>
      <c r="S120" t="str">
        <f>IF(StoreData!$R120=9,"August","Sept")</f>
        <v>Sept</v>
      </c>
    </row>
    <row r="121" spans="1:19" x14ac:dyDescent="0.3">
      <c r="A121">
        <v>88065565474</v>
      </c>
      <c r="B121">
        <v>44052</v>
      </c>
      <c r="C121" t="s">
        <v>179</v>
      </c>
      <c r="D121" t="s">
        <v>1123</v>
      </c>
      <c r="E121" t="s">
        <v>94</v>
      </c>
      <c r="F121" t="s">
        <v>43</v>
      </c>
      <c r="G121" t="s">
        <v>941</v>
      </c>
      <c r="H121" t="s">
        <v>44</v>
      </c>
      <c r="I121" t="s">
        <v>38</v>
      </c>
      <c r="J121" t="s">
        <v>935</v>
      </c>
      <c r="K121" t="s">
        <v>939</v>
      </c>
      <c r="L121">
        <v>18</v>
      </c>
      <c r="M121">
        <v>15</v>
      </c>
      <c r="N121">
        <v>77</v>
      </c>
      <c r="O121">
        <f>StoreData!$N121*StoreData!$L121</f>
        <v>1386</v>
      </c>
      <c r="P121">
        <f>StoreData!$N121*StoreData!$M121</f>
        <v>1155</v>
      </c>
      <c r="Q121">
        <f>StoreData!$O121-StoreData!$P121</f>
        <v>231</v>
      </c>
      <c r="R121">
        <f>MONTH(StoreData!$B121)</f>
        <v>8</v>
      </c>
      <c r="S121" t="str">
        <f>IF(StoreData!$R121=9,"August","Sept")</f>
        <v>Sept</v>
      </c>
    </row>
    <row r="122" spans="1:19" x14ac:dyDescent="0.3">
      <c r="A122">
        <v>88065565475</v>
      </c>
      <c r="B122">
        <v>44051</v>
      </c>
      <c r="C122" t="s">
        <v>180</v>
      </c>
      <c r="D122" t="s">
        <v>1123</v>
      </c>
      <c r="E122" t="s">
        <v>16</v>
      </c>
      <c r="F122" t="s">
        <v>46</v>
      </c>
      <c r="G122" t="s">
        <v>942</v>
      </c>
      <c r="H122" t="s">
        <v>47</v>
      </c>
      <c r="I122" t="s">
        <v>38</v>
      </c>
      <c r="J122" t="s">
        <v>906</v>
      </c>
      <c r="K122" t="s">
        <v>924</v>
      </c>
      <c r="L122">
        <v>52</v>
      </c>
      <c r="M122">
        <v>49</v>
      </c>
      <c r="N122">
        <v>68</v>
      </c>
      <c r="O122">
        <f>StoreData!$N122*StoreData!$L122</f>
        <v>3536</v>
      </c>
      <c r="P122">
        <f>StoreData!$N122*StoreData!$M122</f>
        <v>3332</v>
      </c>
      <c r="Q122">
        <f>StoreData!$O122-StoreData!$P122</f>
        <v>204</v>
      </c>
      <c r="R122">
        <f>MONTH(StoreData!$B122)</f>
        <v>8</v>
      </c>
      <c r="S122" t="str">
        <f>IF(StoreData!$R122=9,"August","Sept")</f>
        <v>Sept</v>
      </c>
    </row>
    <row r="123" spans="1:19" x14ac:dyDescent="0.3">
      <c r="A123">
        <v>88065565476</v>
      </c>
      <c r="B123">
        <v>44051</v>
      </c>
      <c r="C123" t="s">
        <v>181</v>
      </c>
      <c r="D123" t="s">
        <v>1123</v>
      </c>
      <c r="E123" t="s">
        <v>17</v>
      </c>
      <c r="F123" t="s">
        <v>43</v>
      </c>
      <c r="G123" t="s">
        <v>941</v>
      </c>
      <c r="H123" t="s">
        <v>44</v>
      </c>
      <c r="I123" t="s">
        <v>38</v>
      </c>
      <c r="J123" t="s">
        <v>925</v>
      </c>
      <c r="K123" t="s">
        <v>939</v>
      </c>
      <c r="L123">
        <v>9</v>
      </c>
      <c r="M123">
        <v>6</v>
      </c>
      <c r="N123">
        <v>15</v>
      </c>
      <c r="O123">
        <f>StoreData!$N123*StoreData!$L123</f>
        <v>135</v>
      </c>
      <c r="P123">
        <f>StoreData!$N123*StoreData!$M123</f>
        <v>90</v>
      </c>
      <c r="Q123">
        <f>StoreData!$O123-StoreData!$P123</f>
        <v>45</v>
      </c>
      <c r="R123">
        <f>MONTH(StoreData!$B123)</f>
        <v>8</v>
      </c>
      <c r="S123" t="str">
        <f>IF(StoreData!$R123=9,"August","Sept")</f>
        <v>Sept</v>
      </c>
    </row>
    <row r="124" spans="1:19" x14ac:dyDescent="0.3">
      <c r="A124">
        <v>88065565477</v>
      </c>
      <c r="B124">
        <v>44052</v>
      </c>
      <c r="C124" t="s">
        <v>182</v>
      </c>
      <c r="D124" t="s">
        <v>1124</v>
      </c>
      <c r="E124" t="s">
        <v>16</v>
      </c>
      <c r="F124" t="s">
        <v>46</v>
      </c>
      <c r="G124" t="s">
        <v>942</v>
      </c>
      <c r="H124" t="s">
        <v>47</v>
      </c>
      <c r="I124" t="s">
        <v>38</v>
      </c>
      <c r="J124" t="s">
        <v>926</v>
      </c>
      <c r="K124" t="s">
        <v>939</v>
      </c>
      <c r="L124">
        <v>5</v>
      </c>
      <c r="M124">
        <v>2</v>
      </c>
      <c r="N124">
        <v>47</v>
      </c>
      <c r="O124">
        <f>StoreData!$N124*StoreData!$L124</f>
        <v>235</v>
      </c>
      <c r="P124">
        <f>StoreData!$N124*StoreData!$M124</f>
        <v>94</v>
      </c>
      <c r="Q124">
        <f>StoreData!$O124-StoreData!$P124</f>
        <v>141</v>
      </c>
      <c r="R124">
        <f>MONTH(StoreData!$B124)</f>
        <v>8</v>
      </c>
      <c r="S124" t="str">
        <f>IF(StoreData!$R124=9,"August","Sept")</f>
        <v>Sept</v>
      </c>
    </row>
    <row r="125" spans="1:19" x14ac:dyDescent="0.3">
      <c r="A125">
        <v>88065565478</v>
      </c>
      <c r="B125">
        <v>44053</v>
      </c>
      <c r="C125" t="s">
        <v>183</v>
      </c>
      <c r="D125" t="s">
        <v>1124</v>
      </c>
      <c r="E125" t="s">
        <v>16</v>
      </c>
      <c r="F125" t="s">
        <v>43</v>
      </c>
      <c r="G125" t="s">
        <v>941</v>
      </c>
      <c r="H125" t="s">
        <v>44</v>
      </c>
      <c r="I125" t="s">
        <v>38</v>
      </c>
      <c r="J125" t="s">
        <v>907</v>
      </c>
      <c r="K125" t="s">
        <v>924</v>
      </c>
      <c r="L125">
        <v>14</v>
      </c>
      <c r="M125">
        <v>11</v>
      </c>
      <c r="N125">
        <v>6</v>
      </c>
      <c r="O125">
        <f>StoreData!$N125*StoreData!$L125</f>
        <v>84</v>
      </c>
      <c r="P125">
        <f>StoreData!$N125*StoreData!$M125</f>
        <v>66</v>
      </c>
      <c r="Q125">
        <f>StoreData!$O125-StoreData!$P125</f>
        <v>18</v>
      </c>
      <c r="R125">
        <f>MONTH(StoreData!$B125)</f>
        <v>8</v>
      </c>
      <c r="S125" t="str">
        <f>IF(StoreData!$R125=9,"August","Sept")</f>
        <v>Sept</v>
      </c>
    </row>
    <row r="126" spans="1:19" x14ac:dyDescent="0.3">
      <c r="A126">
        <v>88065565479</v>
      </c>
      <c r="B126">
        <v>44054</v>
      </c>
      <c r="C126" t="s">
        <v>184</v>
      </c>
      <c r="D126" t="s">
        <v>1124</v>
      </c>
      <c r="E126" t="s">
        <v>20</v>
      </c>
      <c r="F126" t="s">
        <v>46</v>
      </c>
      <c r="G126" t="s">
        <v>942</v>
      </c>
      <c r="H126" t="s">
        <v>47</v>
      </c>
      <c r="I126" t="s">
        <v>38</v>
      </c>
      <c r="J126" t="s">
        <v>908</v>
      </c>
      <c r="K126" t="s">
        <v>924</v>
      </c>
      <c r="L126">
        <v>6</v>
      </c>
      <c r="M126">
        <v>3</v>
      </c>
      <c r="N126">
        <v>10</v>
      </c>
      <c r="O126">
        <f>StoreData!$N126*StoreData!$L126</f>
        <v>60</v>
      </c>
      <c r="P126">
        <f>StoreData!$N126*StoreData!$M126</f>
        <v>30</v>
      </c>
      <c r="Q126">
        <f>StoreData!$O126-StoreData!$P126</f>
        <v>30</v>
      </c>
      <c r="R126">
        <f>MONTH(StoreData!$B126)</f>
        <v>8</v>
      </c>
      <c r="S126" t="str">
        <f>IF(StoreData!$R126=9,"August","Sept")</f>
        <v>Sept</v>
      </c>
    </row>
    <row r="127" spans="1:19" x14ac:dyDescent="0.3">
      <c r="A127">
        <v>88065565480</v>
      </c>
      <c r="B127">
        <v>44055</v>
      </c>
      <c r="C127" t="s">
        <v>185</v>
      </c>
      <c r="D127" t="s">
        <v>1124</v>
      </c>
      <c r="E127" t="s">
        <v>4</v>
      </c>
      <c r="F127" t="s">
        <v>43</v>
      </c>
      <c r="G127" t="s">
        <v>941</v>
      </c>
      <c r="H127" t="s">
        <v>44</v>
      </c>
      <c r="I127" t="s">
        <v>38</v>
      </c>
      <c r="J127" t="s">
        <v>928</v>
      </c>
      <c r="K127" t="s">
        <v>939</v>
      </c>
      <c r="L127">
        <v>10</v>
      </c>
      <c r="M127">
        <v>7</v>
      </c>
      <c r="N127">
        <v>11</v>
      </c>
      <c r="O127">
        <f>StoreData!$N127*StoreData!$L127</f>
        <v>110</v>
      </c>
      <c r="P127">
        <f>StoreData!$N127*StoreData!$M127</f>
        <v>77</v>
      </c>
      <c r="Q127">
        <f>StoreData!$O127-StoreData!$P127</f>
        <v>33</v>
      </c>
      <c r="R127">
        <f>MONTH(StoreData!$B127)</f>
        <v>8</v>
      </c>
      <c r="S127" t="str">
        <f>IF(StoreData!$R127=9,"August","Sept")</f>
        <v>Sept</v>
      </c>
    </row>
    <row r="128" spans="1:19" x14ac:dyDescent="0.3">
      <c r="A128">
        <v>88065565481</v>
      </c>
      <c r="B128">
        <v>44056</v>
      </c>
      <c r="C128" t="s">
        <v>186</v>
      </c>
      <c r="D128" t="s">
        <v>1124</v>
      </c>
      <c r="E128" t="s">
        <v>16</v>
      </c>
      <c r="F128" t="s">
        <v>46</v>
      </c>
      <c r="G128" t="s">
        <v>942</v>
      </c>
      <c r="H128" t="s">
        <v>47</v>
      </c>
      <c r="I128" t="s">
        <v>38</v>
      </c>
      <c r="J128" t="s">
        <v>909</v>
      </c>
      <c r="K128" t="s">
        <v>924</v>
      </c>
      <c r="L128">
        <v>13</v>
      </c>
      <c r="M128">
        <v>10</v>
      </c>
      <c r="N128">
        <v>60</v>
      </c>
      <c r="O128">
        <f>StoreData!$N128*StoreData!$L128</f>
        <v>780</v>
      </c>
      <c r="P128">
        <f>StoreData!$N128*StoreData!$M128</f>
        <v>600</v>
      </c>
      <c r="Q128">
        <f>StoreData!$O128-StoreData!$P128</f>
        <v>180</v>
      </c>
      <c r="R128">
        <f>MONTH(StoreData!$B128)</f>
        <v>8</v>
      </c>
      <c r="S128" t="str">
        <f>IF(StoreData!$R128=9,"August","Sept")</f>
        <v>Sept</v>
      </c>
    </row>
    <row r="129" spans="1:19" x14ac:dyDescent="0.3">
      <c r="A129">
        <v>88065565482</v>
      </c>
      <c r="B129">
        <v>44057</v>
      </c>
      <c r="C129" t="s">
        <v>187</v>
      </c>
      <c r="D129" t="s">
        <v>1124</v>
      </c>
      <c r="E129" t="s">
        <v>3</v>
      </c>
      <c r="F129" t="s">
        <v>43</v>
      </c>
      <c r="G129" t="s">
        <v>941</v>
      </c>
      <c r="H129" t="s">
        <v>44</v>
      </c>
      <c r="I129" t="s">
        <v>38</v>
      </c>
      <c r="J129" t="s">
        <v>929</v>
      </c>
      <c r="K129" t="s">
        <v>939</v>
      </c>
      <c r="L129">
        <v>20</v>
      </c>
      <c r="M129">
        <v>17</v>
      </c>
      <c r="N129">
        <v>89</v>
      </c>
      <c r="O129">
        <f>StoreData!$N129*StoreData!$L129</f>
        <v>1780</v>
      </c>
      <c r="P129">
        <f>StoreData!$N129*StoreData!$M129</f>
        <v>1513</v>
      </c>
      <c r="Q129">
        <f>StoreData!$O129-StoreData!$P129</f>
        <v>267</v>
      </c>
      <c r="R129">
        <f>MONTH(StoreData!$B129)</f>
        <v>8</v>
      </c>
      <c r="S129" t="str">
        <f>IF(StoreData!$R129=9,"August","Sept")</f>
        <v>Sept</v>
      </c>
    </row>
    <row r="130" spans="1:19" x14ac:dyDescent="0.3">
      <c r="A130">
        <v>88065565483</v>
      </c>
      <c r="B130">
        <v>44058</v>
      </c>
      <c r="C130" t="s">
        <v>188</v>
      </c>
      <c r="D130" t="s">
        <v>1123</v>
      </c>
      <c r="E130" t="s">
        <v>4</v>
      </c>
      <c r="F130" t="s">
        <v>46</v>
      </c>
      <c r="G130" t="s">
        <v>942</v>
      </c>
      <c r="H130" t="s">
        <v>47</v>
      </c>
      <c r="I130" t="s">
        <v>38</v>
      </c>
      <c r="J130" t="s">
        <v>910</v>
      </c>
      <c r="K130" t="s">
        <v>924</v>
      </c>
      <c r="L130">
        <v>15</v>
      </c>
      <c r="M130">
        <v>12</v>
      </c>
      <c r="N130">
        <v>77</v>
      </c>
      <c r="O130">
        <f>StoreData!$N130*StoreData!$L130</f>
        <v>1155</v>
      </c>
      <c r="P130">
        <f>StoreData!$N130*StoreData!$M130</f>
        <v>924</v>
      </c>
      <c r="Q130">
        <f>StoreData!$O130-StoreData!$P130</f>
        <v>231</v>
      </c>
      <c r="R130">
        <f>MONTH(StoreData!$B130)</f>
        <v>8</v>
      </c>
      <c r="S130" t="str">
        <f>IF(StoreData!$R130=9,"August","Sept")</f>
        <v>Sept</v>
      </c>
    </row>
    <row r="131" spans="1:19" x14ac:dyDescent="0.3">
      <c r="A131">
        <v>88065565484</v>
      </c>
      <c r="B131">
        <v>44062</v>
      </c>
      <c r="C131" t="s">
        <v>189</v>
      </c>
      <c r="D131" t="s">
        <v>1123</v>
      </c>
      <c r="E131" t="s">
        <v>8</v>
      </c>
      <c r="F131" t="s">
        <v>36</v>
      </c>
      <c r="G131" t="s">
        <v>942</v>
      </c>
      <c r="H131" t="s">
        <v>37</v>
      </c>
      <c r="I131" t="s">
        <v>38</v>
      </c>
      <c r="J131" t="s">
        <v>911</v>
      </c>
      <c r="K131" t="s">
        <v>924</v>
      </c>
      <c r="L131">
        <v>20</v>
      </c>
      <c r="M131">
        <v>17</v>
      </c>
      <c r="N131">
        <v>68</v>
      </c>
      <c r="O131">
        <f>StoreData!$N131*StoreData!$L131</f>
        <v>1360</v>
      </c>
      <c r="P131">
        <f>StoreData!$N131*StoreData!$M131</f>
        <v>1156</v>
      </c>
      <c r="Q131">
        <f>StoreData!$O131-StoreData!$P131</f>
        <v>204</v>
      </c>
      <c r="R131">
        <f>MONTH(StoreData!$B131)</f>
        <v>8</v>
      </c>
      <c r="S131" t="str">
        <f>IF(StoreData!$R131=9,"August","Sept")</f>
        <v>Sept</v>
      </c>
    </row>
    <row r="132" spans="1:19" x14ac:dyDescent="0.3">
      <c r="A132">
        <v>88065565485</v>
      </c>
      <c r="B132">
        <v>44061</v>
      </c>
      <c r="C132" t="s">
        <v>190</v>
      </c>
      <c r="D132" t="s">
        <v>1123</v>
      </c>
      <c r="E132" t="s">
        <v>9</v>
      </c>
      <c r="F132" t="s">
        <v>40</v>
      </c>
      <c r="G132" t="s">
        <v>941</v>
      </c>
      <c r="H132" t="s">
        <v>41</v>
      </c>
      <c r="I132" t="s">
        <v>38</v>
      </c>
      <c r="J132" t="s">
        <v>912</v>
      </c>
      <c r="K132" t="s">
        <v>924</v>
      </c>
      <c r="L132">
        <v>12</v>
      </c>
      <c r="M132">
        <v>9</v>
      </c>
      <c r="N132">
        <v>15</v>
      </c>
      <c r="O132">
        <f>StoreData!$N132*StoreData!$L132</f>
        <v>180</v>
      </c>
      <c r="P132">
        <f>StoreData!$N132*StoreData!$M132</f>
        <v>135</v>
      </c>
      <c r="Q132">
        <f>StoreData!$O132-StoreData!$P132</f>
        <v>45</v>
      </c>
      <c r="R132">
        <f>MONTH(StoreData!$B132)</f>
        <v>8</v>
      </c>
      <c r="S132" t="str">
        <f>IF(StoreData!$R132=9,"August","Sept")</f>
        <v>Sept</v>
      </c>
    </row>
    <row r="133" spans="1:19" x14ac:dyDescent="0.3">
      <c r="A133">
        <v>88065565486</v>
      </c>
      <c r="B133">
        <v>44061</v>
      </c>
      <c r="C133" t="s">
        <v>191</v>
      </c>
      <c r="D133" t="s">
        <v>1124</v>
      </c>
      <c r="E133" t="s">
        <v>16</v>
      </c>
      <c r="F133" t="s">
        <v>43</v>
      </c>
      <c r="G133" t="s">
        <v>941</v>
      </c>
      <c r="H133" t="s">
        <v>44</v>
      </c>
      <c r="I133" t="s">
        <v>38</v>
      </c>
      <c r="J133" t="s">
        <v>913</v>
      </c>
      <c r="K133" t="s">
        <v>924</v>
      </c>
      <c r="L133">
        <v>16</v>
      </c>
      <c r="M133">
        <v>13</v>
      </c>
      <c r="N133">
        <v>47</v>
      </c>
      <c r="O133">
        <f>StoreData!$N133*StoreData!$L133</f>
        <v>752</v>
      </c>
      <c r="P133">
        <f>StoreData!$N133*StoreData!$M133</f>
        <v>611</v>
      </c>
      <c r="Q133">
        <f>StoreData!$O133-StoreData!$P133</f>
        <v>141</v>
      </c>
      <c r="R133">
        <f>MONTH(StoreData!$B133)</f>
        <v>8</v>
      </c>
      <c r="S133" t="str">
        <f>IF(StoreData!$R133=9,"August","Sept")</f>
        <v>Sept</v>
      </c>
    </row>
    <row r="134" spans="1:19" x14ac:dyDescent="0.3">
      <c r="A134">
        <v>88065565487</v>
      </c>
      <c r="B134">
        <v>44062</v>
      </c>
      <c r="C134" t="s">
        <v>192</v>
      </c>
      <c r="D134" t="s">
        <v>1124</v>
      </c>
      <c r="E134" t="s">
        <v>17</v>
      </c>
      <c r="F134" t="s">
        <v>46</v>
      </c>
      <c r="G134" t="s">
        <v>942</v>
      </c>
      <c r="H134" t="s">
        <v>47</v>
      </c>
      <c r="I134" t="s">
        <v>38</v>
      </c>
      <c r="J134" t="s">
        <v>930</v>
      </c>
      <c r="K134" t="s">
        <v>939</v>
      </c>
      <c r="L134">
        <v>70</v>
      </c>
      <c r="M134">
        <v>67</v>
      </c>
      <c r="N134">
        <v>6</v>
      </c>
      <c r="O134">
        <f>StoreData!$N134*StoreData!$L134</f>
        <v>420</v>
      </c>
      <c r="P134">
        <f>StoreData!$N134*StoreData!$M134</f>
        <v>402</v>
      </c>
      <c r="Q134">
        <f>StoreData!$O134-StoreData!$P134</f>
        <v>18</v>
      </c>
      <c r="R134">
        <f>MONTH(StoreData!$B134)</f>
        <v>8</v>
      </c>
      <c r="S134" t="str">
        <f>IF(StoreData!$R134=9,"August","Sept")</f>
        <v>Sept</v>
      </c>
    </row>
    <row r="135" spans="1:19" x14ac:dyDescent="0.3">
      <c r="A135">
        <v>88065565488</v>
      </c>
      <c r="B135">
        <v>44063</v>
      </c>
      <c r="C135" t="s">
        <v>193</v>
      </c>
      <c r="D135" t="s">
        <v>1124</v>
      </c>
      <c r="E135" t="s">
        <v>18</v>
      </c>
      <c r="F135" t="s">
        <v>36</v>
      </c>
      <c r="G135" t="s">
        <v>942</v>
      </c>
      <c r="H135" t="s">
        <v>37</v>
      </c>
      <c r="I135" t="s">
        <v>38</v>
      </c>
      <c r="J135" t="s">
        <v>938</v>
      </c>
      <c r="K135" t="s">
        <v>939</v>
      </c>
      <c r="L135">
        <v>15</v>
      </c>
      <c r="M135">
        <v>12</v>
      </c>
      <c r="N135">
        <v>10</v>
      </c>
      <c r="O135">
        <f>StoreData!$N135*StoreData!$L135</f>
        <v>150</v>
      </c>
      <c r="P135">
        <f>StoreData!$N135*StoreData!$M135</f>
        <v>120</v>
      </c>
      <c r="Q135">
        <f>StoreData!$O135-StoreData!$P135</f>
        <v>30</v>
      </c>
      <c r="R135">
        <f>MONTH(StoreData!$B135)</f>
        <v>8</v>
      </c>
      <c r="S135" t="str">
        <f>IF(StoreData!$R135=9,"August","Sept")</f>
        <v>Sept</v>
      </c>
    </row>
    <row r="136" spans="1:19" x14ac:dyDescent="0.3">
      <c r="A136">
        <v>88065565489</v>
      </c>
      <c r="B136">
        <v>44064</v>
      </c>
      <c r="C136" t="s">
        <v>194</v>
      </c>
      <c r="D136" t="s">
        <v>1123</v>
      </c>
      <c r="E136" t="s">
        <v>9</v>
      </c>
      <c r="F136" t="s">
        <v>40</v>
      </c>
      <c r="G136" t="s">
        <v>941</v>
      </c>
      <c r="H136" t="s">
        <v>41</v>
      </c>
      <c r="I136" t="s">
        <v>38</v>
      </c>
      <c r="J136" t="s">
        <v>913</v>
      </c>
      <c r="K136" t="s">
        <v>924</v>
      </c>
      <c r="L136">
        <v>16</v>
      </c>
      <c r="M136">
        <v>13</v>
      </c>
      <c r="N136">
        <v>11</v>
      </c>
      <c r="O136">
        <f>StoreData!$N136*StoreData!$L136</f>
        <v>176</v>
      </c>
      <c r="P136">
        <f>StoreData!$N136*StoreData!$M136</f>
        <v>143</v>
      </c>
      <c r="Q136">
        <f>StoreData!$O136-StoreData!$P136</f>
        <v>33</v>
      </c>
      <c r="R136">
        <f>MONTH(StoreData!$B136)</f>
        <v>8</v>
      </c>
      <c r="S136" t="str">
        <f>IF(StoreData!$R136=9,"August","Sept")</f>
        <v>Sept</v>
      </c>
    </row>
    <row r="137" spans="1:19" x14ac:dyDescent="0.3">
      <c r="A137">
        <v>88065565490</v>
      </c>
      <c r="B137">
        <v>44065</v>
      </c>
      <c r="C137" t="s">
        <v>195</v>
      </c>
      <c r="D137" t="s">
        <v>1124</v>
      </c>
      <c r="E137" t="s">
        <v>10</v>
      </c>
      <c r="F137" t="s">
        <v>43</v>
      </c>
      <c r="G137" t="s">
        <v>941</v>
      </c>
      <c r="H137" t="s">
        <v>44</v>
      </c>
      <c r="I137" t="s">
        <v>38</v>
      </c>
      <c r="J137" t="s">
        <v>914</v>
      </c>
      <c r="K137" t="s">
        <v>924</v>
      </c>
      <c r="L137">
        <v>20</v>
      </c>
      <c r="M137">
        <v>17</v>
      </c>
      <c r="N137">
        <v>60</v>
      </c>
      <c r="O137">
        <f>StoreData!$N137*StoreData!$L137</f>
        <v>1200</v>
      </c>
      <c r="P137">
        <f>StoreData!$N137*StoreData!$M137</f>
        <v>1020</v>
      </c>
      <c r="Q137">
        <f>StoreData!$O137-StoreData!$P137</f>
        <v>180</v>
      </c>
      <c r="R137">
        <f>MONTH(StoreData!$B137)</f>
        <v>8</v>
      </c>
      <c r="S137" t="str">
        <f>IF(StoreData!$R137=9,"August","Sept")</f>
        <v>Sept</v>
      </c>
    </row>
    <row r="138" spans="1:19" x14ac:dyDescent="0.3">
      <c r="A138">
        <v>88065565491</v>
      </c>
      <c r="B138">
        <v>44066</v>
      </c>
      <c r="C138" t="s">
        <v>196</v>
      </c>
      <c r="D138" t="s">
        <v>1124</v>
      </c>
      <c r="E138" t="s">
        <v>11</v>
      </c>
      <c r="F138" t="s">
        <v>46</v>
      </c>
      <c r="G138" t="s">
        <v>942</v>
      </c>
      <c r="H138" t="s">
        <v>47</v>
      </c>
      <c r="I138" t="s">
        <v>38</v>
      </c>
      <c r="J138" t="s">
        <v>915</v>
      </c>
      <c r="K138" t="s">
        <v>924</v>
      </c>
      <c r="L138">
        <v>12</v>
      </c>
      <c r="M138">
        <v>9</v>
      </c>
      <c r="N138">
        <v>89</v>
      </c>
      <c r="O138">
        <f>StoreData!$N138*StoreData!$L138</f>
        <v>1068</v>
      </c>
      <c r="P138">
        <f>StoreData!$N138*StoreData!$M138</f>
        <v>801</v>
      </c>
      <c r="Q138">
        <f>StoreData!$O138-StoreData!$P138</f>
        <v>267</v>
      </c>
      <c r="R138">
        <f>MONTH(StoreData!$B138)</f>
        <v>8</v>
      </c>
      <c r="S138" t="str">
        <f>IF(StoreData!$R138=9,"August","Sept")</f>
        <v>Sept</v>
      </c>
    </row>
    <row r="139" spans="1:19" x14ac:dyDescent="0.3">
      <c r="A139">
        <v>88065565492</v>
      </c>
      <c r="B139">
        <v>44067</v>
      </c>
      <c r="C139" t="s">
        <v>197</v>
      </c>
      <c r="D139" t="s">
        <v>1123</v>
      </c>
      <c r="E139" t="s">
        <v>12</v>
      </c>
      <c r="F139" t="s">
        <v>36</v>
      </c>
      <c r="G139" t="s">
        <v>942</v>
      </c>
      <c r="H139" t="s">
        <v>37</v>
      </c>
      <c r="I139" t="s">
        <v>38</v>
      </c>
      <c r="J139" t="s">
        <v>931</v>
      </c>
      <c r="K139" t="s">
        <v>939</v>
      </c>
      <c r="L139">
        <v>12</v>
      </c>
      <c r="M139">
        <v>9</v>
      </c>
      <c r="N139">
        <v>77</v>
      </c>
      <c r="O139">
        <f>StoreData!$N139*StoreData!$L139</f>
        <v>924</v>
      </c>
      <c r="P139">
        <f>StoreData!$N139*StoreData!$M139</f>
        <v>693</v>
      </c>
      <c r="Q139">
        <f>StoreData!$O139-StoreData!$P139</f>
        <v>231</v>
      </c>
      <c r="R139">
        <f>MONTH(StoreData!$B139)</f>
        <v>8</v>
      </c>
      <c r="S139" t="str">
        <f>IF(StoreData!$R139=9,"August","Sept")</f>
        <v>Sept</v>
      </c>
    </row>
    <row r="140" spans="1:19" x14ac:dyDescent="0.3">
      <c r="A140">
        <v>88065565493</v>
      </c>
      <c r="B140">
        <v>44068</v>
      </c>
      <c r="C140" t="s">
        <v>198</v>
      </c>
      <c r="D140" t="s">
        <v>1124</v>
      </c>
      <c r="E140" t="s">
        <v>13</v>
      </c>
      <c r="F140" t="s">
        <v>40</v>
      </c>
      <c r="G140" t="s">
        <v>941</v>
      </c>
      <c r="H140" t="s">
        <v>41</v>
      </c>
      <c r="I140" t="s">
        <v>38</v>
      </c>
      <c r="J140" t="s">
        <v>932</v>
      </c>
      <c r="K140" t="s">
        <v>939</v>
      </c>
      <c r="L140">
        <v>18</v>
      </c>
      <c r="M140">
        <v>15</v>
      </c>
      <c r="N140">
        <v>68</v>
      </c>
      <c r="O140">
        <f>StoreData!$N140*StoreData!$L140</f>
        <v>1224</v>
      </c>
      <c r="P140">
        <f>StoreData!$N140*StoreData!$M140</f>
        <v>1020</v>
      </c>
      <c r="Q140">
        <f>StoreData!$O140-StoreData!$P140</f>
        <v>204</v>
      </c>
      <c r="R140">
        <f>MONTH(StoreData!$B140)</f>
        <v>8</v>
      </c>
      <c r="S140" t="str">
        <f>IF(StoreData!$R140=9,"August","Sept")</f>
        <v>Sept</v>
      </c>
    </row>
    <row r="141" spans="1:19" x14ac:dyDescent="0.3">
      <c r="A141">
        <v>88065565494</v>
      </c>
      <c r="B141">
        <v>44072</v>
      </c>
      <c r="C141" t="s">
        <v>199</v>
      </c>
      <c r="D141" t="s">
        <v>1124</v>
      </c>
      <c r="E141" t="s">
        <v>14</v>
      </c>
      <c r="F141" t="s">
        <v>43</v>
      </c>
      <c r="G141" t="s">
        <v>941</v>
      </c>
      <c r="H141" t="s">
        <v>44</v>
      </c>
      <c r="I141" t="s">
        <v>38</v>
      </c>
      <c r="J141" t="s">
        <v>916</v>
      </c>
      <c r="K141" t="s">
        <v>924</v>
      </c>
      <c r="L141">
        <v>10</v>
      </c>
      <c r="M141">
        <v>7</v>
      </c>
      <c r="N141">
        <v>15</v>
      </c>
      <c r="O141">
        <f>StoreData!$N141*StoreData!$L141</f>
        <v>150</v>
      </c>
      <c r="P141">
        <f>StoreData!$N141*StoreData!$M141</f>
        <v>105</v>
      </c>
      <c r="Q141">
        <f>StoreData!$O141-StoreData!$P141</f>
        <v>45</v>
      </c>
      <c r="R141">
        <f>MONTH(StoreData!$B141)</f>
        <v>8</v>
      </c>
      <c r="S141" t="str">
        <f>IF(StoreData!$R141=9,"August","Sept")</f>
        <v>Sept</v>
      </c>
    </row>
    <row r="142" spans="1:19" x14ac:dyDescent="0.3">
      <c r="A142">
        <v>88065565495</v>
      </c>
      <c r="B142">
        <v>44071</v>
      </c>
      <c r="C142" t="s">
        <v>200</v>
      </c>
      <c r="D142" t="s">
        <v>1123</v>
      </c>
      <c r="E142" t="s">
        <v>15</v>
      </c>
      <c r="F142" t="s">
        <v>46</v>
      </c>
      <c r="G142" t="s">
        <v>942</v>
      </c>
      <c r="H142" t="s">
        <v>47</v>
      </c>
      <c r="I142" t="s">
        <v>38</v>
      </c>
      <c r="J142" t="s">
        <v>917</v>
      </c>
      <c r="K142" t="s">
        <v>924</v>
      </c>
      <c r="L142">
        <v>15</v>
      </c>
      <c r="M142">
        <v>12</v>
      </c>
      <c r="N142">
        <v>47</v>
      </c>
      <c r="O142">
        <f>StoreData!$N142*StoreData!$L142</f>
        <v>705</v>
      </c>
      <c r="P142">
        <f>StoreData!$N142*StoreData!$M142</f>
        <v>564</v>
      </c>
      <c r="Q142">
        <f>StoreData!$O142-StoreData!$P142</f>
        <v>141</v>
      </c>
      <c r="R142">
        <f>MONTH(StoreData!$B142)</f>
        <v>8</v>
      </c>
      <c r="S142" t="str">
        <f>IF(StoreData!$R142=9,"August","Sept")</f>
        <v>Sept</v>
      </c>
    </row>
    <row r="143" spans="1:19" x14ac:dyDescent="0.3">
      <c r="A143">
        <v>88065565496</v>
      </c>
      <c r="B143">
        <v>44071</v>
      </c>
      <c r="C143" t="s">
        <v>201</v>
      </c>
      <c r="D143" t="s">
        <v>1124</v>
      </c>
      <c r="E143" t="s">
        <v>57</v>
      </c>
      <c r="F143" t="s">
        <v>36</v>
      </c>
      <c r="G143" t="s">
        <v>942</v>
      </c>
      <c r="H143" t="s">
        <v>37</v>
      </c>
      <c r="I143" t="s">
        <v>38</v>
      </c>
      <c r="J143" t="s">
        <v>918</v>
      </c>
      <c r="K143" t="s">
        <v>924</v>
      </c>
      <c r="L143">
        <v>15</v>
      </c>
      <c r="M143">
        <v>12</v>
      </c>
      <c r="N143">
        <v>6</v>
      </c>
      <c r="O143">
        <f>StoreData!$N143*StoreData!$L143</f>
        <v>90</v>
      </c>
      <c r="P143">
        <f>StoreData!$N143*StoreData!$M143</f>
        <v>72</v>
      </c>
      <c r="Q143">
        <f>StoreData!$O143-StoreData!$P143</f>
        <v>18</v>
      </c>
      <c r="R143">
        <f>MONTH(StoreData!$B143)</f>
        <v>8</v>
      </c>
      <c r="S143" t="str">
        <f>IF(StoreData!$R143=9,"August","Sept")</f>
        <v>Sept</v>
      </c>
    </row>
    <row r="144" spans="1:19" x14ac:dyDescent="0.3">
      <c r="A144">
        <v>88065565497</v>
      </c>
      <c r="B144">
        <v>44072</v>
      </c>
      <c r="C144" t="s">
        <v>202</v>
      </c>
      <c r="D144" t="s">
        <v>1124</v>
      </c>
      <c r="E144" t="s">
        <v>58</v>
      </c>
      <c r="F144" t="s">
        <v>40</v>
      </c>
      <c r="G144" t="s">
        <v>941</v>
      </c>
      <c r="H144" t="s">
        <v>41</v>
      </c>
      <c r="I144" t="s">
        <v>38</v>
      </c>
      <c r="J144" t="s">
        <v>933</v>
      </c>
      <c r="K144" t="s">
        <v>939</v>
      </c>
      <c r="L144">
        <v>23</v>
      </c>
      <c r="M144">
        <v>20</v>
      </c>
      <c r="N144">
        <v>10</v>
      </c>
      <c r="O144">
        <f>StoreData!$N144*StoreData!$L144</f>
        <v>230</v>
      </c>
      <c r="P144">
        <f>StoreData!$N144*StoreData!$M144</f>
        <v>200</v>
      </c>
      <c r="Q144">
        <f>StoreData!$O144-StoreData!$P144</f>
        <v>30</v>
      </c>
      <c r="R144">
        <f>MONTH(StoreData!$B144)</f>
        <v>8</v>
      </c>
      <c r="S144" t="str">
        <f>IF(StoreData!$R144=9,"August","Sept")</f>
        <v>Sept</v>
      </c>
    </row>
    <row r="145" spans="1:19" x14ac:dyDescent="0.3">
      <c r="A145">
        <v>88065565498</v>
      </c>
      <c r="B145">
        <v>44073</v>
      </c>
      <c r="C145" t="s">
        <v>203</v>
      </c>
      <c r="D145" t="s">
        <v>1123</v>
      </c>
      <c r="E145" t="s">
        <v>59</v>
      </c>
      <c r="F145" t="s">
        <v>43</v>
      </c>
      <c r="G145" t="s">
        <v>941</v>
      </c>
      <c r="H145" t="s">
        <v>44</v>
      </c>
      <c r="I145" t="s">
        <v>38</v>
      </c>
      <c r="J145" t="s">
        <v>934</v>
      </c>
      <c r="K145" t="s">
        <v>939</v>
      </c>
      <c r="L145">
        <v>9</v>
      </c>
      <c r="M145">
        <v>6</v>
      </c>
      <c r="N145">
        <v>11</v>
      </c>
      <c r="O145">
        <f>StoreData!$N145*StoreData!$L145</f>
        <v>99</v>
      </c>
      <c r="P145">
        <f>StoreData!$N145*StoreData!$M145</f>
        <v>66</v>
      </c>
      <c r="Q145">
        <f>StoreData!$O145-StoreData!$P145</f>
        <v>33</v>
      </c>
      <c r="R145">
        <f>MONTH(StoreData!$B145)</f>
        <v>8</v>
      </c>
      <c r="S145" t="str">
        <f>IF(StoreData!$R145=9,"August","Sept")</f>
        <v>Sept</v>
      </c>
    </row>
    <row r="146" spans="1:19" x14ac:dyDescent="0.3">
      <c r="A146">
        <v>88065565499</v>
      </c>
      <c r="B146">
        <v>44074</v>
      </c>
      <c r="C146" t="s">
        <v>204</v>
      </c>
      <c r="D146" t="s">
        <v>1124</v>
      </c>
      <c r="E146" t="s">
        <v>61</v>
      </c>
      <c r="F146" t="s">
        <v>46</v>
      </c>
      <c r="G146" t="s">
        <v>942</v>
      </c>
      <c r="H146" t="s">
        <v>47</v>
      </c>
      <c r="I146" t="s">
        <v>38</v>
      </c>
      <c r="J146" t="s">
        <v>935</v>
      </c>
      <c r="K146" t="s">
        <v>939</v>
      </c>
      <c r="L146">
        <v>18</v>
      </c>
      <c r="M146">
        <v>15</v>
      </c>
      <c r="N146">
        <v>60</v>
      </c>
      <c r="O146">
        <f>StoreData!$N146*StoreData!$L146</f>
        <v>1080</v>
      </c>
      <c r="P146">
        <f>StoreData!$N146*StoreData!$M146</f>
        <v>900</v>
      </c>
      <c r="Q146">
        <f>StoreData!$O146-StoreData!$P146</f>
        <v>180</v>
      </c>
      <c r="R146">
        <f>MONTH(StoreData!$B146)</f>
        <v>8</v>
      </c>
      <c r="S146" t="str">
        <f>IF(StoreData!$R146=9,"August","Sept")</f>
        <v>Sept</v>
      </c>
    </row>
    <row r="147" spans="1:19" x14ac:dyDescent="0.3">
      <c r="A147">
        <v>88065565500</v>
      </c>
      <c r="B147">
        <v>44044</v>
      </c>
      <c r="C147" t="s">
        <v>205</v>
      </c>
      <c r="D147" t="s">
        <v>1123</v>
      </c>
      <c r="E147" t="s">
        <v>16</v>
      </c>
      <c r="F147" t="s">
        <v>36</v>
      </c>
      <c r="G147" t="s">
        <v>942</v>
      </c>
      <c r="H147" t="s">
        <v>37</v>
      </c>
      <c r="I147" t="s">
        <v>102</v>
      </c>
      <c r="J147" t="s">
        <v>923</v>
      </c>
      <c r="K147" t="s">
        <v>924</v>
      </c>
      <c r="L147">
        <v>14</v>
      </c>
      <c r="M147">
        <v>11</v>
      </c>
      <c r="N147">
        <v>89</v>
      </c>
      <c r="O147">
        <f>StoreData!$N147*StoreData!$L147</f>
        <v>1246</v>
      </c>
      <c r="P147">
        <f>StoreData!$N147*StoreData!$M147</f>
        <v>979</v>
      </c>
      <c r="Q147">
        <f>StoreData!$O147-StoreData!$P147</f>
        <v>267</v>
      </c>
      <c r="R147">
        <f>MONTH(StoreData!$B147)</f>
        <v>8</v>
      </c>
      <c r="S147" t="str">
        <f>IF(StoreData!$R147=9,"August","Sept")</f>
        <v>Sept</v>
      </c>
    </row>
    <row r="148" spans="1:19" x14ac:dyDescent="0.3">
      <c r="A148">
        <v>88065565501</v>
      </c>
      <c r="B148">
        <v>44045</v>
      </c>
      <c r="C148" t="s">
        <v>206</v>
      </c>
      <c r="D148" t="s">
        <v>1124</v>
      </c>
      <c r="E148" t="s">
        <v>80</v>
      </c>
      <c r="F148" t="s">
        <v>40</v>
      </c>
      <c r="G148" t="s">
        <v>941</v>
      </c>
      <c r="H148" t="s">
        <v>41</v>
      </c>
      <c r="I148" t="s">
        <v>102</v>
      </c>
      <c r="J148" t="s">
        <v>936</v>
      </c>
      <c r="K148" t="s">
        <v>924</v>
      </c>
      <c r="L148">
        <v>30</v>
      </c>
      <c r="M148">
        <v>27</v>
      </c>
      <c r="N148">
        <v>77</v>
      </c>
      <c r="O148">
        <f>StoreData!$N148*StoreData!$L148</f>
        <v>2310</v>
      </c>
      <c r="P148">
        <f>StoreData!$N148*StoreData!$M148</f>
        <v>2079</v>
      </c>
      <c r="Q148">
        <f>StoreData!$O148-StoreData!$P148</f>
        <v>231</v>
      </c>
      <c r="R148">
        <f>MONTH(StoreData!$B148)</f>
        <v>8</v>
      </c>
      <c r="S148" t="str">
        <f>IF(StoreData!$R148=9,"August","Sept")</f>
        <v>Sept</v>
      </c>
    </row>
    <row r="149" spans="1:19" x14ac:dyDescent="0.3">
      <c r="A149">
        <v>88065565502</v>
      </c>
      <c r="B149">
        <v>44046</v>
      </c>
      <c r="C149" t="s">
        <v>207</v>
      </c>
      <c r="D149" t="s">
        <v>1123</v>
      </c>
      <c r="E149" t="s">
        <v>82</v>
      </c>
      <c r="F149" t="s">
        <v>43</v>
      </c>
      <c r="G149" t="s">
        <v>941</v>
      </c>
      <c r="H149" t="s">
        <v>44</v>
      </c>
      <c r="I149" t="s">
        <v>102</v>
      </c>
      <c r="J149" t="s">
        <v>937</v>
      </c>
      <c r="K149" t="s">
        <v>924</v>
      </c>
      <c r="L149">
        <v>16</v>
      </c>
      <c r="M149">
        <v>13</v>
      </c>
      <c r="N149">
        <v>68</v>
      </c>
      <c r="O149">
        <f>StoreData!$N149*StoreData!$L149</f>
        <v>1088</v>
      </c>
      <c r="P149">
        <f>StoreData!$N149*StoreData!$M149</f>
        <v>884</v>
      </c>
      <c r="Q149">
        <f>StoreData!$O149-StoreData!$P149</f>
        <v>204</v>
      </c>
      <c r="R149">
        <f>MONTH(StoreData!$B149)</f>
        <v>8</v>
      </c>
      <c r="S149" t="str">
        <f>IF(StoreData!$R149=9,"August","Sept")</f>
        <v>Sept</v>
      </c>
    </row>
    <row r="150" spans="1:19" x14ac:dyDescent="0.3">
      <c r="A150">
        <v>88065565503</v>
      </c>
      <c r="B150">
        <v>44047</v>
      </c>
      <c r="C150" t="s">
        <v>208</v>
      </c>
      <c r="D150" t="s">
        <v>1123</v>
      </c>
      <c r="E150" t="s">
        <v>84</v>
      </c>
      <c r="F150" t="s">
        <v>46</v>
      </c>
      <c r="G150" t="s">
        <v>942</v>
      </c>
      <c r="H150" t="s">
        <v>47</v>
      </c>
      <c r="I150" t="s">
        <v>102</v>
      </c>
      <c r="J150" t="s">
        <v>906</v>
      </c>
      <c r="K150" t="s">
        <v>924</v>
      </c>
      <c r="L150">
        <v>52</v>
      </c>
      <c r="M150">
        <v>49</v>
      </c>
      <c r="N150">
        <v>15</v>
      </c>
      <c r="O150">
        <f>StoreData!$N150*StoreData!$L150</f>
        <v>780</v>
      </c>
      <c r="P150">
        <f>StoreData!$N150*StoreData!$M150</f>
        <v>735</v>
      </c>
      <c r="Q150">
        <f>StoreData!$O150-StoreData!$P150</f>
        <v>45</v>
      </c>
      <c r="R150">
        <f>MONTH(StoreData!$B150)</f>
        <v>8</v>
      </c>
      <c r="S150" t="str">
        <f>IF(StoreData!$R150=9,"August","Sept")</f>
        <v>Sept</v>
      </c>
    </row>
    <row r="151" spans="1:19" x14ac:dyDescent="0.3">
      <c r="A151">
        <v>88065565504</v>
      </c>
      <c r="B151">
        <v>44048</v>
      </c>
      <c r="C151" t="s">
        <v>209</v>
      </c>
      <c r="D151" t="s">
        <v>1123</v>
      </c>
      <c r="E151" t="s">
        <v>86</v>
      </c>
      <c r="F151" t="s">
        <v>36</v>
      </c>
      <c r="G151" t="s">
        <v>942</v>
      </c>
      <c r="H151" t="s">
        <v>37</v>
      </c>
      <c r="I151" t="s">
        <v>102</v>
      </c>
      <c r="J151" t="s">
        <v>907</v>
      </c>
      <c r="K151" t="s">
        <v>924</v>
      </c>
      <c r="L151">
        <v>14</v>
      </c>
      <c r="M151">
        <v>11</v>
      </c>
      <c r="N151">
        <v>47</v>
      </c>
      <c r="O151">
        <f>StoreData!$N151*StoreData!$L151</f>
        <v>658</v>
      </c>
      <c r="P151">
        <f>StoreData!$N151*StoreData!$M151</f>
        <v>517</v>
      </c>
      <c r="Q151">
        <f>StoreData!$O151-StoreData!$P151</f>
        <v>141</v>
      </c>
      <c r="R151">
        <f>MONTH(StoreData!$B151)</f>
        <v>8</v>
      </c>
      <c r="S151" t="str">
        <f>IF(StoreData!$R151=9,"August","Sept")</f>
        <v>Sept</v>
      </c>
    </row>
    <row r="152" spans="1:19" x14ac:dyDescent="0.3">
      <c r="A152">
        <v>88065565505</v>
      </c>
      <c r="B152">
        <v>44052</v>
      </c>
      <c r="C152" t="s">
        <v>210</v>
      </c>
      <c r="D152" t="s">
        <v>1123</v>
      </c>
      <c r="E152" t="s">
        <v>88</v>
      </c>
      <c r="F152" t="s">
        <v>40</v>
      </c>
      <c r="G152" t="s">
        <v>941</v>
      </c>
      <c r="H152" t="s">
        <v>41</v>
      </c>
      <c r="I152" t="s">
        <v>102</v>
      </c>
      <c r="J152" t="s">
        <v>908</v>
      </c>
      <c r="K152" t="s">
        <v>924</v>
      </c>
      <c r="L152">
        <v>6</v>
      </c>
      <c r="M152">
        <v>3</v>
      </c>
      <c r="N152">
        <v>6</v>
      </c>
      <c r="O152">
        <f>StoreData!$N152*StoreData!$L152</f>
        <v>36</v>
      </c>
      <c r="P152">
        <f>StoreData!$N152*StoreData!$M152</f>
        <v>18</v>
      </c>
      <c r="Q152">
        <f>StoreData!$O152-StoreData!$P152</f>
        <v>18</v>
      </c>
      <c r="R152">
        <f>MONTH(StoreData!$B152)</f>
        <v>8</v>
      </c>
      <c r="S152" t="str">
        <f>IF(StoreData!$R152=9,"August","Sept")</f>
        <v>Sept</v>
      </c>
    </row>
    <row r="153" spans="1:19" x14ac:dyDescent="0.3">
      <c r="A153">
        <v>88065565506</v>
      </c>
      <c r="B153">
        <v>44051</v>
      </c>
      <c r="C153" t="s">
        <v>211</v>
      </c>
      <c r="D153" t="s">
        <v>1123</v>
      </c>
      <c r="E153" t="s">
        <v>66</v>
      </c>
      <c r="F153" t="s">
        <v>43</v>
      </c>
      <c r="G153" t="s">
        <v>941</v>
      </c>
      <c r="H153" t="s">
        <v>44</v>
      </c>
      <c r="I153" t="s">
        <v>102</v>
      </c>
      <c r="J153" t="s">
        <v>909</v>
      </c>
      <c r="K153" t="s">
        <v>924</v>
      </c>
      <c r="L153">
        <v>13</v>
      </c>
      <c r="M153">
        <v>10</v>
      </c>
      <c r="N153">
        <v>10</v>
      </c>
      <c r="O153">
        <f>StoreData!$N153*StoreData!$L153</f>
        <v>130</v>
      </c>
      <c r="P153">
        <f>StoreData!$N153*StoreData!$M153</f>
        <v>100</v>
      </c>
      <c r="Q153">
        <f>StoreData!$O153-StoreData!$P153</f>
        <v>30</v>
      </c>
      <c r="R153">
        <f>MONTH(StoreData!$B153)</f>
        <v>8</v>
      </c>
      <c r="S153" t="str">
        <f>IF(StoreData!$R153=9,"August","Sept")</f>
        <v>Sept</v>
      </c>
    </row>
    <row r="154" spans="1:19" x14ac:dyDescent="0.3">
      <c r="A154">
        <v>88065565507</v>
      </c>
      <c r="B154">
        <v>44051</v>
      </c>
      <c r="C154" t="s">
        <v>212</v>
      </c>
      <c r="D154" t="s">
        <v>1123</v>
      </c>
      <c r="E154" t="s">
        <v>68</v>
      </c>
      <c r="F154" t="s">
        <v>46</v>
      </c>
      <c r="G154" t="s">
        <v>942</v>
      </c>
      <c r="H154" t="s">
        <v>47</v>
      </c>
      <c r="I154" t="s">
        <v>102</v>
      </c>
      <c r="J154" t="s">
        <v>910</v>
      </c>
      <c r="K154" t="s">
        <v>924</v>
      </c>
      <c r="L154">
        <v>15</v>
      </c>
      <c r="M154">
        <v>12</v>
      </c>
      <c r="N154">
        <v>11</v>
      </c>
      <c r="O154">
        <f>StoreData!$N154*StoreData!$L154</f>
        <v>165</v>
      </c>
      <c r="P154">
        <f>StoreData!$N154*StoreData!$M154</f>
        <v>132</v>
      </c>
      <c r="Q154">
        <f>StoreData!$O154-StoreData!$P154</f>
        <v>33</v>
      </c>
      <c r="R154">
        <f>MONTH(StoreData!$B154)</f>
        <v>8</v>
      </c>
      <c r="S154" t="str">
        <f>IF(StoreData!$R154=9,"August","Sept")</f>
        <v>Sept</v>
      </c>
    </row>
    <row r="155" spans="1:19" x14ac:dyDescent="0.3">
      <c r="A155">
        <v>88065565508</v>
      </c>
      <c r="B155">
        <v>44052</v>
      </c>
      <c r="C155" t="s">
        <v>213</v>
      </c>
      <c r="D155" t="s">
        <v>1124</v>
      </c>
      <c r="E155" t="s">
        <v>70</v>
      </c>
      <c r="F155" t="s">
        <v>36</v>
      </c>
      <c r="G155" t="s">
        <v>942</v>
      </c>
      <c r="H155" t="s">
        <v>37</v>
      </c>
      <c r="I155" t="s">
        <v>102</v>
      </c>
      <c r="J155" t="s">
        <v>911</v>
      </c>
      <c r="K155" t="s">
        <v>924</v>
      </c>
      <c r="L155">
        <v>20</v>
      </c>
      <c r="M155">
        <v>17</v>
      </c>
      <c r="N155">
        <v>60</v>
      </c>
      <c r="O155">
        <f>StoreData!$N155*StoreData!$L155</f>
        <v>1200</v>
      </c>
      <c r="P155">
        <f>StoreData!$N155*StoreData!$M155</f>
        <v>1020</v>
      </c>
      <c r="Q155">
        <f>StoreData!$O155-StoreData!$P155</f>
        <v>180</v>
      </c>
      <c r="R155">
        <f>MONTH(StoreData!$B155)</f>
        <v>8</v>
      </c>
      <c r="S155" t="str">
        <f>IF(StoreData!$R155=9,"August","Sept")</f>
        <v>Sept</v>
      </c>
    </row>
    <row r="156" spans="1:19" x14ac:dyDescent="0.3">
      <c r="A156">
        <v>88065565509</v>
      </c>
      <c r="B156">
        <v>44053</v>
      </c>
      <c r="C156" t="s">
        <v>214</v>
      </c>
      <c r="D156" t="s">
        <v>1124</v>
      </c>
      <c r="E156" t="s">
        <v>14</v>
      </c>
      <c r="F156" t="s">
        <v>40</v>
      </c>
      <c r="G156" t="s">
        <v>941</v>
      </c>
      <c r="H156" t="s">
        <v>41</v>
      </c>
      <c r="I156" t="s">
        <v>102</v>
      </c>
      <c r="J156" t="s">
        <v>912</v>
      </c>
      <c r="K156" t="s">
        <v>924</v>
      </c>
      <c r="L156">
        <v>12</v>
      </c>
      <c r="M156">
        <v>9</v>
      </c>
      <c r="N156">
        <v>89</v>
      </c>
      <c r="O156">
        <f>StoreData!$N156*StoreData!$L156</f>
        <v>1068</v>
      </c>
      <c r="P156">
        <f>StoreData!$N156*StoreData!$M156</f>
        <v>801</v>
      </c>
      <c r="Q156">
        <f>StoreData!$O156-StoreData!$P156</f>
        <v>267</v>
      </c>
      <c r="R156">
        <f>MONTH(StoreData!$B156)</f>
        <v>8</v>
      </c>
      <c r="S156" t="str">
        <f>IF(StoreData!$R156=9,"August","Sept")</f>
        <v>Sept</v>
      </c>
    </row>
    <row r="157" spans="1:19" x14ac:dyDescent="0.3">
      <c r="A157">
        <v>88065565510</v>
      </c>
      <c r="B157">
        <v>44054</v>
      </c>
      <c r="C157" t="s">
        <v>215</v>
      </c>
      <c r="D157" t="s">
        <v>1123</v>
      </c>
      <c r="E157" t="s">
        <v>15</v>
      </c>
      <c r="F157" t="s">
        <v>43</v>
      </c>
      <c r="G157" t="s">
        <v>941</v>
      </c>
      <c r="H157" t="s">
        <v>44</v>
      </c>
      <c r="I157" t="s">
        <v>102</v>
      </c>
      <c r="J157" t="s">
        <v>913</v>
      </c>
      <c r="K157" t="s">
        <v>924</v>
      </c>
      <c r="L157">
        <v>16</v>
      </c>
      <c r="M157">
        <v>13</v>
      </c>
      <c r="N157">
        <v>77</v>
      </c>
      <c r="O157">
        <f>StoreData!$N157*StoreData!$L157</f>
        <v>1232</v>
      </c>
      <c r="P157">
        <f>StoreData!$N157*StoreData!$M157</f>
        <v>1001</v>
      </c>
      <c r="Q157">
        <f>StoreData!$O157-StoreData!$P157</f>
        <v>231</v>
      </c>
      <c r="R157">
        <f>MONTH(StoreData!$B157)</f>
        <v>8</v>
      </c>
      <c r="S157" t="str">
        <f>IF(StoreData!$R157=9,"August","Sept")</f>
        <v>Sept</v>
      </c>
    </row>
    <row r="158" spans="1:19" x14ac:dyDescent="0.3">
      <c r="A158">
        <v>88065565511</v>
      </c>
      <c r="B158">
        <v>44055</v>
      </c>
      <c r="C158" t="s">
        <v>216</v>
      </c>
      <c r="D158" t="s">
        <v>1124</v>
      </c>
      <c r="E158" t="s">
        <v>57</v>
      </c>
      <c r="F158" t="s">
        <v>46</v>
      </c>
      <c r="G158" t="s">
        <v>942</v>
      </c>
      <c r="H158" t="s">
        <v>47</v>
      </c>
      <c r="I158" t="s">
        <v>102</v>
      </c>
      <c r="J158" t="s">
        <v>914</v>
      </c>
      <c r="K158" t="s">
        <v>924</v>
      </c>
      <c r="L158">
        <v>20</v>
      </c>
      <c r="M158">
        <v>17</v>
      </c>
      <c r="N158">
        <v>68</v>
      </c>
      <c r="O158">
        <f>StoreData!$N158*StoreData!$L158</f>
        <v>1360</v>
      </c>
      <c r="P158">
        <f>StoreData!$N158*StoreData!$M158</f>
        <v>1156</v>
      </c>
      <c r="Q158">
        <f>StoreData!$O158-StoreData!$P158</f>
        <v>204</v>
      </c>
      <c r="R158">
        <f>MONTH(StoreData!$B158)</f>
        <v>8</v>
      </c>
      <c r="S158" t="str">
        <f>IF(StoreData!$R158=9,"August","Sept")</f>
        <v>Sept</v>
      </c>
    </row>
    <row r="159" spans="1:19" x14ac:dyDescent="0.3">
      <c r="A159">
        <v>88065565512</v>
      </c>
      <c r="B159">
        <v>44056</v>
      </c>
      <c r="C159" t="s">
        <v>217</v>
      </c>
      <c r="D159" t="s">
        <v>1124</v>
      </c>
      <c r="E159" t="s">
        <v>58</v>
      </c>
      <c r="F159" t="s">
        <v>36</v>
      </c>
      <c r="G159" t="s">
        <v>942</v>
      </c>
      <c r="H159" t="s">
        <v>37</v>
      </c>
      <c r="I159" t="s">
        <v>102</v>
      </c>
      <c r="J159" t="s">
        <v>915</v>
      </c>
      <c r="K159" t="s">
        <v>924</v>
      </c>
      <c r="L159">
        <v>12</v>
      </c>
      <c r="M159">
        <v>9</v>
      </c>
      <c r="N159">
        <v>15</v>
      </c>
      <c r="O159">
        <f>StoreData!$N159*StoreData!$L159</f>
        <v>180</v>
      </c>
      <c r="P159">
        <f>StoreData!$N159*StoreData!$M159</f>
        <v>135</v>
      </c>
      <c r="Q159">
        <f>StoreData!$O159-StoreData!$P159</f>
        <v>45</v>
      </c>
      <c r="R159">
        <f>MONTH(StoreData!$B159)</f>
        <v>8</v>
      </c>
      <c r="S159" t="str">
        <f>IF(StoreData!$R159=9,"August","Sept")</f>
        <v>Sept</v>
      </c>
    </row>
    <row r="160" spans="1:19" x14ac:dyDescent="0.3">
      <c r="A160">
        <v>88065565513</v>
      </c>
      <c r="B160">
        <v>44057</v>
      </c>
      <c r="C160" t="s">
        <v>218</v>
      </c>
      <c r="D160" t="s">
        <v>1123</v>
      </c>
      <c r="E160" t="s">
        <v>59</v>
      </c>
      <c r="F160" t="s">
        <v>40</v>
      </c>
      <c r="G160" t="s">
        <v>941</v>
      </c>
      <c r="H160" t="s">
        <v>41</v>
      </c>
      <c r="I160" t="s">
        <v>102</v>
      </c>
      <c r="J160" t="s">
        <v>916</v>
      </c>
      <c r="K160" t="s">
        <v>924</v>
      </c>
      <c r="L160">
        <v>10</v>
      </c>
      <c r="M160">
        <v>7</v>
      </c>
      <c r="N160">
        <v>47</v>
      </c>
      <c r="O160">
        <f>StoreData!$N160*StoreData!$L160</f>
        <v>470</v>
      </c>
      <c r="P160">
        <f>StoreData!$N160*StoreData!$M160</f>
        <v>329</v>
      </c>
      <c r="Q160">
        <f>StoreData!$O160-StoreData!$P160</f>
        <v>141</v>
      </c>
      <c r="R160">
        <f>MONTH(StoreData!$B160)</f>
        <v>8</v>
      </c>
      <c r="S160" t="str">
        <f>IF(StoreData!$R160=9,"August","Sept")</f>
        <v>Sept</v>
      </c>
    </row>
    <row r="161" spans="1:19" x14ac:dyDescent="0.3">
      <c r="A161">
        <v>88065565514</v>
      </c>
      <c r="B161">
        <v>44058</v>
      </c>
      <c r="C161" t="s">
        <v>219</v>
      </c>
      <c r="D161" t="s">
        <v>1123</v>
      </c>
      <c r="E161" t="s">
        <v>92</v>
      </c>
      <c r="F161" t="s">
        <v>43</v>
      </c>
      <c r="G161" t="s">
        <v>941</v>
      </c>
      <c r="H161" t="s">
        <v>44</v>
      </c>
      <c r="I161" t="s">
        <v>102</v>
      </c>
      <c r="J161" t="s">
        <v>917</v>
      </c>
      <c r="K161" t="s">
        <v>924</v>
      </c>
      <c r="L161">
        <v>15</v>
      </c>
      <c r="M161">
        <v>12</v>
      </c>
      <c r="N161">
        <v>6</v>
      </c>
      <c r="O161">
        <f>StoreData!$N161*StoreData!$L161</f>
        <v>90</v>
      </c>
      <c r="P161">
        <f>StoreData!$N161*StoreData!$M161</f>
        <v>72</v>
      </c>
      <c r="Q161">
        <f>StoreData!$O161-StoreData!$P161</f>
        <v>18</v>
      </c>
      <c r="R161">
        <f>MONTH(StoreData!$B161)</f>
        <v>8</v>
      </c>
      <c r="S161" t="str">
        <f>IF(StoreData!$R161=9,"August","Sept")</f>
        <v>Sept</v>
      </c>
    </row>
    <row r="162" spans="1:19" x14ac:dyDescent="0.3">
      <c r="A162">
        <v>88065565515</v>
      </c>
      <c r="B162">
        <v>44062</v>
      </c>
      <c r="C162" t="s">
        <v>220</v>
      </c>
      <c r="D162" t="s">
        <v>1123</v>
      </c>
      <c r="E162" t="s">
        <v>94</v>
      </c>
      <c r="F162" t="s">
        <v>46</v>
      </c>
      <c r="G162" t="s">
        <v>942</v>
      </c>
      <c r="H162" t="s">
        <v>47</v>
      </c>
      <c r="I162" t="s">
        <v>102</v>
      </c>
      <c r="J162" t="s">
        <v>918</v>
      </c>
      <c r="K162" t="s">
        <v>924</v>
      </c>
      <c r="L162">
        <v>15</v>
      </c>
      <c r="M162">
        <v>12</v>
      </c>
      <c r="N162">
        <v>10</v>
      </c>
      <c r="O162">
        <f>StoreData!$N162*StoreData!$L162</f>
        <v>150</v>
      </c>
      <c r="P162">
        <f>StoreData!$N162*StoreData!$M162</f>
        <v>120</v>
      </c>
      <c r="Q162">
        <f>StoreData!$O162-StoreData!$P162</f>
        <v>30</v>
      </c>
      <c r="R162">
        <f>MONTH(StoreData!$B162)</f>
        <v>8</v>
      </c>
      <c r="S162" t="str">
        <f>IF(StoreData!$R162=9,"August","Sept")</f>
        <v>Sept</v>
      </c>
    </row>
    <row r="163" spans="1:19" x14ac:dyDescent="0.3">
      <c r="A163">
        <v>88065565516</v>
      </c>
      <c r="B163">
        <v>44061</v>
      </c>
      <c r="C163" t="s">
        <v>221</v>
      </c>
      <c r="D163" t="s">
        <v>1123</v>
      </c>
      <c r="E163" t="s">
        <v>16</v>
      </c>
      <c r="F163" t="s">
        <v>36</v>
      </c>
      <c r="G163" t="s">
        <v>942</v>
      </c>
      <c r="H163" t="s">
        <v>37</v>
      </c>
      <c r="I163" t="s">
        <v>102</v>
      </c>
      <c r="J163" t="s">
        <v>919</v>
      </c>
      <c r="K163" t="s">
        <v>924</v>
      </c>
      <c r="L163">
        <v>20</v>
      </c>
      <c r="M163">
        <v>17</v>
      </c>
      <c r="N163">
        <v>11</v>
      </c>
      <c r="O163">
        <f>StoreData!$N163*StoreData!$L163</f>
        <v>220</v>
      </c>
      <c r="P163">
        <f>StoreData!$N163*StoreData!$M163</f>
        <v>187</v>
      </c>
      <c r="Q163">
        <f>StoreData!$O163-StoreData!$P163</f>
        <v>33</v>
      </c>
      <c r="R163">
        <f>MONTH(StoreData!$B163)</f>
        <v>8</v>
      </c>
      <c r="S163" t="str">
        <f>IF(StoreData!$R163=9,"August","Sept")</f>
        <v>Sept</v>
      </c>
    </row>
    <row r="164" spans="1:19" x14ac:dyDescent="0.3">
      <c r="A164">
        <v>88065565517</v>
      </c>
      <c r="B164">
        <v>44061</v>
      </c>
      <c r="C164" t="s">
        <v>222</v>
      </c>
      <c r="D164" t="s">
        <v>1123</v>
      </c>
      <c r="E164" t="s">
        <v>17</v>
      </c>
      <c r="F164" t="s">
        <v>40</v>
      </c>
      <c r="G164" t="s">
        <v>941</v>
      </c>
      <c r="H164" t="s">
        <v>41</v>
      </c>
      <c r="I164" t="s">
        <v>102</v>
      </c>
      <c r="J164" t="s">
        <v>920</v>
      </c>
      <c r="K164" t="s">
        <v>924</v>
      </c>
      <c r="L164">
        <v>12</v>
      </c>
      <c r="M164">
        <v>9</v>
      </c>
      <c r="N164">
        <v>60</v>
      </c>
      <c r="O164">
        <f>StoreData!$N164*StoreData!$L164</f>
        <v>720</v>
      </c>
      <c r="P164">
        <f>StoreData!$N164*StoreData!$M164</f>
        <v>540</v>
      </c>
      <c r="Q164">
        <f>StoreData!$O164-StoreData!$P164</f>
        <v>180</v>
      </c>
      <c r="R164">
        <f>MONTH(StoreData!$B164)</f>
        <v>8</v>
      </c>
      <c r="S164" t="str">
        <f>IF(StoreData!$R164=9,"August","Sept")</f>
        <v>Sept</v>
      </c>
    </row>
    <row r="165" spans="1:19" x14ac:dyDescent="0.3">
      <c r="A165">
        <v>88065565518</v>
      </c>
      <c r="B165">
        <v>44062</v>
      </c>
      <c r="C165" t="s">
        <v>223</v>
      </c>
      <c r="D165" t="s">
        <v>1123</v>
      </c>
      <c r="E165" t="s">
        <v>16</v>
      </c>
      <c r="F165" t="s">
        <v>43</v>
      </c>
      <c r="G165" t="s">
        <v>941</v>
      </c>
      <c r="H165" t="s">
        <v>44</v>
      </c>
      <c r="I165" t="s">
        <v>102</v>
      </c>
      <c r="J165" t="s">
        <v>921</v>
      </c>
      <c r="K165" t="s">
        <v>924</v>
      </c>
      <c r="L165">
        <v>13</v>
      </c>
      <c r="M165">
        <v>10</v>
      </c>
      <c r="N165">
        <v>89</v>
      </c>
      <c r="O165">
        <f>StoreData!$N165*StoreData!$L165</f>
        <v>1157</v>
      </c>
      <c r="P165">
        <f>StoreData!$N165*StoreData!$M165</f>
        <v>890</v>
      </c>
      <c r="Q165">
        <f>StoreData!$O165-StoreData!$P165</f>
        <v>267</v>
      </c>
      <c r="R165">
        <f>MONTH(StoreData!$B165)</f>
        <v>8</v>
      </c>
      <c r="S165" t="str">
        <f>IF(StoreData!$R165=9,"August","Sept")</f>
        <v>Sept</v>
      </c>
    </row>
    <row r="166" spans="1:19" x14ac:dyDescent="0.3">
      <c r="A166">
        <v>88065565519</v>
      </c>
      <c r="B166">
        <v>44063</v>
      </c>
      <c r="C166" t="s">
        <v>224</v>
      </c>
      <c r="D166" t="s">
        <v>1124</v>
      </c>
      <c r="E166" t="s">
        <v>17</v>
      </c>
      <c r="F166" t="s">
        <v>46</v>
      </c>
      <c r="G166" t="s">
        <v>942</v>
      </c>
      <c r="H166" t="s">
        <v>47</v>
      </c>
      <c r="I166" t="s">
        <v>102</v>
      </c>
      <c r="J166" t="s">
        <v>922</v>
      </c>
      <c r="K166" t="s">
        <v>924</v>
      </c>
      <c r="L166">
        <v>15</v>
      </c>
      <c r="M166">
        <v>12</v>
      </c>
      <c r="N166">
        <v>77</v>
      </c>
      <c r="O166">
        <f>StoreData!$N166*StoreData!$L166</f>
        <v>1155</v>
      </c>
      <c r="P166">
        <f>StoreData!$N166*StoreData!$M166</f>
        <v>924</v>
      </c>
      <c r="Q166">
        <f>StoreData!$O166-StoreData!$P166</f>
        <v>231</v>
      </c>
      <c r="R166">
        <f>MONTH(StoreData!$B166)</f>
        <v>8</v>
      </c>
      <c r="S166" t="str">
        <f>IF(StoreData!$R166=9,"August","Sept")</f>
        <v>Sept</v>
      </c>
    </row>
    <row r="167" spans="1:19" x14ac:dyDescent="0.3">
      <c r="A167">
        <v>88065565520</v>
      </c>
      <c r="B167">
        <v>44064</v>
      </c>
      <c r="C167" t="s">
        <v>225</v>
      </c>
      <c r="D167" t="s">
        <v>1123</v>
      </c>
      <c r="E167" t="s">
        <v>18</v>
      </c>
      <c r="F167" t="s">
        <v>36</v>
      </c>
      <c r="G167" t="s">
        <v>942</v>
      </c>
      <c r="H167" t="s">
        <v>37</v>
      </c>
      <c r="I167" t="s">
        <v>102</v>
      </c>
      <c r="J167" t="s">
        <v>923</v>
      </c>
      <c r="K167" t="s">
        <v>924</v>
      </c>
      <c r="L167">
        <v>14</v>
      </c>
      <c r="M167">
        <v>11</v>
      </c>
      <c r="N167">
        <v>68</v>
      </c>
      <c r="O167">
        <f>StoreData!$N167*StoreData!$L167</f>
        <v>952</v>
      </c>
      <c r="P167">
        <f>StoreData!$N167*StoreData!$M167</f>
        <v>748</v>
      </c>
      <c r="Q167">
        <f>StoreData!$O167-StoreData!$P167</f>
        <v>204</v>
      </c>
      <c r="R167">
        <f>MONTH(StoreData!$B167)</f>
        <v>8</v>
      </c>
      <c r="S167" t="str">
        <f>IF(StoreData!$R167=9,"August","Sept")</f>
        <v>Sept</v>
      </c>
    </row>
    <row r="168" spans="1:19" x14ac:dyDescent="0.3">
      <c r="A168">
        <v>88065565521</v>
      </c>
      <c r="B168">
        <v>44065</v>
      </c>
      <c r="C168" t="s">
        <v>226</v>
      </c>
      <c r="D168" t="s">
        <v>1123</v>
      </c>
      <c r="E168" t="s">
        <v>19</v>
      </c>
      <c r="F168" t="s">
        <v>40</v>
      </c>
      <c r="G168" t="s">
        <v>941</v>
      </c>
      <c r="H168" t="s">
        <v>41</v>
      </c>
      <c r="I168" t="s">
        <v>102</v>
      </c>
      <c r="J168" t="s">
        <v>936</v>
      </c>
      <c r="K168" t="s">
        <v>924</v>
      </c>
      <c r="L168">
        <v>30</v>
      </c>
      <c r="M168">
        <v>27</v>
      </c>
      <c r="N168">
        <v>15</v>
      </c>
      <c r="O168">
        <f>StoreData!$N168*StoreData!$L168</f>
        <v>450</v>
      </c>
      <c r="P168">
        <f>StoreData!$N168*StoreData!$M168</f>
        <v>405</v>
      </c>
      <c r="Q168">
        <f>StoreData!$O168-StoreData!$P168</f>
        <v>45</v>
      </c>
      <c r="R168">
        <f>MONTH(StoreData!$B168)</f>
        <v>8</v>
      </c>
      <c r="S168" t="str">
        <f>IF(StoreData!$R168=9,"August","Sept")</f>
        <v>Sept</v>
      </c>
    </row>
    <row r="169" spans="1:19" x14ac:dyDescent="0.3">
      <c r="A169">
        <v>88065565522</v>
      </c>
      <c r="B169">
        <v>44066</v>
      </c>
      <c r="C169" t="s">
        <v>227</v>
      </c>
      <c r="D169" t="s">
        <v>1123</v>
      </c>
      <c r="E169" t="s">
        <v>20</v>
      </c>
      <c r="F169" t="s">
        <v>43</v>
      </c>
      <c r="G169" t="s">
        <v>941</v>
      </c>
      <c r="H169" t="s">
        <v>44</v>
      </c>
      <c r="I169" t="s">
        <v>102</v>
      </c>
      <c r="J169" t="s">
        <v>937</v>
      </c>
      <c r="K169" t="s">
        <v>924</v>
      </c>
      <c r="L169">
        <v>16</v>
      </c>
      <c r="M169">
        <v>13</v>
      </c>
      <c r="N169">
        <v>47</v>
      </c>
      <c r="O169">
        <f>StoreData!$N169*StoreData!$L169</f>
        <v>752</v>
      </c>
      <c r="P169">
        <f>StoreData!$N169*StoreData!$M169</f>
        <v>611</v>
      </c>
      <c r="Q169">
        <f>StoreData!$O169-StoreData!$P169</f>
        <v>141</v>
      </c>
      <c r="R169">
        <f>MONTH(StoreData!$B169)</f>
        <v>8</v>
      </c>
      <c r="S169" t="str">
        <f>IF(StoreData!$R169=9,"August","Sept")</f>
        <v>Sept</v>
      </c>
    </row>
    <row r="170" spans="1:19" x14ac:dyDescent="0.3">
      <c r="A170">
        <v>88065565523</v>
      </c>
      <c r="B170">
        <v>44067</v>
      </c>
      <c r="C170" t="s">
        <v>228</v>
      </c>
      <c r="D170" t="s">
        <v>1123</v>
      </c>
      <c r="E170" t="s">
        <v>1</v>
      </c>
      <c r="F170" t="s">
        <v>46</v>
      </c>
      <c r="G170" t="s">
        <v>942</v>
      </c>
      <c r="H170" t="s">
        <v>47</v>
      </c>
      <c r="I170" t="s">
        <v>102</v>
      </c>
      <c r="J170" t="s">
        <v>925</v>
      </c>
      <c r="K170" t="s">
        <v>939</v>
      </c>
      <c r="L170">
        <v>9</v>
      </c>
      <c r="M170">
        <v>6</v>
      </c>
      <c r="N170">
        <v>6</v>
      </c>
      <c r="O170">
        <f>StoreData!$N170*StoreData!$L170</f>
        <v>54</v>
      </c>
      <c r="P170">
        <f>StoreData!$N170*StoreData!$M170</f>
        <v>36</v>
      </c>
      <c r="Q170">
        <f>StoreData!$O170-StoreData!$P170</f>
        <v>18</v>
      </c>
      <c r="R170">
        <f>MONTH(StoreData!$B170)</f>
        <v>8</v>
      </c>
      <c r="S170" t="str">
        <f>IF(StoreData!$R170=9,"August","Sept")</f>
        <v>Sept</v>
      </c>
    </row>
    <row r="171" spans="1:19" x14ac:dyDescent="0.3">
      <c r="A171">
        <v>88065565524</v>
      </c>
      <c r="B171">
        <v>44068</v>
      </c>
      <c r="C171" t="s">
        <v>229</v>
      </c>
      <c r="D171" t="s">
        <v>1124</v>
      </c>
      <c r="E171" t="s">
        <v>2</v>
      </c>
      <c r="F171" t="s">
        <v>36</v>
      </c>
      <c r="G171" t="s">
        <v>942</v>
      </c>
      <c r="H171" t="s">
        <v>37</v>
      </c>
      <c r="I171" t="s">
        <v>102</v>
      </c>
      <c r="J171" t="s">
        <v>926</v>
      </c>
      <c r="K171" t="s">
        <v>939</v>
      </c>
      <c r="L171">
        <v>5</v>
      </c>
      <c r="M171">
        <v>2</v>
      </c>
      <c r="N171">
        <v>10</v>
      </c>
      <c r="O171">
        <f>StoreData!$N171*StoreData!$L171</f>
        <v>50</v>
      </c>
      <c r="P171">
        <f>StoreData!$N171*StoreData!$M171</f>
        <v>20</v>
      </c>
      <c r="Q171">
        <f>StoreData!$O171-StoreData!$P171</f>
        <v>30</v>
      </c>
      <c r="R171">
        <f>MONTH(StoreData!$B171)</f>
        <v>8</v>
      </c>
      <c r="S171" t="str">
        <f>IF(StoreData!$R171=9,"August","Sept")</f>
        <v>Sept</v>
      </c>
    </row>
    <row r="172" spans="1:19" x14ac:dyDescent="0.3">
      <c r="A172">
        <v>88065565525</v>
      </c>
      <c r="B172">
        <v>44072</v>
      </c>
      <c r="C172" t="s">
        <v>230</v>
      </c>
      <c r="D172" t="s">
        <v>1123</v>
      </c>
      <c r="E172" t="s">
        <v>3</v>
      </c>
      <c r="F172" t="s">
        <v>40</v>
      </c>
      <c r="G172" t="s">
        <v>941</v>
      </c>
      <c r="H172" t="s">
        <v>41</v>
      </c>
      <c r="I172" t="s">
        <v>102</v>
      </c>
      <c r="J172" t="s">
        <v>927</v>
      </c>
      <c r="K172" t="s">
        <v>939</v>
      </c>
      <c r="L172">
        <v>18</v>
      </c>
      <c r="M172">
        <v>15</v>
      </c>
      <c r="N172">
        <v>11</v>
      </c>
      <c r="O172">
        <f>StoreData!$N172*StoreData!$L172</f>
        <v>198</v>
      </c>
      <c r="P172">
        <f>StoreData!$N172*StoreData!$M172</f>
        <v>165</v>
      </c>
      <c r="Q172">
        <f>StoreData!$O172-StoreData!$P172</f>
        <v>33</v>
      </c>
      <c r="R172">
        <f>MONTH(StoreData!$B172)</f>
        <v>8</v>
      </c>
      <c r="S172" t="str">
        <f>IF(StoreData!$R172=9,"August","Sept")</f>
        <v>Sept</v>
      </c>
    </row>
    <row r="173" spans="1:19" x14ac:dyDescent="0.3">
      <c r="A173">
        <v>88065565526</v>
      </c>
      <c r="B173">
        <v>44071</v>
      </c>
      <c r="C173" t="s">
        <v>231</v>
      </c>
      <c r="D173" t="s">
        <v>1124</v>
      </c>
      <c r="E173" t="s">
        <v>4</v>
      </c>
      <c r="F173" t="s">
        <v>43</v>
      </c>
      <c r="G173" t="s">
        <v>941</v>
      </c>
      <c r="H173" t="s">
        <v>44</v>
      </c>
      <c r="I173" t="s">
        <v>102</v>
      </c>
      <c r="J173" t="s">
        <v>928</v>
      </c>
      <c r="K173" t="s">
        <v>939</v>
      </c>
      <c r="L173">
        <v>10</v>
      </c>
      <c r="M173">
        <v>7</v>
      </c>
      <c r="N173">
        <v>60</v>
      </c>
      <c r="O173">
        <f>StoreData!$N173*StoreData!$L173</f>
        <v>600</v>
      </c>
      <c r="P173">
        <f>StoreData!$N173*StoreData!$M173</f>
        <v>420</v>
      </c>
      <c r="Q173">
        <f>StoreData!$O173-StoreData!$P173</f>
        <v>180</v>
      </c>
      <c r="R173">
        <f>MONTH(StoreData!$B173)</f>
        <v>8</v>
      </c>
      <c r="S173" t="str">
        <f>IF(StoreData!$R173=9,"August","Sept")</f>
        <v>Sept</v>
      </c>
    </row>
    <row r="174" spans="1:19" x14ac:dyDescent="0.3">
      <c r="A174">
        <v>88065565527</v>
      </c>
      <c r="B174">
        <v>44071</v>
      </c>
      <c r="C174" t="s">
        <v>232</v>
      </c>
      <c r="D174" t="s">
        <v>1124</v>
      </c>
      <c r="E174" t="s">
        <v>5</v>
      </c>
      <c r="F174" t="s">
        <v>46</v>
      </c>
      <c r="G174" t="s">
        <v>942</v>
      </c>
      <c r="H174" t="s">
        <v>47</v>
      </c>
      <c r="I174" t="s">
        <v>102</v>
      </c>
      <c r="J174" t="s">
        <v>929</v>
      </c>
      <c r="K174" t="s">
        <v>939</v>
      </c>
      <c r="L174">
        <v>20</v>
      </c>
      <c r="M174">
        <v>17</v>
      </c>
      <c r="N174">
        <v>89</v>
      </c>
      <c r="O174">
        <f>StoreData!$N174*StoreData!$L174</f>
        <v>1780</v>
      </c>
      <c r="P174">
        <f>StoreData!$N174*StoreData!$M174</f>
        <v>1513</v>
      </c>
      <c r="Q174">
        <f>StoreData!$O174-StoreData!$P174</f>
        <v>267</v>
      </c>
      <c r="R174">
        <f>MONTH(StoreData!$B174)</f>
        <v>8</v>
      </c>
      <c r="S174" t="str">
        <f>IF(StoreData!$R174=9,"August","Sept")</f>
        <v>Sept</v>
      </c>
    </row>
    <row r="175" spans="1:19" x14ac:dyDescent="0.3">
      <c r="A175">
        <v>88065565528</v>
      </c>
      <c r="B175">
        <v>44072</v>
      </c>
      <c r="C175" t="s">
        <v>233</v>
      </c>
      <c r="D175" t="s">
        <v>1124</v>
      </c>
      <c r="E175" t="s">
        <v>6</v>
      </c>
      <c r="F175" t="s">
        <v>36</v>
      </c>
      <c r="G175" t="s">
        <v>942</v>
      </c>
      <c r="H175" t="s">
        <v>37</v>
      </c>
      <c r="I175" t="s">
        <v>102</v>
      </c>
      <c r="J175" t="s">
        <v>930</v>
      </c>
      <c r="K175" t="s">
        <v>939</v>
      </c>
      <c r="L175">
        <v>70</v>
      </c>
      <c r="M175">
        <v>67</v>
      </c>
      <c r="N175">
        <v>77</v>
      </c>
      <c r="O175">
        <f>StoreData!$N175*StoreData!$L175</f>
        <v>5390</v>
      </c>
      <c r="P175">
        <f>StoreData!$N175*StoreData!$M175</f>
        <v>5159</v>
      </c>
      <c r="Q175">
        <f>StoreData!$O175-StoreData!$P175</f>
        <v>231</v>
      </c>
      <c r="R175">
        <f>MONTH(StoreData!$B175)</f>
        <v>8</v>
      </c>
      <c r="S175" t="str">
        <f>IF(StoreData!$R175=9,"August","Sept")</f>
        <v>Sept</v>
      </c>
    </row>
    <row r="176" spans="1:19" x14ac:dyDescent="0.3">
      <c r="A176">
        <v>88065565529</v>
      </c>
      <c r="B176">
        <v>44073</v>
      </c>
      <c r="C176" t="s">
        <v>234</v>
      </c>
      <c r="D176" t="s">
        <v>1124</v>
      </c>
      <c r="E176" t="s">
        <v>7</v>
      </c>
      <c r="F176" t="s">
        <v>40</v>
      </c>
      <c r="G176" t="s">
        <v>941</v>
      </c>
      <c r="H176" t="s">
        <v>41</v>
      </c>
      <c r="I176" t="s">
        <v>102</v>
      </c>
      <c r="J176" t="s">
        <v>938</v>
      </c>
      <c r="K176" t="s">
        <v>939</v>
      </c>
      <c r="L176">
        <v>15</v>
      </c>
      <c r="M176">
        <v>12</v>
      </c>
      <c r="N176">
        <v>68</v>
      </c>
      <c r="O176">
        <f>StoreData!$N176*StoreData!$L176</f>
        <v>1020</v>
      </c>
      <c r="P176">
        <f>StoreData!$N176*StoreData!$M176</f>
        <v>816</v>
      </c>
      <c r="Q176">
        <f>StoreData!$O176-StoreData!$P176</f>
        <v>204</v>
      </c>
      <c r="R176">
        <f>MONTH(StoreData!$B176)</f>
        <v>8</v>
      </c>
      <c r="S176" t="str">
        <f>IF(StoreData!$R176=9,"August","Sept")</f>
        <v>Sept</v>
      </c>
    </row>
    <row r="177" spans="1:19" x14ac:dyDescent="0.3">
      <c r="A177">
        <v>88065565530</v>
      </c>
      <c r="B177">
        <v>44074</v>
      </c>
      <c r="C177" t="s">
        <v>235</v>
      </c>
      <c r="D177" t="s">
        <v>1124</v>
      </c>
      <c r="E177" t="s">
        <v>8</v>
      </c>
      <c r="F177" t="s">
        <v>43</v>
      </c>
      <c r="G177" t="s">
        <v>941</v>
      </c>
      <c r="H177" t="s">
        <v>44</v>
      </c>
      <c r="I177" t="s">
        <v>102</v>
      </c>
      <c r="J177" t="s">
        <v>931</v>
      </c>
      <c r="K177" t="s">
        <v>939</v>
      </c>
      <c r="L177">
        <v>12</v>
      </c>
      <c r="M177">
        <v>9</v>
      </c>
      <c r="N177">
        <v>15</v>
      </c>
      <c r="O177">
        <f>StoreData!$N177*StoreData!$L177</f>
        <v>180</v>
      </c>
      <c r="P177">
        <f>StoreData!$N177*StoreData!$M177</f>
        <v>135</v>
      </c>
      <c r="Q177">
        <f>StoreData!$O177-StoreData!$P177</f>
        <v>45</v>
      </c>
      <c r="R177">
        <f>MONTH(StoreData!$B177)</f>
        <v>8</v>
      </c>
      <c r="S177" t="str">
        <f>IF(StoreData!$R177=9,"August","Sept")</f>
        <v>Sept</v>
      </c>
    </row>
    <row r="178" spans="1:19" x14ac:dyDescent="0.3">
      <c r="A178">
        <v>88065565531</v>
      </c>
      <c r="B178">
        <v>44075</v>
      </c>
      <c r="C178" t="s">
        <v>236</v>
      </c>
      <c r="D178" t="s">
        <v>1123</v>
      </c>
      <c r="E178" t="s">
        <v>9</v>
      </c>
      <c r="F178" t="s">
        <v>46</v>
      </c>
      <c r="G178" t="s">
        <v>942</v>
      </c>
      <c r="H178" t="s">
        <v>47</v>
      </c>
      <c r="I178" t="s">
        <v>102</v>
      </c>
      <c r="J178" t="s">
        <v>932</v>
      </c>
      <c r="K178" t="s">
        <v>939</v>
      </c>
      <c r="L178">
        <v>18</v>
      </c>
      <c r="M178">
        <v>15</v>
      </c>
      <c r="N178">
        <v>47</v>
      </c>
      <c r="O178">
        <f>StoreData!$N178*StoreData!$L178</f>
        <v>846</v>
      </c>
      <c r="P178">
        <f>StoreData!$N178*StoreData!$M178</f>
        <v>705</v>
      </c>
      <c r="Q178">
        <f>StoreData!$O178-StoreData!$P178</f>
        <v>141</v>
      </c>
      <c r="R178">
        <f>MONTH(StoreData!$B178)</f>
        <v>9</v>
      </c>
      <c r="S178" t="str">
        <f>IF(StoreData!$R178=9,"August","Sept")</f>
        <v>August</v>
      </c>
    </row>
    <row r="179" spans="1:19" x14ac:dyDescent="0.3">
      <c r="A179">
        <v>88065565532</v>
      </c>
      <c r="B179">
        <v>44076</v>
      </c>
      <c r="C179" t="s">
        <v>237</v>
      </c>
      <c r="D179" t="s">
        <v>1124</v>
      </c>
      <c r="E179" t="s">
        <v>10</v>
      </c>
      <c r="F179" t="s">
        <v>36</v>
      </c>
      <c r="G179" t="s">
        <v>942</v>
      </c>
      <c r="H179" t="s">
        <v>37</v>
      </c>
      <c r="I179" t="s">
        <v>102</v>
      </c>
      <c r="J179" t="s">
        <v>933</v>
      </c>
      <c r="K179" t="s">
        <v>939</v>
      </c>
      <c r="L179">
        <v>23</v>
      </c>
      <c r="M179">
        <v>20</v>
      </c>
      <c r="N179">
        <v>6</v>
      </c>
      <c r="O179">
        <f>StoreData!$N179*StoreData!$L179</f>
        <v>138</v>
      </c>
      <c r="P179">
        <f>StoreData!$N179*StoreData!$M179</f>
        <v>120</v>
      </c>
      <c r="Q179">
        <f>StoreData!$O179-StoreData!$P179</f>
        <v>18</v>
      </c>
      <c r="R179">
        <f>MONTH(StoreData!$B179)</f>
        <v>9</v>
      </c>
      <c r="S179" t="str">
        <f>IF(StoreData!$R179=9,"August","Sept")</f>
        <v>August</v>
      </c>
    </row>
    <row r="180" spans="1:19" x14ac:dyDescent="0.3">
      <c r="A180">
        <v>88065565533</v>
      </c>
      <c r="B180">
        <v>44077</v>
      </c>
      <c r="C180" t="s">
        <v>238</v>
      </c>
      <c r="D180" t="s">
        <v>1123</v>
      </c>
      <c r="E180" t="s">
        <v>11</v>
      </c>
      <c r="F180" t="s">
        <v>40</v>
      </c>
      <c r="G180" t="s">
        <v>941</v>
      </c>
      <c r="H180" t="s">
        <v>41</v>
      </c>
      <c r="I180" t="s">
        <v>102</v>
      </c>
      <c r="J180" t="s">
        <v>934</v>
      </c>
      <c r="K180" t="s">
        <v>939</v>
      </c>
      <c r="L180">
        <v>9</v>
      </c>
      <c r="M180">
        <v>6</v>
      </c>
      <c r="N180">
        <v>10</v>
      </c>
      <c r="O180">
        <f>StoreData!$N180*StoreData!$L180</f>
        <v>90</v>
      </c>
      <c r="P180">
        <f>StoreData!$N180*StoreData!$M180</f>
        <v>60</v>
      </c>
      <c r="Q180">
        <f>StoreData!$O180-StoreData!$P180</f>
        <v>30</v>
      </c>
      <c r="R180">
        <f>MONTH(StoreData!$B180)</f>
        <v>9</v>
      </c>
      <c r="S180" t="str">
        <f>IF(StoreData!$R180=9,"August","Sept")</f>
        <v>August</v>
      </c>
    </row>
    <row r="181" spans="1:19" x14ac:dyDescent="0.3">
      <c r="A181">
        <v>88065565534</v>
      </c>
      <c r="B181">
        <v>44078</v>
      </c>
      <c r="C181" t="s">
        <v>239</v>
      </c>
      <c r="D181" t="s">
        <v>1124</v>
      </c>
      <c r="E181" t="s">
        <v>12</v>
      </c>
      <c r="F181" t="s">
        <v>43</v>
      </c>
      <c r="G181" t="s">
        <v>941</v>
      </c>
      <c r="H181" t="s">
        <v>44</v>
      </c>
      <c r="I181" t="s">
        <v>102</v>
      </c>
      <c r="J181" t="s">
        <v>935</v>
      </c>
      <c r="K181" t="s">
        <v>939</v>
      </c>
      <c r="L181">
        <v>18</v>
      </c>
      <c r="M181">
        <v>15</v>
      </c>
      <c r="N181">
        <v>11</v>
      </c>
      <c r="O181">
        <f>StoreData!$N181*StoreData!$L181</f>
        <v>198</v>
      </c>
      <c r="P181">
        <f>StoreData!$N181*StoreData!$M181</f>
        <v>165</v>
      </c>
      <c r="Q181">
        <f>StoreData!$O181-StoreData!$P181</f>
        <v>33</v>
      </c>
      <c r="R181">
        <f>MONTH(StoreData!$B181)</f>
        <v>9</v>
      </c>
      <c r="S181" t="str">
        <f>IF(StoreData!$R181=9,"August","Sept")</f>
        <v>August</v>
      </c>
    </row>
    <row r="182" spans="1:19" x14ac:dyDescent="0.3">
      <c r="A182">
        <v>88065565535</v>
      </c>
      <c r="B182">
        <v>44079</v>
      </c>
      <c r="C182" t="s">
        <v>240</v>
      </c>
      <c r="D182" t="s">
        <v>1123</v>
      </c>
      <c r="E182" t="s">
        <v>13</v>
      </c>
      <c r="F182" t="s">
        <v>46</v>
      </c>
      <c r="G182" t="s">
        <v>942</v>
      </c>
      <c r="H182" t="s">
        <v>47</v>
      </c>
      <c r="I182" t="s">
        <v>102</v>
      </c>
      <c r="J182" t="s">
        <v>906</v>
      </c>
      <c r="K182" t="s">
        <v>924</v>
      </c>
      <c r="L182">
        <v>52</v>
      </c>
      <c r="M182">
        <v>49</v>
      </c>
      <c r="N182">
        <v>60</v>
      </c>
      <c r="O182">
        <f>StoreData!$N182*StoreData!$L182</f>
        <v>3120</v>
      </c>
      <c r="P182">
        <f>StoreData!$N182*StoreData!$M182</f>
        <v>2940</v>
      </c>
      <c r="Q182">
        <f>StoreData!$O182-StoreData!$P182</f>
        <v>180</v>
      </c>
      <c r="R182">
        <f>MONTH(StoreData!$B182)</f>
        <v>9</v>
      </c>
      <c r="S182" t="str">
        <f>IF(StoreData!$R182=9,"August","Sept")</f>
        <v>August</v>
      </c>
    </row>
    <row r="183" spans="1:19" x14ac:dyDescent="0.3">
      <c r="A183">
        <v>88065565536</v>
      </c>
      <c r="B183">
        <v>44083</v>
      </c>
      <c r="C183" t="s">
        <v>241</v>
      </c>
      <c r="D183" t="s">
        <v>1123</v>
      </c>
      <c r="E183" t="s">
        <v>14</v>
      </c>
      <c r="F183" t="s">
        <v>36</v>
      </c>
      <c r="G183" t="s">
        <v>942</v>
      </c>
      <c r="H183" t="s">
        <v>37</v>
      </c>
      <c r="I183" t="s">
        <v>102</v>
      </c>
      <c r="J183" t="s">
        <v>925</v>
      </c>
      <c r="K183" t="s">
        <v>939</v>
      </c>
      <c r="L183">
        <v>9</v>
      </c>
      <c r="M183">
        <v>6</v>
      </c>
      <c r="N183">
        <v>89</v>
      </c>
      <c r="O183">
        <f>StoreData!$N183*StoreData!$L183</f>
        <v>801</v>
      </c>
      <c r="P183">
        <f>StoreData!$N183*StoreData!$M183</f>
        <v>534</v>
      </c>
      <c r="Q183">
        <f>StoreData!$O183-StoreData!$P183</f>
        <v>267</v>
      </c>
      <c r="R183">
        <f>MONTH(StoreData!$B183)</f>
        <v>9</v>
      </c>
      <c r="S183" t="str">
        <f>IF(StoreData!$R183=9,"August","Sept")</f>
        <v>August</v>
      </c>
    </row>
    <row r="184" spans="1:19" x14ac:dyDescent="0.3">
      <c r="A184">
        <v>88065565537</v>
      </c>
      <c r="B184">
        <v>44082</v>
      </c>
      <c r="C184" t="s">
        <v>242</v>
      </c>
      <c r="D184" t="s">
        <v>1124</v>
      </c>
      <c r="E184" t="s">
        <v>15</v>
      </c>
      <c r="F184" t="s">
        <v>40</v>
      </c>
      <c r="G184" t="s">
        <v>941</v>
      </c>
      <c r="H184" t="s">
        <v>41</v>
      </c>
      <c r="I184" t="s">
        <v>102</v>
      </c>
      <c r="J184" t="s">
        <v>926</v>
      </c>
      <c r="K184" t="s">
        <v>939</v>
      </c>
      <c r="L184">
        <v>5</v>
      </c>
      <c r="M184">
        <v>2</v>
      </c>
      <c r="N184">
        <v>77</v>
      </c>
      <c r="O184">
        <f>StoreData!$N184*StoreData!$L184</f>
        <v>385</v>
      </c>
      <c r="P184">
        <f>StoreData!$N184*StoreData!$M184</f>
        <v>154</v>
      </c>
      <c r="Q184">
        <f>StoreData!$O184-StoreData!$P184</f>
        <v>231</v>
      </c>
      <c r="R184">
        <f>MONTH(StoreData!$B184)</f>
        <v>9</v>
      </c>
      <c r="S184" t="str">
        <f>IF(StoreData!$R184=9,"August","Sept")</f>
        <v>August</v>
      </c>
    </row>
    <row r="185" spans="1:19" x14ac:dyDescent="0.3">
      <c r="A185">
        <v>88065565538</v>
      </c>
      <c r="B185">
        <v>44082</v>
      </c>
      <c r="C185" t="s">
        <v>243</v>
      </c>
      <c r="D185" t="s">
        <v>1124</v>
      </c>
      <c r="E185" t="s">
        <v>57</v>
      </c>
      <c r="F185" t="s">
        <v>43</v>
      </c>
      <c r="G185" t="s">
        <v>941</v>
      </c>
      <c r="H185" t="s">
        <v>44</v>
      </c>
      <c r="I185" t="s">
        <v>102</v>
      </c>
      <c r="J185" t="s">
        <v>907</v>
      </c>
      <c r="K185" t="s">
        <v>924</v>
      </c>
      <c r="L185">
        <v>14</v>
      </c>
      <c r="M185">
        <v>11</v>
      </c>
      <c r="N185">
        <v>68</v>
      </c>
      <c r="O185">
        <f>StoreData!$N185*StoreData!$L185</f>
        <v>952</v>
      </c>
      <c r="P185">
        <f>StoreData!$N185*StoreData!$M185</f>
        <v>748</v>
      </c>
      <c r="Q185">
        <f>StoreData!$O185-StoreData!$P185</f>
        <v>204</v>
      </c>
      <c r="R185">
        <f>MONTH(StoreData!$B185)</f>
        <v>9</v>
      </c>
      <c r="S185" t="str">
        <f>IF(StoreData!$R185=9,"August","Sept")</f>
        <v>August</v>
      </c>
    </row>
    <row r="186" spans="1:19" x14ac:dyDescent="0.3">
      <c r="A186">
        <v>88065565539</v>
      </c>
      <c r="B186">
        <v>44083</v>
      </c>
      <c r="C186" t="s">
        <v>244</v>
      </c>
      <c r="D186" t="s">
        <v>1124</v>
      </c>
      <c r="E186" t="s">
        <v>58</v>
      </c>
      <c r="F186" t="s">
        <v>46</v>
      </c>
      <c r="G186" t="s">
        <v>942</v>
      </c>
      <c r="H186" t="s">
        <v>47</v>
      </c>
      <c r="I186" t="s">
        <v>102</v>
      </c>
      <c r="J186" t="s">
        <v>908</v>
      </c>
      <c r="K186" t="s">
        <v>924</v>
      </c>
      <c r="L186">
        <v>6</v>
      </c>
      <c r="M186">
        <v>3</v>
      </c>
      <c r="N186">
        <v>15</v>
      </c>
      <c r="O186">
        <f>StoreData!$N186*StoreData!$L186</f>
        <v>90</v>
      </c>
      <c r="P186">
        <f>StoreData!$N186*StoreData!$M186</f>
        <v>45</v>
      </c>
      <c r="Q186">
        <f>StoreData!$O186-StoreData!$P186</f>
        <v>45</v>
      </c>
      <c r="R186">
        <f>MONTH(StoreData!$B186)</f>
        <v>9</v>
      </c>
      <c r="S186" t="str">
        <f>IF(StoreData!$R186=9,"August","Sept")</f>
        <v>August</v>
      </c>
    </row>
    <row r="187" spans="1:19" x14ac:dyDescent="0.3">
      <c r="A187">
        <v>88065565540</v>
      </c>
      <c r="B187">
        <v>44084</v>
      </c>
      <c r="C187" t="s">
        <v>245</v>
      </c>
      <c r="D187" t="s">
        <v>1124</v>
      </c>
      <c r="E187" t="s">
        <v>59</v>
      </c>
      <c r="F187" t="s">
        <v>36</v>
      </c>
      <c r="G187" t="s">
        <v>942</v>
      </c>
      <c r="H187" t="s">
        <v>37</v>
      </c>
      <c r="I187" t="s">
        <v>102</v>
      </c>
      <c r="J187" t="s">
        <v>928</v>
      </c>
      <c r="K187" t="s">
        <v>939</v>
      </c>
      <c r="L187">
        <v>10</v>
      </c>
      <c r="M187">
        <v>7</v>
      </c>
      <c r="N187">
        <v>47</v>
      </c>
      <c r="O187">
        <f>StoreData!$N187*StoreData!$L187</f>
        <v>470</v>
      </c>
      <c r="P187">
        <f>StoreData!$N187*StoreData!$M187</f>
        <v>329</v>
      </c>
      <c r="Q187">
        <f>StoreData!$O187-StoreData!$P187</f>
        <v>141</v>
      </c>
      <c r="R187">
        <f>MONTH(StoreData!$B187)</f>
        <v>9</v>
      </c>
      <c r="S187" t="str">
        <f>IF(StoreData!$R187=9,"August","Sept")</f>
        <v>August</v>
      </c>
    </row>
    <row r="188" spans="1:19" x14ac:dyDescent="0.3">
      <c r="A188">
        <v>88065565541</v>
      </c>
      <c r="B188">
        <v>44085</v>
      </c>
      <c r="C188" t="s">
        <v>246</v>
      </c>
      <c r="D188" t="s">
        <v>1124</v>
      </c>
      <c r="E188" t="s">
        <v>61</v>
      </c>
      <c r="F188" t="s">
        <v>40</v>
      </c>
      <c r="G188" t="s">
        <v>941</v>
      </c>
      <c r="H188" t="s">
        <v>41</v>
      </c>
      <c r="I188" t="s">
        <v>102</v>
      </c>
      <c r="J188" t="s">
        <v>909</v>
      </c>
      <c r="K188" t="s">
        <v>924</v>
      </c>
      <c r="L188">
        <v>13</v>
      </c>
      <c r="M188">
        <v>10</v>
      </c>
      <c r="N188">
        <v>6</v>
      </c>
      <c r="O188">
        <f>StoreData!$N188*StoreData!$L188</f>
        <v>78</v>
      </c>
      <c r="P188">
        <f>StoreData!$N188*StoreData!$M188</f>
        <v>60</v>
      </c>
      <c r="Q188">
        <f>StoreData!$O188-StoreData!$P188</f>
        <v>18</v>
      </c>
      <c r="R188">
        <f>MONTH(StoreData!$B188)</f>
        <v>9</v>
      </c>
      <c r="S188" t="str">
        <f>IF(StoreData!$R188=9,"August","Sept")</f>
        <v>August</v>
      </c>
    </row>
    <row r="189" spans="1:19" x14ac:dyDescent="0.3">
      <c r="A189">
        <v>88065565542</v>
      </c>
      <c r="B189">
        <v>44086</v>
      </c>
      <c r="C189" t="s">
        <v>247</v>
      </c>
      <c r="D189" t="s">
        <v>1123</v>
      </c>
      <c r="E189" t="s">
        <v>16</v>
      </c>
      <c r="F189" t="s">
        <v>43</v>
      </c>
      <c r="G189" t="s">
        <v>941</v>
      </c>
      <c r="H189" t="s">
        <v>44</v>
      </c>
      <c r="I189" t="s">
        <v>102</v>
      </c>
      <c r="J189" t="s">
        <v>929</v>
      </c>
      <c r="K189" t="s">
        <v>939</v>
      </c>
      <c r="L189">
        <v>20</v>
      </c>
      <c r="M189">
        <v>17</v>
      </c>
      <c r="N189">
        <v>10</v>
      </c>
      <c r="O189">
        <f>StoreData!$N189*StoreData!$L189</f>
        <v>200</v>
      </c>
      <c r="P189">
        <f>StoreData!$N189*StoreData!$M189</f>
        <v>170</v>
      </c>
      <c r="Q189">
        <f>StoreData!$O189-StoreData!$P189</f>
        <v>30</v>
      </c>
      <c r="R189">
        <f>MONTH(StoreData!$B189)</f>
        <v>9</v>
      </c>
      <c r="S189" t="str">
        <f>IF(StoreData!$R189=9,"August","Sept")</f>
        <v>August</v>
      </c>
    </row>
    <row r="190" spans="1:19" x14ac:dyDescent="0.3">
      <c r="A190">
        <v>88065565543</v>
      </c>
      <c r="B190">
        <v>44087</v>
      </c>
      <c r="C190" t="s">
        <v>248</v>
      </c>
      <c r="D190" t="s">
        <v>1123</v>
      </c>
      <c r="E190" t="s">
        <v>64</v>
      </c>
      <c r="F190" t="s">
        <v>46</v>
      </c>
      <c r="G190" t="s">
        <v>942</v>
      </c>
      <c r="H190" t="s">
        <v>47</v>
      </c>
      <c r="I190" t="s">
        <v>102</v>
      </c>
      <c r="J190" t="s">
        <v>910</v>
      </c>
      <c r="K190" t="s">
        <v>924</v>
      </c>
      <c r="L190">
        <v>15</v>
      </c>
      <c r="M190">
        <v>12</v>
      </c>
      <c r="N190">
        <v>11</v>
      </c>
      <c r="O190">
        <f>StoreData!$N190*StoreData!$L190</f>
        <v>165</v>
      </c>
      <c r="P190">
        <f>StoreData!$N190*StoreData!$M190</f>
        <v>132</v>
      </c>
      <c r="Q190">
        <f>StoreData!$O190-StoreData!$P190</f>
        <v>33</v>
      </c>
      <c r="R190">
        <f>MONTH(StoreData!$B190)</f>
        <v>9</v>
      </c>
      <c r="S190" t="str">
        <f>IF(StoreData!$R190=9,"August","Sept")</f>
        <v>August</v>
      </c>
    </row>
    <row r="191" spans="1:19" x14ac:dyDescent="0.3">
      <c r="A191">
        <v>88065565544</v>
      </c>
      <c r="B191">
        <v>44088</v>
      </c>
      <c r="C191" t="s">
        <v>249</v>
      </c>
      <c r="D191" t="s">
        <v>1123</v>
      </c>
      <c r="E191" t="s">
        <v>66</v>
      </c>
      <c r="F191" t="s">
        <v>36</v>
      </c>
      <c r="G191" t="s">
        <v>942</v>
      </c>
      <c r="H191" t="s">
        <v>37</v>
      </c>
      <c r="I191" t="s">
        <v>102</v>
      </c>
      <c r="J191" t="s">
        <v>911</v>
      </c>
      <c r="K191" t="s">
        <v>924</v>
      </c>
      <c r="L191">
        <v>20</v>
      </c>
      <c r="M191">
        <v>17</v>
      </c>
      <c r="N191">
        <v>60</v>
      </c>
      <c r="O191">
        <f>StoreData!$N191*StoreData!$L191</f>
        <v>1200</v>
      </c>
      <c r="P191">
        <f>StoreData!$N191*StoreData!$M191</f>
        <v>1020</v>
      </c>
      <c r="Q191">
        <f>StoreData!$O191-StoreData!$P191</f>
        <v>180</v>
      </c>
      <c r="R191">
        <f>MONTH(StoreData!$B191)</f>
        <v>9</v>
      </c>
      <c r="S191" t="str">
        <f>IF(StoreData!$R191=9,"August","Sept")</f>
        <v>August</v>
      </c>
    </row>
    <row r="192" spans="1:19" x14ac:dyDescent="0.3">
      <c r="A192">
        <v>88065565545</v>
      </c>
      <c r="B192">
        <v>44089</v>
      </c>
      <c r="C192" t="s">
        <v>250</v>
      </c>
      <c r="D192" t="s">
        <v>1124</v>
      </c>
      <c r="E192" t="s">
        <v>68</v>
      </c>
      <c r="F192" t="s">
        <v>40</v>
      </c>
      <c r="G192" t="s">
        <v>941</v>
      </c>
      <c r="H192" t="s">
        <v>41</v>
      </c>
      <c r="I192" t="s">
        <v>102</v>
      </c>
      <c r="J192" t="s">
        <v>912</v>
      </c>
      <c r="K192" t="s">
        <v>924</v>
      </c>
      <c r="L192">
        <v>12</v>
      </c>
      <c r="M192">
        <v>9</v>
      </c>
      <c r="N192">
        <v>89</v>
      </c>
      <c r="O192">
        <f>StoreData!$N192*StoreData!$L192</f>
        <v>1068</v>
      </c>
      <c r="P192">
        <f>StoreData!$N192*StoreData!$M192</f>
        <v>801</v>
      </c>
      <c r="Q192">
        <f>StoreData!$O192-StoreData!$P192</f>
        <v>267</v>
      </c>
      <c r="R192">
        <f>MONTH(StoreData!$B192)</f>
        <v>9</v>
      </c>
      <c r="S192" t="str">
        <f>IF(StoreData!$R192=9,"August","Sept")</f>
        <v>August</v>
      </c>
    </row>
    <row r="193" spans="1:19" x14ac:dyDescent="0.3">
      <c r="A193">
        <v>88065565546</v>
      </c>
      <c r="B193">
        <v>44093</v>
      </c>
      <c r="C193" t="s">
        <v>251</v>
      </c>
      <c r="D193" t="s">
        <v>1124</v>
      </c>
      <c r="E193" t="s">
        <v>70</v>
      </c>
      <c r="F193" t="s">
        <v>43</v>
      </c>
      <c r="G193" t="s">
        <v>941</v>
      </c>
      <c r="H193" t="s">
        <v>44</v>
      </c>
      <c r="I193" t="s">
        <v>102</v>
      </c>
      <c r="J193" t="s">
        <v>913</v>
      </c>
      <c r="K193" t="s">
        <v>924</v>
      </c>
      <c r="L193">
        <v>16</v>
      </c>
      <c r="M193">
        <v>13</v>
      </c>
      <c r="N193">
        <v>77</v>
      </c>
      <c r="O193">
        <f>StoreData!$N193*StoreData!$L193</f>
        <v>1232</v>
      </c>
      <c r="P193">
        <f>StoreData!$N193*StoreData!$M193</f>
        <v>1001</v>
      </c>
      <c r="Q193">
        <f>StoreData!$O193-StoreData!$P193</f>
        <v>231</v>
      </c>
      <c r="R193">
        <f>MONTH(StoreData!$B193)</f>
        <v>9</v>
      </c>
      <c r="S193" t="str">
        <f>IF(StoreData!$R193=9,"August","Sept")</f>
        <v>August</v>
      </c>
    </row>
    <row r="194" spans="1:19" x14ac:dyDescent="0.3">
      <c r="A194">
        <v>88065565547</v>
      </c>
      <c r="B194">
        <v>44092</v>
      </c>
      <c r="C194" t="s">
        <v>252</v>
      </c>
      <c r="D194" t="s">
        <v>1124</v>
      </c>
      <c r="E194" t="s">
        <v>72</v>
      </c>
      <c r="F194" t="s">
        <v>46</v>
      </c>
      <c r="G194" t="s">
        <v>942</v>
      </c>
      <c r="H194" t="s">
        <v>47</v>
      </c>
      <c r="I194" t="s">
        <v>102</v>
      </c>
      <c r="J194" t="s">
        <v>930</v>
      </c>
      <c r="K194" t="s">
        <v>939</v>
      </c>
      <c r="L194">
        <v>70</v>
      </c>
      <c r="M194">
        <v>67</v>
      </c>
      <c r="N194">
        <v>68</v>
      </c>
      <c r="O194">
        <f>StoreData!$N194*StoreData!$L194</f>
        <v>4760</v>
      </c>
      <c r="P194">
        <f>StoreData!$N194*StoreData!$M194</f>
        <v>4556</v>
      </c>
      <c r="Q194">
        <f>StoreData!$O194-StoreData!$P194</f>
        <v>204</v>
      </c>
      <c r="R194">
        <f>MONTH(StoreData!$B194)</f>
        <v>9</v>
      </c>
      <c r="S194" t="str">
        <f>IF(StoreData!$R194=9,"August","Sept")</f>
        <v>August</v>
      </c>
    </row>
    <row r="195" spans="1:19" x14ac:dyDescent="0.3">
      <c r="A195">
        <v>88065565548</v>
      </c>
      <c r="B195">
        <v>44092</v>
      </c>
      <c r="C195" t="s">
        <v>253</v>
      </c>
      <c r="D195" t="s">
        <v>1124</v>
      </c>
      <c r="E195" t="s">
        <v>74</v>
      </c>
      <c r="F195" t="s">
        <v>36</v>
      </c>
      <c r="G195" t="s">
        <v>942</v>
      </c>
      <c r="H195" t="s">
        <v>37</v>
      </c>
      <c r="I195" t="s">
        <v>102</v>
      </c>
      <c r="J195" t="s">
        <v>938</v>
      </c>
      <c r="K195" t="s">
        <v>939</v>
      </c>
      <c r="L195">
        <v>15</v>
      </c>
      <c r="M195">
        <v>12</v>
      </c>
      <c r="N195">
        <v>15</v>
      </c>
      <c r="O195">
        <f>StoreData!$N195*StoreData!$L195</f>
        <v>225</v>
      </c>
      <c r="P195">
        <f>StoreData!$N195*StoreData!$M195</f>
        <v>180</v>
      </c>
      <c r="Q195">
        <f>StoreData!$O195-StoreData!$P195</f>
        <v>45</v>
      </c>
      <c r="R195">
        <f>MONTH(StoreData!$B195)</f>
        <v>9</v>
      </c>
      <c r="S195" t="str">
        <f>IF(StoreData!$R195=9,"August","Sept")</f>
        <v>August</v>
      </c>
    </row>
    <row r="196" spans="1:19" x14ac:dyDescent="0.3">
      <c r="A196">
        <v>88065565549</v>
      </c>
      <c r="B196">
        <v>44093</v>
      </c>
      <c r="C196" t="s">
        <v>254</v>
      </c>
      <c r="D196" t="s">
        <v>1124</v>
      </c>
      <c r="E196" t="s">
        <v>76</v>
      </c>
      <c r="F196" t="s">
        <v>40</v>
      </c>
      <c r="G196" t="s">
        <v>941</v>
      </c>
      <c r="H196" t="s">
        <v>41</v>
      </c>
      <c r="I196" t="s">
        <v>102</v>
      </c>
      <c r="J196" t="s">
        <v>913</v>
      </c>
      <c r="K196" t="s">
        <v>924</v>
      </c>
      <c r="L196">
        <v>16</v>
      </c>
      <c r="M196">
        <v>13</v>
      </c>
      <c r="N196">
        <v>47</v>
      </c>
      <c r="O196">
        <f>StoreData!$N196*StoreData!$L196</f>
        <v>752</v>
      </c>
      <c r="P196">
        <f>StoreData!$N196*StoreData!$M196</f>
        <v>611</v>
      </c>
      <c r="Q196">
        <f>StoreData!$O196-StoreData!$P196</f>
        <v>141</v>
      </c>
      <c r="R196">
        <f>MONTH(StoreData!$B196)</f>
        <v>9</v>
      </c>
      <c r="S196" t="str">
        <f>IF(StoreData!$R196=9,"August","Sept")</f>
        <v>August</v>
      </c>
    </row>
    <row r="197" spans="1:19" x14ac:dyDescent="0.3">
      <c r="A197">
        <v>88065565550</v>
      </c>
      <c r="B197">
        <v>44094</v>
      </c>
      <c r="C197" t="s">
        <v>255</v>
      </c>
      <c r="D197" t="s">
        <v>1124</v>
      </c>
      <c r="E197" t="s">
        <v>78</v>
      </c>
      <c r="F197" t="s">
        <v>43</v>
      </c>
      <c r="G197" t="s">
        <v>941</v>
      </c>
      <c r="H197" t="s">
        <v>44</v>
      </c>
      <c r="I197" t="s">
        <v>102</v>
      </c>
      <c r="J197" t="s">
        <v>914</v>
      </c>
      <c r="K197" t="s">
        <v>924</v>
      </c>
      <c r="L197">
        <v>20</v>
      </c>
      <c r="M197">
        <v>17</v>
      </c>
      <c r="N197">
        <v>6</v>
      </c>
      <c r="O197">
        <f>StoreData!$N197*StoreData!$L197</f>
        <v>120</v>
      </c>
      <c r="P197">
        <f>StoreData!$N197*StoreData!$M197</f>
        <v>102</v>
      </c>
      <c r="Q197">
        <f>StoreData!$O197-StoreData!$P197</f>
        <v>18</v>
      </c>
      <c r="R197">
        <f>MONTH(StoreData!$B197)</f>
        <v>9</v>
      </c>
      <c r="S197" t="str">
        <f>IF(StoreData!$R197=9,"August","Sept")</f>
        <v>August</v>
      </c>
    </row>
    <row r="198" spans="1:19" x14ac:dyDescent="0.3">
      <c r="A198">
        <v>88065565551</v>
      </c>
      <c r="B198">
        <v>44095</v>
      </c>
      <c r="C198" t="s">
        <v>256</v>
      </c>
      <c r="D198" t="s">
        <v>1123</v>
      </c>
      <c r="E198" t="s">
        <v>80</v>
      </c>
      <c r="F198" t="s">
        <v>46</v>
      </c>
      <c r="G198" t="s">
        <v>942</v>
      </c>
      <c r="H198" t="s">
        <v>47</v>
      </c>
      <c r="I198" t="s">
        <v>102</v>
      </c>
      <c r="J198" t="s">
        <v>915</v>
      </c>
      <c r="K198" t="s">
        <v>924</v>
      </c>
      <c r="L198">
        <v>12</v>
      </c>
      <c r="M198">
        <v>9</v>
      </c>
      <c r="N198">
        <v>10</v>
      </c>
      <c r="O198">
        <f>StoreData!$N198*StoreData!$L198</f>
        <v>120</v>
      </c>
      <c r="P198">
        <f>StoreData!$N198*StoreData!$M198</f>
        <v>90</v>
      </c>
      <c r="Q198">
        <f>StoreData!$O198-StoreData!$P198</f>
        <v>30</v>
      </c>
      <c r="R198">
        <f>MONTH(StoreData!$B198)</f>
        <v>9</v>
      </c>
      <c r="S198" t="str">
        <f>IF(StoreData!$R198=9,"August","Sept")</f>
        <v>August</v>
      </c>
    </row>
    <row r="199" spans="1:19" x14ac:dyDescent="0.3">
      <c r="A199">
        <v>88065565552</v>
      </c>
      <c r="B199">
        <v>44096</v>
      </c>
      <c r="C199" t="s">
        <v>257</v>
      </c>
      <c r="D199" t="s">
        <v>1124</v>
      </c>
      <c r="E199" t="s">
        <v>82</v>
      </c>
      <c r="F199" t="s">
        <v>36</v>
      </c>
      <c r="G199" t="s">
        <v>942</v>
      </c>
      <c r="H199" t="s">
        <v>37</v>
      </c>
      <c r="I199" t="s">
        <v>102</v>
      </c>
      <c r="J199" t="s">
        <v>931</v>
      </c>
      <c r="K199" t="s">
        <v>939</v>
      </c>
      <c r="L199">
        <v>12</v>
      </c>
      <c r="M199">
        <v>9</v>
      </c>
      <c r="N199">
        <v>11</v>
      </c>
      <c r="O199">
        <f>StoreData!$N199*StoreData!$L199</f>
        <v>132</v>
      </c>
      <c r="P199">
        <f>StoreData!$N199*StoreData!$M199</f>
        <v>99</v>
      </c>
      <c r="Q199">
        <f>StoreData!$O199-StoreData!$P199</f>
        <v>33</v>
      </c>
      <c r="R199">
        <f>MONTH(StoreData!$B199)</f>
        <v>9</v>
      </c>
      <c r="S199" t="str">
        <f>IF(StoreData!$R199=9,"August","Sept")</f>
        <v>August</v>
      </c>
    </row>
    <row r="200" spans="1:19" x14ac:dyDescent="0.3">
      <c r="A200">
        <v>88065565553</v>
      </c>
      <c r="B200">
        <v>44097</v>
      </c>
      <c r="C200" t="s">
        <v>258</v>
      </c>
      <c r="D200" t="s">
        <v>1123</v>
      </c>
      <c r="E200" t="s">
        <v>84</v>
      </c>
      <c r="F200" t="s">
        <v>40</v>
      </c>
      <c r="G200" t="s">
        <v>941</v>
      </c>
      <c r="H200" t="s">
        <v>41</v>
      </c>
      <c r="I200" t="s">
        <v>102</v>
      </c>
      <c r="J200" t="s">
        <v>932</v>
      </c>
      <c r="K200" t="s">
        <v>939</v>
      </c>
      <c r="L200">
        <v>18</v>
      </c>
      <c r="M200">
        <v>15</v>
      </c>
      <c r="N200">
        <v>60</v>
      </c>
      <c r="O200">
        <f>StoreData!$N200*StoreData!$L200</f>
        <v>1080</v>
      </c>
      <c r="P200">
        <f>StoreData!$N200*StoreData!$M200</f>
        <v>900</v>
      </c>
      <c r="Q200">
        <f>StoreData!$O200-StoreData!$P200</f>
        <v>180</v>
      </c>
      <c r="R200">
        <f>MONTH(StoreData!$B200)</f>
        <v>9</v>
      </c>
      <c r="S200" t="str">
        <f>IF(StoreData!$R200=9,"August","Sept")</f>
        <v>August</v>
      </c>
    </row>
    <row r="201" spans="1:19" x14ac:dyDescent="0.3">
      <c r="A201">
        <v>88065565554</v>
      </c>
      <c r="B201">
        <v>44098</v>
      </c>
      <c r="C201" t="s">
        <v>259</v>
      </c>
      <c r="D201" t="s">
        <v>1123</v>
      </c>
      <c r="E201" t="s">
        <v>86</v>
      </c>
      <c r="F201" t="s">
        <v>43</v>
      </c>
      <c r="G201" t="s">
        <v>941</v>
      </c>
      <c r="H201" t="s">
        <v>44</v>
      </c>
      <c r="I201" t="s">
        <v>102</v>
      </c>
      <c r="J201" t="s">
        <v>916</v>
      </c>
      <c r="K201" t="s">
        <v>924</v>
      </c>
      <c r="L201">
        <v>10</v>
      </c>
      <c r="M201">
        <v>7</v>
      </c>
      <c r="N201">
        <v>89</v>
      </c>
      <c r="O201">
        <f>StoreData!$N201*StoreData!$L201</f>
        <v>890</v>
      </c>
      <c r="P201">
        <f>StoreData!$N201*StoreData!$M201</f>
        <v>623</v>
      </c>
      <c r="Q201">
        <f>StoreData!$O201-StoreData!$P201</f>
        <v>267</v>
      </c>
      <c r="R201">
        <f>MONTH(StoreData!$B201)</f>
        <v>9</v>
      </c>
      <c r="S201" t="str">
        <f>IF(StoreData!$R201=9,"August","Sept")</f>
        <v>August</v>
      </c>
    </row>
    <row r="202" spans="1:19" x14ac:dyDescent="0.3">
      <c r="A202">
        <v>88065565555</v>
      </c>
      <c r="B202">
        <v>44099</v>
      </c>
      <c r="C202" t="s">
        <v>260</v>
      </c>
      <c r="D202" t="s">
        <v>1123</v>
      </c>
      <c r="E202" t="s">
        <v>88</v>
      </c>
      <c r="F202" t="s">
        <v>46</v>
      </c>
      <c r="G202" t="s">
        <v>942</v>
      </c>
      <c r="H202" t="s">
        <v>47</v>
      </c>
      <c r="I202" t="s">
        <v>102</v>
      </c>
      <c r="J202" t="s">
        <v>917</v>
      </c>
      <c r="K202" t="s">
        <v>924</v>
      </c>
      <c r="L202">
        <v>15</v>
      </c>
      <c r="M202">
        <v>12</v>
      </c>
      <c r="N202">
        <v>77</v>
      </c>
      <c r="O202">
        <f>StoreData!$N202*StoreData!$L202</f>
        <v>1155</v>
      </c>
      <c r="P202">
        <f>StoreData!$N202*StoreData!$M202</f>
        <v>924</v>
      </c>
      <c r="Q202">
        <f>StoreData!$O202-StoreData!$P202</f>
        <v>231</v>
      </c>
      <c r="R202">
        <f>MONTH(StoreData!$B202)</f>
        <v>9</v>
      </c>
      <c r="S202" t="str">
        <f>IF(StoreData!$R202=9,"August","Sept")</f>
        <v>August</v>
      </c>
    </row>
    <row r="203" spans="1:19" x14ac:dyDescent="0.3">
      <c r="A203">
        <v>88065565556</v>
      </c>
      <c r="B203">
        <v>44103</v>
      </c>
      <c r="C203" t="s">
        <v>261</v>
      </c>
      <c r="D203" t="s">
        <v>1123</v>
      </c>
      <c r="E203" t="s">
        <v>90</v>
      </c>
      <c r="F203" t="s">
        <v>36</v>
      </c>
      <c r="G203" t="s">
        <v>942</v>
      </c>
      <c r="H203" t="s">
        <v>37</v>
      </c>
      <c r="I203" t="s">
        <v>102</v>
      </c>
      <c r="J203" t="s">
        <v>918</v>
      </c>
      <c r="K203" t="s">
        <v>924</v>
      </c>
      <c r="L203">
        <v>15</v>
      </c>
      <c r="M203">
        <v>12</v>
      </c>
      <c r="N203">
        <v>68</v>
      </c>
      <c r="O203">
        <f>StoreData!$N203*StoreData!$L203</f>
        <v>1020</v>
      </c>
      <c r="P203">
        <f>StoreData!$N203*StoreData!$M203</f>
        <v>816</v>
      </c>
      <c r="Q203">
        <f>StoreData!$O203-StoreData!$P203</f>
        <v>204</v>
      </c>
      <c r="R203">
        <f>MONTH(StoreData!$B203)</f>
        <v>9</v>
      </c>
      <c r="S203" t="str">
        <f>IF(StoreData!$R203=9,"August","Sept")</f>
        <v>August</v>
      </c>
    </row>
    <row r="204" spans="1:19" x14ac:dyDescent="0.3">
      <c r="A204">
        <v>88065565557</v>
      </c>
      <c r="B204">
        <v>44102</v>
      </c>
      <c r="C204" t="s">
        <v>262</v>
      </c>
      <c r="D204" t="s">
        <v>1124</v>
      </c>
      <c r="E204" t="s">
        <v>92</v>
      </c>
      <c r="F204" t="s">
        <v>40</v>
      </c>
      <c r="G204" t="s">
        <v>941</v>
      </c>
      <c r="H204" t="s">
        <v>41</v>
      </c>
      <c r="I204" t="s">
        <v>102</v>
      </c>
      <c r="J204" t="s">
        <v>933</v>
      </c>
      <c r="K204" t="s">
        <v>939</v>
      </c>
      <c r="L204">
        <v>23</v>
      </c>
      <c r="M204">
        <v>20</v>
      </c>
      <c r="N204">
        <v>15</v>
      </c>
      <c r="O204">
        <f>StoreData!$N204*StoreData!$L204</f>
        <v>345</v>
      </c>
      <c r="P204">
        <f>StoreData!$N204*StoreData!$M204</f>
        <v>300</v>
      </c>
      <c r="Q204">
        <f>StoreData!$O204-StoreData!$P204</f>
        <v>45</v>
      </c>
      <c r="R204">
        <f>MONTH(StoreData!$B204)</f>
        <v>9</v>
      </c>
      <c r="S204" t="str">
        <f>IF(StoreData!$R204=9,"August","Sept")</f>
        <v>August</v>
      </c>
    </row>
    <row r="205" spans="1:19" x14ac:dyDescent="0.3">
      <c r="A205">
        <v>88065565558</v>
      </c>
      <c r="B205">
        <v>44102</v>
      </c>
      <c r="C205" t="s">
        <v>263</v>
      </c>
      <c r="D205" t="s">
        <v>1123</v>
      </c>
      <c r="E205" t="s">
        <v>94</v>
      </c>
      <c r="F205" t="s">
        <v>43</v>
      </c>
      <c r="G205" t="s">
        <v>941</v>
      </c>
      <c r="H205" t="s">
        <v>44</v>
      </c>
      <c r="I205" t="s">
        <v>102</v>
      </c>
      <c r="J205" t="s">
        <v>934</v>
      </c>
      <c r="K205" t="s">
        <v>939</v>
      </c>
      <c r="L205">
        <v>9</v>
      </c>
      <c r="M205">
        <v>6</v>
      </c>
      <c r="N205">
        <v>47</v>
      </c>
      <c r="O205">
        <f>StoreData!$N205*StoreData!$L205</f>
        <v>423</v>
      </c>
      <c r="P205">
        <f>StoreData!$N205*StoreData!$M205</f>
        <v>282</v>
      </c>
      <c r="Q205">
        <f>StoreData!$O205-StoreData!$P205</f>
        <v>141</v>
      </c>
      <c r="R205">
        <f>MONTH(StoreData!$B205)</f>
        <v>9</v>
      </c>
      <c r="S205" t="str">
        <f>IF(StoreData!$R205=9,"August","Sept")</f>
        <v>August</v>
      </c>
    </row>
    <row r="206" spans="1:19" x14ac:dyDescent="0.3">
      <c r="A206">
        <v>88065565559</v>
      </c>
      <c r="B206">
        <v>44103</v>
      </c>
      <c r="C206" t="s">
        <v>264</v>
      </c>
      <c r="D206" t="s">
        <v>1124</v>
      </c>
      <c r="E206" t="s">
        <v>16</v>
      </c>
      <c r="F206" t="s">
        <v>46</v>
      </c>
      <c r="G206" t="s">
        <v>942</v>
      </c>
      <c r="H206" t="s">
        <v>47</v>
      </c>
      <c r="I206" t="s">
        <v>102</v>
      </c>
      <c r="J206" t="s">
        <v>935</v>
      </c>
      <c r="K206" t="s">
        <v>939</v>
      </c>
      <c r="L206">
        <v>18</v>
      </c>
      <c r="M206">
        <v>15</v>
      </c>
      <c r="N206">
        <v>6</v>
      </c>
      <c r="O206">
        <f>StoreData!$N206*StoreData!$L206</f>
        <v>108</v>
      </c>
      <c r="P206">
        <f>StoreData!$N206*StoreData!$M206</f>
        <v>90</v>
      </c>
      <c r="Q206">
        <f>StoreData!$O206-StoreData!$P206</f>
        <v>18</v>
      </c>
      <c r="R206">
        <f>MONTH(StoreData!$B206)</f>
        <v>9</v>
      </c>
      <c r="S206" t="str">
        <f>IF(StoreData!$R206=9,"August","Sept")</f>
        <v>August</v>
      </c>
    </row>
    <row r="207" spans="1:19" x14ac:dyDescent="0.3">
      <c r="A207">
        <v>88065565560</v>
      </c>
      <c r="B207">
        <v>44104</v>
      </c>
      <c r="C207" t="s">
        <v>265</v>
      </c>
      <c r="D207" t="s">
        <v>1123</v>
      </c>
      <c r="E207" t="s">
        <v>17</v>
      </c>
      <c r="F207" t="s">
        <v>36</v>
      </c>
      <c r="G207" t="s">
        <v>942</v>
      </c>
      <c r="H207" t="s">
        <v>37</v>
      </c>
      <c r="I207" t="s">
        <v>102</v>
      </c>
      <c r="J207" t="s">
        <v>923</v>
      </c>
      <c r="K207" t="s">
        <v>924</v>
      </c>
      <c r="L207">
        <v>14</v>
      </c>
      <c r="M207">
        <v>11</v>
      </c>
      <c r="N207">
        <v>10</v>
      </c>
      <c r="O207">
        <f>StoreData!$N207*StoreData!$L207</f>
        <v>140</v>
      </c>
      <c r="P207">
        <f>StoreData!$N207*StoreData!$M207</f>
        <v>110</v>
      </c>
      <c r="Q207">
        <f>StoreData!$O207-StoreData!$P207</f>
        <v>30</v>
      </c>
      <c r="R207">
        <f>MONTH(StoreData!$B207)</f>
        <v>9</v>
      </c>
      <c r="S207" t="str">
        <f>IF(StoreData!$R207=9,"August","Sept")</f>
        <v>August</v>
      </c>
    </row>
    <row r="208" spans="1:19" x14ac:dyDescent="0.3">
      <c r="A208">
        <v>88065565561</v>
      </c>
      <c r="B208">
        <v>44094</v>
      </c>
      <c r="C208" t="s">
        <v>266</v>
      </c>
      <c r="D208" t="s">
        <v>1123</v>
      </c>
      <c r="E208" t="s">
        <v>18</v>
      </c>
      <c r="F208" t="s">
        <v>40</v>
      </c>
      <c r="G208" t="s">
        <v>941</v>
      </c>
      <c r="H208" t="s">
        <v>41</v>
      </c>
      <c r="I208" t="s">
        <v>38</v>
      </c>
      <c r="J208" t="s">
        <v>936</v>
      </c>
      <c r="K208" t="s">
        <v>924</v>
      </c>
      <c r="L208">
        <v>30</v>
      </c>
      <c r="M208">
        <v>27</v>
      </c>
      <c r="N208">
        <v>11</v>
      </c>
      <c r="O208">
        <f>StoreData!$N208*StoreData!$L208</f>
        <v>330</v>
      </c>
      <c r="P208">
        <f>StoreData!$N208*StoreData!$M208</f>
        <v>297</v>
      </c>
      <c r="Q208">
        <f>StoreData!$O208-StoreData!$P208</f>
        <v>33</v>
      </c>
      <c r="R208">
        <f>MONTH(StoreData!$B208)</f>
        <v>9</v>
      </c>
      <c r="S208" t="str">
        <f>IF(StoreData!$R208=9,"August","Sept")</f>
        <v>August</v>
      </c>
    </row>
    <row r="209" spans="1:19" x14ac:dyDescent="0.3">
      <c r="A209">
        <v>88065565562</v>
      </c>
      <c r="B209">
        <v>44095</v>
      </c>
      <c r="C209" t="s">
        <v>267</v>
      </c>
      <c r="D209" t="s">
        <v>1124</v>
      </c>
      <c r="E209" t="s">
        <v>19</v>
      </c>
      <c r="F209" t="s">
        <v>43</v>
      </c>
      <c r="G209" t="s">
        <v>941</v>
      </c>
      <c r="H209" t="s">
        <v>44</v>
      </c>
      <c r="I209" t="s">
        <v>38</v>
      </c>
      <c r="J209" t="s">
        <v>937</v>
      </c>
      <c r="K209" t="s">
        <v>924</v>
      </c>
      <c r="L209">
        <v>16</v>
      </c>
      <c r="M209">
        <v>13</v>
      </c>
      <c r="N209">
        <v>60</v>
      </c>
      <c r="O209">
        <f>StoreData!$N209*StoreData!$L209</f>
        <v>960</v>
      </c>
      <c r="P209">
        <f>StoreData!$N209*StoreData!$M209</f>
        <v>780</v>
      </c>
      <c r="Q209">
        <f>StoreData!$O209-StoreData!$P209</f>
        <v>180</v>
      </c>
      <c r="R209">
        <f>MONTH(StoreData!$B209)</f>
        <v>9</v>
      </c>
      <c r="S209" t="str">
        <f>IF(StoreData!$R209=9,"August","Sept")</f>
        <v>August</v>
      </c>
    </row>
    <row r="210" spans="1:19" x14ac:dyDescent="0.3">
      <c r="A210">
        <v>88065565563</v>
      </c>
      <c r="B210">
        <v>44096</v>
      </c>
      <c r="C210" t="s">
        <v>268</v>
      </c>
      <c r="D210" t="s">
        <v>1124</v>
      </c>
      <c r="E210" t="s">
        <v>20</v>
      </c>
      <c r="F210" t="s">
        <v>46</v>
      </c>
      <c r="G210" t="s">
        <v>942</v>
      </c>
      <c r="H210" t="s">
        <v>47</v>
      </c>
      <c r="I210" t="s">
        <v>38</v>
      </c>
      <c r="J210" t="s">
        <v>906</v>
      </c>
      <c r="K210" t="s">
        <v>924</v>
      </c>
      <c r="L210">
        <v>52</v>
      </c>
      <c r="M210">
        <v>49</v>
      </c>
      <c r="N210">
        <v>89</v>
      </c>
      <c r="O210">
        <f>StoreData!$N210*StoreData!$L210</f>
        <v>4628</v>
      </c>
      <c r="P210">
        <f>StoreData!$N210*StoreData!$M210</f>
        <v>4361</v>
      </c>
      <c r="Q210">
        <f>StoreData!$O210-StoreData!$P210</f>
        <v>267</v>
      </c>
      <c r="R210">
        <f>MONTH(StoreData!$B210)</f>
        <v>9</v>
      </c>
      <c r="S210" t="str">
        <f>IF(StoreData!$R210=9,"August","Sept")</f>
        <v>August</v>
      </c>
    </row>
    <row r="211" spans="1:19" x14ac:dyDescent="0.3">
      <c r="A211">
        <v>88065565564</v>
      </c>
      <c r="B211">
        <v>44097</v>
      </c>
      <c r="C211" t="s">
        <v>269</v>
      </c>
      <c r="D211" t="s">
        <v>1124</v>
      </c>
      <c r="E211" t="s">
        <v>1</v>
      </c>
      <c r="F211" t="s">
        <v>36</v>
      </c>
      <c r="G211" t="s">
        <v>942</v>
      </c>
      <c r="H211" t="s">
        <v>37</v>
      </c>
      <c r="I211" t="s">
        <v>38</v>
      </c>
      <c r="J211" t="s">
        <v>907</v>
      </c>
      <c r="K211" t="s">
        <v>924</v>
      </c>
      <c r="L211">
        <v>14</v>
      </c>
      <c r="M211">
        <v>11</v>
      </c>
      <c r="N211">
        <v>77</v>
      </c>
      <c r="O211">
        <f>StoreData!$N211*StoreData!$L211</f>
        <v>1078</v>
      </c>
      <c r="P211">
        <f>StoreData!$N211*StoreData!$M211</f>
        <v>847</v>
      </c>
      <c r="Q211">
        <f>StoreData!$O211-StoreData!$P211</f>
        <v>231</v>
      </c>
      <c r="R211">
        <f>MONTH(StoreData!$B211)</f>
        <v>9</v>
      </c>
      <c r="S211" t="str">
        <f>IF(StoreData!$R211=9,"August","Sept")</f>
        <v>August</v>
      </c>
    </row>
    <row r="212" spans="1:19" x14ac:dyDescent="0.3">
      <c r="A212">
        <v>88065565565</v>
      </c>
      <c r="B212">
        <v>44098</v>
      </c>
      <c r="C212" t="s">
        <v>270</v>
      </c>
      <c r="D212" t="s">
        <v>1124</v>
      </c>
      <c r="E212" t="s">
        <v>2</v>
      </c>
      <c r="F212" t="s">
        <v>40</v>
      </c>
      <c r="G212" t="s">
        <v>941</v>
      </c>
      <c r="H212" t="s">
        <v>41</v>
      </c>
      <c r="I212" t="s">
        <v>38</v>
      </c>
      <c r="J212" t="s">
        <v>908</v>
      </c>
      <c r="K212" t="s">
        <v>924</v>
      </c>
      <c r="L212">
        <v>6</v>
      </c>
      <c r="M212">
        <v>3</v>
      </c>
      <c r="N212">
        <v>68</v>
      </c>
      <c r="O212">
        <f>StoreData!$N212*StoreData!$L212</f>
        <v>408</v>
      </c>
      <c r="P212">
        <f>StoreData!$N212*StoreData!$M212</f>
        <v>204</v>
      </c>
      <c r="Q212">
        <f>StoreData!$O212-StoreData!$P212</f>
        <v>204</v>
      </c>
      <c r="R212">
        <f>MONTH(StoreData!$B212)</f>
        <v>9</v>
      </c>
      <c r="S212" t="str">
        <f>IF(StoreData!$R212=9,"August","Sept")</f>
        <v>August</v>
      </c>
    </row>
    <row r="213" spans="1:19" x14ac:dyDescent="0.3">
      <c r="A213">
        <v>88065565566</v>
      </c>
      <c r="B213">
        <v>44099</v>
      </c>
      <c r="C213" t="s">
        <v>271</v>
      </c>
      <c r="D213" t="s">
        <v>1123</v>
      </c>
      <c r="E213" t="s">
        <v>3</v>
      </c>
      <c r="F213" t="s">
        <v>43</v>
      </c>
      <c r="G213" t="s">
        <v>941</v>
      </c>
      <c r="H213" t="s">
        <v>44</v>
      </c>
      <c r="I213" t="s">
        <v>38</v>
      </c>
      <c r="J213" t="s">
        <v>909</v>
      </c>
      <c r="K213" t="s">
        <v>924</v>
      </c>
      <c r="L213">
        <v>13</v>
      </c>
      <c r="M213">
        <v>10</v>
      </c>
      <c r="N213">
        <v>15</v>
      </c>
      <c r="O213">
        <f>StoreData!$N213*StoreData!$L213</f>
        <v>195</v>
      </c>
      <c r="P213">
        <f>StoreData!$N213*StoreData!$M213</f>
        <v>150</v>
      </c>
      <c r="Q213">
        <f>StoreData!$O213-StoreData!$P213</f>
        <v>45</v>
      </c>
      <c r="R213">
        <f>MONTH(StoreData!$B213)</f>
        <v>9</v>
      </c>
      <c r="S213" t="str">
        <f>IF(StoreData!$R213=9,"August","Sept")</f>
        <v>August</v>
      </c>
    </row>
    <row r="214" spans="1:19" x14ac:dyDescent="0.3">
      <c r="A214">
        <v>88065565567</v>
      </c>
      <c r="B214">
        <v>44103</v>
      </c>
      <c r="C214" t="s">
        <v>272</v>
      </c>
      <c r="D214" t="s">
        <v>1123</v>
      </c>
      <c r="E214" t="s">
        <v>4</v>
      </c>
      <c r="F214" t="s">
        <v>46</v>
      </c>
      <c r="G214" t="s">
        <v>942</v>
      </c>
      <c r="H214" t="s">
        <v>47</v>
      </c>
      <c r="I214" t="s">
        <v>38</v>
      </c>
      <c r="J214" t="s">
        <v>910</v>
      </c>
      <c r="K214" t="s">
        <v>924</v>
      </c>
      <c r="L214">
        <v>15</v>
      </c>
      <c r="M214">
        <v>12</v>
      </c>
      <c r="N214">
        <v>47</v>
      </c>
      <c r="O214">
        <f>StoreData!$N214*StoreData!$L214</f>
        <v>705</v>
      </c>
      <c r="P214">
        <f>StoreData!$N214*StoreData!$M214</f>
        <v>564</v>
      </c>
      <c r="Q214">
        <f>StoreData!$O214-StoreData!$P214</f>
        <v>141</v>
      </c>
      <c r="R214">
        <f>MONTH(StoreData!$B214)</f>
        <v>9</v>
      </c>
      <c r="S214" t="str">
        <f>IF(StoreData!$R214=9,"August","Sept")</f>
        <v>August</v>
      </c>
    </row>
    <row r="215" spans="1:19" x14ac:dyDescent="0.3">
      <c r="A215">
        <v>88065565568</v>
      </c>
      <c r="B215">
        <v>44102</v>
      </c>
      <c r="C215" t="s">
        <v>273</v>
      </c>
      <c r="D215" t="s">
        <v>1124</v>
      </c>
      <c r="E215" t="s">
        <v>8</v>
      </c>
      <c r="F215" t="s">
        <v>36</v>
      </c>
      <c r="G215" t="s">
        <v>942</v>
      </c>
      <c r="H215" t="s">
        <v>37</v>
      </c>
      <c r="I215" t="s">
        <v>38</v>
      </c>
      <c r="J215" t="s">
        <v>911</v>
      </c>
      <c r="K215" t="s">
        <v>924</v>
      </c>
      <c r="L215">
        <v>20</v>
      </c>
      <c r="M215">
        <v>17</v>
      </c>
      <c r="N215">
        <v>6</v>
      </c>
      <c r="O215">
        <f>StoreData!$N215*StoreData!$L215</f>
        <v>120</v>
      </c>
      <c r="P215">
        <f>StoreData!$N215*StoreData!$M215</f>
        <v>102</v>
      </c>
      <c r="Q215">
        <f>StoreData!$O215-StoreData!$P215</f>
        <v>18</v>
      </c>
      <c r="R215">
        <f>MONTH(StoreData!$B215)</f>
        <v>9</v>
      </c>
      <c r="S215" t="str">
        <f>IF(StoreData!$R215=9,"August","Sept")</f>
        <v>August</v>
      </c>
    </row>
    <row r="216" spans="1:19" x14ac:dyDescent="0.3">
      <c r="A216">
        <v>88065565569</v>
      </c>
      <c r="B216">
        <v>44102</v>
      </c>
      <c r="C216" t="s">
        <v>274</v>
      </c>
      <c r="D216" t="s">
        <v>1123</v>
      </c>
      <c r="E216" t="s">
        <v>9</v>
      </c>
      <c r="F216" t="s">
        <v>40</v>
      </c>
      <c r="G216" t="s">
        <v>941</v>
      </c>
      <c r="H216" t="s">
        <v>41</v>
      </c>
      <c r="I216" t="s">
        <v>38</v>
      </c>
      <c r="J216" t="s">
        <v>912</v>
      </c>
      <c r="K216" t="s">
        <v>924</v>
      </c>
      <c r="L216">
        <v>12</v>
      </c>
      <c r="M216">
        <v>9</v>
      </c>
      <c r="N216">
        <v>10</v>
      </c>
      <c r="O216">
        <f>StoreData!$N216*StoreData!$L216</f>
        <v>120</v>
      </c>
      <c r="P216">
        <f>StoreData!$N216*StoreData!$M216</f>
        <v>90</v>
      </c>
      <c r="Q216">
        <f>StoreData!$O216-StoreData!$P216</f>
        <v>30</v>
      </c>
      <c r="R216">
        <f>MONTH(StoreData!$B216)</f>
        <v>9</v>
      </c>
      <c r="S216" t="str">
        <f>IF(StoreData!$R216=9,"August","Sept")</f>
        <v>August</v>
      </c>
    </row>
    <row r="217" spans="1:19" x14ac:dyDescent="0.3">
      <c r="A217">
        <v>88065565570</v>
      </c>
      <c r="B217">
        <v>44103</v>
      </c>
      <c r="C217" t="s">
        <v>275</v>
      </c>
      <c r="D217" t="s">
        <v>1124</v>
      </c>
      <c r="E217" t="s">
        <v>16</v>
      </c>
      <c r="F217" t="s">
        <v>43</v>
      </c>
      <c r="G217" t="s">
        <v>941</v>
      </c>
      <c r="H217" t="s">
        <v>44</v>
      </c>
      <c r="I217" t="s">
        <v>38</v>
      </c>
      <c r="J217" t="s">
        <v>913</v>
      </c>
      <c r="K217" t="s">
        <v>924</v>
      </c>
      <c r="L217">
        <v>16</v>
      </c>
      <c r="M217">
        <v>13</v>
      </c>
      <c r="N217">
        <v>11</v>
      </c>
      <c r="O217">
        <f>StoreData!$N217*StoreData!$L217</f>
        <v>176</v>
      </c>
      <c r="P217">
        <f>StoreData!$N217*StoreData!$M217</f>
        <v>143</v>
      </c>
      <c r="Q217">
        <f>StoreData!$O217-StoreData!$P217</f>
        <v>33</v>
      </c>
      <c r="R217">
        <f>MONTH(StoreData!$B217)</f>
        <v>9</v>
      </c>
      <c r="S217" t="str">
        <f>IF(StoreData!$R217=9,"August","Sept")</f>
        <v>August</v>
      </c>
    </row>
    <row r="218" spans="1:19" x14ac:dyDescent="0.3">
      <c r="A218">
        <v>88065565571</v>
      </c>
      <c r="B218">
        <v>44104</v>
      </c>
      <c r="C218" t="s">
        <v>276</v>
      </c>
      <c r="D218" t="s">
        <v>1124</v>
      </c>
      <c r="E218" t="s">
        <v>17</v>
      </c>
      <c r="F218" t="s">
        <v>46</v>
      </c>
      <c r="G218" t="s">
        <v>942</v>
      </c>
      <c r="H218" t="s">
        <v>47</v>
      </c>
      <c r="I218" t="s">
        <v>38</v>
      </c>
      <c r="J218" t="s">
        <v>914</v>
      </c>
      <c r="K218" t="s">
        <v>924</v>
      </c>
      <c r="L218">
        <v>20</v>
      </c>
      <c r="M218">
        <v>17</v>
      </c>
      <c r="N218">
        <v>60</v>
      </c>
      <c r="O218">
        <f>StoreData!$N218*StoreData!$L218</f>
        <v>1200</v>
      </c>
      <c r="P218">
        <f>StoreData!$N218*StoreData!$M218</f>
        <v>1020</v>
      </c>
      <c r="Q218">
        <f>StoreData!$O218-StoreData!$P218</f>
        <v>180</v>
      </c>
      <c r="R218">
        <f>MONTH(StoreData!$B218)</f>
        <v>9</v>
      </c>
      <c r="S218" t="str">
        <f>IF(StoreData!$R218=9,"August","Sept")</f>
        <v>August</v>
      </c>
    </row>
    <row r="219" spans="1:19" x14ac:dyDescent="0.3">
      <c r="A219">
        <v>88065565572</v>
      </c>
      <c r="B219">
        <v>44044</v>
      </c>
      <c r="C219" t="s">
        <v>277</v>
      </c>
      <c r="D219" t="s">
        <v>1124</v>
      </c>
      <c r="E219" t="s">
        <v>18</v>
      </c>
      <c r="F219" t="s">
        <v>36</v>
      </c>
      <c r="G219" t="s">
        <v>942</v>
      </c>
      <c r="H219" t="s">
        <v>37</v>
      </c>
      <c r="I219" t="s">
        <v>38</v>
      </c>
      <c r="J219" t="s">
        <v>915</v>
      </c>
      <c r="K219" t="s">
        <v>924</v>
      </c>
      <c r="L219">
        <v>12</v>
      </c>
      <c r="M219">
        <v>9</v>
      </c>
      <c r="N219">
        <v>89</v>
      </c>
      <c r="O219">
        <f>StoreData!$N219*StoreData!$L219</f>
        <v>1068</v>
      </c>
      <c r="P219">
        <f>StoreData!$N219*StoreData!$M219</f>
        <v>801</v>
      </c>
      <c r="Q219">
        <f>StoreData!$O219-StoreData!$P219</f>
        <v>267</v>
      </c>
      <c r="R219">
        <f>MONTH(StoreData!$B219)</f>
        <v>8</v>
      </c>
      <c r="S219" t="str">
        <f>IF(StoreData!$R219=9,"August","Sept")</f>
        <v>Sept</v>
      </c>
    </row>
    <row r="220" spans="1:19" x14ac:dyDescent="0.3">
      <c r="A220">
        <v>88065565573</v>
      </c>
      <c r="B220">
        <v>44045</v>
      </c>
      <c r="C220" t="s">
        <v>278</v>
      </c>
      <c r="D220" t="s">
        <v>1124</v>
      </c>
      <c r="E220" t="s">
        <v>9</v>
      </c>
      <c r="F220" t="s">
        <v>40</v>
      </c>
      <c r="G220" t="s">
        <v>941</v>
      </c>
      <c r="H220" t="s">
        <v>41</v>
      </c>
      <c r="I220" t="s">
        <v>38</v>
      </c>
      <c r="J220" t="s">
        <v>916</v>
      </c>
      <c r="K220" t="s">
        <v>924</v>
      </c>
      <c r="L220">
        <v>10</v>
      </c>
      <c r="M220">
        <v>7</v>
      </c>
      <c r="N220">
        <v>77</v>
      </c>
      <c r="O220">
        <f>StoreData!$N220*StoreData!$L220</f>
        <v>770</v>
      </c>
      <c r="P220">
        <f>StoreData!$N220*StoreData!$M220</f>
        <v>539</v>
      </c>
      <c r="Q220">
        <f>StoreData!$O220-StoreData!$P220</f>
        <v>231</v>
      </c>
      <c r="R220">
        <f>MONTH(StoreData!$B220)</f>
        <v>8</v>
      </c>
      <c r="S220" t="str">
        <f>IF(StoreData!$R220=9,"August","Sept")</f>
        <v>Sept</v>
      </c>
    </row>
    <row r="221" spans="1:19" x14ac:dyDescent="0.3">
      <c r="A221">
        <v>88065565574</v>
      </c>
      <c r="B221">
        <v>44046</v>
      </c>
      <c r="C221" t="s">
        <v>279</v>
      </c>
      <c r="D221" t="s">
        <v>1124</v>
      </c>
      <c r="E221" t="s">
        <v>10</v>
      </c>
      <c r="F221" t="s">
        <v>43</v>
      </c>
      <c r="G221" t="s">
        <v>941</v>
      </c>
      <c r="H221" t="s">
        <v>44</v>
      </c>
      <c r="I221" t="s">
        <v>38</v>
      </c>
      <c r="J221" t="s">
        <v>917</v>
      </c>
      <c r="K221" t="s">
        <v>924</v>
      </c>
      <c r="L221">
        <v>15</v>
      </c>
      <c r="M221">
        <v>12</v>
      </c>
      <c r="N221">
        <v>68</v>
      </c>
      <c r="O221">
        <f>StoreData!$N221*StoreData!$L221</f>
        <v>1020</v>
      </c>
      <c r="P221">
        <f>StoreData!$N221*StoreData!$M221</f>
        <v>816</v>
      </c>
      <c r="Q221">
        <f>StoreData!$O221-StoreData!$P221</f>
        <v>204</v>
      </c>
      <c r="R221">
        <f>MONTH(StoreData!$B221)</f>
        <v>8</v>
      </c>
      <c r="S221" t="str">
        <f>IF(StoreData!$R221=9,"August","Sept")</f>
        <v>Sept</v>
      </c>
    </row>
    <row r="222" spans="1:19" x14ac:dyDescent="0.3">
      <c r="A222">
        <v>88065565575</v>
      </c>
      <c r="B222">
        <v>44047</v>
      </c>
      <c r="C222" t="s">
        <v>280</v>
      </c>
      <c r="D222" t="s">
        <v>1123</v>
      </c>
      <c r="E222" t="s">
        <v>11</v>
      </c>
      <c r="F222" t="s">
        <v>46</v>
      </c>
      <c r="G222" t="s">
        <v>942</v>
      </c>
      <c r="H222" t="s">
        <v>47</v>
      </c>
      <c r="I222" t="s">
        <v>38</v>
      </c>
      <c r="J222" t="s">
        <v>918</v>
      </c>
      <c r="K222" t="s">
        <v>924</v>
      </c>
      <c r="L222">
        <v>15</v>
      </c>
      <c r="M222">
        <v>12</v>
      </c>
      <c r="N222">
        <v>15</v>
      </c>
      <c r="O222">
        <f>StoreData!$N222*StoreData!$L222</f>
        <v>225</v>
      </c>
      <c r="P222">
        <f>StoreData!$N222*StoreData!$M222</f>
        <v>180</v>
      </c>
      <c r="Q222">
        <f>StoreData!$O222-StoreData!$P222</f>
        <v>45</v>
      </c>
      <c r="R222">
        <f>MONTH(StoreData!$B222)</f>
        <v>8</v>
      </c>
      <c r="S222" t="str">
        <f>IF(StoreData!$R222=9,"August","Sept")</f>
        <v>Sept</v>
      </c>
    </row>
    <row r="223" spans="1:19" x14ac:dyDescent="0.3">
      <c r="A223">
        <v>88065565576</v>
      </c>
      <c r="B223">
        <v>44048</v>
      </c>
      <c r="C223" t="s">
        <v>281</v>
      </c>
      <c r="D223" t="s">
        <v>1123</v>
      </c>
      <c r="E223" t="s">
        <v>12</v>
      </c>
      <c r="F223" t="s">
        <v>36</v>
      </c>
      <c r="G223" t="s">
        <v>942</v>
      </c>
      <c r="H223" t="s">
        <v>37</v>
      </c>
      <c r="I223" t="s">
        <v>38</v>
      </c>
      <c r="J223" t="s">
        <v>919</v>
      </c>
      <c r="K223" t="s">
        <v>924</v>
      </c>
      <c r="L223">
        <v>20</v>
      </c>
      <c r="M223">
        <v>17</v>
      </c>
      <c r="N223">
        <v>47</v>
      </c>
      <c r="O223">
        <f>StoreData!$N223*StoreData!$L223</f>
        <v>940</v>
      </c>
      <c r="P223">
        <f>StoreData!$N223*StoreData!$M223</f>
        <v>799</v>
      </c>
      <c r="Q223">
        <f>StoreData!$O223-StoreData!$P223</f>
        <v>141</v>
      </c>
      <c r="R223">
        <f>MONTH(StoreData!$B223)</f>
        <v>8</v>
      </c>
      <c r="S223" t="str">
        <f>IF(StoreData!$R223=9,"August","Sept")</f>
        <v>Sept</v>
      </c>
    </row>
    <row r="224" spans="1:19" x14ac:dyDescent="0.3">
      <c r="A224">
        <v>88065565577</v>
      </c>
      <c r="B224">
        <v>44052</v>
      </c>
      <c r="C224" t="s">
        <v>282</v>
      </c>
      <c r="D224" t="s">
        <v>1123</v>
      </c>
      <c r="E224" t="s">
        <v>13</v>
      </c>
      <c r="F224" t="s">
        <v>40</v>
      </c>
      <c r="G224" t="s">
        <v>941</v>
      </c>
      <c r="H224" t="s">
        <v>41</v>
      </c>
      <c r="I224" t="s">
        <v>38</v>
      </c>
      <c r="J224" t="s">
        <v>920</v>
      </c>
      <c r="K224" t="s">
        <v>924</v>
      </c>
      <c r="L224">
        <v>12</v>
      </c>
      <c r="M224">
        <v>9</v>
      </c>
      <c r="N224">
        <v>6</v>
      </c>
      <c r="O224">
        <f>StoreData!$N224*StoreData!$L224</f>
        <v>72</v>
      </c>
      <c r="P224">
        <f>StoreData!$N224*StoreData!$M224</f>
        <v>54</v>
      </c>
      <c r="Q224">
        <f>StoreData!$O224-StoreData!$P224</f>
        <v>18</v>
      </c>
      <c r="R224">
        <f>MONTH(StoreData!$B224)</f>
        <v>8</v>
      </c>
      <c r="S224" t="str">
        <f>IF(StoreData!$R224=9,"August","Sept")</f>
        <v>Sept</v>
      </c>
    </row>
    <row r="225" spans="1:19" x14ac:dyDescent="0.3">
      <c r="A225">
        <v>88065565578</v>
      </c>
      <c r="B225">
        <v>44051</v>
      </c>
      <c r="C225" t="s">
        <v>283</v>
      </c>
      <c r="D225" t="s">
        <v>1123</v>
      </c>
      <c r="E225" t="s">
        <v>14</v>
      </c>
      <c r="F225" t="s">
        <v>43</v>
      </c>
      <c r="G225" t="s">
        <v>941</v>
      </c>
      <c r="H225" t="s">
        <v>44</v>
      </c>
      <c r="I225" t="s">
        <v>38</v>
      </c>
      <c r="J225" t="s">
        <v>921</v>
      </c>
      <c r="K225" t="s">
        <v>924</v>
      </c>
      <c r="L225">
        <v>13</v>
      </c>
      <c r="M225">
        <v>10</v>
      </c>
      <c r="N225">
        <v>10</v>
      </c>
      <c r="O225">
        <f>StoreData!$N225*StoreData!$L225</f>
        <v>130</v>
      </c>
      <c r="P225">
        <f>StoreData!$N225*StoreData!$M225</f>
        <v>100</v>
      </c>
      <c r="Q225">
        <f>StoreData!$O225-StoreData!$P225</f>
        <v>30</v>
      </c>
      <c r="R225">
        <f>MONTH(StoreData!$B225)</f>
        <v>8</v>
      </c>
      <c r="S225" t="str">
        <f>IF(StoreData!$R225=9,"August","Sept")</f>
        <v>Sept</v>
      </c>
    </row>
    <row r="226" spans="1:19" x14ac:dyDescent="0.3">
      <c r="A226">
        <v>88065565579</v>
      </c>
      <c r="B226">
        <v>44051</v>
      </c>
      <c r="C226" t="s">
        <v>284</v>
      </c>
      <c r="D226" t="s">
        <v>1123</v>
      </c>
      <c r="E226" t="s">
        <v>15</v>
      </c>
      <c r="F226" t="s">
        <v>46</v>
      </c>
      <c r="G226" t="s">
        <v>942</v>
      </c>
      <c r="H226" t="s">
        <v>47</v>
      </c>
      <c r="I226" t="s">
        <v>38</v>
      </c>
      <c r="J226" t="s">
        <v>922</v>
      </c>
      <c r="K226" t="s">
        <v>924</v>
      </c>
      <c r="L226">
        <v>15</v>
      </c>
      <c r="M226">
        <v>12</v>
      </c>
      <c r="N226">
        <v>11</v>
      </c>
      <c r="O226">
        <f>StoreData!$N226*StoreData!$L226</f>
        <v>165</v>
      </c>
      <c r="P226">
        <f>StoreData!$N226*StoreData!$M226</f>
        <v>132</v>
      </c>
      <c r="Q226">
        <f>StoreData!$O226-StoreData!$P226</f>
        <v>33</v>
      </c>
      <c r="R226">
        <f>MONTH(StoreData!$B226)</f>
        <v>8</v>
      </c>
      <c r="S226" t="str">
        <f>IF(StoreData!$R226=9,"August","Sept")</f>
        <v>Sept</v>
      </c>
    </row>
    <row r="227" spans="1:19" x14ac:dyDescent="0.3">
      <c r="A227">
        <v>88065565580</v>
      </c>
      <c r="B227">
        <v>44052</v>
      </c>
      <c r="C227" t="s">
        <v>285</v>
      </c>
      <c r="D227" t="s">
        <v>1124</v>
      </c>
      <c r="E227" t="s">
        <v>57</v>
      </c>
      <c r="F227" t="s">
        <v>36</v>
      </c>
      <c r="G227" t="s">
        <v>942</v>
      </c>
      <c r="H227" t="s">
        <v>37</v>
      </c>
      <c r="I227" t="s">
        <v>38</v>
      </c>
      <c r="J227" t="s">
        <v>923</v>
      </c>
      <c r="K227" t="s">
        <v>924</v>
      </c>
      <c r="L227">
        <v>14</v>
      </c>
      <c r="M227">
        <v>11</v>
      </c>
      <c r="N227">
        <v>60</v>
      </c>
      <c r="O227">
        <f>StoreData!$N227*StoreData!$L227</f>
        <v>840</v>
      </c>
      <c r="P227">
        <f>StoreData!$N227*StoreData!$M227</f>
        <v>660</v>
      </c>
      <c r="Q227">
        <f>StoreData!$O227-StoreData!$P227</f>
        <v>180</v>
      </c>
      <c r="R227">
        <f>MONTH(StoreData!$B227)</f>
        <v>8</v>
      </c>
      <c r="S227" t="str">
        <f>IF(StoreData!$R227=9,"August","Sept")</f>
        <v>Sept</v>
      </c>
    </row>
    <row r="228" spans="1:19" x14ac:dyDescent="0.3">
      <c r="A228">
        <v>88065565581</v>
      </c>
      <c r="B228">
        <v>44053</v>
      </c>
      <c r="C228" t="s">
        <v>286</v>
      </c>
      <c r="D228" t="s">
        <v>1124</v>
      </c>
      <c r="E228" t="s">
        <v>58</v>
      </c>
      <c r="F228" t="s">
        <v>40</v>
      </c>
      <c r="G228" t="s">
        <v>941</v>
      </c>
      <c r="H228" t="s">
        <v>41</v>
      </c>
      <c r="I228" t="s">
        <v>38</v>
      </c>
      <c r="J228" t="s">
        <v>936</v>
      </c>
      <c r="K228" t="s">
        <v>924</v>
      </c>
      <c r="L228">
        <v>30</v>
      </c>
      <c r="M228">
        <v>27</v>
      </c>
      <c r="N228">
        <v>89</v>
      </c>
      <c r="O228">
        <f>StoreData!$N228*StoreData!$L228</f>
        <v>2670</v>
      </c>
      <c r="P228">
        <f>StoreData!$N228*StoreData!$M228</f>
        <v>2403</v>
      </c>
      <c r="Q228">
        <f>StoreData!$O228-StoreData!$P228</f>
        <v>267</v>
      </c>
      <c r="R228">
        <f>MONTH(StoreData!$B228)</f>
        <v>8</v>
      </c>
      <c r="S228" t="str">
        <f>IF(StoreData!$R228=9,"August","Sept")</f>
        <v>Sept</v>
      </c>
    </row>
    <row r="229" spans="1:19" x14ac:dyDescent="0.3">
      <c r="A229">
        <v>88065565582</v>
      </c>
      <c r="B229">
        <v>44054</v>
      </c>
      <c r="C229" t="s">
        <v>287</v>
      </c>
      <c r="D229" t="s">
        <v>1124</v>
      </c>
      <c r="E229" t="s">
        <v>59</v>
      </c>
      <c r="F229" t="s">
        <v>43</v>
      </c>
      <c r="G229" t="s">
        <v>941</v>
      </c>
      <c r="H229" t="s">
        <v>44</v>
      </c>
      <c r="I229" t="s">
        <v>38</v>
      </c>
      <c r="J229" t="s">
        <v>937</v>
      </c>
      <c r="K229" t="s">
        <v>924</v>
      </c>
      <c r="L229">
        <v>16</v>
      </c>
      <c r="M229">
        <v>13</v>
      </c>
      <c r="N229">
        <v>77</v>
      </c>
      <c r="O229">
        <f>StoreData!$N229*StoreData!$L229</f>
        <v>1232</v>
      </c>
      <c r="P229">
        <f>StoreData!$N229*StoreData!$M229</f>
        <v>1001</v>
      </c>
      <c r="Q229">
        <f>StoreData!$O229-StoreData!$P229</f>
        <v>231</v>
      </c>
      <c r="R229">
        <f>MONTH(StoreData!$B229)</f>
        <v>8</v>
      </c>
      <c r="S229" t="str">
        <f>IF(StoreData!$R229=9,"August","Sept")</f>
        <v>Sept</v>
      </c>
    </row>
    <row r="230" spans="1:19" x14ac:dyDescent="0.3">
      <c r="A230">
        <v>88065565583</v>
      </c>
      <c r="B230">
        <v>44055</v>
      </c>
      <c r="C230" t="s">
        <v>288</v>
      </c>
      <c r="D230" t="s">
        <v>1123</v>
      </c>
      <c r="E230" t="s">
        <v>61</v>
      </c>
      <c r="F230" t="s">
        <v>46</v>
      </c>
      <c r="G230" t="s">
        <v>942</v>
      </c>
      <c r="H230" t="s">
        <v>47</v>
      </c>
      <c r="I230" t="s">
        <v>38</v>
      </c>
      <c r="J230" t="s">
        <v>925</v>
      </c>
      <c r="K230" t="s">
        <v>939</v>
      </c>
      <c r="L230">
        <v>9</v>
      </c>
      <c r="M230">
        <v>6</v>
      </c>
      <c r="N230">
        <v>68</v>
      </c>
      <c r="O230">
        <f>StoreData!$N230*StoreData!$L230</f>
        <v>612</v>
      </c>
      <c r="P230">
        <f>StoreData!$N230*StoreData!$M230</f>
        <v>408</v>
      </c>
      <c r="Q230">
        <f>StoreData!$O230-StoreData!$P230</f>
        <v>204</v>
      </c>
      <c r="R230">
        <f>MONTH(StoreData!$B230)</f>
        <v>8</v>
      </c>
      <c r="S230" t="str">
        <f>IF(StoreData!$R230=9,"August","Sept")</f>
        <v>Sept</v>
      </c>
    </row>
    <row r="231" spans="1:19" x14ac:dyDescent="0.3">
      <c r="A231">
        <v>88065565584</v>
      </c>
      <c r="B231">
        <v>44056</v>
      </c>
      <c r="C231" t="s">
        <v>289</v>
      </c>
      <c r="D231" t="s">
        <v>1123</v>
      </c>
      <c r="E231" t="s">
        <v>16</v>
      </c>
      <c r="F231" t="s">
        <v>36</v>
      </c>
      <c r="G231" t="s">
        <v>942</v>
      </c>
      <c r="H231" t="s">
        <v>37</v>
      </c>
      <c r="I231" t="s">
        <v>38</v>
      </c>
      <c r="J231" t="s">
        <v>926</v>
      </c>
      <c r="K231" t="s">
        <v>939</v>
      </c>
      <c r="L231">
        <v>5</v>
      </c>
      <c r="M231">
        <v>2</v>
      </c>
      <c r="N231">
        <v>15</v>
      </c>
      <c r="O231">
        <f>StoreData!$N231*StoreData!$L231</f>
        <v>75</v>
      </c>
      <c r="P231">
        <f>StoreData!$N231*StoreData!$M231</f>
        <v>30</v>
      </c>
      <c r="Q231">
        <f>StoreData!$O231-StoreData!$P231</f>
        <v>45</v>
      </c>
      <c r="R231">
        <f>MONTH(StoreData!$B231)</f>
        <v>8</v>
      </c>
      <c r="S231" t="str">
        <f>IF(StoreData!$R231=9,"August","Sept")</f>
        <v>Sept</v>
      </c>
    </row>
    <row r="232" spans="1:19" x14ac:dyDescent="0.3">
      <c r="A232">
        <v>88065565585</v>
      </c>
      <c r="B232">
        <v>44057</v>
      </c>
      <c r="C232" t="s">
        <v>290</v>
      </c>
      <c r="D232" t="s">
        <v>1124</v>
      </c>
      <c r="E232" t="s">
        <v>80</v>
      </c>
      <c r="F232" t="s">
        <v>40</v>
      </c>
      <c r="G232" t="s">
        <v>941</v>
      </c>
      <c r="H232" t="s">
        <v>41</v>
      </c>
      <c r="I232" t="s">
        <v>38</v>
      </c>
      <c r="J232" t="s">
        <v>927</v>
      </c>
      <c r="K232" t="s">
        <v>939</v>
      </c>
      <c r="L232">
        <v>18</v>
      </c>
      <c r="M232">
        <v>15</v>
      </c>
      <c r="N232">
        <v>47</v>
      </c>
      <c r="O232">
        <f>StoreData!$N232*StoreData!$L232</f>
        <v>846</v>
      </c>
      <c r="P232">
        <f>StoreData!$N232*StoreData!$M232</f>
        <v>705</v>
      </c>
      <c r="Q232">
        <f>StoreData!$O232-StoreData!$P232</f>
        <v>141</v>
      </c>
      <c r="R232">
        <f>MONTH(StoreData!$B232)</f>
        <v>8</v>
      </c>
      <c r="S232" t="str">
        <f>IF(StoreData!$R232=9,"August","Sept")</f>
        <v>Sept</v>
      </c>
    </row>
    <row r="233" spans="1:19" x14ac:dyDescent="0.3">
      <c r="A233">
        <v>88065565586</v>
      </c>
      <c r="B233">
        <v>44058</v>
      </c>
      <c r="C233" t="s">
        <v>291</v>
      </c>
      <c r="D233" t="s">
        <v>1123</v>
      </c>
      <c r="E233" t="s">
        <v>82</v>
      </c>
      <c r="F233" t="s">
        <v>43</v>
      </c>
      <c r="G233" t="s">
        <v>941</v>
      </c>
      <c r="H233" t="s">
        <v>44</v>
      </c>
      <c r="I233" t="s">
        <v>38</v>
      </c>
      <c r="J233" t="s">
        <v>928</v>
      </c>
      <c r="K233" t="s">
        <v>939</v>
      </c>
      <c r="L233">
        <v>10</v>
      </c>
      <c r="M233">
        <v>7</v>
      </c>
      <c r="N233">
        <v>6</v>
      </c>
      <c r="O233">
        <f>StoreData!$N233*StoreData!$L233</f>
        <v>60</v>
      </c>
      <c r="P233">
        <f>StoreData!$N233*StoreData!$M233</f>
        <v>42</v>
      </c>
      <c r="Q233">
        <f>StoreData!$O233-StoreData!$P233</f>
        <v>18</v>
      </c>
      <c r="R233">
        <f>MONTH(StoreData!$B233)</f>
        <v>8</v>
      </c>
      <c r="S233" t="str">
        <f>IF(StoreData!$R233=9,"August","Sept")</f>
        <v>Sept</v>
      </c>
    </row>
    <row r="234" spans="1:19" x14ac:dyDescent="0.3">
      <c r="A234">
        <v>88065565587</v>
      </c>
      <c r="B234">
        <v>44062</v>
      </c>
      <c r="C234" t="s">
        <v>292</v>
      </c>
      <c r="D234" t="s">
        <v>1124</v>
      </c>
      <c r="E234" t="s">
        <v>84</v>
      </c>
      <c r="F234" t="s">
        <v>46</v>
      </c>
      <c r="G234" t="s">
        <v>942</v>
      </c>
      <c r="H234" t="s">
        <v>47</v>
      </c>
      <c r="I234" t="s">
        <v>38</v>
      </c>
      <c r="J234" t="s">
        <v>929</v>
      </c>
      <c r="K234" t="s">
        <v>939</v>
      </c>
      <c r="L234">
        <v>20</v>
      </c>
      <c r="M234">
        <v>17</v>
      </c>
      <c r="N234">
        <v>10</v>
      </c>
      <c r="O234">
        <f>StoreData!$N234*StoreData!$L234</f>
        <v>200</v>
      </c>
      <c r="P234">
        <f>StoreData!$N234*StoreData!$M234</f>
        <v>170</v>
      </c>
      <c r="Q234">
        <f>StoreData!$O234-StoreData!$P234</f>
        <v>30</v>
      </c>
      <c r="R234">
        <f>MONTH(StoreData!$B234)</f>
        <v>8</v>
      </c>
      <c r="S234" t="str">
        <f>IF(StoreData!$R234=9,"August","Sept")</f>
        <v>Sept</v>
      </c>
    </row>
    <row r="235" spans="1:19" x14ac:dyDescent="0.3">
      <c r="A235">
        <v>88065565588</v>
      </c>
      <c r="B235">
        <v>44061</v>
      </c>
      <c r="C235" t="s">
        <v>293</v>
      </c>
      <c r="D235" t="s">
        <v>1124</v>
      </c>
      <c r="E235" t="s">
        <v>86</v>
      </c>
      <c r="F235" t="s">
        <v>36</v>
      </c>
      <c r="G235" t="s">
        <v>942</v>
      </c>
      <c r="H235" t="s">
        <v>37</v>
      </c>
      <c r="I235" t="s">
        <v>38</v>
      </c>
      <c r="J235" t="s">
        <v>930</v>
      </c>
      <c r="K235" t="s">
        <v>939</v>
      </c>
      <c r="L235">
        <v>70</v>
      </c>
      <c r="M235">
        <v>67</v>
      </c>
      <c r="N235">
        <v>11</v>
      </c>
      <c r="O235">
        <f>StoreData!$N235*StoreData!$L235</f>
        <v>770</v>
      </c>
      <c r="P235">
        <f>StoreData!$N235*StoreData!$M235</f>
        <v>737</v>
      </c>
      <c r="Q235">
        <f>StoreData!$O235-StoreData!$P235</f>
        <v>33</v>
      </c>
      <c r="R235">
        <f>MONTH(StoreData!$B235)</f>
        <v>8</v>
      </c>
      <c r="S235" t="str">
        <f>IF(StoreData!$R235=9,"August","Sept")</f>
        <v>Sept</v>
      </c>
    </row>
    <row r="236" spans="1:19" x14ac:dyDescent="0.3">
      <c r="A236">
        <v>88065565589</v>
      </c>
      <c r="B236">
        <v>44061</v>
      </c>
      <c r="C236" t="s">
        <v>294</v>
      </c>
      <c r="D236" t="s">
        <v>1124</v>
      </c>
      <c r="E236" t="s">
        <v>88</v>
      </c>
      <c r="F236" t="s">
        <v>40</v>
      </c>
      <c r="G236" t="s">
        <v>941</v>
      </c>
      <c r="H236" t="s">
        <v>41</v>
      </c>
      <c r="I236" t="s">
        <v>38</v>
      </c>
      <c r="J236" t="s">
        <v>938</v>
      </c>
      <c r="K236" t="s">
        <v>939</v>
      </c>
      <c r="L236">
        <v>15</v>
      </c>
      <c r="M236">
        <v>12</v>
      </c>
      <c r="N236">
        <v>60</v>
      </c>
      <c r="O236">
        <f>StoreData!$N236*StoreData!$L236</f>
        <v>900</v>
      </c>
      <c r="P236">
        <f>StoreData!$N236*StoreData!$M236</f>
        <v>720</v>
      </c>
      <c r="Q236">
        <f>StoreData!$O236-StoreData!$P236</f>
        <v>180</v>
      </c>
      <c r="R236">
        <f>MONTH(StoreData!$B236)</f>
        <v>8</v>
      </c>
      <c r="S236" t="str">
        <f>IF(StoreData!$R236=9,"August","Sept")</f>
        <v>Sept</v>
      </c>
    </row>
    <row r="237" spans="1:19" x14ac:dyDescent="0.3">
      <c r="A237">
        <v>88065565590</v>
      </c>
      <c r="B237">
        <v>44062</v>
      </c>
      <c r="C237" t="s">
        <v>295</v>
      </c>
      <c r="D237" t="s">
        <v>1123</v>
      </c>
      <c r="E237" t="s">
        <v>66</v>
      </c>
      <c r="F237" t="s">
        <v>43</v>
      </c>
      <c r="G237" t="s">
        <v>941</v>
      </c>
      <c r="H237" t="s">
        <v>44</v>
      </c>
      <c r="I237" t="s">
        <v>38</v>
      </c>
      <c r="J237" t="s">
        <v>931</v>
      </c>
      <c r="K237" t="s">
        <v>939</v>
      </c>
      <c r="L237">
        <v>12</v>
      </c>
      <c r="M237">
        <v>9</v>
      </c>
      <c r="N237">
        <v>89</v>
      </c>
      <c r="O237">
        <f>StoreData!$N237*StoreData!$L237</f>
        <v>1068</v>
      </c>
      <c r="P237">
        <f>StoreData!$N237*StoreData!$M237</f>
        <v>801</v>
      </c>
      <c r="Q237">
        <f>StoreData!$O237-StoreData!$P237</f>
        <v>267</v>
      </c>
      <c r="R237">
        <f>MONTH(StoreData!$B237)</f>
        <v>8</v>
      </c>
      <c r="S237" t="str">
        <f>IF(StoreData!$R237=9,"August","Sept")</f>
        <v>Sept</v>
      </c>
    </row>
    <row r="238" spans="1:19" x14ac:dyDescent="0.3">
      <c r="A238">
        <v>88065565591</v>
      </c>
      <c r="B238">
        <v>44063</v>
      </c>
      <c r="C238" t="s">
        <v>296</v>
      </c>
      <c r="D238" t="s">
        <v>1124</v>
      </c>
      <c r="E238" t="s">
        <v>68</v>
      </c>
      <c r="F238" t="s">
        <v>46</v>
      </c>
      <c r="G238" t="s">
        <v>942</v>
      </c>
      <c r="H238" t="s">
        <v>47</v>
      </c>
      <c r="I238" t="s">
        <v>38</v>
      </c>
      <c r="J238" t="s">
        <v>932</v>
      </c>
      <c r="K238" t="s">
        <v>939</v>
      </c>
      <c r="L238">
        <v>18</v>
      </c>
      <c r="M238">
        <v>15</v>
      </c>
      <c r="N238">
        <v>77</v>
      </c>
      <c r="O238">
        <f>StoreData!$N238*StoreData!$L238</f>
        <v>1386</v>
      </c>
      <c r="P238">
        <f>StoreData!$N238*StoreData!$M238</f>
        <v>1155</v>
      </c>
      <c r="Q238">
        <f>StoreData!$O238-StoreData!$P238</f>
        <v>231</v>
      </c>
      <c r="R238">
        <f>MONTH(StoreData!$B238)</f>
        <v>8</v>
      </c>
      <c r="S238" t="str">
        <f>IF(StoreData!$R238=9,"August","Sept")</f>
        <v>Sept</v>
      </c>
    </row>
    <row r="239" spans="1:19" x14ac:dyDescent="0.3">
      <c r="A239">
        <v>88065565592</v>
      </c>
      <c r="B239">
        <v>44064</v>
      </c>
      <c r="C239" t="s">
        <v>297</v>
      </c>
      <c r="D239" t="s">
        <v>1124</v>
      </c>
      <c r="E239" t="s">
        <v>70</v>
      </c>
      <c r="F239" t="s">
        <v>36</v>
      </c>
      <c r="G239" t="s">
        <v>942</v>
      </c>
      <c r="H239" t="s">
        <v>37</v>
      </c>
      <c r="I239" t="s">
        <v>38</v>
      </c>
      <c r="J239" t="s">
        <v>933</v>
      </c>
      <c r="K239" t="s">
        <v>939</v>
      </c>
      <c r="L239">
        <v>23</v>
      </c>
      <c r="M239">
        <v>20</v>
      </c>
      <c r="N239">
        <v>68</v>
      </c>
      <c r="O239">
        <f>StoreData!$N239*StoreData!$L239</f>
        <v>1564</v>
      </c>
      <c r="P239">
        <f>StoreData!$N239*StoreData!$M239</f>
        <v>1360</v>
      </c>
      <c r="Q239">
        <f>StoreData!$O239-StoreData!$P239</f>
        <v>204</v>
      </c>
      <c r="R239">
        <f>MONTH(StoreData!$B239)</f>
        <v>8</v>
      </c>
      <c r="S239" t="str">
        <f>IF(StoreData!$R239=9,"August","Sept")</f>
        <v>Sept</v>
      </c>
    </row>
    <row r="240" spans="1:19" x14ac:dyDescent="0.3">
      <c r="A240">
        <v>88065565593</v>
      </c>
      <c r="B240">
        <v>44065</v>
      </c>
      <c r="C240" t="s">
        <v>298</v>
      </c>
      <c r="D240" t="s">
        <v>1124</v>
      </c>
      <c r="E240" t="s">
        <v>14</v>
      </c>
      <c r="F240" t="s">
        <v>40</v>
      </c>
      <c r="G240" t="s">
        <v>941</v>
      </c>
      <c r="H240" t="s">
        <v>41</v>
      </c>
      <c r="I240" t="s">
        <v>38</v>
      </c>
      <c r="J240" t="s">
        <v>934</v>
      </c>
      <c r="K240" t="s">
        <v>939</v>
      </c>
      <c r="L240">
        <v>9</v>
      </c>
      <c r="M240">
        <v>6</v>
      </c>
      <c r="N240">
        <v>15</v>
      </c>
      <c r="O240">
        <f>StoreData!$N240*StoreData!$L240</f>
        <v>135</v>
      </c>
      <c r="P240">
        <f>StoreData!$N240*StoreData!$M240</f>
        <v>90</v>
      </c>
      <c r="Q240">
        <f>StoreData!$O240-StoreData!$P240</f>
        <v>45</v>
      </c>
      <c r="R240">
        <f>MONTH(StoreData!$B240)</f>
        <v>8</v>
      </c>
      <c r="S240" t="str">
        <f>IF(StoreData!$R240=9,"August","Sept")</f>
        <v>Sept</v>
      </c>
    </row>
    <row r="241" spans="1:19" x14ac:dyDescent="0.3">
      <c r="A241">
        <v>88065565594</v>
      </c>
      <c r="B241">
        <v>44066</v>
      </c>
      <c r="C241" t="s">
        <v>299</v>
      </c>
      <c r="D241" t="s">
        <v>1124</v>
      </c>
      <c r="E241" t="s">
        <v>15</v>
      </c>
      <c r="F241" t="s">
        <v>43</v>
      </c>
      <c r="G241" t="s">
        <v>941</v>
      </c>
      <c r="H241" t="s">
        <v>44</v>
      </c>
      <c r="I241" t="s">
        <v>38</v>
      </c>
      <c r="J241" t="s">
        <v>935</v>
      </c>
      <c r="K241" t="s">
        <v>939</v>
      </c>
      <c r="L241">
        <v>18</v>
      </c>
      <c r="M241">
        <v>15</v>
      </c>
      <c r="N241">
        <v>47</v>
      </c>
      <c r="O241">
        <f>StoreData!$N241*StoreData!$L241</f>
        <v>846</v>
      </c>
      <c r="P241">
        <f>StoreData!$N241*StoreData!$M241</f>
        <v>705</v>
      </c>
      <c r="Q241">
        <f>StoreData!$O241-StoreData!$P241</f>
        <v>141</v>
      </c>
      <c r="R241">
        <f>MONTH(StoreData!$B241)</f>
        <v>8</v>
      </c>
      <c r="S241" t="str">
        <f>IF(StoreData!$R241=9,"August","Sept")</f>
        <v>Sept</v>
      </c>
    </row>
    <row r="242" spans="1:19" x14ac:dyDescent="0.3">
      <c r="A242">
        <v>88065565595</v>
      </c>
      <c r="B242">
        <v>44067</v>
      </c>
      <c r="C242" t="s">
        <v>300</v>
      </c>
      <c r="D242" t="s">
        <v>1124</v>
      </c>
      <c r="E242" t="s">
        <v>57</v>
      </c>
      <c r="F242" t="s">
        <v>46</v>
      </c>
      <c r="G242" t="s">
        <v>942</v>
      </c>
      <c r="H242" t="s">
        <v>47</v>
      </c>
      <c r="I242" t="s">
        <v>38</v>
      </c>
      <c r="J242" t="s">
        <v>906</v>
      </c>
      <c r="K242" t="s">
        <v>924</v>
      </c>
      <c r="L242">
        <v>52</v>
      </c>
      <c r="M242">
        <v>49</v>
      </c>
      <c r="N242">
        <v>6</v>
      </c>
      <c r="O242">
        <f>StoreData!$N242*StoreData!$L242</f>
        <v>312</v>
      </c>
      <c r="P242">
        <f>StoreData!$N242*StoreData!$M242</f>
        <v>294</v>
      </c>
      <c r="Q242">
        <f>StoreData!$O242-StoreData!$P242</f>
        <v>18</v>
      </c>
      <c r="R242">
        <f>MONTH(StoreData!$B242)</f>
        <v>8</v>
      </c>
      <c r="S242" t="str">
        <f>IF(StoreData!$R242=9,"August","Sept")</f>
        <v>Sept</v>
      </c>
    </row>
    <row r="243" spans="1:19" x14ac:dyDescent="0.3">
      <c r="A243">
        <v>88065565596</v>
      </c>
      <c r="B243">
        <v>44068</v>
      </c>
      <c r="C243" t="s">
        <v>301</v>
      </c>
      <c r="D243" t="s">
        <v>1123</v>
      </c>
      <c r="E243" t="s">
        <v>58</v>
      </c>
      <c r="F243" t="s">
        <v>36</v>
      </c>
      <c r="G243" t="s">
        <v>942</v>
      </c>
      <c r="H243" t="s">
        <v>37</v>
      </c>
      <c r="I243" t="s">
        <v>38</v>
      </c>
      <c r="J243" t="s">
        <v>925</v>
      </c>
      <c r="K243" t="s">
        <v>939</v>
      </c>
      <c r="L243">
        <v>9</v>
      </c>
      <c r="M243">
        <v>6</v>
      </c>
      <c r="N243">
        <v>10</v>
      </c>
      <c r="O243">
        <f>StoreData!$N243*StoreData!$L243</f>
        <v>90</v>
      </c>
      <c r="P243">
        <f>StoreData!$N243*StoreData!$M243</f>
        <v>60</v>
      </c>
      <c r="Q243">
        <f>StoreData!$O243-StoreData!$P243</f>
        <v>30</v>
      </c>
      <c r="R243">
        <f>MONTH(StoreData!$B243)</f>
        <v>8</v>
      </c>
      <c r="S243" t="str">
        <f>IF(StoreData!$R243=9,"August","Sept")</f>
        <v>Sept</v>
      </c>
    </row>
    <row r="244" spans="1:19" x14ac:dyDescent="0.3">
      <c r="A244">
        <v>88065565597</v>
      </c>
      <c r="B244">
        <v>44072</v>
      </c>
      <c r="C244" t="s">
        <v>302</v>
      </c>
      <c r="D244" t="s">
        <v>1123</v>
      </c>
      <c r="E244" t="s">
        <v>59</v>
      </c>
      <c r="F244" t="s">
        <v>40</v>
      </c>
      <c r="G244" t="s">
        <v>941</v>
      </c>
      <c r="H244" t="s">
        <v>41</v>
      </c>
      <c r="I244" t="s">
        <v>38</v>
      </c>
      <c r="J244" t="s">
        <v>926</v>
      </c>
      <c r="K244" t="s">
        <v>939</v>
      </c>
      <c r="L244">
        <v>5</v>
      </c>
      <c r="M244">
        <v>2</v>
      </c>
      <c r="N244">
        <v>11</v>
      </c>
      <c r="O244">
        <f>StoreData!$N244*StoreData!$L244</f>
        <v>55</v>
      </c>
      <c r="P244">
        <f>StoreData!$N244*StoreData!$M244</f>
        <v>22</v>
      </c>
      <c r="Q244">
        <f>StoreData!$O244-StoreData!$P244</f>
        <v>33</v>
      </c>
      <c r="R244">
        <f>MONTH(StoreData!$B244)</f>
        <v>8</v>
      </c>
      <c r="S244" t="str">
        <f>IF(StoreData!$R244=9,"August","Sept")</f>
        <v>Sept</v>
      </c>
    </row>
    <row r="245" spans="1:19" x14ac:dyDescent="0.3">
      <c r="A245">
        <v>88065565598</v>
      </c>
      <c r="B245">
        <v>44071</v>
      </c>
      <c r="C245" t="s">
        <v>303</v>
      </c>
      <c r="D245" t="s">
        <v>1123</v>
      </c>
      <c r="E245" t="s">
        <v>92</v>
      </c>
      <c r="F245" t="s">
        <v>43</v>
      </c>
      <c r="G245" t="s">
        <v>941</v>
      </c>
      <c r="H245" t="s">
        <v>44</v>
      </c>
      <c r="I245" t="s">
        <v>38</v>
      </c>
      <c r="J245" t="s">
        <v>907</v>
      </c>
      <c r="K245" t="s">
        <v>924</v>
      </c>
      <c r="L245">
        <v>14</v>
      </c>
      <c r="M245">
        <v>11</v>
      </c>
      <c r="N245">
        <v>60</v>
      </c>
      <c r="O245">
        <f>StoreData!$N245*StoreData!$L245</f>
        <v>840</v>
      </c>
      <c r="P245">
        <f>StoreData!$N245*StoreData!$M245</f>
        <v>660</v>
      </c>
      <c r="Q245">
        <f>StoreData!$O245-StoreData!$P245</f>
        <v>180</v>
      </c>
      <c r="R245">
        <f>MONTH(StoreData!$B245)</f>
        <v>8</v>
      </c>
      <c r="S245" t="str">
        <f>IF(StoreData!$R245=9,"August","Sept")</f>
        <v>Sept</v>
      </c>
    </row>
    <row r="246" spans="1:19" x14ac:dyDescent="0.3">
      <c r="A246">
        <v>88065565599</v>
      </c>
      <c r="B246">
        <v>44071</v>
      </c>
      <c r="C246" t="s">
        <v>304</v>
      </c>
      <c r="D246" t="s">
        <v>1124</v>
      </c>
      <c r="E246" t="s">
        <v>94</v>
      </c>
      <c r="F246" t="s">
        <v>46</v>
      </c>
      <c r="G246" t="s">
        <v>942</v>
      </c>
      <c r="H246" t="s">
        <v>47</v>
      </c>
      <c r="I246" t="s">
        <v>38</v>
      </c>
      <c r="J246" t="s">
        <v>908</v>
      </c>
      <c r="K246" t="s">
        <v>924</v>
      </c>
      <c r="L246">
        <v>6</v>
      </c>
      <c r="M246">
        <v>3</v>
      </c>
      <c r="N246">
        <v>89</v>
      </c>
      <c r="O246">
        <f>StoreData!$N246*StoreData!$L246</f>
        <v>534</v>
      </c>
      <c r="P246">
        <f>StoreData!$N246*StoreData!$M246</f>
        <v>267</v>
      </c>
      <c r="Q246">
        <f>StoreData!$O246-StoreData!$P246</f>
        <v>267</v>
      </c>
      <c r="R246">
        <f>MONTH(StoreData!$B246)</f>
        <v>8</v>
      </c>
      <c r="S246" t="str">
        <f>IF(StoreData!$R246=9,"August","Sept")</f>
        <v>Sept</v>
      </c>
    </row>
    <row r="247" spans="1:19" x14ac:dyDescent="0.3">
      <c r="A247">
        <v>88065565600</v>
      </c>
      <c r="B247">
        <v>44072</v>
      </c>
      <c r="C247" t="s">
        <v>305</v>
      </c>
      <c r="D247" t="s">
        <v>1123</v>
      </c>
      <c r="E247" t="s">
        <v>16</v>
      </c>
      <c r="F247" t="s">
        <v>36</v>
      </c>
      <c r="G247" t="s">
        <v>942</v>
      </c>
      <c r="H247" t="s">
        <v>37</v>
      </c>
      <c r="I247" t="s">
        <v>38</v>
      </c>
      <c r="J247" t="s">
        <v>928</v>
      </c>
      <c r="K247" t="s">
        <v>939</v>
      </c>
      <c r="L247">
        <v>10</v>
      </c>
      <c r="M247">
        <v>7</v>
      </c>
      <c r="N247">
        <v>77</v>
      </c>
      <c r="O247">
        <f>StoreData!$N247*StoreData!$L247</f>
        <v>770</v>
      </c>
      <c r="P247">
        <f>StoreData!$N247*StoreData!$M247</f>
        <v>539</v>
      </c>
      <c r="Q247">
        <f>StoreData!$O247-StoreData!$P247</f>
        <v>231</v>
      </c>
      <c r="R247">
        <f>MONTH(StoreData!$B247)</f>
        <v>8</v>
      </c>
      <c r="S247" t="str">
        <f>IF(StoreData!$R247=9,"August","Sept")</f>
        <v>Sept</v>
      </c>
    </row>
    <row r="248" spans="1:19" x14ac:dyDescent="0.3">
      <c r="A248">
        <v>88065565601</v>
      </c>
      <c r="B248">
        <v>44073</v>
      </c>
      <c r="C248" t="s">
        <v>306</v>
      </c>
      <c r="D248" t="s">
        <v>1124</v>
      </c>
      <c r="E248" t="s">
        <v>17</v>
      </c>
      <c r="F248" t="s">
        <v>40</v>
      </c>
      <c r="G248" t="s">
        <v>941</v>
      </c>
      <c r="H248" t="s">
        <v>41</v>
      </c>
      <c r="I248" t="s">
        <v>38</v>
      </c>
      <c r="J248" t="s">
        <v>909</v>
      </c>
      <c r="K248" t="s">
        <v>924</v>
      </c>
      <c r="L248">
        <v>13</v>
      </c>
      <c r="M248">
        <v>10</v>
      </c>
      <c r="N248">
        <v>68</v>
      </c>
      <c r="O248">
        <f>StoreData!$N248*StoreData!$L248</f>
        <v>884</v>
      </c>
      <c r="P248">
        <f>StoreData!$N248*StoreData!$M248</f>
        <v>680</v>
      </c>
      <c r="Q248">
        <f>StoreData!$O248-StoreData!$P248</f>
        <v>204</v>
      </c>
      <c r="R248">
        <f>MONTH(StoreData!$B248)</f>
        <v>8</v>
      </c>
      <c r="S248" t="str">
        <f>IF(StoreData!$R248=9,"August","Sept")</f>
        <v>Sept</v>
      </c>
    </row>
    <row r="249" spans="1:19" x14ac:dyDescent="0.3">
      <c r="A249">
        <v>88065565602</v>
      </c>
      <c r="B249">
        <v>44074</v>
      </c>
      <c r="C249" t="s">
        <v>307</v>
      </c>
      <c r="D249" t="s">
        <v>1124</v>
      </c>
      <c r="E249" t="s">
        <v>16</v>
      </c>
      <c r="F249" t="s">
        <v>43</v>
      </c>
      <c r="G249" t="s">
        <v>941</v>
      </c>
      <c r="H249" t="s">
        <v>44</v>
      </c>
      <c r="I249" t="s">
        <v>38</v>
      </c>
      <c r="J249" t="s">
        <v>929</v>
      </c>
      <c r="K249" t="s">
        <v>939</v>
      </c>
      <c r="L249">
        <v>20</v>
      </c>
      <c r="M249">
        <v>17</v>
      </c>
      <c r="N249">
        <v>15</v>
      </c>
      <c r="O249">
        <f>StoreData!$N249*StoreData!$L249</f>
        <v>300</v>
      </c>
      <c r="P249">
        <f>StoreData!$N249*StoreData!$M249</f>
        <v>255</v>
      </c>
      <c r="Q249">
        <f>StoreData!$O249-StoreData!$P249</f>
        <v>45</v>
      </c>
      <c r="R249">
        <f>MONTH(StoreData!$B249)</f>
        <v>8</v>
      </c>
      <c r="S249" t="str">
        <f>IF(StoreData!$R249=9,"August","Sept")</f>
        <v>Sept</v>
      </c>
    </row>
    <row r="250" spans="1:19" x14ac:dyDescent="0.3">
      <c r="A250">
        <v>88065565603</v>
      </c>
      <c r="B250">
        <v>44044</v>
      </c>
      <c r="C250" t="s">
        <v>308</v>
      </c>
      <c r="D250" t="s">
        <v>1123</v>
      </c>
      <c r="E250" t="s">
        <v>17</v>
      </c>
      <c r="F250" t="s">
        <v>46</v>
      </c>
      <c r="G250" t="s">
        <v>942</v>
      </c>
      <c r="H250" t="s">
        <v>47</v>
      </c>
      <c r="I250" t="s">
        <v>102</v>
      </c>
      <c r="J250" t="s">
        <v>910</v>
      </c>
      <c r="K250" t="s">
        <v>924</v>
      </c>
      <c r="L250">
        <v>15</v>
      </c>
      <c r="M250">
        <v>12</v>
      </c>
      <c r="N250">
        <v>60</v>
      </c>
      <c r="O250">
        <f>StoreData!$N250*StoreData!$L250</f>
        <v>900</v>
      </c>
      <c r="P250">
        <f>StoreData!$N250*StoreData!$M250</f>
        <v>720</v>
      </c>
      <c r="Q250">
        <f>StoreData!$O250-StoreData!$P250</f>
        <v>180</v>
      </c>
      <c r="R250">
        <f>MONTH(StoreData!$B250)</f>
        <v>8</v>
      </c>
      <c r="S250" t="str">
        <f>IF(StoreData!$R250=9,"August","Sept")</f>
        <v>Sept</v>
      </c>
    </row>
    <row r="251" spans="1:19" x14ac:dyDescent="0.3">
      <c r="A251">
        <v>88065565604</v>
      </c>
      <c r="B251">
        <v>44045</v>
      </c>
      <c r="C251" t="s">
        <v>309</v>
      </c>
      <c r="D251" t="s">
        <v>1123</v>
      </c>
      <c r="E251" t="s">
        <v>18</v>
      </c>
      <c r="F251" t="s">
        <v>36</v>
      </c>
      <c r="G251" t="s">
        <v>942</v>
      </c>
      <c r="H251" t="s">
        <v>37</v>
      </c>
      <c r="I251" t="s">
        <v>102</v>
      </c>
      <c r="J251" t="s">
        <v>911</v>
      </c>
      <c r="K251" t="s">
        <v>924</v>
      </c>
      <c r="L251">
        <v>20</v>
      </c>
      <c r="M251">
        <v>17</v>
      </c>
      <c r="N251">
        <v>89</v>
      </c>
      <c r="O251">
        <f>StoreData!$N251*StoreData!$L251</f>
        <v>1780</v>
      </c>
      <c r="P251">
        <f>StoreData!$N251*StoreData!$M251</f>
        <v>1513</v>
      </c>
      <c r="Q251">
        <f>StoreData!$O251-StoreData!$P251</f>
        <v>267</v>
      </c>
      <c r="R251">
        <f>MONTH(StoreData!$B251)</f>
        <v>8</v>
      </c>
      <c r="S251" t="str">
        <f>IF(StoreData!$R251=9,"August","Sept")</f>
        <v>Sept</v>
      </c>
    </row>
    <row r="252" spans="1:19" x14ac:dyDescent="0.3">
      <c r="A252">
        <v>88065565605</v>
      </c>
      <c r="B252">
        <v>44046</v>
      </c>
      <c r="C252" t="s">
        <v>310</v>
      </c>
      <c r="D252" t="s">
        <v>1124</v>
      </c>
      <c r="E252" t="s">
        <v>19</v>
      </c>
      <c r="F252" t="s">
        <v>40</v>
      </c>
      <c r="G252" t="s">
        <v>941</v>
      </c>
      <c r="H252" t="s">
        <v>41</v>
      </c>
      <c r="I252" t="s">
        <v>102</v>
      </c>
      <c r="J252" t="s">
        <v>912</v>
      </c>
      <c r="K252" t="s">
        <v>924</v>
      </c>
      <c r="L252">
        <v>12</v>
      </c>
      <c r="M252">
        <v>9</v>
      </c>
      <c r="N252">
        <v>77</v>
      </c>
      <c r="O252">
        <f>StoreData!$N252*StoreData!$L252</f>
        <v>924</v>
      </c>
      <c r="P252">
        <f>StoreData!$N252*StoreData!$M252</f>
        <v>693</v>
      </c>
      <c r="Q252">
        <f>StoreData!$O252-StoreData!$P252</f>
        <v>231</v>
      </c>
      <c r="R252">
        <f>MONTH(StoreData!$B252)</f>
        <v>8</v>
      </c>
      <c r="S252" t="str">
        <f>IF(StoreData!$R252=9,"August","Sept")</f>
        <v>Sept</v>
      </c>
    </row>
    <row r="253" spans="1:19" x14ac:dyDescent="0.3">
      <c r="A253">
        <v>88065565606</v>
      </c>
      <c r="B253">
        <v>44047</v>
      </c>
      <c r="C253" t="s">
        <v>311</v>
      </c>
      <c r="D253" t="s">
        <v>1124</v>
      </c>
      <c r="E253" t="s">
        <v>20</v>
      </c>
      <c r="F253" t="s">
        <v>43</v>
      </c>
      <c r="G253" t="s">
        <v>941</v>
      </c>
      <c r="H253" t="s">
        <v>44</v>
      </c>
      <c r="I253" t="s">
        <v>102</v>
      </c>
      <c r="J253" t="s">
        <v>913</v>
      </c>
      <c r="K253" t="s">
        <v>924</v>
      </c>
      <c r="L253">
        <v>16</v>
      </c>
      <c r="M253">
        <v>13</v>
      </c>
      <c r="N253">
        <v>68</v>
      </c>
      <c r="O253">
        <f>StoreData!$N253*StoreData!$L253</f>
        <v>1088</v>
      </c>
      <c r="P253">
        <f>StoreData!$N253*StoreData!$M253</f>
        <v>884</v>
      </c>
      <c r="Q253">
        <f>StoreData!$O253-StoreData!$P253</f>
        <v>204</v>
      </c>
      <c r="R253">
        <f>MONTH(StoreData!$B253)</f>
        <v>8</v>
      </c>
      <c r="S253" t="str">
        <f>IF(StoreData!$R253=9,"August","Sept")</f>
        <v>Sept</v>
      </c>
    </row>
    <row r="254" spans="1:19" x14ac:dyDescent="0.3">
      <c r="A254">
        <v>88065565607</v>
      </c>
      <c r="B254">
        <v>44048</v>
      </c>
      <c r="C254" t="s">
        <v>312</v>
      </c>
      <c r="D254" t="s">
        <v>1124</v>
      </c>
      <c r="E254" t="s">
        <v>1</v>
      </c>
      <c r="F254" t="s">
        <v>46</v>
      </c>
      <c r="G254" t="s">
        <v>942</v>
      </c>
      <c r="H254" t="s">
        <v>47</v>
      </c>
      <c r="I254" t="s">
        <v>102</v>
      </c>
      <c r="J254" t="s">
        <v>930</v>
      </c>
      <c r="K254" t="s">
        <v>939</v>
      </c>
      <c r="L254">
        <v>70</v>
      </c>
      <c r="M254">
        <v>67</v>
      </c>
      <c r="N254">
        <v>15</v>
      </c>
      <c r="O254">
        <f>StoreData!$N254*StoreData!$L254</f>
        <v>1050</v>
      </c>
      <c r="P254">
        <f>StoreData!$N254*StoreData!$M254</f>
        <v>1005</v>
      </c>
      <c r="Q254">
        <f>StoreData!$O254-StoreData!$P254</f>
        <v>45</v>
      </c>
      <c r="R254">
        <f>MONTH(StoreData!$B254)</f>
        <v>8</v>
      </c>
      <c r="S254" t="str">
        <f>IF(StoreData!$R254=9,"August","Sept")</f>
        <v>Sept</v>
      </c>
    </row>
    <row r="255" spans="1:19" x14ac:dyDescent="0.3">
      <c r="A255">
        <v>88065565608</v>
      </c>
      <c r="B255">
        <v>44052</v>
      </c>
      <c r="C255" t="s">
        <v>313</v>
      </c>
      <c r="D255" t="s">
        <v>1123</v>
      </c>
      <c r="E255" t="s">
        <v>2</v>
      </c>
      <c r="F255" t="s">
        <v>36</v>
      </c>
      <c r="G255" t="s">
        <v>942</v>
      </c>
      <c r="H255" t="s">
        <v>37</v>
      </c>
      <c r="I255" t="s">
        <v>102</v>
      </c>
      <c r="J255" t="s">
        <v>938</v>
      </c>
      <c r="K255" t="s">
        <v>939</v>
      </c>
      <c r="L255">
        <v>15</v>
      </c>
      <c r="M255">
        <v>12</v>
      </c>
      <c r="N255">
        <v>47</v>
      </c>
      <c r="O255">
        <f>StoreData!$N255*StoreData!$L255</f>
        <v>705</v>
      </c>
      <c r="P255">
        <f>StoreData!$N255*StoreData!$M255</f>
        <v>564</v>
      </c>
      <c r="Q255">
        <f>StoreData!$O255-StoreData!$P255</f>
        <v>141</v>
      </c>
      <c r="R255">
        <f>MONTH(StoreData!$B255)</f>
        <v>8</v>
      </c>
      <c r="S255" t="str">
        <f>IF(StoreData!$R255=9,"August","Sept")</f>
        <v>Sept</v>
      </c>
    </row>
    <row r="256" spans="1:19" x14ac:dyDescent="0.3">
      <c r="A256">
        <v>88065565609</v>
      </c>
      <c r="B256">
        <v>44051</v>
      </c>
      <c r="C256" t="s">
        <v>314</v>
      </c>
      <c r="D256" t="s">
        <v>1123</v>
      </c>
      <c r="E256" t="s">
        <v>3</v>
      </c>
      <c r="F256" t="s">
        <v>40</v>
      </c>
      <c r="G256" t="s">
        <v>941</v>
      </c>
      <c r="H256" t="s">
        <v>41</v>
      </c>
      <c r="I256" t="s">
        <v>102</v>
      </c>
      <c r="J256" t="s">
        <v>913</v>
      </c>
      <c r="K256" t="s">
        <v>924</v>
      </c>
      <c r="L256">
        <v>16</v>
      </c>
      <c r="M256">
        <v>13</v>
      </c>
      <c r="N256">
        <v>6</v>
      </c>
      <c r="O256">
        <f>StoreData!$N256*StoreData!$L256</f>
        <v>96</v>
      </c>
      <c r="P256">
        <f>StoreData!$N256*StoreData!$M256</f>
        <v>78</v>
      </c>
      <c r="Q256">
        <f>StoreData!$O256-StoreData!$P256</f>
        <v>18</v>
      </c>
      <c r="R256">
        <f>MONTH(StoreData!$B256)</f>
        <v>8</v>
      </c>
      <c r="S256" t="str">
        <f>IF(StoreData!$R256=9,"August","Sept")</f>
        <v>Sept</v>
      </c>
    </row>
    <row r="257" spans="1:19" x14ac:dyDescent="0.3">
      <c r="A257">
        <v>88065565610</v>
      </c>
      <c r="B257">
        <v>44051</v>
      </c>
      <c r="C257" t="s">
        <v>315</v>
      </c>
      <c r="D257" t="s">
        <v>1123</v>
      </c>
      <c r="E257" t="s">
        <v>4</v>
      </c>
      <c r="F257" t="s">
        <v>43</v>
      </c>
      <c r="G257" t="s">
        <v>941</v>
      </c>
      <c r="H257" t="s">
        <v>44</v>
      </c>
      <c r="I257" t="s">
        <v>102</v>
      </c>
      <c r="J257" t="s">
        <v>914</v>
      </c>
      <c r="K257" t="s">
        <v>924</v>
      </c>
      <c r="L257">
        <v>20</v>
      </c>
      <c r="M257">
        <v>17</v>
      </c>
      <c r="N257">
        <v>10</v>
      </c>
      <c r="O257">
        <f>StoreData!$N257*StoreData!$L257</f>
        <v>200</v>
      </c>
      <c r="P257">
        <f>StoreData!$N257*StoreData!$M257</f>
        <v>170</v>
      </c>
      <c r="Q257">
        <f>StoreData!$O257-StoreData!$P257</f>
        <v>30</v>
      </c>
      <c r="R257">
        <f>MONTH(StoreData!$B257)</f>
        <v>8</v>
      </c>
      <c r="S257" t="str">
        <f>IF(StoreData!$R257=9,"August","Sept")</f>
        <v>Sept</v>
      </c>
    </row>
    <row r="258" spans="1:19" x14ac:dyDescent="0.3">
      <c r="A258">
        <v>88065565611</v>
      </c>
      <c r="B258">
        <v>44052</v>
      </c>
      <c r="C258" t="s">
        <v>316</v>
      </c>
      <c r="D258" t="s">
        <v>1124</v>
      </c>
      <c r="E258" t="s">
        <v>5</v>
      </c>
      <c r="F258" t="s">
        <v>46</v>
      </c>
      <c r="G258" t="s">
        <v>942</v>
      </c>
      <c r="H258" t="s">
        <v>47</v>
      </c>
      <c r="I258" t="s">
        <v>102</v>
      </c>
      <c r="J258" t="s">
        <v>915</v>
      </c>
      <c r="K258" t="s">
        <v>924</v>
      </c>
      <c r="L258">
        <v>12</v>
      </c>
      <c r="M258">
        <v>9</v>
      </c>
      <c r="N258">
        <v>11</v>
      </c>
      <c r="O258">
        <f>StoreData!$N258*StoreData!$L258</f>
        <v>132</v>
      </c>
      <c r="P258">
        <f>StoreData!$N258*StoreData!$M258</f>
        <v>99</v>
      </c>
      <c r="Q258">
        <f>StoreData!$O258-StoreData!$P258</f>
        <v>33</v>
      </c>
      <c r="R258">
        <f>MONTH(StoreData!$B258)</f>
        <v>8</v>
      </c>
      <c r="S258" t="str">
        <f>IF(StoreData!$R258=9,"August","Sept")</f>
        <v>Sept</v>
      </c>
    </row>
    <row r="259" spans="1:19" x14ac:dyDescent="0.3">
      <c r="A259">
        <v>88065565612</v>
      </c>
      <c r="B259">
        <v>44053</v>
      </c>
      <c r="C259" t="s">
        <v>317</v>
      </c>
      <c r="D259" t="s">
        <v>1124</v>
      </c>
      <c r="E259" t="s">
        <v>6</v>
      </c>
      <c r="F259" t="s">
        <v>36</v>
      </c>
      <c r="G259" t="s">
        <v>942</v>
      </c>
      <c r="H259" t="s">
        <v>37</v>
      </c>
      <c r="I259" t="s">
        <v>102</v>
      </c>
      <c r="J259" t="s">
        <v>931</v>
      </c>
      <c r="K259" t="s">
        <v>939</v>
      </c>
      <c r="L259">
        <v>12</v>
      </c>
      <c r="M259">
        <v>9</v>
      </c>
      <c r="N259">
        <v>60</v>
      </c>
      <c r="O259">
        <f>StoreData!$N259*StoreData!$L259</f>
        <v>720</v>
      </c>
      <c r="P259">
        <f>StoreData!$N259*StoreData!$M259</f>
        <v>540</v>
      </c>
      <c r="Q259">
        <f>StoreData!$O259-StoreData!$P259</f>
        <v>180</v>
      </c>
      <c r="R259">
        <f>MONTH(StoreData!$B259)</f>
        <v>8</v>
      </c>
      <c r="S259" t="str">
        <f>IF(StoreData!$R259=9,"August","Sept")</f>
        <v>Sept</v>
      </c>
    </row>
    <row r="260" spans="1:19" x14ac:dyDescent="0.3">
      <c r="A260">
        <v>88065565613</v>
      </c>
      <c r="B260">
        <v>44054</v>
      </c>
      <c r="C260" t="s">
        <v>318</v>
      </c>
      <c r="D260" t="s">
        <v>1124</v>
      </c>
      <c r="E260" t="s">
        <v>7</v>
      </c>
      <c r="F260" t="s">
        <v>40</v>
      </c>
      <c r="G260" t="s">
        <v>941</v>
      </c>
      <c r="H260" t="s">
        <v>41</v>
      </c>
      <c r="I260" t="s">
        <v>102</v>
      </c>
      <c r="J260" t="s">
        <v>932</v>
      </c>
      <c r="K260" t="s">
        <v>939</v>
      </c>
      <c r="L260">
        <v>18</v>
      </c>
      <c r="M260">
        <v>15</v>
      </c>
      <c r="N260">
        <v>89</v>
      </c>
      <c r="O260">
        <f>StoreData!$N260*StoreData!$L260</f>
        <v>1602</v>
      </c>
      <c r="P260">
        <f>StoreData!$N260*StoreData!$M260</f>
        <v>1335</v>
      </c>
      <c r="Q260">
        <f>StoreData!$O260-StoreData!$P260</f>
        <v>267</v>
      </c>
      <c r="R260">
        <f>MONTH(StoreData!$B260)</f>
        <v>8</v>
      </c>
      <c r="S260" t="str">
        <f>IF(StoreData!$R260=9,"August","Sept")</f>
        <v>Sept</v>
      </c>
    </row>
    <row r="261" spans="1:19" x14ac:dyDescent="0.3">
      <c r="A261">
        <v>88065565614</v>
      </c>
      <c r="B261">
        <v>44055</v>
      </c>
      <c r="C261" t="s">
        <v>319</v>
      </c>
      <c r="D261" t="s">
        <v>1124</v>
      </c>
      <c r="E261" t="s">
        <v>8</v>
      </c>
      <c r="F261" t="s">
        <v>43</v>
      </c>
      <c r="G261" t="s">
        <v>941</v>
      </c>
      <c r="H261" t="s">
        <v>44</v>
      </c>
      <c r="I261" t="s">
        <v>102</v>
      </c>
      <c r="J261" t="s">
        <v>916</v>
      </c>
      <c r="K261" t="s">
        <v>924</v>
      </c>
      <c r="L261">
        <v>10</v>
      </c>
      <c r="M261">
        <v>7</v>
      </c>
      <c r="N261">
        <v>77</v>
      </c>
      <c r="O261">
        <f>StoreData!$N261*StoreData!$L261</f>
        <v>770</v>
      </c>
      <c r="P261">
        <f>StoreData!$N261*StoreData!$M261</f>
        <v>539</v>
      </c>
      <c r="Q261">
        <f>StoreData!$O261-StoreData!$P261</f>
        <v>231</v>
      </c>
      <c r="R261">
        <f>MONTH(StoreData!$B261)</f>
        <v>8</v>
      </c>
      <c r="S261" t="str">
        <f>IF(StoreData!$R261=9,"August","Sept")</f>
        <v>Sept</v>
      </c>
    </row>
    <row r="262" spans="1:19" x14ac:dyDescent="0.3">
      <c r="A262">
        <v>88065565615</v>
      </c>
      <c r="B262">
        <v>44056</v>
      </c>
      <c r="C262" t="s">
        <v>320</v>
      </c>
      <c r="D262" t="s">
        <v>1124</v>
      </c>
      <c r="E262" t="s">
        <v>9</v>
      </c>
      <c r="F262" t="s">
        <v>46</v>
      </c>
      <c r="G262" t="s">
        <v>942</v>
      </c>
      <c r="H262" t="s">
        <v>47</v>
      </c>
      <c r="I262" t="s">
        <v>102</v>
      </c>
      <c r="J262" t="s">
        <v>917</v>
      </c>
      <c r="K262" t="s">
        <v>924</v>
      </c>
      <c r="L262">
        <v>15</v>
      </c>
      <c r="M262">
        <v>12</v>
      </c>
      <c r="N262">
        <v>68</v>
      </c>
      <c r="O262">
        <f>StoreData!$N262*StoreData!$L262</f>
        <v>1020</v>
      </c>
      <c r="P262">
        <f>StoreData!$N262*StoreData!$M262</f>
        <v>816</v>
      </c>
      <c r="Q262">
        <f>StoreData!$O262-StoreData!$P262</f>
        <v>204</v>
      </c>
      <c r="R262">
        <f>MONTH(StoreData!$B262)</f>
        <v>8</v>
      </c>
      <c r="S262" t="str">
        <f>IF(StoreData!$R262=9,"August","Sept")</f>
        <v>Sept</v>
      </c>
    </row>
    <row r="263" spans="1:19" x14ac:dyDescent="0.3">
      <c r="A263">
        <v>88065565616</v>
      </c>
      <c r="B263">
        <v>44057</v>
      </c>
      <c r="C263" t="s">
        <v>321</v>
      </c>
      <c r="D263" t="s">
        <v>1123</v>
      </c>
      <c r="E263" t="s">
        <v>10</v>
      </c>
      <c r="F263" t="s">
        <v>36</v>
      </c>
      <c r="G263" t="s">
        <v>942</v>
      </c>
      <c r="H263" t="s">
        <v>37</v>
      </c>
      <c r="I263" t="s">
        <v>102</v>
      </c>
      <c r="J263" t="s">
        <v>918</v>
      </c>
      <c r="K263" t="s">
        <v>924</v>
      </c>
      <c r="L263">
        <v>15</v>
      </c>
      <c r="M263">
        <v>12</v>
      </c>
      <c r="N263">
        <v>15</v>
      </c>
      <c r="O263">
        <f>StoreData!$N263*StoreData!$L263</f>
        <v>225</v>
      </c>
      <c r="P263">
        <f>StoreData!$N263*StoreData!$M263</f>
        <v>180</v>
      </c>
      <c r="Q263">
        <f>StoreData!$O263-StoreData!$P263</f>
        <v>45</v>
      </c>
      <c r="R263">
        <f>MONTH(StoreData!$B263)</f>
        <v>8</v>
      </c>
      <c r="S263" t="str">
        <f>IF(StoreData!$R263=9,"August","Sept")</f>
        <v>Sept</v>
      </c>
    </row>
    <row r="264" spans="1:19" x14ac:dyDescent="0.3">
      <c r="A264">
        <v>88065565617</v>
      </c>
      <c r="B264">
        <v>44058</v>
      </c>
      <c r="C264" t="s">
        <v>322</v>
      </c>
      <c r="D264" t="s">
        <v>1123</v>
      </c>
      <c r="E264" t="s">
        <v>11</v>
      </c>
      <c r="F264" t="s">
        <v>40</v>
      </c>
      <c r="G264" t="s">
        <v>941</v>
      </c>
      <c r="H264" t="s">
        <v>41</v>
      </c>
      <c r="I264" t="s">
        <v>102</v>
      </c>
      <c r="J264" t="s">
        <v>933</v>
      </c>
      <c r="K264" t="s">
        <v>939</v>
      </c>
      <c r="L264">
        <v>23</v>
      </c>
      <c r="M264">
        <v>20</v>
      </c>
      <c r="N264">
        <v>47</v>
      </c>
      <c r="O264">
        <f>StoreData!$N264*StoreData!$L264</f>
        <v>1081</v>
      </c>
      <c r="P264">
        <f>StoreData!$N264*StoreData!$M264</f>
        <v>940</v>
      </c>
      <c r="Q264">
        <f>StoreData!$O264-StoreData!$P264</f>
        <v>141</v>
      </c>
      <c r="R264">
        <f>MONTH(StoreData!$B264)</f>
        <v>8</v>
      </c>
      <c r="S264" t="str">
        <f>IF(StoreData!$R264=9,"August","Sept")</f>
        <v>Sept</v>
      </c>
    </row>
    <row r="265" spans="1:19" x14ac:dyDescent="0.3">
      <c r="A265">
        <v>88065565618</v>
      </c>
      <c r="B265">
        <v>44062</v>
      </c>
      <c r="C265" t="s">
        <v>323</v>
      </c>
      <c r="D265" t="s">
        <v>1124</v>
      </c>
      <c r="E265" t="s">
        <v>12</v>
      </c>
      <c r="F265" t="s">
        <v>43</v>
      </c>
      <c r="G265" t="s">
        <v>941</v>
      </c>
      <c r="H265" t="s">
        <v>44</v>
      </c>
      <c r="I265" t="s">
        <v>102</v>
      </c>
      <c r="J265" t="s">
        <v>934</v>
      </c>
      <c r="K265" t="s">
        <v>939</v>
      </c>
      <c r="L265">
        <v>9</v>
      </c>
      <c r="M265">
        <v>6</v>
      </c>
      <c r="N265">
        <v>6</v>
      </c>
      <c r="O265">
        <f>StoreData!$N265*StoreData!$L265</f>
        <v>54</v>
      </c>
      <c r="P265">
        <f>StoreData!$N265*StoreData!$M265</f>
        <v>36</v>
      </c>
      <c r="Q265">
        <f>StoreData!$O265-StoreData!$P265</f>
        <v>18</v>
      </c>
      <c r="R265">
        <f>MONTH(StoreData!$B265)</f>
        <v>8</v>
      </c>
      <c r="S265" t="str">
        <f>IF(StoreData!$R265=9,"August","Sept")</f>
        <v>Sept</v>
      </c>
    </row>
    <row r="266" spans="1:19" x14ac:dyDescent="0.3">
      <c r="A266">
        <v>88065565619</v>
      </c>
      <c r="B266">
        <v>44061</v>
      </c>
      <c r="C266" t="s">
        <v>324</v>
      </c>
      <c r="D266" t="s">
        <v>1123</v>
      </c>
      <c r="E266" t="s">
        <v>13</v>
      </c>
      <c r="F266" t="s">
        <v>46</v>
      </c>
      <c r="G266" t="s">
        <v>942</v>
      </c>
      <c r="H266" t="s">
        <v>47</v>
      </c>
      <c r="I266" t="s">
        <v>102</v>
      </c>
      <c r="J266" t="s">
        <v>935</v>
      </c>
      <c r="K266" t="s">
        <v>939</v>
      </c>
      <c r="L266">
        <v>18</v>
      </c>
      <c r="M266">
        <v>15</v>
      </c>
      <c r="N266">
        <v>10</v>
      </c>
      <c r="O266">
        <f>StoreData!$N266*StoreData!$L266</f>
        <v>180</v>
      </c>
      <c r="P266">
        <f>StoreData!$N266*StoreData!$M266</f>
        <v>150</v>
      </c>
      <c r="Q266">
        <f>StoreData!$O266-StoreData!$P266</f>
        <v>30</v>
      </c>
      <c r="R266">
        <f>MONTH(StoreData!$B266)</f>
        <v>8</v>
      </c>
      <c r="S266" t="str">
        <f>IF(StoreData!$R266=9,"August","Sept")</f>
        <v>Sept</v>
      </c>
    </row>
    <row r="267" spans="1:19" x14ac:dyDescent="0.3">
      <c r="A267">
        <v>88065565620</v>
      </c>
      <c r="B267">
        <v>44061</v>
      </c>
      <c r="C267" t="s">
        <v>325</v>
      </c>
      <c r="D267" t="s">
        <v>1123</v>
      </c>
      <c r="E267" t="s">
        <v>14</v>
      </c>
      <c r="F267" t="s">
        <v>36</v>
      </c>
      <c r="G267" t="s">
        <v>942</v>
      </c>
      <c r="H267" t="s">
        <v>37</v>
      </c>
      <c r="I267" t="s">
        <v>102</v>
      </c>
      <c r="J267" t="s">
        <v>923</v>
      </c>
      <c r="K267" t="s">
        <v>924</v>
      </c>
      <c r="L267">
        <v>14</v>
      </c>
      <c r="M267">
        <v>11</v>
      </c>
      <c r="N267">
        <v>11</v>
      </c>
      <c r="O267">
        <f>StoreData!$N267*StoreData!$L267</f>
        <v>154</v>
      </c>
      <c r="P267">
        <f>StoreData!$N267*StoreData!$M267</f>
        <v>121</v>
      </c>
      <c r="Q267">
        <f>StoreData!$O267-StoreData!$P267</f>
        <v>33</v>
      </c>
      <c r="R267">
        <f>MONTH(StoreData!$B267)</f>
        <v>8</v>
      </c>
      <c r="S267" t="str">
        <f>IF(StoreData!$R267=9,"August","Sept")</f>
        <v>Sept</v>
      </c>
    </row>
    <row r="268" spans="1:19" x14ac:dyDescent="0.3">
      <c r="A268">
        <v>88065565621</v>
      </c>
      <c r="B268">
        <v>44062</v>
      </c>
      <c r="C268" t="s">
        <v>326</v>
      </c>
      <c r="D268" t="s">
        <v>1124</v>
      </c>
      <c r="E268" t="s">
        <v>15</v>
      </c>
      <c r="F268" t="s">
        <v>40</v>
      </c>
      <c r="G268" t="s">
        <v>941</v>
      </c>
      <c r="H268" t="s">
        <v>41</v>
      </c>
      <c r="I268" t="s">
        <v>102</v>
      </c>
      <c r="J268" t="s">
        <v>936</v>
      </c>
      <c r="K268" t="s">
        <v>924</v>
      </c>
      <c r="L268">
        <v>30</v>
      </c>
      <c r="M268">
        <v>27</v>
      </c>
      <c r="N268">
        <v>60</v>
      </c>
      <c r="O268">
        <f>StoreData!$N268*StoreData!$L268</f>
        <v>1800</v>
      </c>
      <c r="P268">
        <f>StoreData!$N268*StoreData!$M268</f>
        <v>1620</v>
      </c>
      <c r="Q268">
        <f>StoreData!$O268-StoreData!$P268</f>
        <v>180</v>
      </c>
      <c r="R268">
        <f>MONTH(StoreData!$B268)</f>
        <v>8</v>
      </c>
      <c r="S268" t="str">
        <f>IF(StoreData!$R268=9,"August","Sept")</f>
        <v>Sept</v>
      </c>
    </row>
    <row r="269" spans="1:19" x14ac:dyDescent="0.3">
      <c r="A269">
        <v>88065565622</v>
      </c>
      <c r="B269">
        <v>44063</v>
      </c>
      <c r="C269" t="s">
        <v>327</v>
      </c>
      <c r="D269" t="s">
        <v>1124</v>
      </c>
      <c r="E269" t="s">
        <v>57</v>
      </c>
      <c r="F269" t="s">
        <v>43</v>
      </c>
      <c r="G269" t="s">
        <v>941</v>
      </c>
      <c r="H269" t="s">
        <v>44</v>
      </c>
      <c r="I269" t="s">
        <v>102</v>
      </c>
      <c r="J269" t="s">
        <v>937</v>
      </c>
      <c r="K269" t="s">
        <v>924</v>
      </c>
      <c r="L269">
        <v>16</v>
      </c>
      <c r="M269">
        <v>13</v>
      </c>
      <c r="N269">
        <v>89</v>
      </c>
      <c r="O269">
        <f>StoreData!$N269*StoreData!$L269</f>
        <v>1424</v>
      </c>
      <c r="P269">
        <f>StoreData!$N269*StoreData!$M269</f>
        <v>1157</v>
      </c>
      <c r="Q269">
        <f>StoreData!$O269-StoreData!$P269</f>
        <v>267</v>
      </c>
      <c r="R269">
        <f>MONTH(StoreData!$B269)</f>
        <v>8</v>
      </c>
      <c r="S269" t="str">
        <f>IF(StoreData!$R269=9,"August","Sept")</f>
        <v>Sept</v>
      </c>
    </row>
    <row r="270" spans="1:19" x14ac:dyDescent="0.3">
      <c r="A270">
        <v>88065565623</v>
      </c>
      <c r="B270">
        <v>44064</v>
      </c>
      <c r="C270" t="s">
        <v>328</v>
      </c>
      <c r="D270" t="s">
        <v>1124</v>
      </c>
      <c r="E270" t="s">
        <v>58</v>
      </c>
      <c r="F270" t="s">
        <v>46</v>
      </c>
      <c r="G270" t="s">
        <v>942</v>
      </c>
      <c r="H270" t="s">
        <v>47</v>
      </c>
      <c r="I270" t="s">
        <v>102</v>
      </c>
      <c r="J270" t="s">
        <v>906</v>
      </c>
      <c r="K270" t="s">
        <v>924</v>
      </c>
      <c r="L270">
        <v>52</v>
      </c>
      <c r="M270">
        <v>49</v>
      </c>
      <c r="N270">
        <v>77</v>
      </c>
      <c r="O270">
        <f>StoreData!$N270*StoreData!$L270</f>
        <v>4004</v>
      </c>
      <c r="P270">
        <f>StoreData!$N270*StoreData!$M270</f>
        <v>3773</v>
      </c>
      <c r="Q270">
        <f>StoreData!$O270-StoreData!$P270</f>
        <v>231</v>
      </c>
      <c r="R270">
        <f>MONTH(StoreData!$B270)</f>
        <v>8</v>
      </c>
      <c r="S270" t="str">
        <f>IF(StoreData!$R270=9,"August","Sept")</f>
        <v>Sept</v>
      </c>
    </row>
    <row r="271" spans="1:19" x14ac:dyDescent="0.3">
      <c r="A271">
        <v>88065565624</v>
      </c>
      <c r="B271">
        <v>44065</v>
      </c>
      <c r="C271" t="s">
        <v>329</v>
      </c>
      <c r="D271" t="s">
        <v>1124</v>
      </c>
      <c r="E271" t="s">
        <v>59</v>
      </c>
      <c r="F271" t="s">
        <v>36</v>
      </c>
      <c r="G271" t="s">
        <v>942</v>
      </c>
      <c r="H271" t="s">
        <v>37</v>
      </c>
      <c r="I271" t="s">
        <v>102</v>
      </c>
      <c r="J271" t="s">
        <v>907</v>
      </c>
      <c r="K271" t="s">
        <v>924</v>
      </c>
      <c r="L271">
        <v>14</v>
      </c>
      <c r="M271">
        <v>11</v>
      </c>
      <c r="N271">
        <v>68</v>
      </c>
      <c r="O271">
        <f>StoreData!$N271*StoreData!$L271</f>
        <v>952</v>
      </c>
      <c r="P271">
        <f>StoreData!$N271*StoreData!$M271</f>
        <v>748</v>
      </c>
      <c r="Q271">
        <f>StoreData!$O271-StoreData!$P271</f>
        <v>204</v>
      </c>
      <c r="R271">
        <f>MONTH(StoreData!$B271)</f>
        <v>8</v>
      </c>
      <c r="S271" t="str">
        <f>IF(StoreData!$R271=9,"August","Sept")</f>
        <v>Sept</v>
      </c>
    </row>
    <row r="272" spans="1:19" x14ac:dyDescent="0.3">
      <c r="A272">
        <v>88065565625</v>
      </c>
      <c r="B272">
        <v>44066</v>
      </c>
      <c r="C272" t="s">
        <v>330</v>
      </c>
      <c r="D272" t="s">
        <v>1123</v>
      </c>
      <c r="E272" t="s">
        <v>61</v>
      </c>
      <c r="F272" t="s">
        <v>40</v>
      </c>
      <c r="G272" t="s">
        <v>941</v>
      </c>
      <c r="H272" t="s">
        <v>41</v>
      </c>
      <c r="I272" t="s">
        <v>102</v>
      </c>
      <c r="J272" t="s">
        <v>908</v>
      </c>
      <c r="K272" t="s">
        <v>924</v>
      </c>
      <c r="L272">
        <v>6</v>
      </c>
      <c r="M272">
        <v>3</v>
      </c>
      <c r="N272">
        <v>15</v>
      </c>
      <c r="O272">
        <f>StoreData!$N272*StoreData!$L272</f>
        <v>90</v>
      </c>
      <c r="P272">
        <f>StoreData!$N272*StoreData!$M272</f>
        <v>45</v>
      </c>
      <c r="Q272">
        <f>StoreData!$O272-StoreData!$P272</f>
        <v>45</v>
      </c>
      <c r="R272">
        <f>MONTH(StoreData!$B272)</f>
        <v>8</v>
      </c>
      <c r="S272" t="str">
        <f>IF(StoreData!$R272=9,"August","Sept")</f>
        <v>Sept</v>
      </c>
    </row>
    <row r="273" spans="1:19" x14ac:dyDescent="0.3">
      <c r="A273">
        <v>88065565626</v>
      </c>
      <c r="B273">
        <v>44067</v>
      </c>
      <c r="C273" t="s">
        <v>331</v>
      </c>
      <c r="D273" t="s">
        <v>1124</v>
      </c>
      <c r="E273" t="s">
        <v>16</v>
      </c>
      <c r="F273" t="s">
        <v>43</v>
      </c>
      <c r="G273" t="s">
        <v>941</v>
      </c>
      <c r="H273" t="s">
        <v>44</v>
      </c>
      <c r="I273" t="s">
        <v>102</v>
      </c>
      <c r="J273" t="s">
        <v>909</v>
      </c>
      <c r="K273" t="s">
        <v>924</v>
      </c>
      <c r="L273">
        <v>13</v>
      </c>
      <c r="M273">
        <v>10</v>
      </c>
      <c r="N273">
        <v>47</v>
      </c>
      <c r="O273">
        <f>StoreData!$N273*StoreData!$L273</f>
        <v>611</v>
      </c>
      <c r="P273">
        <f>StoreData!$N273*StoreData!$M273</f>
        <v>470</v>
      </c>
      <c r="Q273">
        <f>StoreData!$O273-StoreData!$P273</f>
        <v>141</v>
      </c>
      <c r="R273">
        <f>MONTH(StoreData!$B273)</f>
        <v>8</v>
      </c>
      <c r="S273" t="str">
        <f>IF(StoreData!$R273=9,"August","Sept")</f>
        <v>Sept</v>
      </c>
    </row>
    <row r="274" spans="1:19" x14ac:dyDescent="0.3">
      <c r="A274">
        <v>88065565627</v>
      </c>
      <c r="B274">
        <v>44068</v>
      </c>
      <c r="C274" t="s">
        <v>332</v>
      </c>
      <c r="D274" t="s">
        <v>1124</v>
      </c>
      <c r="E274" t="s">
        <v>64</v>
      </c>
      <c r="F274" t="s">
        <v>46</v>
      </c>
      <c r="G274" t="s">
        <v>942</v>
      </c>
      <c r="H274" t="s">
        <v>47</v>
      </c>
      <c r="I274" t="s">
        <v>102</v>
      </c>
      <c r="J274" t="s">
        <v>910</v>
      </c>
      <c r="K274" t="s">
        <v>924</v>
      </c>
      <c r="L274">
        <v>15</v>
      </c>
      <c r="M274">
        <v>12</v>
      </c>
      <c r="N274">
        <v>6</v>
      </c>
      <c r="O274">
        <f>StoreData!$N274*StoreData!$L274</f>
        <v>90</v>
      </c>
      <c r="P274">
        <f>StoreData!$N274*StoreData!$M274</f>
        <v>72</v>
      </c>
      <c r="Q274">
        <f>StoreData!$O274-StoreData!$P274</f>
        <v>18</v>
      </c>
      <c r="R274">
        <f>MONTH(StoreData!$B274)</f>
        <v>8</v>
      </c>
      <c r="S274" t="str">
        <f>IF(StoreData!$R274=9,"August","Sept")</f>
        <v>Sept</v>
      </c>
    </row>
    <row r="275" spans="1:19" x14ac:dyDescent="0.3">
      <c r="A275">
        <v>88065565628</v>
      </c>
      <c r="B275">
        <v>44072</v>
      </c>
      <c r="C275" t="s">
        <v>333</v>
      </c>
      <c r="D275" t="s">
        <v>1123</v>
      </c>
      <c r="E275" t="s">
        <v>66</v>
      </c>
      <c r="F275" t="s">
        <v>36</v>
      </c>
      <c r="G275" t="s">
        <v>942</v>
      </c>
      <c r="H275" t="s">
        <v>37</v>
      </c>
      <c r="I275" t="s">
        <v>102</v>
      </c>
      <c r="J275" t="s">
        <v>911</v>
      </c>
      <c r="K275" t="s">
        <v>924</v>
      </c>
      <c r="L275">
        <v>20</v>
      </c>
      <c r="M275">
        <v>17</v>
      </c>
      <c r="N275">
        <v>10</v>
      </c>
      <c r="O275">
        <f>StoreData!$N275*StoreData!$L275</f>
        <v>200</v>
      </c>
      <c r="P275">
        <f>StoreData!$N275*StoreData!$M275</f>
        <v>170</v>
      </c>
      <c r="Q275">
        <f>StoreData!$O275-StoreData!$P275</f>
        <v>30</v>
      </c>
      <c r="R275">
        <f>MONTH(StoreData!$B275)</f>
        <v>8</v>
      </c>
      <c r="S275" t="str">
        <f>IF(StoreData!$R275=9,"August","Sept")</f>
        <v>Sept</v>
      </c>
    </row>
    <row r="276" spans="1:19" x14ac:dyDescent="0.3">
      <c r="A276">
        <v>88065565629</v>
      </c>
      <c r="B276">
        <v>44071</v>
      </c>
      <c r="C276" t="s">
        <v>334</v>
      </c>
      <c r="D276" t="s">
        <v>1124</v>
      </c>
      <c r="E276" t="s">
        <v>68</v>
      </c>
      <c r="F276" t="s">
        <v>40</v>
      </c>
      <c r="G276" t="s">
        <v>941</v>
      </c>
      <c r="H276" t="s">
        <v>41</v>
      </c>
      <c r="I276" t="s">
        <v>102</v>
      </c>
      <c r="J276" t="s">
        <v>912</v>
      </c>
      <c r="K276" t="s">
        <v>924</v>
      </c>
      <c r="L276">
        <v>12</v>
      </c>
      <c r="M276">
        <v>9</v>
      </c>
      <c r="N276">
        <v>11</v>
      </c>
      <c r="O276">
        <f>StoreData!$N276*StoreData!$L276</f>
        <v>132</v>
      </c>
      <c r="P276">
        <f>StoreData!$N276*StoreData!$M276</f>
        <v>99</v>
      </c>
      <c r="Q276">
        <f>StoreData!$O276-StoreData!$P276</f>
        <v>33</v>
      </c>
      <c r="R276">
        <f>MONTH(StoreData!$B276)</f>
        <v>8</v>
      </c>
      <c r="S276" t="str">
        <f>IF(StoreData!$R276=9,"August","Sept")</f>
        <v>Sept</v>
      </c>
    </row>
    <row r="277" spans="1:19" x14ac:dyDescent="0.3">
      <c r="A277">
        <v>88065565630</v>
      </c>
      <c r="B277">
        <v>44071</v>
      </c>
      <c r="C277" t="s">
        <v>335</v>
      </c>
      <c r="D277" t="s">
        <v>1124</v>
      </c>
      <c r="E277" t="s">
        <v>70</v>
      </c>
      <c r="F277" t="s">
        <v>43</v>
      </c>
      <c r="G277" t="s">
        <v>941</v>
      </c>
      <c r="H277" t="s">
        <v>44</v>
      </c>
      <c r="I277" t="s">
        <v>102</v>
      </c>
      <c r="J277" t="s">
        <v>913</v>
      </c>
      <c r="K277" t="s">
        <v>924</v>
      </c>
      <c r="L277">
        <v>16</v>
      </c>
      <c r="M277">
        <v>13</v>
      </c>
      <c r="N277">
        <v>60</v>
      </c>
      <c r="O277">
        <f>StoreData!$N277*StoreData!$L277</f>
        <v>960</v>
      </c>
      <c r="P277">
        <f>StoreData!$N277*StoreData!$M277</f>
        <v>780</v>
      </c>
      <c r="Q277">
        <f>StoreData!$O277-StoreData!$P277</f>
        <v>180</v>
      </c>
      <c r="R277">
        <f>MONTH(StoreData!$B277)</f>
        <v>8</v>
      </c>
      <c r="S277" t="str">
        <f>IF(StoreData!$R277=9,"August","Sept")</f>
        <v>Sept</v>
      </c>
    </row>
    <row r="278" spans="1:19" x14ac:dyDescent="0.3">
      <c r="A278">
        <v>88065565631</v>
      </c>
      <c r="B278">
        <v>44072</v>
      </c>
      <c r="C278" t="s">
        <v>336</v>
      </c>
      <c r="D278" t="s">
        <v>1124</v>
      </c>
      <c r="E278" t="s">
        <v>72</v>
      </c>
      <c r="F278" t="s">
        <v>46</v>
      </c>
      <c r="G278" t="s">
        <v>942</v>
      </c>
      <c r="H278" t="s">
        <v>47</v>
      </c>
      <c r="I278" t="s">
        <v>102</v>
      </c>
      <c r="J278" t="s">
        <v>914</v>
      </c>
      <c r="K278" t="s">
        <v>924</v>
      </c>
      <c r="L278">
        <v>20</v>
      </c>
      <c r="M278">
        <v>17</v>
      </c>
      <c r="N278">
        <v>89</v>
      </c>
      <c r="O278">
        <f>StoreData!$N278*StoreData!$L278</f>
        <v>1780</v>
      </c>
      <c r="P278">
        <f>StoreData!$N278*StoreData!$M278</f>
        <v>1513</v>
      </c>
      <c r="Q278">
        <f>StoreData!$O278-StoreData!$P278</f>
        <v>267</v>
      </c>
      <c r="R278">
        <f>MONTH(StoreData!$B278)</f>
        <v>8</v>
      </c>
      <c r="S278" t="str">
        <f>IF(StoreData!$R278=9,"August","Sept")</f>
        <v>Sept</v>
      </c>
    </row>
    <row r="279" spans="1:19" x14ac:dyDescent="0.3">
      <c r="A279">
        <v>88065565632</v>
      </c>
      <c r="B279">
        <v>44073</v>
      </c>
      <c r="C279" t="s">
        <v>337</v>
      </c>
      <c r="D279" t="s">
        <v>1123</v>
      </c>
      <c r="E279" t="s">
        <v>74</v>
      </c>
      <c r="F279" t="s">
        <v>36</v>
      </c>
      <c r="G279" t="s">
        <v>942</v>
      </c>
      <c r="H279" t="s">
        <v>37</v>
      </c>
      <c r="I279" t="s">
        <v>102</v>
      </c>
      <c r="J279" t="s">
        <v>915</v>
      </c>
      <c r="K279" t="s">
        <v>924</v>
      </c>
      <c r="L279">
        <v>12</v>
      </c>
      <c r="M279">
        <v>9</v>
      </c>
      <c r="N279">
        <v>77</v>
      </c>
      <c r="O279">
        <f>StoreData!$N279*StoreData!$L279</f>
        <v>924</v>
      </c>
      <c r="P279">
        <f>StoreData!$N279*StoreData!$M279</f>
        <v>693</v>
      </c>
      <c r="Q279">
        <f>StoreData!$O279-StoreData!$P279</f>
        <v>231</v>
      </c>
      <c r="R279">
        <f>MONTH(StoreData!$B279)</f>
        <v>8</v>
      </c>
      <c r="S279" t="str">
        <f>IF(StoreData!$R279=9,"August","Sept")</f>
        <v>Sept</v>
      </c>
    </row>
    <row r="280" spans="1:19" x14ac:dyDescent="0.3">
      <c r="A280">
        <v>88065565633</v>
      </c>
      <c r="B280">
        <v>44074</v>
      </c>
      <c r="C280" t="s">
        <v>338</v>
      </c>
      <c r="D280" t="s">
        <v>1124</v>
      </c>
      <c r="E280" t="s">
        <v>76</v>
      </c>
      <c r="F280" t="s">
        <v>40</v>
      </c>
      <c r="G280" t="s">
        <v>941</v>
      </c>
      <c r="H280" t="s">
        <v>41</v>
      </c>
      <c r="I280" t="s">
        <v>102</v>
      </c>
      <c r="J280" t="s">
        <v>916</v>
      </c>
      <c r="K280" t="s">
        <v>924</v>
      </c>
      <c r="L280">
        <v>10</v>
      </c>
      <c r="M280">
        <v>7</v>
      </c>
      <c r="N280">
        <v>68</v>
      </c>
      <c r="O280">
        <f>StoreData!$N280*StoreData!$L280</f>
        <v>680</v>
      </c>
      <c r="P280">
        <f>StoreData!$N280*StoreData!$M280</f>
        <v>476</v>
      </c>
      <c r="Q280">
        <f>StoreData!$O280-StoreData!$P280</f>
        <v>204</v>
      </c>
      <c r="R280">
        <f>MONTH(StoreData!$B280)</f>
        <v>8</v>
      </c>
      <c r="S280" t="str">
        <f>IF(StoreData!$R280=9,"August","Sept")</f>
        <v>Sept</v>
      </c>
    </row>
    <row r="281" spans="1:19" x14ac:dyDescent="0.3">
      <c r="A281">
        <v>88065565634</v>
      </c>
      <c r="B281">
        <v>44075</v>
      </c>
      <c r="C281" t="s">
        <v>339</v>
      </c>
      <c r="D281" t="s">
        <v>1124</v>
      </c>
      <c r="E281" t="s">
        <v>78</v>
      </c>
      <c r="F281" t="s">
        <v>43</v>
      </c>
      <c r="G281" t="s">
        <v>941</v>
      </c>
      <c r="H281" t="s">
        <v>44</v>
      </c>
      <c r="I281" t="s">
        <v>102</v>
      </c>
      <c r="J281" t="s">
        <v>917</v>
      </c>
      <c r="K281" t="s">
        <v>924</v>
      </c>
      <c r="L281">
        <v>15</v>
      </c>
      <c r="M281">
        <v>12</v>
      </c>
      <c r="N281">
        <v>15</v>
      </c>
      <c r="O281">
        <f>StoreData!$N281*StoreData!$L281</f>
        <v>225</v>
      </c>
      <c r="P281">
        <f>StoreData!$N281*StoreData!$M281</f>
        <v>180</v>
      </c>
      <c r="Q281">
        <f>StoreData!$O281-StoreData!$P281</f>
        <v>45</v>
      </c>
      <c r="R281">
        <f>MONTH(StoreData!$B281)</f>
        <v>9</v>
      </c>
      <c r="S281" t="str">
        <f>IF(StoreData!$R281=9,"August","Sept")</f>
        <v>August</v>
      </c>
    </row>
    <row r="282" spans="1:19" x14ac:dyDescent="0.3">
      <c r="A282">
        <v>88065565635</v>
      </c>
      <c r="B282">
        <v>44076</v>
      </c>
      <c r="C282" t="s">
        <v>340</v>
      </c>
      <c r="D282" t="s">
        <v>1124</v>
      </c>
      <c r="E282" t="s">
        <v>80</v>
      </c>
      <c r="F282" t="s">
        <v>46</v>
      </c>
      <c r="G282" t="s">
        <v>942</v>
      </c>
      <c r="H282" t="s">
        <v>47</v>
      </c>
      <c r="I282" t="s">
        <v>102</v>
      </c>
      <c r="J282" t="s">
        <v>918</v>
      </c>
      <c r="K282" t="s">
        <v>924</v>
      </c>
      <c r="L282">
        <v>15</v>
      </c>
      <c r="M282">
        <v>12</v>
      </c>
      <c r="N282">
        <v>47</v>
      </c>
      <c r="O282">
        <f>StoreData!$N282*StoreData!$L282</f>
        <v>705</v>
      </c>
      <c r="P282">
        <f>StoreData!$N282*StoreData!$M282</f>
        <v>564</v>
      </c>
      <c r="Q282">
        <f>StoreData!$O282-StoreData!$P282</f>
        <v>141</v>
      </c>
      <c r="R282">
        <f>MONTH(StoreData!$B282)</f>
        <v>9</v>
      </c>
      <c r="S282" t="str">
        <f>IF(StoreData!$R282=9,"August","Sept")</f>
        <v>August</v>
      </c>
    </row>
    <row r="283" spans="1:19" x14ac:dyDescent="0.3">
      <c r="A283">
        <v>88065565636</v>
      </c>
      <c r="B283">
        <v>44077</v>
      </c>
      <c r="C283" t="s">
        <v>341</v>
      </c>
      <c r="D283" t="s">
        <v>1123</v>
      </c>
      <c r="E283" t="s">
        <v>82</v>
      </c>
      <c r="F283" t="s">
        <v>36</v>
      </c>
      <c r="G283" t="s">
        <v>942</v>
      </c>
      <c r="H283" t="s">
        <v>37</v>
      </c>
      <c r="I283" t="s">
        <v>102</v>
      </c>
      <c r="J283" t="s">
        <v>919</v>
      </c>
      <c r="K283" t="s">
        <v>924</v>
      </c>
      <c r="L283">
        <v>20</v>
      </c>
      <c r="M283">
        <v>17</v>
      </c>
      <c r="N283">
        <v>6</v>
      </c>
      <c r="O283">
        <f>StoreData!$N283*StoreData!$L283</f>
        <v>120</v>
      </c>
      <c r="P283">
        <f>StoreData!$N283*StoreData!$M283</f>
        <v>102</v>
      </c>
      <c r="Q283">
        <f>StoreData!$O283-StoreData!$P283</f>
        <v>18</v>
      </c>
      <c r="R283">
        <f>MONTH(StoreData!$B283)</f>
        <v>9</v>
      </c>
      <c r="S283" t="str">
        <f>IF(StoreData!$R283=9,"August","Sept")</f>
        <v>August</v>
      </c>
    </row>
    <row r="284" spans="1:19" x14ac:dyDescent="0.3">
      <c r="A284">
        <v>88065565637</v>
      </c>
      <c r="B284">
        <v>44078</v>
      </c>
      <c r="C284" t="s">
        <v>342</v>
      </c>
      <c r="D284" t="s">
        <v>1124</v>
      </c>
      <c r="E284" t="s">
        <v>84</v>
      </c>
      <c r="F284" t="s">
        <v>40</v>
      </c>
      <c r="G284" t="s">
        <v>941</v>
      </c>
      <c r="H284" t="s">
        <v>41</v>
      </c>
      <c r="I284" t="s">
        <v>102</v>
      </c>
      <c r="J284" t="s">
        <v>920</v>
      </c>
      <c r="K284" t="s">
        <v>924</v>
      </c>
      <c r="L284">
        <v>12</v>
      </c>
      <c r="M284">
        <v>9</v>
      </c>
      <c r="N284">
        <v>10</v>
      </c>
      <c r="O284">
        <f>StoreData!$N284*StoreData!$L284</f>
        <v>120</v>
      </c>
      <c r="P284">
        <f>StoreData!$N284*StoreData!$M284</f>
        <v>90</v>
      </c>
      <c r="Q284">
        <f>StoreData!$O284-StoreData!$P284</f>
        <v>30</v>
      </c>
      <c r="R284">
        <f>MONTH(StoreData!$B284)</f>
        <v>9</v>
      </c>
      <c r="S284" t="str">
        <f>IF(StoreData!$R284=9,"August","Sept")</f>
        <v>August</v>
      </c>
    </row>
    <row r="285" spans="1:19" x14ac:dyDescent="0.3">
      <c r="A285">
        <v>88065565638</v>
      </c>
      <c r="B285">
        <v>44079</v>
      </c>
      <c r="C285" t="s">
        <v>343</v>
      </c>
      <c r="D285" t="s">
        <v>1124</v>
      </c>
      <c r="E285" t="s">
        <v>86</v>
      </c>
      <c r="F285" t="s">
        <v>43</v>
      </c>
      <c r="G285" t="s">
        <v>941</v>
      </c>
      <c r="H285" t="s">
        <v>44</v>
      </c>
      <c r="I285" t="s">
        <v>102</v>
      </c>
      <c r="J285" t="s">
        <v>921</v>
      </c>
      <c r="K285" t="s">
        <v>924</v>
      </c>
      <c r="L285">
        <v>13</v>
      </c>
      <c r="M285">
        <v>10</v>
      </c>
      <c r="N285">
        <v>11</v>
      </c>
      <c r="O285">
        <f>StoreData!$N285*StoreData!$L285</f>
        <v>143</v>
      </c>
      <c r="P285">
        <f>StoreData!$N285*StoreData!$M285</f>
        <v>110</v>
      </c>
      <c r="Q285">
        <f>StoreData!$O285-StoreData!$P285</f>
        <v>33</v>
      </c>
      <c r="R285">
        <f>MONTH(StoreData!$B285)</f>
        <v>9</v>
      </c>
      <c r="S285" t="str">
        <f>IF(StoreData!$R285=9,"August","Sept")</f>
        <v>August</v>
      </c>
    </row>
    <row r="286" spans="1:19" x14ac:dyDescent="0.3">
      <c r="A286">
        <v>88065565639</v>
      </c>
      <c r="B286">
        <v>44083</v>
      </c>
      <c r="C286" t="s">
        <v>344</v>
      </c>
      <c r="D286" t="s">
        <v>1123</v>
      </c>
      <c r="E286" t="s">
        <v>88</v>
      </c>
      <c r="F286" t="s">
        <v>46</v>
      </c>
      <c r="G286" t="s">
        <v>942</v>
      </c>
      <c r="H286" t="s">
        <v>47</v>
      </c>
      <c r="I286" t="s">
        <v>102</v>
      </c>
      <c r="J286" t="s">
        <v>922</v>
      </c>
      <c r="K286" t="s">
        <v>924</v>
      </c>
      <c r="L286">
        <v>15</v>
      </c>
      <c r="M286">
        <v>12</v>
      </c>
      <c r="N286">
        <v>60</v>
      </c>
      <c r="O286">
        <f>StoreData!$N286*StoreData!$L286</f>
        <v>900</v>
      </c>
      <c r="P286">
        <f>StoreData!$N286*StoreData!$M286</f>
        <v>720</v>
      </c>
      <c r="Q286">
        <f>StoreData!$O286-StoreData!$P286</f>
        <v>180</v>
      </c>
      <c r="R286">
        <f>MONTH(StoreData!$B286)</f>
        <v>9</v>
      </c>
      <c r="S286" t="str">
        <f>IF(StoreData!$R286=9,"August","Sept")</f>
        <v>August</v>
      </c>
    </row>
    <row r="287" spans="1:19" x14ac:dyDescent="0.3">
      <c r="A287">
        <v>88065565640</v>
      </c>
      <c r="B287">
        <v>44082</v>
      </c>
      <c r="C287" t="s">
        <v>345</v>
      </c>
      <c r="D287" t="s">
        <v>1124</v>
      </c>
      <c r="E287" t="s">
        <v>90</v>
      </c>
      <c r="F287" t="s">
        <v>36</v>
      </c>
      <c r="G287" t="s">
        <v>942</v>
      </c>
      <c r="H287" t="s">
        <v>37</v>
      </c>
      <c r="I287" t="s">
        <v>102</v>
      </c>
      <c r="J287" t="s">
        <v>923</v>
      </c>
      <c r="K287" t="s">
        <v>924</v>
      </c>
      <c r="L287">
        <v>14</v>
      </c>
      <c r="M287">
        <v>11</v>
      </c>
      <c r="N287">
        <v>89</v>
      </c>
      <c r="O287">
        <f>StoreData!$N287*StoreData!$L287</f>
        <v>1246</v>
      </c>
      <c r="P287">
        <f>StoreData!$N287*StoreData!$M287</f>
        <v>979</v>
      </c>
      <c r="Q287">
        <f>StoreData!$O287-StoreData!$P287</f>
        <v>267</v>
      </c>
      <c r="R287">
        <f>MONTH(StoreData!$B287)</f>
        <v>9</v>
      </c>
      <c r="S287" t="str">
        <f>IF(StoreData!$R287=9,"August","Sept")</f>
        <v>August</v>
      </c>
    </row>
    <row r="288" spans="1:19" x14ac:dyDescent="0.3">
      <c r="A288">
        <v>88065565641</v>
      </c>
      <c r="B288">
        <v>44082</v>
      </c>
      <c r="C288" t="s">
        <v>346</v>
      </c>
      <c r="D288" t="s">
        <v>1123</v>
      </c>
      <c r="E288" t="s">
        <v>92</v>
      </c>
      <c r="F288" t="s">
        <v>40</v>
      </c>
      <c r="G288" t="s">
        <v>941</v>
      </c>
      <c r="H288" t="s">
        <v>41</v>
      </c>
      <c r="I288" t="s">
        <v>102</v>
      </c>
      <c r="J288" t="s">
        <v>936</v>
      </c>
      <c r="K288" t="s">
        <v>924</v>
      </c>
      <c r="L288">
        <v>30</v>
      </c>
      <c r="M288">
        <v>27</v>
      </c>
      <c r="N288">
        <v>77</v>
      </c>
      <c r="O288">
        <f>StoreData!$N288*StoreData!$L288</f>
        <v>2310</v>
      </c>
      <c r="P288">
        <f>StoreData!$N288*StoreData!$M288</f>
        <v>2079</v>
      </c>
      <c r="Q288">
        <f>StoreData!$O288-StoreData!$P288</f>
        <v>231</v>
      </c>
      <c r="R288">
        <f>MONTH(StoreData!$B288)</f>
        <v>9</v>
      </c>
      <c r="S288" t="str">
        <f>IF(StoreData!$R288=9,"August","Sept")</f>
        <v>August</v>
      </c>
    </row>
    <row r="289" spans="1:19" x14ac:dyDescent="0.3">
      <c r="A289">
        <v>88065565642</v>
      </c>
      <c r="B289">
        <v>44083</v>
      </c>
      <c r="C289" t="s">
        <v>347</v>
      </c>
      <c r="D289" t="s">
        <v>1123</v>
      </c>
      <c r="E289" t="s">
        <v>94</v>
      </c>
      <c r="F289" t="s">
        <v>36</v>
      </c>
      <c r="G289" t="s">
        <v>942</v>
      </c>
      <c r="H289" t="s">
        <v>37</v>
      </c>
      <c r="I289" t="s">
        <v>102</v>
      </c>
      <c r="J289" t="s">
        <v>937</v>
      </c>
      <c r="K289" t="s">
        <v>924</v>
      </c>
      <c r="L289">
        <v>16</v>
      </c>
      <c r="M289">
        <v>13</v>
      </c>
      <c r="N289">
        <v>68</v>
      </c>
      <c r="O289">
        <f>StoreData!$N289*StoreData!$L289</f>
        <v>1088</v>
      </c>
      <c r="P289">
        <f>StoreData!$N289*StoreData!$M289</f>
        <v>884</v>
      </c>
      <c r="Q289">
        <f>StoreData!$O289-StoreData!$P289</f>
        <v>204</v>
      </c>
      <c r="R289">
        <f>MONTH(StoreData!$B289)</f>
        <v>9</v>
      </c>
      <c r="S289" t="str">
        <f>IF(StoreData!$R289=9,"August","Sept")</f>
        <v>August</v>
      </c>
    </row>
    <row r="290" spans="1:19" x14ac:dyDescent="0.3">
      <c r="A290">
        <v>88065565643</v>
      </c>
      <c r="B290">
        <v>44084</v>
      </c>
      <c r="C290" t="s">
        <v>348</v>
      </c>
      <c r="D290" t="s">
        <v>1123</v>
      </c>
      <c r="E290" t="s">
        <v>16</v>
      </c>
      <c r="F290" t="s">
        <v>40</v>
      </c>
      <c r="G290" t="s">
        <v>941</v>
      </c>
      <c r="H290" t="s">
        <v>41</v>
      </c>
      <c r="I290" t="s">
        <v>102</v>
      </c>
      <c r="J290" t="s">
        <v>925</v>
      </c>
      <c r="K290" t="s">
        <v>939</v>
      </c>
      <c r="L290">
        <v>9</v>
      </c>
      <c r="M290">
        <v>6</v>
      </c>
      <c r="N290">
        <v>15</v>
      </c>
      <c r="O290">
        <f>StoreData!$N290*StoreData!$L290</f>
        <v>135</v>
      </c>
      <c r="P290">
        <f>StoreData!$N290*StoreData!$M290</f>
        <v>90</v>
      </c>
      <c r="Q290">
        <f>StoreData!$O290-StoreData!$P290</f>
        <v>45</v>
      </c>
      <c r="R290">
        <f>MONTH(StoreData!$B290)</f>
        <v>9</v>
      </c>
      <c r="S290" t="str">
        <f>IF(StoreData!$R290=9,"August","Sept")</f>
        <v>August</v>
      </c>
    </row>
    <row r="291" spans="1:19" x14ac:dyDescent="0.3">
      <c r="A291">
        <v>88065565644</v>
      </c>
      <c r="B291">
        <v>44085</v>
      </c>
      <c r="C291" t="s">
        <v>349</v>
      </c>
      <c r="D291" t="s">
        <v>1124</v>
      </c>
      <c r="E291" t="s">
        <v>17</v>
      </c>
      <c r="F291" t="s">
        <v>36</v>
      </c>
      <c r="G291" t="s">
        <v>942</v>
      </c>
      <c r="H291" t="s">
        <v>37</v>
      </c>
      <c r="I291" t="s">
        <v>102</v>
      </c>
      <c r="J291" t="s">
        <v>926</v>
      </c>
      <c r="K291" t="s">
        <v>939</v>
      </c>
      <c r="L291">
        <v>5</v>
      </c>
      <c r="M291">
        <v>2</v>
      </c>
      <c r="N291">
        <v>47</v>
      </c>
      <c r="O291">
        <f>StoreData!$N291*StoreData!$L291</f>
        <v>235</v>
      </c>
      <c r="P291">
        <f>StoreData!$N291*StoreData!$M291</f>
        <v>94</v>
      </c>
      <c r="Q291">
        <f>StoreData!$O291-StoreData!$P291</f>
        <v>141</v>
      </c>
      <c r="R291">
        <f>MONTH(StoreData!$B291)</f>
        <v>9</v>
      </c>
      <c r="S291" t="str">
        <f>IF(StoreData!$R291=9,"August","Sept")</f>
        <v>August</v>
      </c>
    </row>
    <row r="292" spans="1:19" x14ac:dyDescent="0.3">
      <c r="A292">
        <v>88065565645</v>
      </c>
      <c r="B292">
        <v>44086</v>
      </c>
      <c r="C292" t="s">
        <v>350</v>
      </c>
      <c r="D292" t="s">
        <v>1123</v>
      </c>
      <c r="E292" t="s">
        <v>18</v>
      </c>
      <c r="F292" t="s">
        <v>40</v>
      </c>
      <c r="G292" t="s">
        <v>941</v>
      </c>
      <c r="H292" t="s">
        <v>41</v>
      </c>
      <c r="I292" t="s">
        <v>102</v>
      </c>
      <c r="J292" t="s">
        <v>927</v>
      </c>
      <c r="K292" t="s">
        <v>939</v>
      </c>
      <c r="L292">
        <v>18</v>
      </c>
      <c r="M292">
        <v>15</v>
      </c>
      <c r="N292">
        <v>6</v>
      </c>
      <c r="O292">
        <f>StoreData!$N292*StoreData!$L292</f>
        <v>108</v>
      </c>
      <c r="P292">
        <f>StoreData!$N292*StoreData!$M292</f>
        <v>90</v>
      </c>
      <c r="Q292">
        <f>StoreData!$O292-StoreData!$P292</f>
        <v>18</v>
      </c>
      <c r="R292">
        <f>MONTH(StoreData!$B292)</f>
        <v>9</v>
      </c>
      <c r="S292" t="str">
        <f>IF(StoreData!$R292=9,"August","Sept")</f>
        <v>August</v>
      </c>
    </row>
    <row r="293" spans="1:19" x14ac:dyDescent="0.3">
      <c r="A293">
        <v>88065565646</v>
      </c>
      <c r="B293">
        <v>44087</v>
      </c>
      <c r="C293" t="s">
        <v>351</v>
      </c>
      <c r="D293" t="s">
        <v>1124</v>
      </c>
      <c r="E293" t="s">
        <v>19</v>
      </c>
      <c r="F293" t="s">
        <v>36</v>
      </c>
      <c r="G293" t="s">
        <v>942</v>
      </c>
      <c r="H293" t="s">
        <v>37</v>
      </c>
      <c r="I293" t="s">
        <v>102</v>
      </c>
      <c r="J293" t="s">
        <v>928</v>
      </c>
      <c r="K293" t="s">
        <v>939</v>
      </c>
      <c r="L293">
        <v>10</v>
      </c>
      <c r="M293">
        <v>7</v>
      </c>
      <c r="N293">
        <v>10</v>
      </c>
      <c r="O293">
        <f>StoreData!$N293*StoreData!$L293</f>
        <v>100</v>
      </c>
      <c r="P293">
        <f>StoreData!$N293*StoreData!$M293</f>
        <v>70</v>
      </c>
      <c r="Q293">
        <f>StoreData!$O293-StoreData!$P293</f>
        <v>30</v>
      </c>
      <c r="R293">
        <f>MONTH(StoreData!$B293)</f>
        <v>9</v>
      </c>
      <c r="S293" t="str">
        <f>IF(StoreData!$R293=9,"August","Sept")</f>
        <v>August</v>
      </c>
    </row>
    <row r="294" spans="1:19" x14ac:dyDescent="0.3">
      <c r="A294">
        <v>88065565647</v>
      </c>
      <c r="B294">
        <v>44088</v>
      </c>
      <c r="C294" t="s">
        <v>352</v>
      </c>
      <c r="D294" t="s">
        <v>1124</v>
      </c>
      <c r="E294" t="s">
        <v>20</v>
      </c>
      <c r="F294" t="s">
        <v>40</v>
      </c>
      <c r="G294" t="s">
        <v>941</v>
      </c>
      <c r="H294" t="s">
        <v>41</v>
      </c>
      <c r="I294" t="s">
        <v>102</v>
      </c>
      <c r="J294" t="s">
        <v>929</v>
      </c>
      <c r="K294" t="s">
        <v>939</v>
      </c>
      <c r="L294">
        <v>20</v>
      </c>
      <c r="M294">
        <v>17</v>
      </c>
      <c r="N294">
        <v>11</v>
      </c>
      <c r="O294">
        <f>StoreData!$N294*StoreData!$L294</f>
        <v>220</v>
      </c>
      <c r="P294">
        <f>StoreData!$N294*StoreData!$M294</f>
        <v>187</v>
      </c>
      <c r="Q294">
        <f>StoreData!$O294-StoreData!$P294</f>
        <v>33</v>
      </c>
      <c r="R294">
        <f>MONTH(StoreData!$B294)</f>
        <v>9</v>
      </c>
      <c r="S294" t="str">
        <f>IF(StoreData!$R294=9,"August","Sept")</f>
        <v>August</v>
      </c>
    </row>
    <row r="295" spans="1:19" x14ac:dyDescent="0.3">
      <c r="A295">
        <v>88065565648</v>
      </c>
      <c r="B295">
        <v>44089</v>
      </c>
      <c r="C295" t="s">
        <v>353</v>
      </c>
      <c r="D295" t="s">
        <v>1123</v>
      </c>
      <c r="E295" t="s">
        <v>1</v>
      </c>
      <c r="F295" t="s">
        <v>36</v>
      </c>
      <c r="G295" t="s">
        <v>942</v>
      </c>
      <c r="H295" t="s">
        <v>37</v>
      </c>
      <c r="I295" t="s">
        <v>102</v>
      </c>
      <c r="J295" t="s">
        <v>930</v>
      </c>
      <c r="K295" t="s">
        <v>939</v>
      </c>
      <c r="L295">
        <v>70</v>
      </c>
      <c r="M295">
        <v>67</v>
      </c>
      <c r="N295">
        <v>60</v>
      </c>
      <c r="O295">
        <f>StoreData!$N295*StoreData!$L295</f>
        <v>4200</v>
      </c>
      <c r="P295">
        <f>StoreData!$N295*StoreData!$M295</f>
        <v>4020</v>
      </c>
      <c r="Q295">
        <f>StoreData!$O295-StoreData!$P295</f>
        <v>180</v>
      </c>
      <c r="R295">
        <f>MONTH(StoreData!$B295)</f>
        <v>9</v>
      </c>
      <c r="S295" t="str">
        <f>IF(StoreData!$R295=9,"August","Sept")</f>
        <v>August</v>
      </c>
    </row>
    <row r="296" spans="1:19" x14ac:dyDescent="0.3">
      <c r="A296">
        <v>88065565649</v>
      </c>
      <c r="B296">
        <v>44093</v>
      </c>
      <c r="C296" t="s">
        <v>354</v>
      </c>
      <c r="D296" t="s">
        <v>1124</v>
      </c>
      <c r="E296" t="s">
        <v>2</v>
      </c>
      <c r="F296" t="s">
        <v>40</v>
      </c>
      <c r="G296" t="s">
        <v>941</v>
      </c>
      <c r="H296" t="s">
        <v>41</v>
      </c>
      <c r="I296" t="s">
        <v>102</v>
      </c>
      <c r="J296" t="s">
        <v>938</v>
      </c>
      <c r="K296" t="s">
        <v>939</v>
      </c>
      <c r="L296">
        <v>15</v>
      </c>
      <c r="M296">
        <v>12</v>
      </c>
      <c r="N296">
        <v>89</v>
      </c>
      <c r="O296">
        <f>StoreData!$N296*StoreData!$L296</f>
        <v>1335</v>
      </c>
      <c r="P296">
        <f>StoreData!$N296*StoreData!$M296</f>
        <v>1068</v>
      </c>
      <c r="Q296">
        <f>StoreData!$O296-StoreData!$P296</f>
        <v>267</v>
      </c>
      <c r="R296">
        <f>MONTH(StoreData!$B296)</f>
        <v>9</v>
      </c>
      <c r="S296" t="str">
        <f>IF(StoreData!$R296=9,"August","Sept")</f>
        <v>August</v>
      </c>
    </row>
    <row r="297" spans="1:19" x14ac:dyDescent="0.3">
      <c r="A297">
        <v>88065565650</v>
      </c>
      <c r="B297">
        <v>44092</v>
      </c>
      <c r="C297" t="s">
        <v>355</v>
      </c>
      <c r="D297" t="s">
        <v>1123</v>
      </c>
      <c r="E297" t="s">
        <v>3</v>
      </c>
      <c r="F297" t="s">
        <v>36</v>
      </c>
      <c r="G297" t="s">
        <v>942</v>
      </c>
      <c r="H297" t="s">
        <v>37</v>
      </c>
      <c r="I297" t="s">
        <v>102</v>
      </c>
      <c r="J297" t="s">
        <v>931</v>
      </c>
      <c r="K297" t="s">
        <v>939</v>
      </c>
      <c r="L297">
        <v>12</v>
      </c>
      <c r="M297">
        <v>9</v>
      </c>
      <c r="N297">
        <v>77</v>
      </c>
      <c r="O297">
        <f>StoreData!$N297*StoreData!$L297</f>
        <v>924</v>
      </c>
      <c r="P297">
        <f>StoreData!$N297*StoreData!$M297</f>
        <v>693</v>
      </c>
      <c r="Q297">
        <f>StoreData!$O297-StoreData!$P297</f>
        <v>231</v>
      </c>
      <c r="R297">
        <f>MONTH(StoreData!$B297)</f>
        <v>9</v>
      </c>
      <c r="S297" t="str">
        <f>IF(StoreData!$R297=9,"August","Sept")</f>
        <v>August</v>
      </c>
    </row>
    <row r="298" spans="1:19" x14ac:dyDescent="0.3">
      <c r="A298">
        <v>88065565651</v>
      </c>
      <c r="B298">
        <v>44092</v>
      </c>
      <c r="C298" t="s">
        <v>356</v>
      </c>
      <c r="D298" t="s">
        <v>1124</v>
      </c>
      <c r="E298" t="s">
        <v>4</v>
      </c>
      <c r="F298" t="s">
        <v>40</v>
      </c>
      <c r="G298" t="s">
        <v>941</v>
      </c>
      <c r="H298" t="s">
        <v>41</v>
      </c>
      <c r="I298" t="s">
        <v>102</v>
      </c>
      <c r="J298" t="s">
        <v>932</v>
      </c>
      <c r="K298" t="s">
        <v>939</v>
      </c>
      <c r="L298">
        <v>18</v>
      </c>
      <c r="M298">
        <v>15</v>
      </c>
      <c r="N298">
        <v>68</v>
      </c>
      <c r="O298">
        <f>StoreData!$N298*StoreData!$L298</f>
        <v>1224</v>
      </c>
      <c r="P298">
        <f>StoreData!$N298*StoreData!$M298</f>
        <v>1020</v>
      </c>
      <c r="Q298">
        <f>StoreData!$O298-StoreData!$P298</f>
        <v>204</v>
      </c>
      <c r="R298">
        <f>MONTH(StoreData!$B298)</f>
        <v>9</v>
      </c>
      <c r="S298" t="str">
        <f>IF(StoreData!$R298=9,"August","Sept")</f>
        <v>August</v>
      </c>
    </row>
    <row r="299" spans="1:19" x14ac:dyDescent="0.3">
      <c r="A299">
        <v>88065565652</v>
      </c>
      <c r="B299">
        <v>44093</v>
      </c>
      <c r="C299" t="s">
        <v>357</v>
      </c>
      <c r="D299" t="s">
        <v>1123</v>
      </c>
      <c r="E299" t="s">
        <v>8</v>
      </c>
      <c r="F299" t="s">
        <v>36</v>
      </c>
      <c r="G299" t="s">
        <v>942</v>
      </c>
      <c r="H299" t="s">
        <v>37</v>
      </c>
      <c r="I299" t="s">
        <v>102</v>
      </c>
      <c r="J299" t="s">
        <v>933</v>
      </c>
      <c r="K299" t="s">
        <v>939</v>
      </c>
      <c r="L299">
        <v>23</v>
      </c>
      <c r="M299">
        <v>20</v>
      </c>
      <c r="N299">
        <v>15</v>
      </c>
      <c r="O299">
        <f>StoreData!$N299*StoreData!$L299</f>
        <v>345</v>
      </c>
      <c r="P299">
        <f>StoreData!$N299*StoreData!$M299</f>
        <v>300</v>
      </c>
      <c r="Q299">
        <f>StoreData!$O299-StoreData!$P299</f>
        <v>45</v>
      </c>
      <c r="R299">
        <f>MONTH(StoreData!$B299)</f>
        <v>9</v>
      </c>
      <c r="S299" t="str">
        <f>IF(StoreData!$R299=9,"August","Sept")</f>
        <v>August</v>
      </c>
    </row>
    <row r="300" spans="1:19" x14ac:dyDescent="0.3">
      <c r="A300">
        <v>88065565653</v>
      </c>
      <c r="B300">
        <v>44094</v>
      </c>
      <c r="C300" t="s">
        <v>358</v>
      </c>
      <c r="D300" t="s">
        <v>1123</v>
      </c>
      <c r="E300" t="s">
        <v>9</v>
      </c>
      <c r="F300" t="s">
        <v>40</v>
      </c>
      <c r="G300" t="s">
        <v>941</v>
      </c>
      <c r="H300" t="s">
        <v>41</v>
      </c>
      <c r="I300" t="s">
        <v>102</v>
      </c>
      <c r="J300" t="s">
        <v>934</v>
      </c>
      <c r="K300" t="s">
        <v>939</v>
      </c>
      <c r="L300">
        <v>9</v>
      </c>
      <c r="M300">
        <v>6</v>
      </c>
      <c r="N300">
        <v>47</v>
      </c>
      <c r="O300">
        <f>StoreData!$N300*StoreData!$L300</f>
        <v>423</v>
      </c>
      <c r="P300">
        <f>StoreData!$N300*StoreData!$M300</f>
        <v>282</v>
      </c>
      <c r="Q300">
        <f>StoreData!$O300-StoreData!$P300</f>
        <v>141</v>
      </c>
      <c r="R300">
        <f>MONTH(StoreData!$B300)</f>
        <v>9</v>
      </c>
      <c r="S300" t="str">
        <f>IF(StoreData!$R300=9,"August","Sept")</f>
        <v>August</v>
      </c>
    </row>
    <row r="301" spans="1:19" x14ac:dyDescent="0.3">
      <c r="A301">
        <v>88065565654</v>
      </c>
      <c r="B301">
        <v>44095</v>
      </c>
      <c r="C301" t="s">
        <v>359</v>
      </c>
      <c r="D301" t="s">
        <v>1123</v>
      </c>
      <c r="E301" t="s">
        <v>16</v>
      </c>
      <c r="F301" t="s">
        <v>36</v>
      </c>
      <c r="G301" t="s">
        <v>942</v>
      </c>
      <c r="H301" t="s">
        <v>37</v>
      </c>
      <c r="I301" t="s">
        <v>102</v>
      </c>
      <c r="J301" t="s">
        <v>935</v>
      </c>
      <c r="K301" t="s">
        <v>939</v>
      </c>
      <c r="L301">
        <v>18</v>
      </c>
      <c r="M301">
        <v>15</v>
      </c>
      <c r="N301">
        <v>6</v>
      </c>
      <c r="O301">
        <f>StoreData!$N301*StoreData!$L301</f>
        <v>108</v>
      </c>
      <c r="P301">
        <f>StoreData!$N301*StoreData!$M301</f>
        <v>90</v>
      </c>
      <c r="Q301">
        <f>StoreData!$O301-StoreData!$P301</f>
        <v>18</v>
      </c>
      <c r="R301">
        <f>MONTH(StoreData!$B301)</f>
        <v>9</v>
      </c>
      <c r="S301" t="str">
        <f>IF(StoreData!$R301=9,"August","Sept")</f>
        <v>August</v>
      </c>
    </row>
    <row r="302" spans="1:19" x14ac:dyDescent="0.3">
      <c r="A302">
        <v>88065565655</v>
      </c>
      <c r="B302">
        <v>44096</v>
      </c>
      <c r="C302" t="s">
        <v>360</v>
      </c>
      <c r="D302" t="s">
        <v>1124</v>
      </c>
      <c r="E302" t="s">
        <v>17</v>
      </c>
      <c r="F302" t="s">
        <v>40</v>
      </c>
      <c r="G302" t="s">
        <v>941</v>
      </c>
      <c r="H302" t="s">
        <v>41</v>
      </c>
      <c r="I302" t="s">
        <v>102</v>
      </c>
      <c r="J302" t="s">
        <v>906</v>
      </c>
      <c r="K302" t="s">
        <v>924</v>
      </c>
      <c r="L302">
        <v>52</v>
      </c>
      <c r="M302">
        <v>49</v>
      </c>
      <c r="N302">
        <v>10</v>
      </c>
      <c r="O302">
        <f>StoreData!$N302*StoreData!$L302</f>
        <v>520</v>
      </c>
      <c r="P302">
        <f>StoreData!$N302*StoreData!$M302</f>
        <v>490</v>
      </c>
      <c r="Q302">
        <f>StoreData!$O302-StoreData!$P302</f>
        <v>30</v>
      </c>
      <c r="R302">
        <f>MONTH(StoreData!$B302)</f>
        <v>9</v>
      </c>
      <c r="S302" t="str">
        <f>IF(StoreData!$R302=9,"August","Sept")</f>
        <v>August</v>
      </c>
    </row>
    <row r="303" spans="1:19" x14ac:dyDescent="0.3">
      <c r="A303">
        <v>88065565656</v>
      </c>
      <c r="B303">
        <v>44097</v>
      </c>
      <c r="C303" t="s">
        <v>361</v>
      </c>
      <c r="D303" t="s">
        <v>1123</v>
      </c>
      <c r="E303" t="s">
        <v>18</v>
      </c>
      <c r="F303" t="s">
        <v>36</v>
      </c>
      <c r="G303" t="s">
        <v>942</v>
      </c>
      <c r="H303" t="s">
        <v>37</v>
      </c>
      <c r="I303" t="s">
        <v>102</v>
      </c>
      <c r="J303" t="s">
        <v>925</v>
      </c>
      <c r="K303" t="s">
        <v>939</v>
      </c>
      <c r="L303">
        <v>9</v>
      </c>
      <c r="M303">
        <v>6</v>
      </c>
      <c r="N303">
        <v>11</v>
      </c>
      <c r="O303">
        <f>StoreData!$N303*StoreData!$L303</f>
        <v>99</v>
      </c>
      <c r="P303">
        <f>StoreData!$N303*StoreData!$M303</f>
        <v>66</v>
      </c>
      <c r="Q303">
        <f>StoreData!$O303-StoreData!$P303</f>
        <v>33</v>
      </c>
      <c r="R303">
        <f>MONTH(StoreData!$B303)</f>
        <v>9</v>
      </c>
      <c r="S303" t="str">
        <f>IF(StoreData!$R303=9,"August","Sept")</f>
        <v>August</v>
      </c>
    </row>
    <row r="304" spans="1:19" x14ac:dyDescent="0.3">
      <c r="A304">
        <v>88065565657</v>
      </c>
      <c r="B304">
        <v>44098</v>
      </c>
      <c r="C304" t="s">
        <v>362</v>
      </c>
      <c r="D304" t="s">
        <v>1123</v>
      </c>
      <c r="E304" t="s">
        <v>9</v>
      </c>
      <c r="F304" t="s">
        <v>40</v>
      </c>
      <c r="G304" t="s">
        <v>941</v>
      </c>
      <c r="H304" t="s">
        <v>41</v>
      </c>
      <c r="I304" t="s">
        <v>102</v>
      </c>
      <c r="J304" t="s">
        <v>926</v>
      </c>
      <c r="K304" t="s">
        <v>939</v>
      </c>
      <c r="L304">
        <v>5</v>
      </c>
      <c r="M304">
        <v>2</v>
      </c>
      <c r="N304">
        <v>60</v>
      </c>
      <c r="O304">
        <f>StoreData!$N304*StoreData!$L304</f>
        <v>300</v>
      </c>
      <c r="P304">
        <f>StoreData!$N304*StoreData!$M304</f>
        <v>120</v>
      </c>
      <c r="Q304">
        <f>StoreData!$O304-StoreData!$P304</f>
        <v>180</v>
      </c>
      <c r="R304">
        <f>MONTH(StoreData!$B304)</f>
        <v>9</v>
      </c>
      <c r="S304" t="str">
        <f>IF(StoreData!$R304=9,"August","Sept")</f>
        <v>August</v>
      </c>
    </row>
    <row r="305" spans="1:19" x14ac:dyDescent="0.3">
      <c r="A305">
        <v>88065565658</v>
      </c>
      <c r="B305">
        <v>44099</v>
      </c>
      <c r="C305" t="s">
        <v>363</v>
      </c>
      <c r="D305" t="s">
        <v>1123</v>
      </c>
      <c r="E305" t="s">
        <v>10</v>
      </c>
      <c r="F305" t="s">
        <v>36</v>
      </c>
      <c r="G305" t="s">
        <v>942</v>
      </c>
      <c r="H305" t="s">
        <v>37</v>
      </c>
      <c r="I305" t="s">
        <v>102</v>
      </c>
      <c r="J305" t="s">
        <v>907</v>
      </c>
      <c r="K305" t="s">
        <v>924</v>
      </c>
      <c r="L305">
        <v>14</v>
      </c>
      <c r="M305">
        <v>11</v>
      </c>
      <c r="N305">
        <v>89</v>
      </c>
      <c r="O305">
        <f>StoreData!$N305*StoreData!$L305</f>
        <v>1246</v>
      </c>
      <c r="P305">
        <f>StoreData!$N305*StoreData!$M305</f>
        <v>979</v>
      </c>
      <c r="Q305">
        <f>StoreData!$O305-StoreData!$P305</f>
        <v>267</v>
      </c>
      <c r="R305">
        <f>MONTH(StoreData!$B305)</f>
        <v>9</v>
      </c>
      <c r="S305" t="str">
        <f>IF(StoreData!$R305=9,"August","Sept")</f>
        <v>August</v>
      </c>
    </row>
    <row r="306" spans="1:19" x14ac:dyDescent="0.3">
      <c r="A306">
        <v>88065565659</v>
      </c>
      <c r="B306">
        <v>44103</v>
      </c>
      <c r="C306" t="s">
        <v>364</v>
      </c>
      <c r="D306" t="s">
        <v>1124</v>
      </c>
      <c r="E306" t="s">
        <v>11</v>
      </c>
      <c r="F306" t="s">
        <v>40</v>
      </c>
      <c r="G306" t="s">
        <v>941</v>
      </c>
      <c r="H306" t="s">
        <v>41</v>
      </c>
      <c r="I306" t="s">
        <v>102</v>
      </c>
      <c r="J306" t="s">
        <v>908</v>
      </c>
      <c r="K306" t="s">
        <v>924</v>
      </c>
      <c r="L306">
        <v>6</v>
      </c>
      <c r="M306">
        <v>3</v>
      </c>
      <c r="N306">
        <v>77</v>
      </c>
      <c r="O306">
        <f>StoreData!$N306*StoreData!$L306</f>
        <v>462</v>
      </c>
      <c r="P306">
        <f>StoreData!$N306*StoreData!$M306</f>
        <v>231</v>
      </c>
      <c r="Q306">
        <f>StoreData!$O306-StoreData!$P306</f>
        <v>231</v>
      </c>
      <c r="R306">
        <f>MONTH(StoreData!$B306)</f>
        <v>9</v>
      </c>
      <c r="S306" t="str">
        <f>IF(StoreData!$R306=9,"August","Sept")</f>
        <v>August</v>
      </c>
    </row>
    <row r="307" spans="1:19" x14ac:dyDescent="0.3">
      <c r="A307">
        <v>88065565660</v>
      </c>
      <c r="B307">
        <v>44102</v>
      </c>
      <c r="C307" t="s">
        <v>365</v>
      </c>
      <c r="D307" t="s">
        <v>1124</v>
      </c>
      <c r="E307" t="s">
        <v>12</v>
      </c>
      <c r="F307" t="s">
        <v>36</v>
      </c>
      <c r="G307" t="s">
        <v>942</v>
      </c>
      <c r="H307" t="s">
        <v>37</v>
      </c>
      <c r="I307" t="s">
        <v>102</v>
      </c>
      <c r="J307" t="s">
        <v>928</v>
      </c>
      <c r="K307" t="s">
        <v>939</v>
      </c>
      <c r="L307">
        <v>10</v>
      </c>
      <c r="M307">
        <v>7</v>
      </c>
      <c r="N307">
        <v>68</v>
      </c>
      <c r="O307">
        <f>StoreData!$N307*StoreData!$L307</f>
        <v>680</v>
      </c>
      <c r="P307">
        <f>StoreData!$N307*StoreData!$M307</f>
        <v>476</v>
      </c>
      <c r="Q307">
        <f>StoreData!$O307-StoreData!$P307</f>
        <v>204</v>
      </c>
      <c r="R307">
        <f>MONTH(StoreData!$B307)</f>
        <v>9</v>
      </c>
      <c r="S307" t="str">
        <f>IF(StoreData!$R307=9,"August","Sept")</f>
        <v>August</v>
      </c>
    </row>
    <row r="308" spans="1:19" x14ac:dyDescent="0.3">
      <c r="A308">
        <v>88065565661</v>
      </c>
      <c r="B308">
        <v>44102</v>
      </c>
      <c r="C308" t="s">
        <v>366</v>
      </c>
      <c r="D308" t="s">
        <v>1124</v>
      </c>
      <c r="E308" t="s">
        <v>13</v>
      </c>
      <c r="F308" t="s">
        <v>40</v>
      </c>
      <c r="G308" t="s">
        <v>941</v>
      </c>
      <c r="H308" t="s">
        <v>41</v>
      </c>
      <c r="I308" t="s">
        <v>102</v>
      </c>
      <c r="J308" t="s">
        <v>909</v>
      </c>
      <c r="K308" t="s">
        <v>924</v>
      </c>
      <c r="L308">
        <v>13</v>
      </c>
      <c r="M308">
        <v>10</v>
      </c>
      <c r="N308">
        <v>15</v>
      </c>
      <c r="O308">
        <f>StoreData!$N308*StoreData!$L308</f>
        <v>195</v>
      </c>
      <c r="P308">
        <f>StoreData!$N308*StoreData!$M308</f>
        <v>150</v>
      </c>
      <c r="Q308">
        <f>StoreData!$O308-StoreData!$P308</f>
        <v>45</v>
      </c>
      <c r="R308">
        <f>MONTH(StoreData!$B308)</f>
        <v>9</v>
      </c>
      <c r="S308" t="str">
        <f>IF(StoreData!$R308=9,"August","Sept")</f>
        <v>August</v>
      </c>
    </row>
    <row r="309" spans="1:19" x14ac:dyDescent="0.3">
      <c r="A309">
        <v>88065565662</v>
      </c>
      <c r="B309">
        <v>44103</v>
      </c>
      <c r="C309" t="s">
        <v>367</v>
      </c>
      <c r="D309" t="s">
        <v>1123</v>
      </c>
      <c r="E309" t="s">
        <v>14</v>
      </c>
      <c r="F309" t="s">
        <v>43</v>
      </c>
      <c r="G309" t="s">
        <v>941</v>
      </c>
      <c r="H309" t="s">
        <v>44</v>
      </c>
      <c r="I309" t="s">
        <v>102</v>
      </c>
      <c r="J309" t="s">
        <v>929</v>
      </c>
      <c r="K309" t="s">
        <v>939</v>
      </c>
      <c r="L309">
        <v>20</v>
      </c>
      <c r="M309">
        <v>17</v>
      </c>
      <c r="N309">
        <v>47</v>
      </c>
      <c r="O309">
        <f>StoreData!$N309*StoreData!$L309</f>
        <v>940</v>
      </c>
      <c r="P309">
        <f>StoreData!$N309*StoreData!$M309</f>
        <v>799</v>
      </c>
      <c r="Q309">
        <f>StoreData!$O309-StoreData!$P309</f>
        <v>141</v>
      </c>
      <c r="R309">
        <f>MONTH(StoreData!$B309)</f>
        <v>9</v>
      </c>
      <c r="S309" t="str">
        <f>IF(StoreData!$R309=9,"August","Sept")</f>
        <v>August</v>
      </c>
    </row>
    <row r="310" spans="1:19" x14ac:dyDescent="0.3">
      <c r="A310">
        <v>88065565663</v>
      </c>
      <c r="B310">
        <v>44104</v>
      </c>
      <c r="C310" t="s">
        <v>368</v>
      </c>
      <c r="D310" t="s">
        <v>1123</v>
      </c>
      <c r="E310" t="s">
        <v>15</v>
      </c>
      <c r="F310" t="s">
        <v>46</v>
      </c>
      <c r="G310" t="s">
        <v>942</v>
      </c>
      <c r="H310" t="s">
        <v>47</v>
      </c>
      <c r="I310" t="s">
        <v>102</v>
      </c>
      <c r="J310" t="s">
        <v>910</v>
      </c>
      <c r="K310" t="s">
        <v>924</v>
      </c>
      <c r="L310">
        <v>15</v>
      </c>
      <c r="M310">
        <v>12</v>
      </c>
      <c r="N310">
        <v>6</v>
      </c>
      <c r="O310">
        <f>StoreData!$N310*StoreData!$L310</f>
        <v>90</v>
      </c>
      <c r="P310">
        <f>StoreData!$N310*StoreData!$M310</f>
        <v>72</v>
      </c>
      <c r="Q310">
        <f>StoreData!$O310-StoreData!$P310</f>
        <v>18</v>
      </c>
      <c r="R310">
        <f>MONTH(StoreData!$B310)</f>
        <v>9</v>
      </c>
      <c r="S310" t="str">
        <f>IF(StoreData!$R310=9,"August","Sept")</f>
        <v>August</v>
      </c>
    </row>
    <row r="311" spans="1:19" x14ac:dyDescent="0.3">
      <c r="A311">
        <v>88065565664</v>
      </c>
      <c r="B311">
        <v>44094</v>
      </c>
      <c r="C311" t="s">
        <v>369</v>
      </c>
      <c r="D311" t="s">
        <v>1124</v>
      </c>
      <c r="E311" t="s">
        <v>57</v>
      </c>
      <c r="F311" t="s">
        <v>46</v>
      </c>
      <c r="G311" t="s">
        <v>942</v>
      </c>
      <c r="H311" t="s">
        <v>47</v>
      </c>
      <c r="I311" t="s">
        <v>38</v>
      </c>
      <c r="J311" t="s">
        <v>911</v>
      </c>
      <c r="K311" t="s">
        <v>924</v>
      </c>
      <c r="L311">
        <v>20</v>
      </c>
      <c r="M311">
        <v>17</v>
      </c>
      <c r="N311">
        <v>10</v>
      </c>
      <c r="O311">
        <f>StoreData!$N311*StoreData!$L311</f>
        <v>200</v>
      </c>
      <c r="P311">
        <f>StoreData!$N311*StoreData!$M311</f>
        <v>170</v>
      </c>
      <c r="Q311">
        <f>StoreData!$O311-StoreData!$P311</f>
        <v>30</v>
      </c>
      <c r="R311">
        <f>MONTH(StoreData!$B311)</f>
        <v>9</v>
      </c>
      <c r="S311" t="str">
        <f>IF(StoreData!$R311=9,"August","Sept")</f>
        <v>August</v>
      </c>
    </row>
    <row r="312" spans="1:19" x14ac:dyDescent="0.3">
      <c r="A312">
        <v>88065565665</v>
      </c>
      <c r="B312">
        <v>44095</v>
      </c>
      <c r="C312" t="s">
        <v>370</v>
      </c>
      <c r="D312" t="s">
        <v>1124</v>
      </c>
      <c r="E312" t="s">
        <v>58</v>
      </c>
      <c r="F312" t="s">
        <v>46</v>
      </c>
      <c r="G312" t="s">
        <v>942</v>
      </c>
      <c r="H312" t="s">
        <v>47</v>
      </c>
      <c r="I312" t="s">
        <v>38</v>
      </c>
      <c r="J312" t="s">
        <v>912</v>
      </c>
      <c r="K312" t="s">
        <v>924</v>
      </c>
      <c r="L312">
        <v>12</v>
      </c>
      <c r="M312">
        <v>9</v>
      </c>
      <c r="N312">
        <v>11</v>
      </c>
      <c r="O312">
        <f>StoreData!$N312*StoreData!$L312</f>
        <v>132</v>
      </c>
      <c r="P312">
        <f>StoreData!$N312*StoreData!$M312</f>
        <v>99</v>
      </c>
      <c r="Q312">
        <f>StoreData!$O312-StoreData!$P312</f>
        <v>33</v>
      </c>
      <c r="R312">
        <f>MONTH(StoreData!$B312)</f>
        <v>9</v>
      </c>
      <c r="S312" t="str">
        <f>IF(StoreData!$R312=9,"August","Sept")</f>
        <v>August</v>
      </c>
    </row>
    <row r="313" spans="1:19" x14ac:dyDescent="0.3">
      <c r="A313">
        <v>88065565666</v>
      </c>
      <c r="B313">
        <v>44096</v>
      </c>
      <c r="C313" t="s">
        <v>371</v>
      </c>
      <c r="D313" t="s">
        <v>1123</v>
      </c>
      <c r="E313" t="s">
        <v>59</v>
      </c>
      <c r="F313" t="s">
        <v>46</v>
      </c>
      <c r="G313" t="s">
        <v>942</v>
      </c>
      <c r="H313" t="s">
        <v>47</v>
      </c>
      <c r="I313" t="s">
        <v>38</v>
      </c>
      <c r="J313" t="s">
        <v>913</v>
      </c>
      <c r="K313" t="s">
        <v>924</v>
      </c>
      <c r="L313">
        <v>16</v>
      </c>
      <c r="M313">
        <v>13</v>
      </c>
      <c r="N313">
        <v>60</v>
      </c>
      <c r="O313">
        <f>StoreData!$N313*StoreData!$L313</f>
        <v>960</v>
      </c>
      <c r="P313">
        <f>StoreData!$N313*StoreData!$M313</f>
        <v>780</v>
      </c>
      <c r="Q313">
        <f>StoreData!$O313-StoreData!$P313</f>
        <v>180</v>
      </c>
      <c r="R313">
        <f>MONTH(StoreData!$B313)</f>
        <v>9</v>
      </c>
      <c r="S313" t="str">
        <f>IF(StoreData!$R313=9,"August","Sept")</f>
        <v>August</v>
      </c>
    </row>
    <row r="314" spans="1:19" x14ac:dyDescent="0.3">
      <c r="A314">
        <v>88065565667</v>
      </c>
      <c r="B314">
        <v>44097</v>
      </c>
      <c r="C314" t="s">
        <v>372</v>
      </c>
      <c r="D314" t="s">
        <v>1124</v>
      </c>
      <c r="E314" t="s">
        <v>61</v>
      </c>
      <c r="F314" t="s">
        <v>46</v>
      </c>
      <c r="G314" t="s">
        <v>942</v>
      </c>
      <c r="H314" t="s">
        <v>47</v>
      </c>
      <c r="I314" t="s">
        <v>38</v>
      </c>
      <c r="J314" t="s">
        <v>930</v>
      </c>
      <c r="K314" t="s">
        <v>939</v>
      </c>
      <c r="L314">
        <v>70</v>
      </c>
      <c r="M314">
        <v>67</v>
      </c>
      <c r="N314">
        <v>89</v>
      </c>
      <c r="O314">
        <f>StoreData!$N314*StoreData!$L314</f>
        <v>6230</v>
      </c>
      <c r="P314">
        <f>StoreData!$N314*StoreData!$M314</f>
        <v>5963</v>
      </c>
      <c r="Q314">
        <f>StoreData!$O314-StoreData!$P314</f>
        <v>267</v>
      </c>
      <c r="R314">
        <f>MONTH(StoreData!$B314)</f>
        <v>9</v>
      </c>
      <c r="S314" t="str">
        <f>IF(StoreData!$R314=9,"August","Sept")</f>
        <v>August</v>
      </c>
    </row>
    <row r="315" spans="1:19" x14ac:dyDescent="0.3">
      <c r="A315">
        <v>88065565668</v>
      </c>
      <c r="B315">
        <v>44098</v>
      </c>
      <c r="C315" t="s">
        <v>373</v>
      </c>
      <c r="D315" t="s">
        <v>1124</v>
      </c>
      <c r="E315" t="s">
        <v>16</v>
      </c>
      <c r="F315" t="s">
        <v>46</v>
      </c>
      <c r="G315" t="s">
        <v>942</v>
      </c>
      <c r="H315" t="s">
        <v>47</v>
      </c>
      <c r="I315" t="s">
        <v>38</v>
      </c>
      <c r="J315" t="s">
        <v>938</v>
      </c>
      <c r="K315" t="s">
        <v>939</v>
      </c>
      <c r="L315">
        <v>15</v>
      </c>
      <c r="M315">
        <v>12</v>
      </c>
      <c r="N315">
        <v>77</v>
      </c>
      <c r="O315">
        <f>StoreData!$N315*StoreData!$L315</f>
        <v>1155</v>
      </c>
      <c r="P315">
        <f>StoreData!$N315*StoreData!$M315</f>
        <v>924</v>
      </c>
      <c r="Q315">
        <f>StoreData!$O315-StoreData!$P315</f>
        <v>231</v>
      </c>
      <c r="R315">
        <f>MONTH(StoreData!$B315)</f>
        <v>9</v>
      </c>
      <c r="S315" t="str">
        <f>IF(StoreData!$R315=9,"August","Sept")</f>
        <v>August</v>
      </c>
    </row>
    <row r="316" spans="1:19" x14ac:dyDescent="0.3">
      <c r="A316">
        <v>88065565669</v>
      </c>
      <c r="B316">
        <v>44099</v>
      </c>
      <c r="C316" t="s">
        <v>374</v>
      </c>
      <c r="D316" t="s">
        <v>1124</v>
      </c>
      <c r="E316" t="s">
        <v>80</v>
      </c>
      <c r="F316" t="s">
        <v>46</v>
      </c>
      <c r="G316" t="s">
        <v>942</v>
      </c>
      <c r="H316" t="s">
        <v>47</v>
      </c>
      <c r="I316" t="s">
        <v>38</v>
      </c>
      <c r="J316" t="s">
        <v>913</v>
      </c>
      <c r="K316" t="s">
        <v>924</v>
      </c>
      <c r="L316">
        <v>16</v>
      </c>
      <c r="M316">
        <v>13</v>
      </c>
      <c r="N316">
        <v>68</v>
      </c>
      <c r="O316">
        <f>StoreData!$N316*StoreData!$L316</f>
        <v>1088</v>
      </c>
      <c r="P316">
        <f>StoreData!$N316*StoreData!$M316</f>
        <v>884</v>
      </c>
      <c r="Q316">
        <f>StoreData!$O316-StoreData!$P316</f>
        <v>204</v>
      </c>
      <c r="R316">
        <f>MONTH(StoreData!$B316)</f>
        <v>9</v>
      </c>
      <c r="S316" t="str">
        <f>IF(StoreData!$R316=9,"August","Sept")</f>
        <v>August</v>
      </c>
    </row>
    <row r="317" spans="1:19" x14ac:dyDescent="0.3">
      <c r="A317">
        <v>88065565670</v>
      </c>
      <c r="B317">
        <v>44103</v>
      </c>
      <c r="C317" t="s">
        <v>375</v>
      </c>
      <c r="D317" t="s">
        <v>1124</v>
      </c>
      <c r="E317" t="s">
        <v>82</v>
      </c>
      <c r="F317" t="s">
        <v>46</v>
      </c>
      <c r="G317" t="s">
        <v>942</v>
      </c>
      <c r="H317" t="s">
        <v>47</v>
      </c>
      <c r="I317" t="s">
        <v>38</v>
      </c>
      <c r="J317" t="s">
        <v>914</v>
      </c>
      <c r="K317" t="s">
        <v>924</v>
      </c>
      <c r="L317">
        <v>20</v>
      </c>
      <c r="M317">
        <v>17</v>
      </c>
      <c r="N317">
        <v>15</v>
      </c>
      <c r="O317">
        <f>StoreData!$N317*StoreData!$L317</f>
        <v>300</v>
      </c>
      <c r="P317">
        <f>StoreData!$N317*StoreData!$M317</f>
        <v>255</v>
      </c>
      <c r="Q317">
        <f>StoreData!$O317-StoreData!$P317</f>
        <v>45</v>
      </c>
      <c r="R317">
        <f>MONTH(StoreData!$B317)</f>
        <v>9</v>
      </c>
      <c r="S317" t="str">
        <f>IF(StoreData!$R317=9,"August","Sept")</f>
        <v>August</v>
      </c>
    </row>
    <row r="318" spans="1:19" x14ac:dyDescent="0.3">
      <c r="A318">
        <v>88065565671</v>
      </c>
      <c r="B318">
        <v>44102</v>
      </c>
      <c r="C318" t="s">
        <v>376</v>
      </c>
      <c r="D318" t="s">
        <v>1123</v>
      </c>
      <c r="E318" t="s">
        <v>84</v>
      </c>
      <c r="F318" t="s">
        <v>46</v>
      </c>
      <c r="G318" t="s">
        <v>942</v>
      </c>
      <c r="H318" t="s">
        <v>47</v>
      </c>
      <c r="I318" t="s">
        <v>38</v>
      </c>
      <c r="J318" t="s">
        <v>915</v>
      </c>
      <c r="K318" t="s">
        <v>924</v>
      </c>
      <c r="L318">
        <v>12</v>
      </c>
      <c r="M318">
        <v>9</v>
      </c>
      <c r="N318">
        <v>47</v>
      </c>
      <c r="O318">
        <f>StoreData!$N318*StoreData!$L318</f>
        <v>564</v>
      </c>
      <c r="P318">
        <f>StoreData!$N318*StoreData!$M318</f>
        <v>423</v>
      </c>
      <c r="Q318">
        <f>StoreData!$O318-StoreData!$P318</f>
        <v>141</v>
      </c>
      <c r="R318">
        <f>MONTH(StoreData!$B318)</f>
        <v>9</v>
      </c>
      <c r="S318" t="str">
        <f>IF(StoreData!$R318=9,"August","Sept")</f>
        <v>August</v>
      </c>
    </row>
    <row r="319" spans="1:19" x14ac:dyDescent="0.3">
      <c r="A319">
        <v>88065565672</v>
      </c>
      <c r="B319">
        <v>44102</v>
      </c>
      <c r="C319" t="s">
        <v>377</v>
      </c>
      <c r="D319" t="s">
        <v>1123</v>
      </c>
      <c r="E319" t="s">
        <v>86</v>
      </c>
      <c r="F319" t="s">
        <v>46</v>
      </c>
      <c r="G319" t="s">
        <v>942</v>
      </c>
      <c r="H319" t="s">
        <v>47</v>
      </c>
      <c r="I319" t="s">
        <v>38</v>
      </c>
      <c r="J319" t="s">
        <v>931</v>
      </c>
      <c r="K319" t="s">
        <v>939</v>
      </c>
      <c r="L319">
        <v>12</v>
      </c>
      <c r="M319">
        <v>9</v>
      </c>
      <c r="N319">
        <v>6</v>
      </c>
      <c r="O319">
        <f>StoreData!$N319*StoreData!$L319</f>
        <v>72</v>
      </c>
      <c r="P319">
        <f>StoreData!$N319*StoreData!$M319</f>
        <v>54</v>
      </c>
      <c r="Q319">
        <f>StoreData!$O319-StoreData!$P319</f>
        <v>18</v>
      </c>
      <c r="R319">
        <f>MONTH(StoreData!$B319)</f>
        <v>9</v>
      </c>
      <c r="S319" t="str">
        <f>IF(StoreData!$R319=9,"August","Sept")</f>
        <v>August</v>
      </c>
    </row>
    <row r="320" spans="1:19" x14ac:dyDescent="0.3">
      <c r="A320">
        <v>88065565673</v>
      </c>
      <c r="B320">
        <v>44103</v>
      </c>
      <c r="C320" t="s">
        <v>378</v>
      </c>
      <c r="D320" t="s">
        <v>1124</v>
      </c>
      <c r="E320" t="s">
        <v>88</v>
      </c>
      <c r="F320" t="s">
        <v>46</v>
      </c>
      <c r="G320" t="s">
        <v>942</v>
      </c>
      <c r="H320" t="s">
        <v>47</v>
      </c>
      <c r="I320" t="s">
        <v>38</v>
      </c>
      <c r="J320" t="s">
        <v>932</v>
      </c>
      <c r="K320" t="s">
        <v>939</v>
      </c>
      <c r="L320">
        <v>18</v>
      </c>
      <c r="M320">
        <v>15</v>
      </c>
      <c r="N320">
        <v>10</v>
      </c>
      <c r="O320">
        <f>StoreData!$N320*StoreData!$L320</f>
        <v>180</v>
      </c>
      <c r="P320">
        <f>StoreData!$N320*StoreData!$M320</f>
        <v>150</v>
      </c>
      <c r="Q320">
        <f>StoreData!$O320-StoreData!$P320</f>
        <v>30</v>
      </c>
      <c r="R320">
        <f>MONTH(StoreData!$B320)</f>
        <v>9</v>
      </c>
      <c r="S320" t="str">
        <f>IF(StoreData!$R320=9,"August","Sept")</f>
        <v>August</v>
      </c>
    </row>
    <row r="321" spans="1:19" x14ac:dyDescent="0.3">
      <c r="A321">
        <v>88065565674</v>
      </c>
      <c r="B321">
        <v>44104</v>
      </c>
      <c r="C321" t="s">
        <v>379</v>
      </c>
      <c r="D321" t="s">
        <v>1124</v>
      </c>
      <c r="E321" t="s">
        <v>66</v>
      </c>
      <c r="F321" t="s">
        <v>46</v>
      </c>
      <c r="G321" t="s">
        <v>942</v>
      </c>
      <c r="H321" t="s">
        <v>47</v>
      </c>
      <c r="I321" t="s">
        <v>38</v>
      </c>
      <c r="J321" t="s">
        <v>916</v>
      </c>
      <c r="K321" t="s">
        <v>924</v>
      </c>
      <c r="L321">
        <v>10</v>
      </c>
      <c r="M321">
        <v>7</v>
      </c>
      <c r="N321">
        <v>11</v>
      </c>
      <c r="O321">
        <f>StoreData!$N321*StoreData!$L321</f>
        <v>110</v>
      </c>
      <c r="P321">
        <f>StoreData!$N321*StoreData!$M321</f>
        <v>77</v>
      </c>
      <c r="Q321">
        <f>StoreData!$O321-StoreData!$P321</f>
        <v>33</v>
      </c>
      <c r="R321">
        <f>MONTH(StoreData!$B321)</f>
        <v>9</v>
      </c>
      <c r="S321" t="str">
        <f>IF(StoreData!$R321=9,"August","Sept")</f>
        <v>August</v>
      </c>
    </row>
    <row r="322" spans="1:19" x14ac:dyDescent="0.3">
      <c r="A322">
        <v>88065565675</v>
      </c>
      <c r="B322">
        <v>44044</v>
      </c>
      <c r="C322" t="s">
        <v>380</v>
      </c>
      <c r="D322" t="s">
        <v>1123</v>
      </c>
      <c r="E322" t="s">
        <v>68</v>
      </c>
      <c r="F322" t="s">
        <v>46</v>
      </c>
      <c r="G322" t="s">
        <v>942</v>
      </c>
      <c r="H322" t="s">
        <v>47</v>
      </c>
      <c r="I322" t="s">
        <v>38</v>
      </c>
      <c r="J322" t="s">
        <v>917</v>
      </c>
      <c r="K322" t="s">
        <v>924</v>
      </c>
      <c r="L322">
        <v>15</v>
      </c>
      <c r="M322">
        <v>12</v>
      </c>
      <c r="N322">
        <v>60</v>
      </c>
      <c r="O322">
        <f>StoreData!$N322*StoreData!$L322</f>
        <v>900</v>
      </c>
      <c r="P322">
        <f>StoreData!$N322*StoreData!$M322</f>
        <v>720</v>
      </c>
      <c r="Q322">
        <f>StoreData!$O322-StoreData!$P322</f>
        <v>180</v>
      </c>
      <c r="R322">
        <f>MONTH(StoreData!$B322)</f>
        <v>8</v>
      </c>
      <c r="S322" t="str">
        <f>IF(StoreData!$R322=9,"August","Sept")</f>
        <v>Sept</v>
      </c>
    </row>
    <row r="323" spans="1:19" x14ac:dyDescent="0.3">
      <c r="A323">
        <v>88065565676</v>
      </c>
      <c r="B323">
        <v>44045</v>
      </c>
      <c r="C323" t="s">
        <v>381</v>
      </c>
      <c r="D323" t="s">
        <v>1123</v>
      </c>
      <c r="E323" t="s">
        <v>70</v>
      </c>
      <c r="F323" t="s">
        <v>46</v>
      </c>
      <c r="G323" t="s">
        <v>942</v>
      </c>
      <c r="H323" t="s">
        <v>47</v>
      </c>
      <c r="I323" t="s">
        <v>38</v>
      </c>
      <c r="J323" t="s">
        <v>918</v>
      </c>
      <c r="K323" t="s">
        <v>924</v>
      </c>
      <c r="L323">
        <v>15</v>
      </c>
      <c r="M323">
        <v>12</v>
      </c>
      <c r="N323">
        <v>89</v>
      </c>
      <c r="O323">
        <f>StoreData!$N323*StoreData!$L323</f>
        <v>1335</v>
      </c>
      <c r="P323">
        <f>StoreData!$N323*StoreData!$M323</f>
        <v>1068</v>
      </c>
      <c r="Q323">
        <f>StoreData!$O323-StoreData!$P323</f>
        <v>267</v>
      </c>
      <c r="R323">
        <f>MONTH(StoreData!$B323)</f>
        <v>8</v>
      </c>
      <c r="S323" t="str">
        <f>IF(StoreData!$R323=9,"August","Sept")</f>
        <v>Sept</v>
      </c>
    </row>
    <row r="324" spans="1:19" x14ac:dyDescent="0.3">
      <c r="A324">
        <v>88065565677</v>
      </c>
      <c r="B324">
        <v>44046</v>
      </c>
      <c r="C324" t="s">
        <v>382</v>
      </c>
      <c r="D324" t="s">
        <v>1123</v>
      </c>
      <c r="E324" t="s">
        <v>14</v>
      </c>
      <c r="F324" t="s">
        <v>46</v>
      </c>
      <c r="G324" t="s">
        <v>942</v>
      </c>
      <c r="H324" t="s">
        <v>47</v>
      </c>
      <c r="I324" t="s">
        <v>38</v>
      </c>
      <c r="J324" t="s">
        <v>933</v>
      </c>
      <c r="K324" t="s">
        <v>939</v>
      </c>
      <c r="L324">
        <v>23</v>
      </c>
      <c r="M324">
        <v>20</v>
      </c>
      <c r="N324">
        <v>77</v>
      </c>
      <c r="O324">
        <f>StoreData!$N324*StoreData!$L324</f>
        <v>1771</v>
      </c>
      <c r="P324">
        <f>StoreData!$N324*StoreData!$M324</f>
        <v>1540</v>
      </c>
      <c r="Q324">
        <f>StoreData!$O324-StoreData!$P324</f>
        <v>231</v>
      </c>
      <c r="R324">
        <f>MONTH(StoreData!$B324)</f>
        <v>8</v>
      </c>
      <c r="S324" t="str">
        <f>IF(StoreData!$R324=9,"August","Sept")</f>
        <v>Sept</v>
      </c>
    </row>
    <row r="325" spans="1:19" x14ac:dyDescent="0.3">
      <c r="A325">
        <v>88065565678</v>
      </c>
      <c r="B325">
        <v>44047</v>
      </c>
      <c r="C325" t="s">
        <v>383</v>
      </c>
      <c r="D325" t="s">
        <v>1123</v>
      </c>
      <c r="E325" t="s">
        <v>15</v>
      </c>
      <c r="F325" t="s">
        <v>46</v>
      </c>
      <c r="G325" t="s">
        <v>942</v>
      </c>
      <c r="H325" t="s">
        <v>47</v>
      </c>
      <c r="I325" t="s">
        <v>38</v>
      </c>
      <c r="J325" t="s">
        <v>934</v>
      </c>
      <c r="K325" t="s">
        <v>939</v>
      </c>
      <c r="L325">
        <v>9</v>
      </c>
      <c r="M325">
        <v>6</v>
      </c>
      <c r="N325">
        <v>68</v>
      </c>
      <c r="O325">
        <f>StoreData!$N325*StoreData!$L325</f>
        <v>612</v>
      </c>
      <c r="P325">
        <f>StoreData!$N325*StoreData!$M325</f>
        <v>408</v>
      </c>
      <c r="Q325">
        <f>StoreData!$O325-StoreData!$P325</f>
        <v>204</v>
      </c>
      <c r="R325">
        <f>MONTH(StoreData!$B325)</f>
        <v>8</v>
      </c>
      <c r="S325" t="str">
        <f>IF(StoreData!$R325=9,"August","Sept")</f>
        <v>Sept</v>
      </c>
    </row>
    <row r="326" spans="1:19" x14ac:dyDescent="0.3">
      <c r="A326">
        <v>88065565679</v>
      </c>
      <c r="B326">
        <v>44048</v>
      </c>
      <c r="C326" t="s">
        <v>384</v>
      </c>
      <c r="D326" t="s">
        <v>1123</v>
      </c>
      <c r="E326" t="s">
        <v>57</v>
      </c>
      <c r="F326" t="s">
        <v>46</v>
      </c>
      <c r="G326" t="s">
        <v>942</v>
      </c>
      <c r="H326" t="s">
        <v>47</v>
      </c>
      <c r="I326" t="s">
        <v>38</v>
      </c>
      <c r="J326" t="s">
        <v>935</v>
      </c>
      <c r="K326" t="s">
        <v>939</v>
      </c>
      <c r="L326">
        <v>18</v>
      </c>
      <c r="M326">
        <v>15</v>
      </c>
      <c r="N326">
        <v>15</v>
      </c>
      <c r="O326">
        <f>StoreData!$N326*StoreData!$L326</f>
        <v>270</v>
      </c>
      <c r="P326">
        <f>StoreData!$N326*StoreData!$M326</f>
        <v>225</v>
      </c>
      <c r="Q326">
        <f>StoreData!$O326-StoreData!$P326</f>
        <v>45</v>
      </c>
      <c r="R326">
        <f>MONTH(StoreData!$B326)</f>
        <v>8</v>
      </c>
      <c r="S326" t="str">
        <f>IF(StoreData!$R326=9,"August","Sept")</f>
        <v>Sept</v>
      </c>
    </row>
    <row r="327" spans="1:19" x14ac:dyDescent="0.3">
      <c r="A327">
        <v>88065565680</v>
      </c>
      <c r="B327">
        <v>44052</v>
      </c>
      <c r="C327" t="s">
        <v>385</v>
      </c>
      <c r="D327" t="s">
        <v>1124</v>
      </c>
      <c r="E327" t="s">
        <v>58</v>
      </c>
      <c r="F327" t="s">
        <v>43</v>
      </c>
      <c r="G327" t="s">
        <v>941</v>
      </c>
      <c r="H327" t="s">
        <v>44</v>
      </c>
      <c r="I327" t="s">
        <v>38</v>
      </c>
      <c r="J327" t="s">
        <v>923</v>
      </c>
      <c r="K327" t="s">
        <v>924</v>
      </c>
      <c r="L327">
        <v>14</v>
      </c>
      <c r="M327">
        <v>11</v>
      </c>
      <c r="N327">
        <v>47</v>
      </c>
      <c r="O327">
        <f>StoreData!$N327*StoreData!$L327</f>
        <v>658</v>
      </c>
      <c r="P327">
        <f>StoreData!$N327*StoreData!$M327</f>
        <v>517</v>
      </c>
      <c r="Q327">
        <f>StoreData!$O327-StoreData!$P327</f>
        <v>141</v>
      </c>
      <c r="R327">
        <f>MONTH(StoreData!$B327)</f>
        <v>8</v>
      </c>
      <c r="S327" t="str">
        <f>IF(StoreData!$R327=9,"August","Sept")</f>
        <v>Sept</v>
      </c>
    </row>
    <row r="328" spans="1:19" x14ac:dyDescent="0.3">
      <c r="A328">
        <v>88065565681</v>
      </c>
      <c r="B328">
        <v>44051</v>
      </c>
      <c r="C328" t="s">
        <v>386</v>
      </c>
      <c r="D328" t="s">
        <v>1124</v>
      </c>
      <c r="E328" t="s">
        <v>59</v>
      </c>
      <c r="F328" t="s">
        <v>46</v>
      </c>
      <c r="G328" t="s">
        <v>942</v>
      </c>
      <c r="H328" t="s">
        <v>47</v>
      </c>
      <c r="I328" t="s">
        <v>38</v>
      </c>
      <c r="J328" t="s">
        <v>936</v>
      </c>
      <c r="K328" t="s">
        <v>924</v>
      </c>
      <c r="L328">
        <v>30</v>
      </c>
      <c r="M328">
        <v>27</v>
      </c>
      <c r="N328">
        <v>6</v>
      </c>
      <c r="O328">
        <f>StoreData!$N328*StoreData!$L328</f>
        <v>180</v>
      </c>
      <c r="P328">
        <f>StoreData!$N328*StoreData!$M328</f>
        <v>162</v>
      </c>
      <c r="Q328">
        <f>StoreData!$O328-StoreData!$P328</f>
        <v>18</v>
      </c>
      <c r="R328">
        <f>MONTH(StoreData!$B328)</f>
        <v>8</v>
      </c>
      <c r="S328" t="str">
        <f>IF(StoreData!$R328=9,"August","Sept")</f>
        <v>Sept</v>
      </c>
    </row>
    <row r="329" spans="1:19" x14ac:dyDescent="0.3">
      <c r="A329">
        <v>88065565682</v>
      </c>
      <c r="B329">
        <v>44051</v>
      </c>
      <c r="C329" t="s">
        <v>387</v>
      </c>
      <c r="D329" t="s">
        <v>1123</v>
      </c>
      <c r="E329" t="s">
        <v>92</v>
      </c>
      <c r="F329" t="s">
        <v>43</v>
      </c>
      <c r="G329" t="s">
        <v>941</v>
      </c>
      <c r="H329" t="s">
        <v>44</v>
      </c>
      <c r="I329" t="s">
        <v>38</v>
      </c>
      <c r="J329" t="s">
        <v>937</v>
      </c>
      <c r="K329" t="s">
        <v>924</v>
      </c>
      <c r="L329">
        <v>16</v>
      </c>
      <c r="M329">
        <v>13</v>
      </c>
      <c r="N329">
        <v>10</v>
      </c>
      <c r="O329">
        <f>StoreData!$N329*StoreData!$L329</f>
        <v>160</v>
      </c>
      <c r="P329">
        <f>StoreData!$N329*StoreData!$M329</f>
        <v>130</v>
      </c>
      <c r="Q329">
        <f>StoreData!$O329-StoreData!$P329</f>
        <v>30</v>
      </c>
      <c r="R329">
        <f>MONTH(StoreData!$B329)</f>
        <v>8</v>
      </c>
      <c r="S329" t="str">
        <f>IF(StoreData!$R329=9,"August","Sept")</f>
        <v>Sept</v>
      </c>
    </row>
    <row r="330" spans="1:19" x14ac:dyDescent="0.3">
      <c r="A330">
        <v>88065565683</v>
      </c>
      <c r="B330">
        <v>44052</v>
      </c>
      <c r="C330" t="s">
        <v>388</v>
      </c>
      <c r="D330" t="s">
        <v>1124</v>
      </c>
      <c r="E330" t="s">
        <v>94</v>
      </c>
      <c r="F330" t="s">
        <v>46</v>
      </c>
      <c r="G330" t="s">
        <v>942</v>
      </c>
      <c r="H330" t="s">
        <v>47</v>
      </c>
      <c r="I330" t="s">
        <v>38</v>
      </c>
      <c r="J330" t="s">
        <v>906</v>
      </c>
      <c r="K330" t="s">
        <v>924</v>
      </c>
      <c r="L330">
        <v>52</v>
      </c>
      <c r="M330">
        <v>49</v>
      </c>
      <c r="N330">
        <v>11</v>
      </c>
      <c r="O330">
        <f>StoreData!$N330*StoreData!$L330</f>
        <v>572</v>
      </c>
      <c r="P330">
        <f>StoreData!$N330*StoreData!$M330</f>
        <v>539</v>
      </c>
      <c r="Q330">
        <f>StoreData!$O330-StoreData!$P330</f>
        <v>33</v>
      </c>
      <c r="R330">
        <f>MONTH(StoreData!$B330)</f>
        <v>8</v>
      </c>
      <c r="S330" t="str">
        <f>IF(StoreData!$R330=9,"August","Sept")</f>
        <v>Sept</v>
      </c>
    </row>
    <row r="331" spans="1:19" x14ac:dyDescent="0.3">
      <c r="A331">
        <v>88065565684</v>
      </c>
      <c r="B331">
        <v>44053</v>
      </c>
      <c r="C331" t="s">
        <v>389</v>
      </c>
      <c r="D331" t="s">
        <v>1124</v>
      </c>
      <c r="E331" t="s">
        <v>16</v>
      </c>
      <c r="F331" t="s">
        <v>43</v>
      </c>
      <c r="G331" t="s">
        <v>941</v>
      </c>
      <c r="H331" t="s">
        <v>44</v>
      </c>
      <c r="I331" t="s">
        <v>38</v>
      </c>
      <c r="J331" t="s">
        <v>907</v>
      </c>
      <c r="K331" t="s">
        <v>924</v>
      </c>
      <c r="L331">
        <v>14</v>
      </c>
      <c r="M331">
        <v>11</v>
      </c>
      <c r="N331">
        <v>60</v>
      </c>
      <c r="O331">
        <f>StoreData!$N331*StoreData!$L331</f>
        <v>840</v>
      </c>
      <c r="P331">
        <f>StoreData!$N331*StoreData!$M331</f>
        <v>660</v>
      </c>
      <c r="Q331">
        <f>StoreData!$O331-StoreData!$P331</f>
        <v>180</v>
      </c>
      <c r="R331">
        <f>MONTH(StoreData!$B331)</f>
        <v>8</v>
      </c>
      <c r="S331" t="str">
        <f>IF(StoreData!$R331=9,"August","Sept")</f>
        <v>Sept</v>
      </c>
    </row>
    <row r="332" spans="1:19" x14ac:dyDescent="0.3">
      <c r="A332">
        <v>88065565685</v>
      </c>
      <c r="B332">
        <v>44054</v>
      </c>
      <c r="C332" t="s">
        <v>390</v>
      </c>
      <c r="D332" t="s">
        <v>1124</v>
      </c>
      <c r="E332" t="s">
        <v>17</v>
      </c>
      <c r="F332" t="s">
        <v>46</v>
      </c>
      <c r="G332" t="s">
        <v>942</v>
      </c>
      <c r="H332" t="s">
        <v>47</v>
      </c>
      <c r="I332" t="s">
        <v>38</v>
      </c>
      <c r="J332" t="s">
        <v>908</v>
      </c>
      <c r="K332" t="s">
        <v>924</v>
      </c>
      <c r="L332">
        <v>6</v>
      </c>
      <c r="M332">
        <v>3</v>
      </c>
      <c r="N332">
        <v>89</v>
      </c>
      <c r="O332">
        <f>StoreData!$N332*StoreData!$L332</f>
        <v>534</v>
      </c>
      <c r="P332">
        <f>StoreData!$N332*StoreData!$M332</f>
        <v>267</v>
      </c>
      <c r="Q332">
        <f>StoreData!$O332-StoreData!$P332</f>
        <v>267</v>
      </c>
      <c r="R332">
        <f>MONTH(StoreData!$B332)</f>
        <v>8</v>
      </c>
      <c r="S332" t="str">
        <f>IF(StoreData!$R332=9,"August","Sept")</f>
        <v>Sept</v>
      </c>
    </row>
    <row r="333" spans="1:19" x14ac:dyDescent="0.3">
      <c r="A333">
        <v>88065565686</v>
      </c>
      <c r="B333">
        <v>44055</v>
      </c>
      <c r="C333" t="s">
        <v>391</v>
      </c>
      <c r="D333" t="s">
        <v>1124</v>
      </c>
      <c r="E333" t="s">
        <v>16</v>
      </c>
      <c r="F333" t="s">
        <v>43</v>
      </c>
      <c r="G333" t="s">
        <v>941</v>
      </c>
      <c r="H333" t="s">
        <v>44</v>
      </c>
      <c r="I333" t="s">
        <v>38</v>
      </c>
      <c r="J333" t="s">
        <v>909</v>
      </c>
      <c r="K333" t="s">
        <v>924</v>
      </c>
      <c r="L333">
        <v>13</v>
      </c>
      <c r="M333">
        <v>10</v>
      </c>
      <c r="N333">
        <v>77</v>
      </c>
      <c r="O333">
        <f>StoreData!$N333*StoreData!$L333</f>
        <v>1001</v>
      </c>
      <c r="P333">
        <f>StoreData!$N333*StoreData!$M333</f>
        <v>770</v>
      </c>
      <c r="Q333">
        <f>StoreData!$O333-StoreData!$P333</f>
        <v>231</v>
      </c>
      <c r="R333">
        <f>MONTH(StoreData!$B333)</f>
        <v>8</v>
      </c>
      <c r="S333" t="str">
        <f>IF(StoreData!$R333=9,"August","Sept")</f>
        <v>Sept</v>
      </c>
    </row>
    <row r="334" spans="1:19" x14ac:dyDescent="0.3">
      <c r="A334">
        <v>88065565687</v>
      </c>
      <c r="B334">
        <v>44056</v>
      </c>
      <c r="C334" t="s">
        <v>392</v>
      </c>
      <c r="D334" t="s">
        <v>1123</v>
      </c>
      <c r="E334" t="s">
        <v>17</v>
      </c>
      <c r="F334" t="s">
        <v>46</v>
      </c>
      <c r="G334" t="s">
        <v>942</v>
      </c>
      <c r="H334" t="s">
        <v>47</v>
      </c>
      <c r="I334" t="s">
        <v>38</v>
      </c>
      <c r="J334" t="s">
        <v>910</v>
      </c>
      <c r="K334" t="s">
        <v>924</v>
      </c>
      <c r="L334">
        <v>15</v>
      </c>
      <c r="M334">
        <v>12</v>
      </c>
      <c r="N334">
        <v>68</v>
      </c>
      <c r="O334">
        <f>StoreData!$N334*StoreData!$L334</f>
        <v>1020</v>
      </c>
      <c r="P334">
        <f>StoreData!$N334*StoreData!$M334</f>
        <v>816</v>
      </c>
      <c r="Q334">
        <f>StoreData!$O334-StoreData!$P334</f>
        <v>204</v>
      </c>
      <c r="R334">
        <f>MONTH(StoreData!$B334)</f>
        <v>8</v>
      </c>
      <c r="S334" t="str">
        <f>IF(StoreData!$R334=9,"August","Sept")</f>
        <v>Sept</v>
      </c>
    </row>
    <row r="335" spans="1:19" x14ac:dyDescent="0.3">
      <c r="A335">
        <v>88065565688</v>
      </c>
      <c r="B335">
        <v>44057</v>
      </c>
      <c r="C335" t="s">
        <v>393</v>
      </c>
      <c r="D335" t="s">
        <v>1124</v>
      </c>
      <c r="E335" t="s">
        <v>18</v>
      </c>
      <c r="F335" t="s">
        <v>43</v>
      </c>
      <c r="G335" t="s">
        <v>941</v>
      </c>
      <c r="H335" t="s">
        <v>44</v>
      </c>
      <c r="I335" t="s">
        <v>38</v>
      </c>
      <c r="J335" t="s">
        <v>911</v>
      </c>
      <c r="K335" t="s">
        <v>924</v>
      </c>
      <c r="L335">
        <v>20</v>
      </c>
      <c r="M335">
        <v>17</v>
      </c>
      <c r="N335">
        <v>15</v>
      </c>
      <c r="O335">
        <f>StoreData!$N335*StoreData!$L335</f>
        <v>300</v>
      </c>
      <c r="P335">
        <f>StoreData!$N335*StoreData!$M335</f>
        <v>255</v>
      </c>
      <c r="Q335">
        <f>StoreData!$O335-StoreData!$P335</f>
        <v>45</v>
      </c>
      <c r="R335">
        <f>MONTH(StoreData!$B335)</f>
        <v>8</v>
      </c>
      <c r="S335" t="str">
        <f>IF(StoreData!$R335=9,"August","Sept")</f>
        <v>Sept</v>
      </c>
    </row>
    <row r="336" spans="1:19" x14ac:dyDescent="0.3">
      <c r="A336">
        <v>88065565689</v>
      </c>
      <c r="B336">
        <v>44058</v>
      </c>
      <c r="C336" t="s">
        <v>394</v>
      </c>
      <c r="D336" t="s">
        <v>1124</v>
      </c>
      <c r="E336" t="s">
        <v>19</v>
      </c>
      <c r="F336" t="s">
        <v>46</v>
      </c>
      <c r="G336" t="s">
        <v>942</v>
      </c>
      <c r="H336" t="s">
        <v>47</v>
      </c>
      <c r="I336" t="s">
        <v>38</v>
      </c>
      <c r="J336" t="s">
        <v>912</v>
      </c>
      <c r="K336" t="s">
        <v>924</v>
      </c>
      <c r="L336">
        <v>12</v>
      </c>
      <c r="M336">
        <v>9</v>
      </c>
      <c r="N336">
        <v>47</v>
      </c>
      <c r="O336">
        <f>StoreData!$N336*StoreData!$L336</f>
        <v>564</v>
      </c>
      <c r="P336">
        <f>StoreData!$N336*StoreData!$M336</f>
        <v>423</v>
      </c>
      <c r="Q336">
        <f>StoreData!$O336-StoreData!$P336</f>
        <v>141</v>
      </c>
      <c r="R336">
        <f>MONTH(StoreData!$B336)</f>
        <v>8</v>
      </c>
      <c r="S336" t="str">
        <f>IF(StoreData!$R336=9,"August","Sept")</f>
        <v>Sept</v>
      </c>
    </row>
    <row r="337" spans="1:19" x14ac:dyDescent="0.3">
      <c r="A337">
        <v>88065565690</v>
      </c>
      <c r="B337">
        <v>44062</v>
      </c>
      <c r="C337" t="s">
        <v>395</v>
      </c>
      <c r="D337" t="s">
        <v>1123</v>
      </c>
      <c r="E337" t="s">
        <v>20</v>
      </c>
      <c r="F337" t="s">
        <v>43</v>
      </c>
      <c r="G337" t="s">
        <v>941</v>
      </c>
      <c r="H337" t="s">
        <v>44</v>
      </c>
      <c r="I337" t="s">
        <v>38</v>
      </c>
      <c r="J337" t="s">
        <v>913</v>
      </c>
      <c r="K337" t="s">
        <v>924</v>
      </c>
      <c r="L337">
        <v>16</v>
      </c>
      <c r="M337">
        <v>13</v>
      </c>
      <c r="N337">
        <v>6</v>
      </c>
      <c r="O337">
        <f>StoreData!$N337*StoreData!$L337</f>
        <v>96</v>
      </c>
      <c r="P337">
        <f>StoreData!$N337*StoreData!$M337</f>
        <v>78</v>
      </c>
      <c r="Q337">
        <f>StoreData!$O337-StoreData!$P337</f>
        <v>18</v>
      </c>
      <c r="R337">
        <f>MONTH(StoreData!$B337)</f>
        <v>8</v>
      </c>
      <c r="S337" t="str">
        <f>IF(StoreData!$R337=9,"August","Sept")</f>
        <v>Sept</v>
      </c>
    </row>
    <row r="338" spans="1:19" x14ac:dyDescent="0.3">
      <c r="A338">
        <v>88065565691</v>
      </c>
      <c r="B338">
        <v>44061</v>
      </c>
      <c r="C338" t="s">
        <v>396</v>
      </c>
      <c r="D338" t="s">
        <v>1124</v>
      </c>
      <c r="E338" t="s">
        <v>1</v>
      </c>
      <c r="F338" t="s">
        <v>46</v>
      </c>
      <c r="G338" t="s">
        <v>942</v>
      </c>
      <c r="H338" t="s">
        <v>47</v>
      </c>
      <c r="I338" t="s">
        <v>38</v>
      </c>
      <c r="J338" t="s">
        <v>914</v>
      </c>
      <c r="K338" t="s">
        <v>924</v>
      </c>
      <c r="L338">
        <v>20</v>
      </c>
      <c r="M338">
        <v>17</v>
      </c>
      <c r="N338">
        <v>10</v>
      </c>
      <c r="O338">
        <f>StoreData!$N338*StoreData!$L338</f>
        <v>200</v>
      </c>
      <c r="P338">
        <f>StoreData!$N338*StoreData!$M338</f>
        <v>170</v>
      </c>
      <c r="Q338">
        <f>StoreData!$O338-StoreData!$P338</f>
        <v>30</v>
      </c>
      <c r="R338">
        <f>MONTH(StoreData!$B338)</f>
        <v>8</v>
      </c>
      <c r="S338" t="str">
        <f>IF(StoreData!$R338=9,"August","Sept")</f>
        <v>Sept</v>
      </c>
    </row>
    <row r="339" spans="1:19" x14ac:dyDescent="0.3">
      <c r="A339">
        <v>88065565692</v>
      </c>
      <c r="B339">
        <v>44061</v>
      </c>
      <c r="C339" t="s">
        <v>397</v>
      </c>
      <c r="D339" t="s">
        <v>1124</v>
      </c>
      <c r="E339" t="s">
        <v>2</v>
      </c>
      <c r="F339" t="s">
        <v>43</v>
      </c>
      <c r="G339" t="s">
        <v>941</v>
      </c>
      <c r="H339" t="s">
        <v>44</v>
      </c>
      <c r="I339" t="s">
        <v>38</v>
      </c>
      <c r="J339" t="s">
        <v>915</v>
      </c>
      <c r="K339" t="s">
        <v>924</v>
      </c>
      <c r="L339">
        <v>12</v>
      </c>
      <c r="M339">
        <v>9</v>
      </c>
      <c r="N339">
        <v>11</v>
      </c>
      <c r="O339">
        <f>StoreData!$N339*StoreData!$L339</f>
        <v>132</v>
      </c>
      <c r="P339">
        <f>StoreData!$N339*StoreData!$M339</f>
        <v>99</v>
      </c>
      <c r="Q339">
        <f>StoreData!$O339-StoreData!$P339</f>
        <v>33</v>
      </c>
      <c r="R339">
        <f>MONTH(StoreData!$B339)</f>
        <v>8</v>
      </c>
      <c r="S339" t="str">
        <f>IF(StoreData!$R339=9,"August","Sept")</f>
        <v>Sept</v>
      </c>
    </row>
    <row r="340" spans="1:19" x14ac:dyDescent="0.3">
      <c r="A340">
        <v>88065565693</v>
      </c>
      <c r="B340">
        <v>44062</v>
      </c>
      <c r="C340" t="s">
        <v>398</v>
      </c>
      <c r="D340" t="s">
        <v>1123</v>
      </c>
      <c r="E340" t="s">
        <v>3</v>
      </c>
      <c r="F340" t="s">
        <v>46</v>
      </c>
      <c r="G340" t="s">
        <v>942</v>
      </c>
      <c r="H340" t="s">
        <v>47</v>
      </c>
      <c r="I340" t="s">
        <v>38</v>
      </c>
      <c r="J340" t="s">
        <v>916</v>
      </c>
      <c r="K340" t="s">
        <v>924</v>
      </c>
      <c r="L340">
        <v>10</v>
      </c>
      <c r="M340">
        <v>7</v>
      </c>
      <c r="N340">
        <v>60</v>
      </c>
      <c r="O340">
        <f>StoreData!$N340*StoreData!$L340</f>
        <v>600</v>
      </c>
      <c r="P340">
        <f>StoreData!$N340*StoreData!$M340</f>
        <v>420</v>
      </c>
      <c r="Q340">
        <f>StoreData!$O340-StoreData!$P340</f>
        <v>180</v>
      </c>
      <c r="R340">
        <f>MONTH(StoreData!$B340)</f>
        <v>8</v>
      </c>
      <c r="S340" t="str">
        <f>IF(StoreData!$R340=9,"August","Sept")</f>
        <v>Sept</v>
      </c>
    </row>
    <row r="341" spans="1:19" x14ac:dyDescent="0.3">
      <c r="A341">
        <v>88065565694</v>
      </c>
      <c r="B341">
        <v>44063</v>
      </c>
      <c r="C341" t="s">
        <v>399</v>
      </c>
      <c r="D341" t="s">
        <v>1123</v>
      </c>
      <c r="E341" t="s">
        <v>4</v>
      </c>
      <c r="F341" t="s">
        <v>43</v>
      </c>
      <c r="G341" t="s">
        <v>941</v>
      </c>
      <c r="H341" t="s">
        <v>44</v>
      </c>
      <c r="I341" t="s">
        <v>38</v>
      </c>
      <c r="J341" t="s">
        <v>917</v>
      </c>
      <c r="K341" t="s">
        <v>924</v>
      </c>
      <c r="L341">
        <v>15</v>
      </c>
      <c r="M341">
        <v>12</v>
      </c>
      <c r="N341">
        <v>89</v>
      </c>
      <c r="O341">
        <f>StoreData!$N341*StoreData!$L341</f>
        <v>1335</v>
      </c>
      <c r="P341">
        <f>StoreData!$N341*StoreData!$M341</f>
        <v>1068</v>
      </c>
      <c r="Q341">
        <f>StoreData!$O341-StoreData!$P341</f>
        <v>267</v>
      </c>
      <c r="R341">
        <f>MONTH(StoreData!$B341)</f>
        <v>8</v>
      </c>
      <c r="S341" t="str">
        <f>IF(StoreData!$R341=9,"August","Sept")</f>
        <v>Sept</v>
      </c>
    </row>
    <row r="342" spans="1:19" x14ac:dyDescent="0.3">
      <c r="A342">
        <v>88065565695</v>
      </c>
      <c r="B342">
        <v>44064</v>
      </c>
      <c r="C342" t="s">
        <v>400</v>
      </c>
      <c r="D342" t="s">
        <v>1124</v>
      </c>
      <c r="E342" t="s">
        <v>5</v>
      </c>
      <c r="F342" t="s">
        <v>46</v>
      </c>
      <c r="G342" t="s">
        <v>942</v>
      </c>
      <c r="H342" t="s">
        <v>47</v>
      </c>
      <c r="I342" t="s">
        <v>38</v>
      </c>
      <c r="J342" t="s">
        <v>918</v>
      </c>
      <c r="K342" t="s">
        <v>924</v>
      </c>
      <c r="L342">
        <v>15</v>
      </c>
      <c r="M342">
        <v>12</v>
      </c>
      <c r="N342">
        <v>77</v>
      </c>
      <c r="O342">
        <f>StoreData!$N342*StoreData!$L342</f>
        <v>1155</v>
      </c>
      <c r="P342">
        <f>StoreData!$N342*StoreData!$M342</f>
        <v>924</v>
      </c>
      <c r="Q342">
        <f>StoreData!$O342-StoreData!$P342</f>
        <v>231</v>
      </c>
      <c r="R342">
        <f>MONTH(StoreData!$B342)</f>
        <v>8</v>
      </c>
      <c r="S342" t="str">
        <f>IF(StoreData!$R342=9,"August","Sept")</f>
        <v>Sept</v>
      </c>
    </row>
    <row r="343" spans="1:19" x14ac:dyDescent="0.3">
      <c r="A343">
        <v>88065565696</v>
      </c>
      <c r="B343">
        <v>44065</v>
      </c>
      <c r="C343" t="s">
        <v>401</v>
      </c>
      <c r="D343" t="s">
        <v>1123</v>
      </c>
      <c r="E343" t="s">
        <v>6</v>
      </c>
      <c r="F343" t="s">
        <v>43</v>
      </c>
      <c r="G343" t="s">
        <v>941</v>
      </c>
      <c r="H343" t="s">
        <v>44</v>
      </c>
      <c r="I343" t="s">
        <v>38</v>
      </c>
      <c r="J343" t="s">
        <v>919</v>
      </c>
      <c r="K343" t="s">
        <v>924</v>
      </c>
      <c r="L343">
        <v>20</v>
      </c>
      <c r="M343">
        <v>17</v>
      </c>
      <c r="N343">
        <v>68</v>
      </c>
      <c r="O343">
        <f>StoreData!$N343*StoreData!$L343</f>
        <v>1360</v>
      </c>
      <c r="P343">
        <f>StoreData!$N343*StoreData!$M343</f>
        <v>1156</v>
      </c>
      <c r="Q343">
        <f>StoreData!$O343-StoreData!$P343</f>
        <v>204</v>
      </c>
      <c r="R343">
        <f>MONTH(StoreData!$B343)</f>
        <v>8</v>
      </c>
      <c r="S343" t="str">
        <f>IF(StoreData!$R343=9,"August","Sept")</f>
        <v>Sept</v>
      </c>
    </row>
    <row r="344" spans="1:19" x14ac:dyDescent="0.3">
      <c r="A344">
        <v>88065565697</v>
      </c>
      <c r="B344">
        <v>44066</v>
      </c>
      <c r="C344" t="s">
        <v>402</v>
      </c>
      <c r="D344" t="s">
        <v>1123</v>
      </c>
      <c r="E344" t="s">
        <v>7</v>
      </c>
      <c r="F344" t="s">
        <v>46</v>
      </c>
      <c r="G344" t="s">
        <v>942</v>
      </c>
      <c r="H344" t="s">
        <v>47</v>
      </c>
      <c r="I344" t="s">
        <v>38</v>
      </c>
      <c r="J344" t="s">
        <v>920</v>
      </c>
      <c r="K344" t="s">
        <v>924</v>
      </c>
      <c r="L344">
        <v>12</v>
      </c>
      <c r="M344">
        <v>9</v>
      </c>
      <c r="N344">
        <v>15</v>
      </c>
      <c r="O344">
        <f>StoreData!$N344*StoreData!$L344</f>
        <v>180</v>
      </c>
      <c r="P344">
        <f>StoreData!$N344*StoreData!$M344</f>
        <v>135</v>
      </c>
      <c r="Q344">
        <f>StoreData!$O344-StoreData!$P344</f>
        <v>45</v>
      </c>
      <c r="R344">
        <f>MONTH(StoreData!$B344)</f>
        <v>8</v>
      </c>
      <c r="S344" t="str">
        <f>IF(StoreData!$R344=9,"August","Sept")</f>
        <v>Sept</v>
      </c>
    </row>
    <row r="345" spans="1:19" x14ac:dyDescent="0.3">
      <c r="A345">
        <v>88065565698</v>
      </c>
      <c r="B345">
        <v>44067</v>
      </c>
      <c r="C345" t="s">
        <v>403</v>
      </c>
      <c r="D345" t="s">
        <v>1123</v>
      </c>
      <c r="E345" t="s">
        <v>8</v>
      </c>
      <c r="F345" t="s">
        <v>43</v>
      </c>
      <c r="G345" t="s">
        <v>941</v>
      </c>
      <c r="H345" t="s">
        <v>44</v>
      </c>
      <c r="I345" t="s">
        <v>38</v>
      </c>
      <c r="J345" t="s">
        <v>921</v>
      </c>
      <c r="K345" t="s">
        <v>924</v>
      </c>
      <c r="L345">
        <v>13</v>
      </c>
      <c r="M345">
        <v>10</v>
      </c>
      <c r="N345">
        <v>47</v>
      </c>
      <c r="O345">
        <f>StoreData!$N345*StoreData!$L345</f>
        <v>611</v>
      </c>
      <c r="P345">
        <f>StoreData!$N345*StoreData!$M345</f>
        <v>470</v>
      </c>
      <c r="Q345">
        <f>StoreData!$O345-StoreData!$P345</f>
        <v>141</v>
      </c>
      <c r="R345">
        <f>MONTH(StoreData!$B345)</f>
        <v>8</v>
      </c>
      <c r="S345" t="str">
        <f>IF(StoreData!$R345=9,"August","Sept")</f>
        <v>Sept</v>
      </c>
    </row>
    <row r="346" spans="1:19" x14ac:dyDescent="0.3">
      <c r="A346">
        <v>88065565699</v>
      </c>
      <c r="B346">
        <v>44068</v>
      </c>
      <c r="C346" t="s">
        <v>404</v>
      </c>
      <c r="D346" t="s">
        <v>1123</v>
      </c>
      <c r="E346" t="s">
        <v>9</v>
      </c>
      <c r="F346" t="s">
        <v>46</v>
      </c>
      <c r="G346" t="s">
        <v>942</v>
      </c>
      <c r="H346" t="s">
        <v>47</v>
      </c>
      <c r="I346" t="s">
        <v>38</v>
      </c>
      <c r="J346" t="s">
        <v>922</v>
      </c>
      <c r="K346" t="s">
        <v>924</v>
      </c>
      <c r="L346">
        <v>15</v>
      </c>
      <c r="M346">
        <v>12</v>
      </c>
      <c r="N346">
        <v>6</v>
      </c>
      <c r="O346">
        <f>StoreData!$N346*StoreData!$L346</f>
        <v>90</v>
      </c>
      <c r="P346">
        <f>StoreData!$N346*StoreData!$M346</f>
        <v>72</v>
      </c>
      <c r="Q346">
        <f>StoreData!$O346-StoreData!$P346</f>
        <v>18</v>
      </c>
      <c r="R346">
        <f>MONTH(StoreData!$B346)</f>
        <v>8</v>
      </c>
      <c r="S346" t="str">
        <f>IF(StoreData!$R346=9,"August","Sept")</f>
        <v>Sept</v>
      </c>
    </row>
    <row r="347" spans="1:19" x14ac:dyDescent="0.3">
      <c r="A347">
        <v>88065565700</v>
      </c>
      <c r="B347">
        <v>44072</v>
      </c>
      <c r="C347" t="s">
        <v>405</v>
      </c>
      <c r="D347" t="s">
        <v>1124</v>
      </c>
      <c r="E347" t="s">
        <v>10</v>
      </c>
      <c r="F347" t="s">
        <v>43</v>
      </c>
      <c r="G347" t="s">
        <v>941</v>
      </c>
      <c r="H347" t="s">
        <v>44</v>
      </c>
      <c r="I347" t="s">
        <v>38</v>
      </c>
      <c r="J347" t="s">
        <v>923</v>
      </c>
      <c r="K347" t="s">
        <v>924</v>
      </c>
      <c r="L347">
        <v>14</v>
      </c>
      <c r="M347">
        <v>11</v>
      </c>
      <c r="N347">
        <v>10</v>
      </c>
      <c r="O347">
        <f>StoreData!$N347*StoreData!$L347</f>
        <v>140</v>
      </c>
      <c r="P347">
        <f>StoreData!$N347*StoreData!$M347</f>
        <v>110</v>
      </c>
      <c r="Q347">
        <f>StoreData!$O347-StoreData!$P347</f>
        <v>30</v>
      </c>
      <c r="R347">
        <f>MONTH(StoreData!$B347)</f>
        <v>8</v>
      </c>
      <c r="S347" t="str">
        <f>IF(StoreData!$R347=9,"August","Sept")</f>
        <v>Sept</v>
      </c>
    </row>
    <row r="348" spans="1:19" x14ac:dyDescent="0.3">
      <c r="A348">
        <v>88065565701</v>
      </c>
      <c r="B348">
        <v>44071</v>
      </c>
      <c r="C348" t="s">
        <v>406</v>
      </c>
      <c r="D348" t="s">
        <v>1123</v>
      </c>
      <c r="E348" t="s">
        <v>11</v>
      </c>
      <c r="F348" t="s">
        <v>46</v>
      </c>
      <c r="G348" t="s">
        <v>942</v>
      </c>
      <c r="H348" t="s">
        <v>47</v>
      </c>
      <c r="I348" t="s">
        <v>38</v>
      </c>
      <c r="J348" t="s">
        <v>936</v>
      </c>
      <c r="K348" t="s">
        <v>924</v>
      </c>
      <c r="L348">
        <v>30</v>
      </c>
      <c r="M348">
        <v>27</v>
      </c>
      <c r="N348">
        <v>11</v>
      </c>
      <c r="O348">
        <f>StoreData!$N348*StoreData!$L348</f>
        <v>330</v>
      </c>
      <c r="P348">
        <f>StoreData!$N348*StoreData!$M348</f>
        <v>297</v>
      </c>
      <c r="Q348">
        <f>StoreData!$O348-StoreData!$P348</f>
        <v>33</v>
      </c>
      <c r="R348">
        <f>MONTH(StoreData!$B348)</f>
        <v>8</v>
      </c>
      <c r="S348" t="str">
        <f>IF(StoreData!$R348=9,"August","Sept")</f>
        <v>Sept</v>
      </c>
    </row>
    <row r="349" spans="1:19" x14ac:dyDescent="0.3">
      <c r="A349">
        <v>88065565702</v>
      </c>
      <c r="B349">
        <v>44071</v>
      </c>
      <c r="C349" t="s">
        <v>407</v>
      </c>
      <c r="D349" t="s">
        <v>1124</v>
      </c>
      <c r="E349" t="s">
        <v>12</v>
      </c>
      <c r="F349" t="s">
        <v>43</v>
      </c>
      <c r="G349" t="s">
        <v>941</v>
      </c>
      <c r="H349" t="s">
        <v>44</v>
      </c>
      <c r="I349" t="s">
        <v>38</v>
      </c>
      <c r="J349" t="s">
        <v>937</v>
      </c>
      <c r="K349" t="s">
        <v>924</v>
      </c>
      <c r="L349">
        <v>16</v>
      </c>
      <c r="M349">
        <v>13</v>
      </c>
      <c r="N349">
        <v>60</v>
      </c>
      <c r="O349">
        <f>StoreData!$N349*StoreData!$L349</f>
        <v>960</v>
      </c>
      <c r="P349">
        <f>StoreData!$N349*StoreData!$M349</f>
        <v>780</v>
      </c>
      <c r="Q349">
        <f>StoreData!$O349-StoreData!$P349</f>
        <v>180</v>
      </c>
      <c r="R349">
        <f>MONTH(StoreData!$B349)</f>
        <v>8</v>
      </c>
      <c r="S349" t="str">
        <f>IF(StoreData!$R349=9,"August","Sept")</f>
        <v>Sept</v>
      </c>
    </row>
    <row r="350" spans="1:19" x14ac:dyDescent="0.3">
      <c r="A350">
        <v>88065565703</v>
      </c>
      <c r="B350">
        <v>44072</v>
      </c>
      <c r="C350" t="s">
        <v>408</v>
      </c>
      <c r="D350" t="s">
        <v>1124</v>
      </c>
      <c r="E350" t="s">
        <v>13</v>
      </c>
      <c r="F350" t="s">
        <v>46</v>
      </c>
      <c r="G350" t="s">
        <v>942</v>
      </c>
      <c r="H350" t="s">
        <v>47</v>
      </c>
      <c r="I350" t="s">
        <v>38</v>
      </c>
      <c r="J350" t="s">
        <v>925</v>
      </c>
      <c r="K350" t="s">
        <v>939</v>
      </c>
      <c r="L350">
        <v>9</v>
      </c>
      <c r="M350">
        <v>6</v>
      </c>
      <c r="N350">
        <v>89</v>
      </c>
      <c r="O350">
        <f>StoreData!$N350*StoreData!$L350</f>
        <v>801</v>
      </c>
      <c r="P350">
        <f>StoreData!$N350*StoreData!$M350</f>
        <v>534</v>
      </c>
      <c r="Q350">
        <f>StoreData!$O350-StoreData!$P350</f>
        <v>267</v>
      </c>
      <c r="R350">
        <f>MONTH(StoreData!$B350)</f>
        <v>8</v>
      </c>
      <c r="S350" t="str">
        <f>IF(StoreData!$R350=9,"August","Sept")</f>
        <v>Sept</v>
      </c>
    </row>
    <row r="351" spans="1:19" x14ac:dyDescent="0.3">
      <c r="A351">
        <v>88065565704</v>
      </c>
      <c r="B351">
        <v>44073</v>
      </c>
      <c r="C351" t="s">
        <v>409</v>
      </c>
      <c r="D351" t="s">
        <v>1123</v>
      </c>
      <c r="E351" t="s">
        <v>14</v>
      </c>
      <c r="F351" t="s">
        <v>43</v>
      </c>
      <c r="G351" t="s">
        <v>941</v>
      </c>
      <c r="H351" t="s">
        <v>44</v>
      </c>
      <c r="I351" t="s">
        <v>38</v>
      </c>
      <c r="J351" t="s">
        <v>926</v>
      </c>
      <c r="K351" t="s">
        <v>939</v>
      </c>
      <c r="L351">
        <v>5</v>
      </c>
      <c r="M351">
        <v>2</v>
      </c>
      <c r="N351">
        <v>77</v>
      </c>
      <c r="O351">
        <f>StoreData!$N351*StoreData!$L351</f>
        <v>385</v>
      </c>
      <c r="P351">
        <f>StoreData!$N351*StoreData!$M351</f>
        <v>154</v>
      </c>
      <c r="Q351">
        <f>StoreData!$O351-StoreData!$P351</f>
        <v>231</v>
      </c>
      <c r="R351">
        <f>MONTH(StoreData!$B351)</f>
        <v>8</v>
      </c>
      <c r="S351" t="str">
        <f>IF(StoreData!$R351=9,"August","Sept")</f>
        <v>Sept</v>
      </c>
    </row>
    <row r="352" spans="1:19" x14ac:dyDescent="0.3">
      <c r="A352">
        <v>88065565705</v>
      </c>
      <c r="B352">
        <v>44074</v>
      </c>
      <c r="C352" t="s">
        <v>410</v>
      </c>
      <c r="D352" t="s">
        <v>1123</v>
      </c>
      <c r="E352" t="s">
        <v>15</v>
      </c>
      <c r="F352" t="s">
        <v>46</v>
      </c>
      <c r="G352" t="s">
        <v>942</v>
      </c>
      <c r="H352" t="s">
        <v>47</v>
      </c>
      <c r="I352" t="s">
        <v>102</v>
      </c>
      <c r="J352" t="s">
        <v>927</v>
      </c>
      <c r="K352" t="s">
        <v>939</v>
      </c>
      <c r="L352">
        <v>18</v>
      </c>
      <c r="M352">
        <v>15</v>
      </c>
      <c r="N352">
        <v>68</v>
      </c>
      <c r="O352">
        <f>StoreData!$N352*StoreData!$L352</f>
        <v>1224</v>
      </c>
      <c r="P352">
        <f>StoreData!$N352*StoreData!$M352</f>
        <v>1020</v>
      </c>
      <c r="Q352">
        <f>StoreData!$O352-StoreData!$P352</f>
        <v>204</v>
      </c>
      <c r="R352">
        <f>MONTH(StoreData!$B352)</f>
        <v>8</v>
      </c>
      <c r="S352" t="str">
        <f>IF(StoreData!$R352=9,"August","Sept")</f>
        <v>Sept</v>
      </c>
    </row>
    <row r="353" spans="1:19" x14ac:dyDescent="0.3">
      <c r="A353">
        <v>88065565706</v>
      </c>
      <c r="B353">
        <v>44044</v>
      </c>
      <c r="C353" t="s">
        <v>411</v>
      </c>
      <c r="D353" t="s">
        <v>1123</v>
      </c>
      <c r="E353" t="s">
        <v>57</v>
      </c>
      <c r="F353" t="s">
        <v>43</v>
      </c>
      <c r="G353" t="s">
        <v>941</v>
      </c>
      <c r="H353" t="s">
        <v>44</v>
      </c>
      <c r="I353" t="s">
        <v>102</v>
      </c>
      <c r="J353" t="s">
        <v>928</v>
      </c>
      <c r="K353" t="s">
        <v>939</v>
      </c>
      <c r="L353">
        <v>10</v>
      </c>
      <c r="M353">
        <v>7</v>
      </c>
      <c r="N353">
        <v>15</v>
      </c>
      <c r="O353">
        <f>StoreData!$N353*StoreData!$L353</f>
        <v>150</v>
      </c>
      <c r="P353">
        <f>StoreData!$N353*StoreData!$M353</f>
        <v>105</v>
      </c>
      <c r="Q353">
        <f>StoreData!$O353-StoreData!$P353</f>
        <v>45</v>
      </c>
      <c r="R353">
        <f>MONTH(StoreData!$B353)</f>
        <v>8</v>
      </c>
      <c r="S353" t="str">
        <f>IF(StoreData!$R353=9,"August","Sept")</f>
        <v>Sept</v>
      </c>
    </row>
    <row r="354" spans="1:19" x14ac:dyDescent="0.3">
      <c r="A354">
        <v>88065565707</v>
      </c>
      <c r="B354">
        <v>44045</v>
      </c>
      <c r="C354" t="s">
        <v>412</v>
      </c>
      <c r="D354" t="s">
        <v>1123</v>
      </c>
      <c r="E354" t="s">
        <v>58</v>
      </c>
      <c r="F354" t="s">
        <v>46</v>
      </c>
      <c r="G354" t="s">
        <v>942</v>
      </c>
      <c r="H354" t="s">
        <v>47</v>
      </c>
      <c r="I354" t="s">
        <v>102</v>
      </c>
      <c r="J354" t="s">
        <v>929</v>
      </c>
      <c r="K354" t="s">
        <v>939</v>
      </c>
      <c r="L354">
        <v>20</v>
      </c>
      <c r="M354">
        <v>17</v>
      </c>
      <c r="N354">
        <v>47</v>
      </c>
      <c r="O354">
        <f>StoreData!$N354*StoreData!$L354</f>
        <v>940</v>
      </c>
      <c r="P354">
        <f>StoreData!$N354*StoreData!$M354</f>
        <v>799</v>
      </c>
      <c r="Q354">
        <f>StoreData!$O354-StoreData!$P354</f>
        <v>141</v>
      </c>
      <c r="R354">
        <f>MONTH(StoreData!$B354)</f>
        <v>8</v>
      </c>
      <c r="S354" t="str">
        <f>IF(StoreData!$R354=9,"August","Sept")</f>
        <v>Sept</v>
      </c>
    </row>
    <row r="355" spans="1:19" x14ac:dyDescent="0.3">
      <c r="A355">
        <v>88065565708</v>
      </c>
      <c r="B355">
        <v>44046</v>
      </c>
      <c r="C355" t="s">
        <v>413</v>
      </c>
      <c r="D355" t="s">
        <v>1123</v>
      </c>
      <c r="E355" t="s">
        <v>59</v>
      </c>
      <c r="F355" t="s">
        <v>43</v>
      </c>
      <c r="G355" t="s">
        <v>941</v>
      </c>
      <c r="H355" t="s">
        <v>44</v>
      </c>
      <c r="I355" t="s">
        <v>102</v>
      </c>
      <c r="J355" t="s">
        <v>930</v>
      </c>
      <c r="K355" t="s">
        <v>939</v>
      </c>
      <c r="L355">
        <v>70</v>
      </c>
      <c r="M355">
        <v>67</v>
      </c>
      <c r="N355">
        <v>6</v>
      </c>
      <c r="O355">
        <f>StoreData!$N355*StoreData!$L355</f>
        <v>420</v>
      </c>
      <c r="P355">
        <f>StoreData!$N355*StoreData!$M355</f>
        <v>402</v>
      </c>
      <c r="Q355">
        <f>StoreData!$O355-StoreData!$P355</f>
        <v>18</v>
      </c>
      <c r="R355">
        <f>MONTH(StoreData!$B355)</f>
        <v>8</v>
      </c>
      <c r="S355" t="str">
        <f>IF(StoreData!$R355=9,"August","Sept")</f>
        <v>Sept</v>
      </c>
    </row>
    <row r="356" spans="1:19" x14ac:dyDescent="0.3">
      <c r="A356">
        <v>88065565709</v>
      </c>
      <c r="B356">
        <v>44047</v>
      </c>
      <c r="C356" t="s">
        <v>414</v>
      </c>
      <c r="D356" t="s">
        <v>1123</v>
      </c>
      <c r="E356" t="s">
        <v>61</v>
      </c>
      <c r="F356" t="s">
        <v>46</v>
      </c>
      <c r="G356" t="s">
        <v>942</v>
      </c>
      <c r="H356" t="s">
        <v>47</v>
      </c>
      <c r="I356" t="s">
        <v>102</v>
      </c>
      <c r="J356" t="s">
        <v>938</v>
      </c>
      <c r="K356" t="s">
        <v>939</v>
      </c>
      <c r="L356">
        <v>15</v>
      </c>
      <c r="M356">
        <v>12</v>
      </c>
      <c r="N356">
        <v>10</v>
      </c>
      <c r="O356">
        <f>StoreData!$N356*StoreData!$L356</f>
        <v>150</v>
      </c>
      <c r="P356">
        <f>StoreData!$N356*StoreData!$M356</f>
        <v>120</v>
      </c>
      <c r="Q356">
        <f>StoreData!$O356-StoreData!$P356</f>
        <v>30</v>
      </c>
      <c r="R356">
        <f>MONTH(StoreData!$B356)</f>
        <v>8</v>
      </c>
      <c r="S356" t="str">
        <f>IF(StoreData!$R356=9,"August","Sept")</f>
        <v>Sept</v>
      </c>
    </row>
    <row r="357" spans="1:19" x14ac:dyDescent="0.3">
      <c r="A357">
        <v>88065565710</v>
      </c>
      <c r="B357">
        <v>44048</v>
      </c>
      <c r="C357" t="s">
        <v>415</v>
      </c>
      <c r="D357" t="s">
        <v>1123</v>
      </c>
      <c r="E357" t="s">
        <v>16</v>
      </c>
      <c r="F357" t="s">
        <v>43</v>
      </c>
      <c r="G357" t="s">
        <v>941</v>
      </c>
      <c r="H357" t="s">
        <v>44</v>
      </c>
      <c r="I357" t="s">
        <v>102</v>
      </c>
      <c r="J357" t="s">
        <v>931</v>
      </c>
      <c r="K357" t="s">
        <v>939</v>
      </c>
      <c r="L357">
        <v>12</v>
      </c>
      <c r="M357">
        <v>9</v>
      </c>
      <c r="N357">
        <v>11</v>
      </c>
      <c r="O357">
        <f>StoreData!$N357*StoreData!$L357</f>
        <v>132</v>
      </c>
      <c r="P357">
        <f>StoreData!$N357*StoreData!$M357</f>
        <v>99</v>
      </c>
      <c r="Q357">
        <f>StoreData!$O357-StoreData!$P357</f>
        <v>33</v>
      </c>
      <c r="R357">
        <f>MONTH(StoreData!$B357)</f>
        <v>8</v>
      </c>
      <c r="S357" t="str">
        <f>IF(StoreData!$R357=9,"August","Sept")</f>
        <v>Sept</v>
      </c>
    </row>
    <row r="358" spans="1:19" x14ac:dyDescent="0.3">
      <c r="A358">
        <v>88065565711</v>
      </c>
      <c r="B358">
        <v>44052</v>
      </c>
      <c r="C358" t="s">
        <v>416</v>
      </c>
      <c r="D358" t="s">
        <v>1123</v>
      </c>
      <c r="E358" t="s">
        <v>64</v>
      </c>
      <c r="F358" t="s">
        <v>46</v>
      </c>
      <c r="G358" t="s">
        <v>942</v>
      </c>
      <c r="H358" t="s">
        <v>47</v>
      </c>
      <c r="I358" t="s">
        <v>102</v>
      </c>
      <c r="J358" t="s">
        <v>932</v>
      </c>
      <c r="K358" t="s">
        <v>939</v>
      </c>
      <c r="L358">
        <v>18</v>
      </c>
      <c r="M358">
        <v>15</v>
      </c>
      <c r="N358">
        <v>60</v>
      </c>
      <c r="O358">
        <f>StoreData!$N358*StoreData!$L358</f>
        <v>1080</v>
      </c>
      <c r="P358">
        <f>StoreData!$N358*StoreData!$M358</f>
        <v>900</v>
      </c>
      <c r="Q358">
        <f>StoreData!$O358-StoreData!$P358</f>
        <v>180</v>
      </c>
      <c r="R358">
        <f>MONTH(StoreData!$B358)</f>
        <v>8</v>
      </c>
      <c r="S358" t="str">
        <f>IF(StoreData!$R358=9,"August","Sept")</f>
        <v>Sept</v>
      </c>
    </row>
    <row r="359" spans="1:19" x14ac:dyDescent="0.3">
      <c r="A359">
        <v>88065565712</v>
      </c>
      <c r="B359">
        <v>44051</v>
      </c>
      <c r="C359" t="s">
        <v>417</v>
      </c>
      <c r="D359" t="s">
        <v>1124</v>
      </c>
      <c r="E359" t="s">
        <v>66</v>
      </c>
      <c r="F359" t="s">
        <v>43</v>
      </c>
      <c r="G359" t="s">
        <v>941</v>
      </c>
      <c r="H359" t="s">
        <v>44</v>
      </c>
      <c r="I359" t="s">
        <v>102</v>
      </c>
      <c r="J359" t="s">
        <v>933</v>
      </c>
      <c r="K359" t="s">
        <v>939</v>
      </c>
      <c r="L359">
        <v>23</v>
      </c>
      <c r="M359">
        <v>20</v>
      </c>
      <c r="N359">
        <v>89</v>
      </c>
      <c r="O359">
        <f>StoreData!$N359*StoreData!$L359</f>
        <v>2047</v>
      </c>
      <c r="P359">
        <f>StoreData!$N359*StoreData!$M359</f>
        <v>1780</v>
      </c>
      <c r="Q359">
        <f>StoreData!$O359-StoreData!$P359</f>
        <v>267</v>
      </c>
      <c r="R359">
        <f>MONTH(StoreData!$B359)</f>
        <v>8</v>
      </c>
      <c r="S359" t="str">
        <f>IF(StoreData!$R359=9,"August","Sept")</f>
        <v>Sept</v>
      </c>
    </row>
    <row r="360" spans="1:19" x14ac:dyDescent="0.3">
      <c r="A360">
        <v>88065565713</v>
      </c>
      <c r="B360">
        <v>44051</v>
      </c>
      <c r="C360" t="s">
        <v>418</v>
      </c>
      <c r="D360" t="s">
        <v>1123</v>
      </c>
      <c r="E360" t="s">
        <v>68</v>
      </c>
      <c r="F360" t="s">
        <v>46</v>
      </c>
      <c r="G360" t="s">
        <v>942</v>
      </c>
      <c r="H360" t="s">
        <v>47</v>
      </c>
      <c r="I360" t="s">
        <v>102</v>
      </c>
      <c r="J360" t="s">
        <v>934</v>
      </c>
      <c r="K360" t="s">
        <v>939</v>
      </c>
      <c r="L360">
        <v>9</v>
      </c>
      <c r="M360">
        <v>6</v>
      </c>
      <c r="N360">
        <v>77</v>
      </c>
      <c r="O360">
        <f>StoreData!$N360*StoreData!$L360</f>
        <v>693</v>
      </c>
      <c r="P360">
        <f>StoreData!$N360*StoreData!$M360</f>
        <v>462</v>
      </c>
      <c r="Q360">
        <f>StoreData!$O360-StoreData!$P360</f>
        <v>231</v>
      </c>
      <c r="R360">
        <f>MONTH(StoreData!$B360)</f>
        <v>8</v>
      </c>
      <c r="S360" t="str">
        <f>IF(StoreData!$R360=9,"August","Sept")</f>
        <v>Sept</v>
      </c>
    </row>
    <row r="361" spans="1:19" x14ac:dyDescent="0.3">
      <c r="A361">
        <v>88065565714</v>
      </c>
      <c r="B361">
        <v>44052</v>
      </c>
      <c r="C361" t="s">
        <v>419</v>
      </c>
      <c r="D361" t="s">
        <v>1124</v>
      </c>
      <c r="E361" t="s">
        <v>70</v>
      </c>
      <c r="F361" t="s">
        <v>43</v>
      </c>
      <c r="G361" t="s">
        <v>941</v>
      </c>
      <c r="H361" t="s">
        <v>44</v>
      </c>
      <c r="I361" t="s">
        <v>102</v>
      </c>
      <c r="J361" t="s">
        <v>935</v>
      </c>
      <c r="K361" t="s">
        <v>939</v>
      </c>
      <c r="L361">
        <v>18</v>
      </c>
      <c r="M361">
        <v>15</v>
      </c>
      <c r="N361">
        <v>68</v>
      </c>
      <c r="O361">
        <f>StoreData!$N361*StoreData!$L361</f>
        <v>1224</v>
      </c>
      <c r="P361">
        <f>StoreData!$N361*StoreData!$M361</f>
        <v>1020</v>
      </c>
      <c r="Q361">
        <f>StoreData!$O361-StoreData!$P361</f>
        <v>204</v>
      </c>
      <c r="R361">
        <f>MONTH(StoreData!$B361)</f>
        <v>8</v>
      </c>
      <c r="S361" t="str">
        <f>IF(StoreData!$R361=9,"August","Sept")</f>
        <v>Sept</v>
      </c>
    </row>
    <row r="362" spans="1:19" x14ac:dyDescent="0.3">
      <c r="A362">
        <v>88065565715</v>
      </c>
      <c r="B362">
        <v>44053</v>
      </c>
      <c r="C362" t="s">
        <v>420</v>
      </c>
      <c r="D362" t="s">
        <v>1124</v>
      </c>
      <c r="E362" t="s">
        <v>72</v>
      </c>
      <c r="F362" t="s">
        <v>46</v>
      </c>
      <c r="G362" t="s">
        <v>942</v>
      </c>
      <c r="H362" t="s">
        <v>47</v>
      </c>
      <c r="I362" t="s">
        <v>102</v>
      </c>
      <c r="J362" t="s">
        <v>926</v>
      </c>
      <c r="K362" t="s">
        <v>939</v>
      </c>
      <c r="L362">
        <v>5</v>
      </c>
      <c r="M362">
        <v>2</v>
      </c>
      <c r="N362">
        <v>15</v>
      </c>
      <c r="O362">
        <f>StoreData!$N362*StoreData!$L362</f>
        <v>75</v>
      </c>
      <c r="P362">
        <f>StoreData!$N362*StoreData!$M362</f>
        <v>30</v>
      </c>
      <c r="Q362">
        <f>StoreData!$O362-StoreData!$P362</f>
        <v>45</v>
      </c>
      <c r="R362">
        <f>MONTH(StoreData!$B362)</f>
        <v>8</v>
      </c>
      <c r="S362" t="str">
        <f>IF(StoreData!$R362=9,"August","Sept")</f>
        <v>Sept</v>
      </c>
    </row>
    <row r="363" spans="1:19" x14ac:dyDescent="0.3">
      <c r="A363">
        <v>88065565716</v>
      </c>
      <c r="B363">
        <v>44054</v>
      </c>
      <c r="C363" t="s">
        <v>421</v>
      </c>
      <c r="D363" t="s">
        <v>1123</v>
      </c>
      <c r="E363" t="s">
        <v>74</v>
      </c>
      <c r="F363" t="s">
        <v>43</v>
      </c>
      <c r="G363" t="s">
        <v>941</v>
      </c>
      <c r="H363" t="s">
        <v>44</v>
      </c>
      <c r="I363" t="s">
        <v>102</v>
      </c>
      <c r="J363" t="s">
        <v>907</v>
      </c>
      <c r="K363" t="s">
        <v>924</v>
      </c>
      <c r="L363">
        <v>14</v>
      </c>
      <c r="M363">
        <v>11</v>
      </c>
      <c r="N363">
        <v>47</v>
      </c>
      <c r="O363">
        <f>StoreData!$N363*StoreData!$L363</f>
        <v>658</v>
      </c>
      <c r="P363">
        <f>StoreData!$N363*StoreData!$M363</f>
        <v>517</v>
      </c>
      <c r="Q363">
        <f>StoreData!$O363-StoreData!$P363</f>
        <v>141</v>
      </c>
      <c r="R363">
        <f>MONTH(StoreData!$B363)</f>
        <v>8</v>
      </c>
      <c r="S363" t="str">
        <f>IF(StoreData!$R363=9,"August","Sept")</f>
        <v>Sept</v>
      </c>
    </row>
    <row r="364" spans="1:19" x14ac:dyDescent="0.3">
      <c r="A364">
        <v>88065565717</v>
      </c>
      <c r="B364">
        <v>44055</v>
      </c>
      <c r="C364" t="s">
        <v>422</v>
      </c>
      <c r="D364" t="s">
        <v>1123</v>
      </c>
      <c r="E364" t="s">
        <v>76</v>
      </c>
      <c r="F364" t="s">
        <v>46</v>
      </c>
      <c r="G364" t="s">
        <v>942</v>
      </c>
      <c r="H364" t="s">
        <v>47</v>
      </c>
      <c r="I364" t="s">
        <v>102</v>
      </c>
      <c r="J364" t="s">
        <v>908</v>
      </c>
      <c r="K364" t="s">
        <v>924</v>
      </c>
      <c r="L364">
        <v>6</v>
      </c>
      <c r="M364">
        <v>3</v>
      </c>
      <c r="N364">
        <v>6</v>
      </c>
      <c r="O364">
        <f>StoreData!$N364*StoreData!$L364</f>
        <v>36</v>
      </c>
      <c r="P364">
        <f>StoreData!$N364*StoreData!$M364</f>
        <v>18</v>
      </c>
      <c r="Q364">
        <f>StoreData!$O364-StoreData!$P364</f>
        <v>18</v>
      </c>
      <c r="R364">
        <f>MONTH(StoreData!$B364)</f>
        <v>8</v>
      </c>
      <c r="S364" t="str">
        <f>IF(StoreData!$R364=9,"August","Sept")</f>
        <v>Sept</v>
      </c>
    </row>
    <row r="365" spans="1:19" x14ac:dyDescent="0.3">
      <c r="A365">
        <v>88065565718</v>
      </c>
      <c r="B365">
        <v>44056</v>
      </c>
      <c r="C365" t="s">
        <v>423</v>
      </c>
      <c r="D365" t="s">
        <v>1123</v>
      </c>
      <c r="E365" t="s">
        <v>78</v>
      </c>
      <c r="F365" t="s">
        <v>43</v>
      </c>
      <c r="G365" t="s">
        <v>941</v>
      </c>
      <c r="H365" t="s">
        <v>44</v>
      </c>
      <c r="I365" t="s">
        <v>102</v>
      </c>
      <c r="J365" t="s">
        <v>928</v>
      </c>
      <c r="K365" t="s">
        <v>939</v>
      </c>
      <c r="L365">
        <v>10</v>
      </c>
      <c r="M365">
        <v>7</v>
      </c>
      <c r="N365">
        <v>10</v>
      </c>
      <c r="O365">
        <f>StoreData!$N365*StoreData!$L365</f>
        <v>100</v>
      </c>
      <c r="P365">
        <f>StoreData!$N365*StoreData!$M365</f>
        <v>70</v>
      </c>
      <c r="Q365">
        <f>StoreData!$O365-StoreData!$P365</f>
        <v>30</v>
      </c>
      <c r="R365">
        <f>MONTH(StoreData!$B365)</f>
        <v>8</v>
      </c>
      <c r="S365" t="str">
        <f>IF(StoreData!$R365=9,"August","Sept")</f>
        <v>Sept</v>
      </c>
    </row>
    <row r="366" spans="1:19" x14ac:dyDescent="0.3">
      <c r="A366">
        <v>88065565719</v>
      </c>
      <c r="B366">
        <v>44057</v>
      </c>
      <c r="C366" t="s">
        <v>424</v>
      </c>
      <c r="D366" t="s">
        <v>1123</v>
      </c>
      <c r="E366" t="s">
        <v>80</v>
      </c>
      <c r="F366" t="s">
        <v>46</v>
      </c>
      <c r="G366" t="s">
        <v>942</v>
      </c>
      <c r="H366" t="s">
        <v>47</v>
      </c>
      <c r="I366" t="s">
        <v>102</v>
      </c>
      <c r="J366" t="s">
        <v>909</v>
      </c>
      <c r="K366" t="s">
        <v>924</v>
      </c>
      <c r="L366">
        <v>13</v>
      </c>
      <c r="M366">
        <v>10</v>
      </c>
      <c r="N366">
        <v>11</v>
      </c>
      <c r="O366">
        <f>StoreData!$N366*StoreData!$L366</f>
        <v>143</v>
      </c>
      <c r="P366">
        <f>StoreData!$N366*StoreData!$M366</f>
        <v>110</v>
      </c>
      <c r="Q366">
        <f>StoreData!$O366-StoreData!$P366</f>
        <v>33</v>
      </c>
      <c r="R366">
        <f>MONTH(StoreData!$B366)</f>
        <v>8</v>
      </c>
      <c r="S366" t="str">
        <f>IF(StoreData!$R366=9,"August","Sept")</f>
        <v>Sept</v>
      </c>
    </row>
    <row r="367" spans="1:19" x14ac:dyDescent="0.3">
      <c r="A367">
        <v>88065565720</v>
      </c>
      <c r="B367">
        <v>44058</v>
      </c>
      <c r="C367" t="s">
        <v>425</v>
      </c>
      <c r="D367" t="s">
        <v>1124</v>
      </c>
      <c r="E367" t="s">
        <v>82</v>
      </c>
      <c r="F367" t="s">
        <v>43</v>
      </c>
      <c r="G367" t="s">
        <v>941</v>
      </c>
      <c r="H367" t="s">
        <v>44</v>
      </c>
      <c r="I367" t="s">
        <v>102</v>
      </c>
      <c r="J367" t="s">
        <v>929</v>
      </c>
      <c r="K367" t="s">
        <v>939</v>
      </c>
      <c r="L367">
        <v>20</v>
      </c>
      <c r="M367">
        <v>17</v>
      </c>
      <c r="N367">
        <v>60</v>
      </c>
      <c r="O367">
        <f>StoreData!$N367*StoreData!$L367</f>
        <v>1200</v>
      </c>
      <c r="P367">
        <f>StoreData!$N367*StoreData!$M367</f>
        <v>1020</v>
      </c>
      <c r="Q367">
        <f>StoreData!$O367-StoreData!$P367</f>
        <v>180</v>
      </c>
      <c r="R367">
        <f>MONTH(StoreData!$B367)</f>
        <v>8</v>
      </c>
      <c r="S367" t="str">
        <f>IF(StoreData!$R367=9,"August","Sept")</f>
        <v>Sept</v>
      </c>
    </row>
    <row r="368" spans="1:19" x14ac:dyDescent="0.3">
      <c r="A368">
        <v>88065565721</v>
      </c>
      <c r="B368">
        <v>44062</v>
      </c>
      <c r="C368" t="s">
        <v>426</v>
      </c>
      <c r="D368" t="s">
        <v>1123</v>
      </c>
      <c r="E368" t="s">
        <v>84</v>
      </c>
      <c r="F368" t="s">
        <v>36</v>
      </c>
      <c r="G368" t="s">
        <v>942</v>
      </c>
      <c r="H368" t="s">
        <v>37</v>
      </c>
      <c r="I368" t="s">
        <v>102</v>
      </c>
      <c r="J368" t="s">
        <v>910</v>
      </c>
      <c r="K368" t="s">
        <v>924</v>
      </c>
      <c r="L368">
        <v>15</v>
      </c>
      <c r="M368">
        <v>12</v>
      </c>
      <c r="N368">
        <v>89</v>
      </c>
      <c r="O368">
        <f>StoreData!$N368*StoreData!$L368</f>
        <v>1335</v>
      </c>
      <c r="P368">
        <f>StoreData!$N368*StoreData!$M368</f>
        <v>1068</v>
      </c>
      <c r="Q368">
        <f>StoreData!$O368-StoreData!$P368</f>
        <v>267</v>
      </c>
      <c r="R368">
        <f>MONTH(StoreData!$B368)</f>
        <v>8</v>
      </c>
      <c r="S368" t="str">
        <f>IF(StoreData!$R368=9,"August","Sept")</f>
        <v>Sept</v>
      </c>
    </row>
    <row r="369" spans="1:19" x14ac:dyDescent="0.3">
      <c r="A369">
        <v>88065565722</v>
      </c>
      <c r="B369">
        <v>44061</v>
      </c>
      <c r="C369" t="s">
        <v>427</v>
      </c>
      <c r="D369" t="s">
        <v>1124</v>
      </c>
      <c r="E369" t="s">
        <v>86</v>
      </c>
      <c r="F369" t="s">
        <v>36</v>
      </c>
      <c r="G369" t="s">
        <v>942</v>
      </c>
      <c r="H369" t="s">
        <v>37</v>
      </c>
      <c r="I369" t="s">
        <v>102</v>
      </c>
      <c r="J369" t="s">
        <v>911</v>
      </c>
      <c r="K369" t="s">
        <v>924</v>
      </c>
      <c r="L369">
        <v>20</v>
      </c>
      <c r="M369">
        <v>17</v>
      </c>
      <c r="N369">
        <v>77</v>
      </c>
      <c r="O369">
        <f>StoreData!$N369*StoreData!$L369</f>
        <v>1540</v>
      </c>
      <c r="P369">
        <f>StoreData!$N369*StoreData!$M369</f>
        <v>1309</v>
      </c>
      <c r="Q369">
        <f>StoreData!$O369-StoreData!$P369</f>
        <v>231</v>
      </c>
      <c r="R369">
        <f>MONTH(StoreData!$B369)</f>
        <v>8</v>
      </c>
      <c r="S369" t="str">
        <f>IF(StoreData!$R369=9,"August","Sept")</f>
        <v>Sept</v>
      </c>
    </row>
    <row r="370" spans="1:19" x14ac:dyDescent="0.3">
      <c r="A370">
        <v>88065565723</v>
      </c>
      <c r="B370">
        <v>44061</v>
      </c>
      <c r="C370" t="s">
        <v>428</v>
      </c>
      <c r="D370" t="s">
        <v>1124</v>
      </c>
      <c r="E370" t="s">
        <v>88</v>
      </c>
      <c r="F370" t="s">
        <v>36</v>
      </c>
      <c r="G370" t="s">
        <v>942</v>
      </c>
      <c r="H370" t="s">
        <v>37</v>
      </c>
      <c r="I370" t="s">
        <v>102</v>
      </c>
      <c r="J370" t="s">
        <v>912</v>
      </c>
      <c r="K370" t="s">
        <v>924</v>
      </c>
      <c r="L370">
        <v>12</v>
      </c>
      <c r="M370">
        <v>9</v>
      </c>
      <c r="N370">
        <v>68</v>
      </c>
      <c r="O370">
        <f>StoreData!$N370*StoreData!$L370</f>
        <v>816</v>
      </c>
      <c r="P370">
        <f>StoreData!$N370*StoreData!$M370</f>
        <v>612</v>
      </c>
      <c r="Q370">
        <f>StoreData!$O370-StoreData!$P370</f>
        <v>204</v>
      </c>
      <c r="R370">
        <f>MONTH(StoreData!$B370)</f>
        <v>8</v>
      </c>
      <c r="S370" t="str">
        <f>IF(StoreData!$R370=9,"August","Sept")</f>
        <v>Sept</v>
      </c>
    </row>
    <row r="371" spans="1:19" x14ac:dyDescent="0.3">
      <c r="A371">
        <v>88065565724</v>
      </c>
      <c r="B371">
        <v>44062</v>
      </c>
      <c r="C371" t="s">
        <v>429</v>
      </c>
      <c r="D371" t="s">
        <v>1124</v>
      </c>
      <c r="E371" t="s">
        <v>90</v>
      </c>
      <c r="F371" t="s">
        <v>36</v>
      </c>
      <c r="G371" t="s">
        <v>942</v>
      </c>
      <c r="H371" t="s">
        <v>37</v>
      </c>
      <c r="I371" t="s">
        <v>102</v>
      </c>
      <c r="J371" t="s">
        <v>913</v>
      </c>
      <c r="K371" t="s">
        <v>924</v>
      </c>
      <c r="L371">
        <v>16</v>
      </c>
      <c r="M371">
        <v>13</v>
      </c>
      <c r="N371">
        <v>15</v>
      </c>
      <c r="O371">
        <f>StoreData!$N371*StoreData!$L371</f>
        <v>240</v>
      </c>
      <c r="P371">
        <f>StoreData!$N371*StoreData!$M371</f>
        <v>195</v>
      </c>
      <c r="Q371">
        <f>StoreData!$O371-StoreData!$P371</f>
        <v>45</v>
      </c>
      <c r="R371">
        <f>MONTH(StoreData!$B371)</f>
        <v>8</v>
      </c>
      <c r="S371" t="str">
        <f>IF(StoreData!$R371=9,"August","Sept")</f>
        <v>Sept</v>
      </c>
    </row>
    <row r="372" spans="1:19" x14ac:dyDescent="0.3">
      <c r="A372">
        <v>88065565725</v>
      </c>
      <c r="B372">
        <v>44063</v>
      </c>
      <c r="C372" t="s">
        <v>430</v>
      </c>
      <c r="D372" t="s">
        <v>1124</v>
      </c>
      <c r="E372" t="s">
        <v>92</v>
      </c>
      <c r="F372" t="s">
        <v>36</v>
      </c>
      <c r="G372" t="s">
        <v>942</v>
      </c>
      <c r="H372" t="s">
        <v>37</v>
      </c>
      <c r="I372" t="s">
        <v>102</v>
      </c>
      <c r="J372" t="s">
        <v>930</v>
      </c>
      <c r="K372" t="s">
        <v>939</v>
      </c>
      <c r="L372">
        <v>70</v>
      </c>
      <c r="M372">
        <v>67</v>
      </c>
      <c r="N372">
        <v>47</v>
      </c>
      <c r="O372">
        <f>StoreData!$N372*StoreData!$L372</f>
        <v>3290</v>
      </c>
      <c r="P372">
        <f>StoreData!$N372*StoreData!$M372</f>
        <v>3149</v>
      </c>
      <c r="Q372">
        <f>StoreData!$O372-StoreData!$P372</f>
        <v>141</v>
      </c>
      <c r="R372">
        <f>MONTH(StoreData!$B372)</f>
        <v>8</v>
      </c>
      <c r="S372" t="str">
        <f>IF(StoreData!$R372=9,"August","Sept")</f>
        <v>Sept</v>
      </c>
    </row>
    <row r="373" spans="1:19" x14ac:dyDescent="0.3">
      <c r="A373">
        <v>88065565726</v>
      </c>
      <c r="B373">
        <v>44064</v>
      </c>
      <c r="C373" t="s">
        <v>431</v>
      </c>
      <c r="D373" t="s">
        <v>1124</v>
      </c>
      <c r="E373" t="s">
        <v>94</v>
      </c>
      <c r="F373" t="s">
        <v>36</v>
      </c>
      <c r="G373" t="s">
        <v>942</v>
      </c>
      <c r="H373" t="s">
        <v>37</v>
      </c>
      <c r="I373" t="s">
        <v>102</v>
      </c>
      <c r="J373" t="s">
        <v>938</v>
      </c>
      <c r="K373" t="s">
        <v>939</v>
      </c>
      <c r="L373">
        <v>15</v>
      </c>
      <c r="M373">
        <v>12</v>
      </c>
      <c r="N373">
        <v>6</v>
      </c>
      <c r="O373">
        <f>StoreData!$N373*StoreData!$L373</f>
        <v>90</v>
      </c>
      <c r="P373">
        <f>StoreData!$N373*StoreData!$M373</f>
        <v>72</v>
      </c>
      <c r="Q373">
        <f>StoreData!$O373-StoreData!$P373</f>
        <v>18</v>
      </c>
      <c r="R373">
        <f>MONTH(StoreData!$B373)</f>
        <v>8</v>
      </c>
      <c r="S373" t="str">
        <f>IF(StoreData!$R373=9,"August","Sept")</f>
        <v>Sept</v>
      </c>
    </row>
    <row r="374" spans="1:19" x14ac:dyDescent="0.3">
      <c r="A374">
        <v>88065565727</v>
      </c>
      <c r="B374">
        <v>44065</v>
      </c>
      <c r="C374" t="s">
        <v>432</v>
      </c>
      <c r="D374" t="s">
        <v>1123</v>
      </c>
      <c r="E374" t="s">
        <v>16</v>
      </c>
      <c r="F374" t="s">
        <v>36</v>
      </c>
      <c r="G374" t="s">
        <v>942</v>
      </c>
      <c r="H374" t="s">
        <v>37</v>
      </c>
      <c r="I374" t="s">
        <v>102</v>
      </c>
      <c r="J374" t="s">
        <v>913</v>
      </c>
      <c r="K374" t="s">
        <v>924</v>
      </c>
      <c r="L374">
        <v>16</v>
      </c>
      <c r="M374">
        <v>13</v>
      </c>
      <c r="N374">
        <v>10</v>
      </c>
      <c r="O374">
        <f>StoreData!$N374*StoreData!$L374</f>
        <v>160</v>
      </c>
      <c r="P374">
        <f>StoreData!$N374*StoreData!$M374</f>
        <v>130</v>
      </c>
      <c r="Q374">
        <f>StoreData!$O374-StoreData!$P374</f>
        <v>30</v>
      </c>
      <c r="R374">
        <f>MONTH(StoreData!$B374)</f>
        <v>8</v>
      </c>
      <c r="S374" t="str">
        <f>IF(StoreData!$R374=9,"August","Sept")</f>
        <v>Sept</v>
      </c>
    </row>
    <row r="375" spans="1:19" x14ac:dyDescent="0.3">
      <c r="A375">
        <v>88065565728</v>
      </c>
      <c r="B375">
        <v>44066</v>
      </c>
      <c r="C375" t="s">
        <v>433</v>
      </c>
      <c r="D375" t="s">
        <v>1123</v>
      </c>
      <c r="E375" t="s">
        <v>17</v>
      </c>
      <c r="F375" t="s">
        <v>36</v>
      </c>
      <c r="G375" t="s">
        <v>942</v>
      </c>
      <c r="H375" t="s">
        <v>37</v>
      </c>
      <c r="I375" t="s">
        <v>102</v>
      </c>
      <c r="J375" t="s">
        <v>914</v>
      </c>
      <c r="K375" t="s">
        <v>924</v>
      </c>
      <c r="L375">
        <v>20</v>
      </c>
      <c r="M375">
        <v>17</v>
      </c>
      <c r="N375">
        <v>11</v>
      </c>
      <c r="O375">
        <f>StoreData!$N375*StoreData!$L375</f>
        <v>220</v>
      </c>
      <c r="P375">
        <f>StoreData!$N375*StoreData!$M375</f>
        <v>187</v>
      </c>
      <c r="Q375">
        <f>StoreData!$O375-StoreData!$P375</f>
        <v>33</v>
      </c>
      <c r="R375">
        <f>MONTH(StoreData!$B375)</f>
        <v>8</v>
      </c>
      <c r="S375" t="str">
        <f>IF(StoreData!$R375=9,"August","Sept")</f>
        <v>Sept</v>
      </c>
    </row>
    <row r="376" spans="1:19" x14ac:dyDescent="0.3">
      <c r="A376">
        <v>88065565729</v>
      </c>
      <c r="B376">
        <v>44067</v>
      </c>
      <c r="C376" t="s">
        <v>434</v>
      </c>
      <c r="D376" t="s">
        <v>1124</v>
      </c>
      <c r="E376" t="s">
        <v>18</v>
      </c>
      <c r="F376" t="s">
        <v>36</v>
      </c>
      <c r="G376" t="s">
        <v>942</v>
      </c>
      <c r="H376" t="s">
        <v>37</v>
      </c>
      <c r="I376" t="s">
        <v>102</v>
      </c>
      <c r="J376" t="s">
        <v>915</v>
      </c>
      <c r="K376" t="s">
        <v>924</v>
      </c>
      <c r="L376">
        <v>12</v>
      </c>
      <c r="M376">
        <v>9</v>
      </c>
      <c r="N376">
        <v>60</v>
      </c>
      <c r="O376">
        <f>StoreData!$N376*StoreData!$L376</f>
        <v>720</v>
      </c>
      <c r="P376">
        <f>StoreData!$N376*StoreData!$M376</f>
        <v>540</v>
      </c>
      <c r="Q376">
        <f>StoreData!$O376-StoreData!$P376</f>
        <v>180</v>
      </c>
      <c r="R376">
        <f>MONTH(StoreData!$B376)</f>
        <v>8</v>
      </c>
      <c r="S376" t="str">
        <f>IF(StoreData!$R376=9,"August","Sept")</f>
        <v>Sept</v>
      </c>
    </row>
    <row r="377" spans="1:19" x14ac:dyDescent="0.3">
      <c r="A377">
        <v>88065565730</v>
      </c>
      <c r="B377">
        <v>44068</v>
      </c>
      <c r="C377" t="s">
        <v>435</v>
      </c>
      <c r="D377" t="s">
        <v>1123</v>
      </c>
      <c r="E377" t="s">
        <v>19</v>
      </c>
      <c r="F377" t="s">
        <v>36</v>
      </c>
      <c r="G377" t="s">
        <v>942</v>
      </c>
      <c r="H377" t="s">
        <v>37</v>
      </c>
      <c r="I377" t="s">
        <v>102</v>
      </c>
      <c r="J377" t="s">
        <v>931</v>
      </c>
      <c r="K377" t="s">
        <v>939</v>
      </c>
      <c r="L377">
        <v>12</v>
      </c>
      <c r="M377">
        <v>9</v>
      </c>
      <c r="N377">
        <v>89</v>
      </c>
      <c r="O377">
        <f>StoreData!$N377*StoreData!$L377</f>
        <v>1068</v>
      </c>
      <c r="P377">
        <f>StoreData!$N377*StoreData!$M377</f>
        <v>801</v>
      </c>
      <c r="Q377">
        <f>StoreData!$O377-StoreData!$P377</f>
        <v>267</v>
      </c>
      <c r="R377">
        <f>MONTH(StoreData!$B377)</f>
        <v>8</v>
      </c>
      <c r="S377" t="str">
        <f>IF(StoreData!$R377=9,"August","Sept")</f>
        <v>Sept</v>
      </c>
    </row>
    <row r="378" spans="1:19" x14ac:dyDescent="0.3">
      <c r="A378">
        <v>88065565731</v>
      </c>
      <c r="B378">
        <v>44072</v>
      </c>
      <c r="C378" t="s">
        <v>436</v>
      </c>
      <c r="D378" t="s">
        <v>1124</v>
      </c>
      <c r="E378" t="s">
        <v>20</v>
      </c>
      <c r="F378" t="s">
        <v>36</v>
      </c>
      <c r="G378" t="s">
        <v>942</v>
      </c>
      <c r="H378" t="s">
        <v>37</v>
      </c>
      <c r="I378" t="s">
        <v>102</v>
      </c>
      <c r="J378" t="s">
        <v>932</v>
      </c>
      <c r="K378" t="s">
        <v>939</v>
      </c>
      <c r="L378">
        <v>18</v>
      </c>
      <c r="M378">
        <v>15</v>
      </c>
      <c r="N378">
        <v>77</v>
      </c>
      <c r="O378">
        <f>StoreData!$N378*StoreData!$L378</f>
        <v>1386</v>
      </c>
      <c r="P378">
        <f>StoreData!$N378*StoreData!$M378</f>
        <v>1155</v>
      </c>
      <c r="Q378">
        <f>StoreData!$O378-StoreData!$P378</f>
        <v>231</v>
      </c>
      <c r="R378">
        <f>MONTH(StoreData!$B378)</f>
        <v>8</v>
      </c>
      <c r="S378" t="str">
        <f>IF(StoreData!$R378=9,"August","Sept")</f>
        <v>Sept</v>
      </c>
    </row>
    <row r="379" spans="1:19" x14ac:dyDescent="0.3">
      <c r="A379">
        <v>88065565732</v>
      </c>
      <c r="B379">
        <v>44071</v>
      </c>
      <c r="C379" t="s">
        <v>437</v>
      </c>
      <c r="D379" t="s">
        <v>1124</v>
      </c>
      <c r="E379" t="s">
        <v>1</v>
      </c>
      <c r="F379" t="s">
        <v>36</v>
      </c>
      <c r="G379" t="s">
        <v>942</v>
      </c>
      <c r="H379" t="s">
        <v>37</v>
      </c>
      <c r="I379" t="s">
        <v>102</v>
      </c>
      <c r="J379" t="s">
        <v>916</v>
      </c>
      <c r="K379" t="s">
        <v>924</v>
      </c>
      <c r="L379">
        <v>10</v>
      </c>
      <c r="M379">
        <v>7</v>
      </c>
      <c r="N379">
        <v>68</v>
      </c>
      <c r="O379">
        <f>StoreData!$N379*StoreData!$L379</f>
        <v>680</v>
      </c>
      <c r="P379">
        <f>StoreData!$N379*StoreData!$M379</f>
        <v>476</v>
      </c>
      <c r="Q379">
        <f>StoreData!$O379-StoreData!$P379</f>
        <v>204</v>
      </c>
      <c r="R379">
        <f>MONTH(StoreData!$B379)</f>
        <v>8</v>
      </c>
      <c r="S379" t="str">
        <f>IF(StoreData!$R379=9,"August","Sept")</f>
        <v>Sept</v>
      </c>
    </row>
    <row r="380" spans="1:19" x14ac:dyDescent="0.3">
      <c r="A380">
        <v>88065565733</v>
      </c>
      <c r="B380">
        <v>44071</v>
      </c>
      <c r="C380" t="s">
        <v>438</v>
      </c>
      <c r="D380" t="s">
        <v>1124</v>
      </c>
      <c r="E380" t="s">
        <v>2</v>
      </c>
      <c r="F380" t="s">
        <v>36</v>
      </c>
      <c r="G380" t="s">
        <v>942</v>
      </c>
      <c r="H380" t="s">
        <v>37</v>
      </c>
      <c r="I380" t="s">
        <v>102</v>
      </c>
      <c r="J380" t="s">
        <v>918</v>
      </c>
      <c r="K380" t="s">
        <v>924</v>
      </c>
      <c r="L380">
        <v>15</v>
      </c>
      <c r="M380">
        <v>12</v>
      </c>
      <c r="N380">
        <v>15</v>
      </c>
      <c r="O380">
        <f>StoreData!$N380*StoreData!$L380</f>
        <v>225</v>
      </c>
      <c r="P380">
        <f>StoreData!$N380*StoreData!$M380</f>
        <v>180</v>
      </c>
      <c r="Q380">
        <f>StoreData!$O380-StoreData!$P380</f>
        <v>45</v>
      </c>
      <c r="R380">
        <f>MONTH(StoreData!$B380)</f>
        <v>8</v>
      </c>
      <c r="S380" t="str">
        <f>IF(StoreData!$R380=9,"August","Sept")</f>
        <v>Sept</v>
      </c>
    </row>
    <row r="381" spans="1:19" x14ac:dyDescent="0.3">
      <c r="A381">
        <v>88065565734</v>
      </c>
      <c r="B381">
        <v>44072</v>
      </c>
      <c r="C381" t="s">
        <v>439</v>
      </c>
      <c r="D381" t="s">
        <v>1123</v>
      </c>
      <c r="E381" t="s">
        <v>3</v>
      </c>
      <c r="F381" t="s">
        <v>36</v>
      </c>
      <c r="G381" t="s">
        <v>942</v>
      </c>
      <c r="H381" t="s">
        <v>37</v>
      </c>
      <c r="I381" t="s">
        <v>102</v>
      </c>
      <c r="J381" t="s">
        <v>933</v>
      </c>
      <c r="K381" t="s">
        <v>939</v>
      </c>
      <c r="L381">
        <v>23</v>
      </c>
      <c r="M381">
        <v>20</v>
      </c>
      <c r="N381">
        <v>47</v>
      </c>
      <c r="O381">
        <f>StoreData!$N381*StoreData!$L381</f>
        <v>1081</v>
      </c>
      <c r="P381">
        <f>StoreData!$N381*StoreData!$M381</f>
        <v>940</v>
      </c>
      <c r="Q381">
        <f>StoreData!$O381-StoreData!$P381</f>
        <v>141</v>
      </c>
      <c r="R381">
        <f>MONTH(StoreData!$B381)</f>
        <v>8</v>
      </c>
      <c r="S381" t="str">
        <f>IF(StoreData!$R381=9,"August","Sept")</f>
        <v>Sept</v>
      </c>
    </row>
    <row r="382" spans="1:19" x14ac:dyDescent="0.3">
      <c r="A382">
        <v>88065565735</v>
      </c>
      <c r="B382">
        <v>44073</v>
      </c>
      <c r="C382" t="s">
        <v>440</v>
      </c>
      <c r="D382" t="s">
        <v>1123</v>
      </c>
      <c r="E382" t="s">
        <v>4</v>
      </c>
      <c r="F382" t="s">
        <v>36</v>
      </c>
      <c r="G382" t="s">
        <v>942</v>
      </c>
      <c r="H382" t="s">
        <v>37</v>
      </c>
      <c r="I382" t="s">
        <v>102</v>
      </c>
      <c r="J382" t="s">
        <v>934</v>
      </c>
      <c r="K382" t="s">
        <v>939</v>
      </c>
      <c r="L382">
        <v>9</v>
      </c>
      <c r="M382">
        <v>6</v>
      </c>
      <c r="N382">
        <v>6</v>
      </c>
      <c r="O382">
        <f>StoreData!$N382*StoreData!$L382</f>
        <v>54</v>
      </c>
      <c r="P382">
        <f>StoreData!$N382*StoreData!$M382</f>
        <v>36</v>
      </c>
      <c r="Q382">
        <f>StoreData!$O382-StoreData!$P382</f>
        <v>18</v>
      </c>
      <c r="R382">
        <f>MONTH(StoreData!$B382)</f>
        <v>8</v>
      </c>
      <c r="S382" t="str">
        <f>IF(StoreData!$R382=9,"August","Sept")</f>
        <v>Sept</v>
      </c>
    </row>
    <row r="383" spans="1:19" x14ac:dyDescent="0.3">
      <c r="A383">
        <v>88065565736</v>
      </c>
      <c r="B383">
        <v>44074</v>
      </c>
      <c r="C383" t="s">
        <v>441</v>
      </c>
      <c r="D383" t="s">
        <v>1124</v>
      </c>
      <c r="E383" t="s">
        <v>8</v>
      </c>
      <c r="F383" t="s">
        <v>36</v>
      </c>
      <c r="G383" t="s">
        <v>942</v>
      </c>
      <c r="H383" t="s">
        <v>37</v>
      </c>
      <c r="I383" t="s">
        <v>102</v>
      </c>
      <c r="J383" t="s">
        <v>935</v>
      </c>
      <c r="K383" t="s">
        <v>939</v>
      </c>
      <c r="L383">
        <v>18</v>
      </c>
      <c r="M383">
        <v>15</v>
      </c>
      <c r="N383">
        <v>10</v>
      </c>
      <c r="O383">
        <f>StoreData!$N383*StoreData!$L383</f>
        <v>180</v>
      </c>
      <c r="P383">
        <f>StoreData!$N383*StoreData!$M383</f>
        <v>150</v>
      </c>
      <c r="Q383">
        <f>StoreData!$O383-StoreData!$P383</f>
        <v>30</v>
      </c>
      <c r="R383">
        <f>MONTH(StoreData!$B383)</f>
        <v>8</v>
      </c>
      <c r="S383" t="str">
        <f>IF(StoreData!$R383=9,"August","Sept")</f>
        <v>Sept</v>
      </c>
    </row>
    <row r="384" spans="1:19" x14ac:dyDescent="0.3">
      <c r="A384">
        <v>88065565737</v>
      </c>
      <c r="B384">
        <v>44075</v>
      </c>
      <c r="C384" t="s">
        <v>442</v>
      </c>
      <c r="D384" t="s">
        <v>1123</v>
      </c>
      <c r="E384" t="s">
        <v>9</v>
      </c>
      <c r="F384" t="s">
        <v>40</v>
      </c>
      <c r="G384" t="s">
        <v>941</v>
      </c>
      <c r="H384" t="s">
        <v>41</v>
      </c>
      <c r="I384" t="s">
        <v>102</v>
      </c>
      <c r="J384" t="s">
        <v>923</v>
      </c>
      <c r="K384" t="s">
        <v>924</v>
      </c>
      <c r="L384">
        <v>14</v>
      </c>
      <c r="M384">
        <v>11</v>
      </c>
      <c r="N384">
        <v>11</v>
      </c>
      <c r="O384">
        <f>StoreData!$N384*StoreData!$L384</f>
        <v>154</v>
      </c>
      <c r="P384">
        <f>StoreData!$N384*StoreData!$M384</f>
        <v>121</v>
      </c>
      <c r="Q384">
        <f>StoreData!$O384-StoreData!$P384</f>
        <v>33</v>
      </c>
      <c r="R384">
        <f>MONTH(StoreData!$B384)</f>
        <v>9</v>
      </c>
      <c r="S384" t="str">
        <f>IF(StoreData!$R384=9,"August","Sept")</f>
        <v>August</v>
      </c>
    </row>
    <row r="385" spans="1:19" x14ac:dyDescent="0.3">
      <c r="A385">
        <v>88065565738</v>
      </c>
      <c r="B385">
        <v>44076</v>
      </c>
      <c r="C385" t="s">
        <v>443</v>
      </c>
      <c r="D385" t="s">
        <v>1124</v>
      </c>
      <c r="E385" t="s">
        <v>16</v>
      </c>
      <c r="F385" t="s">
        <v>43</v>
      </c>
      <c r="G385" t="s">
        <v>941</v>
      </c>
      <c r="H385" t="s">
        <v>44</v>
      </c>
      <c r="I385" t="s">
        <v>102</v>
      </c>
      <c r="J385" t="s">
        <v>936</v>
      </c>
      <c r="K385" t="s">
        <v>924</v>
      </c>
      <c r="L385">
        <v>30</v>
      </c>
      <c r="M385">
        <v>27</v>
      </c>
      <c r="N385">
        <v>60</v>
      </c>
      <c r="O385">
        <f>StoreData!$N385*StoreData!$L385</f>
        <v>1800</v>
      </c>
      <c r="P385">
        <f>StoreData!$N385*StoreData!$M385</f>
        <v>1620</v>
      </c>
      <c r="Q385">
        <f>StoreData!$O385-StoreData!$P385</f>
        <v>180</v>
      </c>
      <c r="R385">
        <f>MONTH(StoreData!$B385)</f>
        <v>9</v>
      </c>
      <c r="S385" t="str">
        <f>IF(StoreData!$R385=9,"August","Sept")</f>
        <v>August</v>
      </c>
    </row>
    <row r="386" spans="1:19" x14ac:dyDescent="0.3">
      <c r="A386">
        <v>88065565739</v>
      </c>
      <c r="B386">
        <v>44077</v>
      </c>
      <c r="C386" t="s">
        <v>444</v>
      </c>
      <c r="D386" t="s">
        <v>1123</v>
      </c>
      <c r="E386" t="s">
        <v>17</v>
      </c>
      <c r="F386" t="s">
        <v>46</v>
      </c>
      <c r="G386" t="s">
        <v>942</v>
      </c>
      <c r="H386" t="s">
        <v>47</v>
      </c>
      <c r="I386" t="s">
        <v>102</v>
      </c>
      <c r="J386" t="s">
        <v>937</v>
      </c>
      <c r="K386" t="s">
        <v>924</v>
      </c>
      <c r="L386">
        <v>16</v>
      </c>
      <c r="M386">
        <v>13</v>
      </c>
      <c r="N386">
        <v>89</v>
      </c>
      <c r="O386">
        <f>StoreData!$N386*StoreData!$L386</f>
        <v>1424</v>
      </c>
      <c r="P386">
        <f>StoreData!$N386*StoreData!$M386</f>
        <v>1157</v>
      </c>
      <c r="Q386">
        <f>StoreData!$O386-StoreData!$P386</f>
        <v>267</v>
      </c>
      <c r="R386">
        <f>MONTH(StoreData!$B386)</f>
        <v>9</v>
      </c>
      <c r="S386" t="str">
        <f>IF(StoreData!$R386=9,"August","Sept")</f>
        <v>August</v>
      </c>
    </row>
    <row r="387" spans="1:19" x14ac:dyDescent="0.3">
      <c r="A387">
        <v>88065565740</v>
      </c>
      <c r="B387">
        <v>44078</v>
      </c>
      <c r="C387" t="s">
        <v>445</v>
      </c>
      <c r="D387" t="s">
        <v>1124</v>
      </c>
      <c r="E387" t="s">
        <v>18</v>
      </c>
      <c r="F387" t="s">
        <v>36</v>
      </c>
      <c r="G387" t="s">
        <v>942</v>
      </c>
      <c r="H387" t="s">
        <v>37</v>
      </c>
      <c r="I387" t="s">
        <v>102</v>
      </c>
      <c r="J387" t="s">
        <v>906</v>
      </c>
      <c r="K387" t="s">
        <v>924</v>
      </c>
      <c r="L387">
        <v>52</v>
      </c>
      <c r="M387">
        <v>49</v>
      </c>
      <c r="N387">
        <v>77</v>
      </c>
      <c r="O387">
        <f>StoreData!$N387*StoreData!$L387</f>
        <v>4004</v>
      </c>
      <c r="P387">
        <f>StoreData!$N387*StoreData!$M387</f>
        <v>3773</v>
      </c>
      <c r="Q387">
        <f>StoreData!$O387-StoreData!$P387</f>
        <v>231</v>
      </c>
      <c r="R387">
        <f>MONTH(StoreData!$B387)</f>
        <v>9</v>
      </c>
      <c r="S387" t="str">
        <f>IF(StoreData!$R387=9,"August","Sept")</f>
        <v>August</v>
      </c>
    </row>
    <row r="388" spans="1:19" x14ac:dyDescent="0.3">
      <c r="A388">
        <v>88065565741</v>
      </c>
      <c r="B388">
        <v>44079</v>
      </c>
      <c r="C388" t="s">
        <v>446</v>
      </c>
      <c r="D388" t="s">
        <v>1124</v>
      </c>
      <c r="E388" t="s">
        <v>9</v>
      </c>
      <c r="F388" t="s">
        <v>36</v>
      </c>
      <c r="G388" t="s">
        <v>942</v>
      </c>
      <c r="H388" t="s">
        <v>37</v>
      </c>
      <c r="I388" t="s">
        <v>102</v>
      </c>
      <c r="J388" t="s">
        <v>907</v>
      </c>
      <c r="K388" t="s">
        <v>924</v>
      </c>
      <c r="L388">
        <v>14</v>
      </c>
      <c r="M388">
        <v>11</v>
      </c>
      <c r="N388">
        <v>68</v>
      </c>
      <c r="O388">
        <f>StoreData!$N388*StoreData!$L388</f>
        <v>952</v>
      </c>
      <c r="P388">
        <f>StoreData!$N388*StoreData!$M388</f>
        <v>748</v>
      </c>
      <c r="Q388">
        <f>StoreData!$O388-StoreData!$P388</f>
        <v>204</v>
      </c>
      <c r="R388">
        <f>MONTH(StoreData!$B388)</f>
        <v>9</v>
      </c>
      <c r="S388" t="str">
        <f>IF(StoreData!$R388=9,"August","Sept")</f>
        <v>August</v>
      </c>
    </row>
    <row r="389" spans="1:19" x14ac:dyDescent="0.3">
      <c r="A389">
        <v>88065565742</v>
      </c>
      <c r="B389">
        <v>44083</v>
      </c>
      <c r="C389" t="s">
        <v>447</v>
      </c>
      <c r="D389" t="s">
        <v>1124</v>
      </c>
      <c r="E389" t="s">
        <v>10</v>
      </c>
      <c r="F389" t="s">
        <v>40</v>
      </c>
      <c r="G389" t="s">
        <v>941</v>
      </c>
      <c r="H389" t="s">
        <v>41</v>
      </c>
      <c r="I389" t="s">
        <v>102</v>
      </c>
      <c r="J389" t="s">
        <v>908</v>
      </c>
      <c r="K389" t="s">
        <v>924</v>
      </c>
      <c r="L389">
        <v>6</v>
      </c>
      <c r="M389">
        <v>3</v>
      </c>
      <c r="N389">
        <v>15</v>
      </c>
      <c r="O389">
        <f>StoreData!$N389*StoreData!$L389</f>
        <v>90</v>
      </c>
      <c r="P389">
        <f>StoreData!$N389*StoreData!$M389</f>
        <v>45</v>
      </c>
      <c r="Q389">
        <f>StoreData!$O389-StoreData!$P389</f>
        <v>45</v>
      </c>
      <c r="R389">
        <f>MONTH(StoreData!$B389)</f>
        <v>9</v>
      </c>
      <c r="S389" t="str">
        <f>IF(StoreData!$R389=9,"August","Sept")</f>
        <v>August</v>
      </c>
    </row>
    <row r="390" spans="1:19" x14ac:dyDescent="0.3">
      <c r="A390">
        <v>88065565743</v>
      </c>
      <c r="B390">
        <v>44082</v>
      </c>
      <c r="C390" t="s">
        <v>448</v>
      </c>
      <c r="D390" t="s">
        <v>1124</v>
      </c>
      <c r="E390" t="s">
        <v>11</v>
      </c>
      <c r="F390" t="s">
        <v>43</v>
      </c>
      <c r="G390" t="s">
        <v>941</v>
      </c>
      <c r="H390" t="s">
        <v>44</v>
      </c>
      <c r="I390" t="s">
        <v>102</v>
      </c>
      <c r="J390" t="s">
        <v>909</v>
      </c>
      <c r="K390" t="s">
        <v>924</v>
      </c>
      <c r="L390">
        <v>13</v>
      </c>
      <c r="M390">
        <v>10</v>
      </c>
      <c r="N390">
        <v>47</v>
      </c>
      <c r="O390">
        <f>StoreData!$N390*StoreData!$L390</f>
        <v>611</v>
      </c>
      <c r="P390">
        <f>StoreData!$N390*StoreData!$M390</f>
        <v>470</v>
      </c>
      <c r="Q390">
        <f>StoreData!$O390-StoreData!$P390</f>
        <v>141</v>
      </c>
      <c r="R390">
        <f>MONTH(StoreData!$B390)</f>
        <v>9</v>
      </c>
      <c r="S390" t="str">
        <f>IF(StoreData!$R390=9,"August","Sept")</f>
        <v>August</v>
      </c>
    </row>
    <row r="391" spans="1:19" x14ac:dyDescent="0.3">
      <c r="A391">
        <v>88065565744</v>
      </c>
      <c r="B391">
        <v>44082</v>
      </c>
      <c r="C391" t="s">
        <v>449</v>
      </c>
      <c r="D391" t="s">
        <v>1124</v>
      </c>
      <c r="E391" t="s">
        <v>12</v>
      </c>
      <c r="F391" t="s">
        <v>46</v>
      </c>
      <c r="G391" t="s">
        <v>942</v>
      </c>
      <c r="H391" t="s">
        <v>47</v>
      </c>
      <c r="I391" t="s">
        <v>102</v>
      </c>
      <c r="J391" t="s">
        <v>910</v>
      </c>
      <c r="K391" t="s">
        <v>924</v>
      </c>
      <c r="L391">
        <v>15</v>
      </c>
      <c r="M391">
        <v>12</v>
      </c>
      <c r="N391">
        <v>6</v>
      </c>
      <c r="O391">
        <f>StoreData!$N391*StoreData!$L391</f>
        <v>90</v>
      </c>
      <c r="P391">
        <f>StoreData!$N391*StoreData!$M391</f>
        <v>72</v>
      </c>
      <c r="Q391">
        <f>StoreData!$O391-StoreData!$P391</f>
        <v>18</v>
      </c>
      <c r="R391">
        <f>MONTH(StoreData!$B391)</f>
        <v>9</v>
      </c>
      <c r="S391" t="str">
        <f>IF(StoreData!$R391=9,"August","Sept")</f>
        <v>August</v>
      </c>
    </row>
    <row r="392" spans="1:19" x14ac:dyDescent="0.3">
      <c r="A392">
        <v>88065565745</v>
      </c>
      <c r="B392">
        <v>44083</v>
      </c>
      <c r="C392" t="s">
        <v>450</v>
      </c>
      <c r="D392" t="s">
        <v>1124</v>
      </c>
      <c r="E392" t="s">
        <v>13</v>
      </c>
      <c r="F392" t="s">
        <v>36</v>
      </c>
      <c r="G392" t="s">
        <v>942</v>
      </c>
      <c r="H392" t="s">
        <v>37</v>
      </c>
      <c r="I392" t="s">
        <v>102</v>
      </c>
      <c r="J392" t="s">
        <v>911</v>
      </c>
      <c r="K392" t="s">
        <v>924</v>
      </c>
      <c r="L392">
        <v>20</v>
      </c>
      <c r="M392">
        <v>17</v>
      </c>
      <c r="N392">
        <v>10</v>
      </c>
      <c r="O392">
        <f>StoreData!$N392*StoreData!$L392</f>
        <v>200</v>
      </c>
      <c r="P392">
        <f>StoreData!$N392*StoreData!$M392</f>
        <v>170</v>
      </c>
      <c r="Q392">
        <f>StoreData!$O392-StoreData!$P392</f>
        <v>30</v>
      </c>
      <c r="R392">
        <f>MONTH(StoreData!$B392)</f>
        <v>9</v>
      </c>
      <c r="S392" t="str">
        <f>IF(StoreData!$R392=9,"August","Sept")</f>
        <v>August</v>
      </c>
    </row>
    <row r="393" spans="1:19" x14ac:dyDescent="0.3">
      <c r="A393">
        <v>88065565746</v>
      </c>
      <c r="B393">
        <v>44084</v>
      </c>
      <c r="C393" t="s">
        <v>451</v>
      </c>
      <c r="D393" t="s">
        <v>1123</v>
      </c>
      <c r="E393" t="s">
        <v>14</v>
      </c>
      <c r="F393" t="s">
        <v>36</v>
      </c>
      <c r="G393" t="s">
        <v>942</v>
      </c>
      <c r="H393" t="s">
        <v>37</v>
      </c>
      <c r="I393" t="s">
        <v>102</v>
      </c>
      <c r="J393" t="s">
        <v>912</v>
      </c>
      <c r="K393" t="s">
        <v>924</v>
      </c>
      <c r="L393">
        <v>12</v>
      </c>
      <c r="M393">
        <v>9</v>
      </c>
      <c r="N393">
        <v>11</v>
      </c>
      <c r="O393">
        <f>StoreData!$N393*StoreData!$L393</f>
        <v>132</v>
      </c>
      <c r="P393">
        <f>StoreData!$N393*StoreData!$M393</f>
        <v>99</v>
      </c>
      <c r="Q393">
        <f>StoreData!$O393-StoreData!$P393</f>
        <v>33</v>
      </c>
      <c r="R393">
        <f>MONTH(StoreData!$B393)</f>
        <v>9</v>
      </c>
      <c r="S393" t="str">
        <f>IF(StoreData!$R393=9,"August","Sept")</f>
        <v>August</v>
      </c>
    </row>
    <row r="394" spans="1:19" x14ac:dyDescent="0.3">
      <c r="A394">
        <v>88065565747</v>
      </c>
      <c r="B394">
        <v>44085</v>
      </c>
      <c r="C394" t="s">
        <v>452</v>
      </c>
      <c r="D394" t="s">
        <v>1123</v>
      </c>
      <c r="E394" t="s">
        <v>15</v>
      </c>
      <c r="F394" t="s">
        <v>40</v>
      </c>
      <c r="G394" t="s">
        <v>941</v>
      </c>
      <c r="H394" t="s">
        <v>41</v>
      </c>
      <c r="I394" t="s">
        <v>102</v>
      </c>
      <c r="J394" t="s">
        <v>913</v>
      </c>
      <c r="K394" t="s">
        <v>924</v>
      </c>
      <c r="L394">
        <v>16</v>
      </c>
      <c r="M394">
        <v>13</v>
      </c>
      <c r="N394">
        <v>60</v>
      </c>
      <c r="O394">
        <f>StoreData!$N394*StoreData!$L394</f>
        <v>960</v>
      </c>
      <c r="P394">
        <f>StoreData!$N394*StoreData!$M394</f>
        <v>780</v>
      </c>
      <c r="Q394">
        <f>StoreData!$O394-StoreData!$P394</f>
        <v>180</v>
      </c>
      <c r="R394">
        <f>MONTH(StoreData!$B394)</f>
        <v>9</v>
      </c>
      <c r="S394" t="str">
        <f>IF(StoreData!$R394=9,"August","Sept")</f>
        <v>August</v>
      </c>
    </row>
    <row r="395" spans="1:19" x14ac:dyDescent="0.3">
      <c r="A395">
        <v>88065565748</v>
      </c>
      <c r="B395">
        <v>44086</v>
      </c>
      <c r="C395" t="s">
        <v>453</v>
      </c>
      <c r="D395" t="s">
        <v>1124</v>
      </c>
      <c r="E395" t="s">
        <v>57</v>
      </c>
      <c r="F395" t="s">
        <v>43</v>
      </c>
      <c r="G395" t="s">
        <v>941</v>
      </c>
      <c r="H395" t="s">
        <v>44</v>
      </c>
      <c r="I395" t="s">
        <v>102</v>
      </c>
      <c r="J395" t="s">
        <v>914</v>
      </c>
      <c r="K395" t="s">
        <v>924</v>
      </c>
      <c r="L395">
        <v>20</v>
      </c>
      <c r="M395">
        <v>17</v>
      </c>
      <c r="N395">
        <v>89</v>
      </c>
      <c r="O395">
        <f>StoreData!$N395*StoreData!$L395</f>
        <v>1780</v>
      </c>
      <c r="P395">
        <f>StoreData!$N395*StoreData!$M395</f>
        <v>1513</v>
      </c>
      <c r="Q395">
        <f>StoreData!$O395-StoreData!$P395</f>
        <v>267</v>
      </c>
      <c r="R395">
        <f>MONTH(StoreData!$B395)</f>
        <v>9</v>
      </c>
      <c r="S395" t="str">
        <f>IF(StoreData!$R395=9,"August","Sept")</f>
        <v>August</v>
      </c>
    </row>
    <row r="396" spans="1:19" x14ac:dyDescent="0.3">
      <c r="A396">
        <v>88065565749</v>
      </c>
      <c r="B396">
        <v>44087</v>
      </c>
      <c r="C396" t="s">
        <v>454</v>
      </c>
      <c r="D396" t="s">
        <v>1124</v>
      </c>
      <c r="E396" t="s">
        <v>58</v>
      </c>
      <c r="F396" t="s">
        <v>46</v>
      </c>
      <c r="G396" t="s">
        <v>942</v>
      </c>
      <c r="H396" t="s">
        <v>47</v>
      </c>
      <c r="I396" t="s">
        <v>102</v>
      </c>
      <c r="J396" t="s">
        <v>915</v>
      </c>
      <c r="K396" t="s">
        <v>924</v>
      </c>
      <c r="L396">
        <v>12</v>
      </c>
      <c r="M396">
        <v>9</v>
      </c>
      <c r="N396">
        <v>77</v>
      </c>
      <c r="O396">
        <f>StoreData!$N396*StoreData!$L396</f>
        <v>924</v>
      </c>
      <c r="P396">
        <f>StoreData!$N396*StoreData!$M396</f>
        <v>693</v>
      </c>
      <c r="Q396">
        <f>StoreData!$O396-StoreData!$P396</f>
        <v>231</v>
      </c>
      <c r="R396">
        <f>MONTH(StoreData!$B396)</f>
        <v>9</v>
      </c>
      <c r="S396" t="str">
        <f>IF(StoreData!$R396=9,"August","Sept")</f>
        <v>August</v>
      </c>
    </row>
    <row r="397" spans="1:19" x14ac:dyDescent="0.3">
      <c r="A397">
        <v>88065565750</v>
      </c>
      <c r="B397">
        <v>44088</v>
      </c>
      <c r="C397" t="s">
        <v>455</v>
      </c>
      <c r="D397" t="s">
        <v>1123</v>
      </c>
      <c r="E397" t="s">
        <v>59</v>
      </c>
      <c r="F397" t="s">
        <v>36</v>
      </c>
      <c r="G397" t="s">
        <v>942</v>
      </c>
      <c r="H397" t="s">
        <v>37</v>
      </c>
      <c r="I397" t="s">
        <v>102</v>
      </c>
      <c r="J397" t="s">
        <v>916</v>
      </c>
      <c r="K397" t="s">
        <v>924</v>
      </c>
      <c r="L397">
        <v>10</v>
      </c>
      <c r="M397">
        <v>7</v>
      </c>
      <c r="N397">
        <v>68</v>
      </c>
      <c r="O397">
        <f>StoreData!$N397*StoreData!$L397</f>
        <v>680</v>
      </c>
      <c r="P397">
        <f>StoreData!$N397*StoreData!$M397</f>
        <v>476</v>
      </c>
      <c r="Q397">
        <f>StoreData!$O397-StoreData!$P397</f>
        <v>204</v>
      </c>
      <c r="R397">
        <f>MONTH(StoreData!$B397)</f>
        <v>9</v>
      </c>
      <c r="S397" t="str">
        <f>IF(StoreData!$R397=9,"August","Sept")</f>
        <v>August</v>
      </c>
    </row>
    <row r="398" spans="1:19" x14ac:dyDescent="0.3">
      <c r="A398">
        <v>88065565751</v>
      </c>
      <c r="B398">
        <v>44089</v>
      </c>
      <c r="C398" t="s">
        <v>456</v>
      </c>
      <c r="D398" t="s">
        <v>1123</v>
      </c>
      <c r="E398" t="s">
        <v>61</v>
      </c>
      <c r="F398" t="s">
        <v>36</v>
      </c>
      <c r="G398" t="s">
        <v>942</v>
      </c>
      <c r="H398" t="s">
        <v>37</v>
      </c>
      <c r="I398" t="s">
        <v>102</v>
      </c>
      <c r="J398" t="s">
        <v>917</v>
      </c>
      <c r="K398" t="s">
        <v>924</v>
      </c>
      <c r="L398">
        <v>15</v>
      </c>
      <c r="M398">
        <v>12</v>
      </c>
      <c r="N398">
        <v>15</v>
      </c>
      <c r="O398">
        <f>StoreData!$N398*StoreData!$L398</f>
        <v>225</v>
      </c>
      <c r="P398">
        <f>StoreData!$N398*StoreData!$M398</f>
        <v>180</v>
      </c>
      <c r="Q398">
        <f>StoreData!$O398-StoreData!$P398</f>
        <v>45</v>
      </c>
      <c r="R398">
        <f>MONTH(StoreData!$B398)</f>
        <v>9</v>
      </c>
      <c r="S398" t="str">
        <f>IF(StoreData!$R398=9,"August","Sept")</f>
        <v>August</v>
      </c>
    </row>
    <row r="399" spans="1:19" x14ac:dyDescent="0.3">
      <c r="A399">
        <v>88065565752</v>
      </c>
      <c r="B399">
        <v>44093</v>
      </c>
      <c r="C399" t="s">
        <v>457</v>
      </c>
      <c r="D399" t="s">
        <v>1123</v>
      </c>
      <c r="E399" t="s">
        <v>16</v>
      </c>
      <c r="F399" t="s">
        <v>40</v>
      </c>
      <c r="G399" t="s">
        <v>941</v>
      </c>
      <c r="H399" t="s">
        <v>41</v>
      </c>
      <c r="I399" t="s">
        <v>102</v>
      </c>
      <c r="J399" t="s">
        <v>918</v>
      </c>
      <c r="K399" t="s">
        <v>924</v>
      </c>
      <c r="L399">
        <v>15</v>
      </c>
      <c r="M399">
        <v>12</v>
      </c>
      <c r="N399">
        <v>47</v>
      </c>
      <c r="O399">
        <f>StoreData!$N399*StoreData!$L399</f>
        <v>705</v>
      </c>
      <c r="P399">
        <f>StoreData!$N399*StoreData!$M399</f>
        <v>564</v>
      </c>
      <c r="Q399">
        <f>StoreData!$O399-StoreData!$P399</f>
        <v>141</v>
      </c>
      <c r="R399">
        <f>MONTH(StoreData!$B399)</f>
        <v>9</v>
      </c>
      <c r="S399" t="str">
        <f>IF(StoreData!$R399=9,"August","Sept")</f>
        <v>August</v>
      </c>
    </row>
    <row r="400" spans="1:19" x14ac:dyDescent="0.3">
      <c r="A400">
        <v>88065565753</v>
      </c>
      <c r="B400">
        <v>44092</v>
      </c>
      <c r="C400" t="s">
        <v>458</v>
      </c>
      <c r="D400" t="s">
        <v>1123</v>
      </c>
      <c r="E400" t="s">
        <v>80</v>
      </c>
      <c r="F400" t="s">
        <v>43</v>
      </c>
      <c r="G400" t="s">
        <v>941</v>
      </c>
      <c r="H400" t="s">
        <v>44</v>
      </c>
      <c r="I400" t="s">
        <v>102</v>
      </c>
      <c r="J400" t="s">
        <v>919</v>
      </c>
      <c r="K400" t="s">
        <v>924</v>
      </c>
      <c r="L400">
        <v>20</v>
      </c>
      <c r="M400">
        <v>17</v>
      </c>
      <c r="N400">
        <v>6</v>
      </c>
      <c r="O400">
        <f>StoreData!$N400*StoreData!$L400</f>
        <v>120</v>
      </c>
      <c r="P400">
        <f>StoreData!$N400*StoreData!$M400</f>
        <v>102</v>
      </c>
      <c r="Q400">
        <f>StoreData!$O400-StoreData!$P400</f>
        <v>18</v>
      </c>
      <c r="R400">
        <f>MONTH(StoreData!$B400)</f>
        <v>9</v>
      </c>
      <c r="S400" t="str">
        <f>IF(StoreData!$R400=9,"August","Sept")</f>
        <v>August</v>
      </c>
    </row>
    <row r="401" spans="1:19" x14ac:dyDescent="0.3">
      <c r="A401">
        <v>88065565754</v>
      </c>
      <c r="B401">
        <v>44092</v>
      </c>
      <c r="C401" t="s">
        <v>459</v>
      </c>
      <c r="D401" t="s">
        <v>1124</v>
      </c>
      <c r="E401" t="s">
        <v>82</v>
      </c>
      <c r="F401" t="s">
        <v>46</v>
      </c>
      <c r="G401" t="s">
        <v>942</v>
      </c>
      <c r="H401" t="s">
        <v>47</v>
      </c>
      <c r="I401" t="s">
        <v>102</v>
      </c>
      <c r="J401" t="s">
        <v>920</v>
      </c>
      <c r="K401" t="s">
        <v>924</v>
      </c>
      <c r="L401">
        <v>12</v>
      </c>
      <c r="M401">
        <v>9</v>
      </c>
      <c r="N401">
        <v>10</v>
      </c>
      <c r="O401">
        <f>StoreData!$N401*StoreData!$L401</f>
        <v>120</v>
      </c>
      <c r="P401">
        <f>StoreData!$N401*StoreData!$M401</f>
        <v>90</v>
      </c>
      <c r="Q401">
        <f>StoreData!$O401-StoreData!$P401</f>
        <v>30</v>
      </c>
      <c r="R401">
        <f>MONTH(StoreData!$B401)</f>
        <v>9</v>
      </c>
      <c r="S401" t="str">
        <f>IF(StoreData!$R401=9,"August","Sept")</f>
        <v>August</v>
      </c>
    </row>
    <row r="402" spans="1:19" x14ac:dyDescent="0.3">
      <c r="A402">
        <v>88065565755</v>
      </c>
      <c r="B402">
        <v>44093</v>
      </c>
      <c r="C402" t="s">
        <v>460</v>
      </c>
      <c r="D402" t="s">
        <v>1123</v>
      </c>
      <c r="E402" t="s">
        <v>84</v>
      </c>
      <c r="F402" t="s">
        <v>36</v>
      </c>
      <c r="G402" t="s">
        <v>942</v>
      </c>
      <c r="H402" t="s">
        <v>37</v>
      </c>
      <c r="I402" t="s">
        <v>102</v>
      </c>
      <c r="J402" t="s">
        <v>921</v>
      </c>
      <c r="K402" t="s">
        <v>924</v>
      </c>
      <c r="L402">
        <v>13</v>
      </c>
      <c r="M402">
        <v>10</v>
      </c>
      <c r="N402">
        <v>11</v>
      </c>
      <c r="O402">
        <f>StoreData!$N402*StoreData!$L402</f>
        <v>143</v>
      </c>
      <c r="P402">
        <f>StoreData!$N402*StoreData!$M402</f>
        <v>110</v>
      </c>
      <c r="Q402">
        <f>StoreData!$O402-StoreData!$P402</f>
        <v>33</v>
      </c>
      <c r="R402">
        <f>MONTH(StoreData!$B402)</f>
        <v>9</v>
      </c>
      <c r="S402" t="str">
        <f>IF(StoreData!$R402=9,"August","Sept")</f>
        <v>August</v>
      </c>
    </row>
    <row r="403" spans="1:19" x14ac:dyDescent="0.3">
      <c r="A403">
        <v>88065565756</v>
      </c>
      <c r="B403">
        <v>44094</v>
      </c>
      <c r="C403" t="s">
        <v>461</v>
      </c>
      <c r="D403" t="s">
        <v>1124</v>
      </c>
      <c r="E403" t="s">
        <v>86</v>
      </c>
      <c r="F403" t="s">
        <v>36</v>
      </c>
      <c r="G403" t="s">
        <v>942</v>
      </c>
      <c r="H403" t="s">
        <v>37</v>
      </c>
      <c r="I403" t="s">
        <v>102</v>
      </c>
      <c r="J403" t="s">
        <v>922</v>
      </c>
      <c r="K403" t="s">
        <v>924</v>
      </c>
      <c r="L403">
        <v>15</v>
      </c>
      <c r="M403">
        <v>12</v>
      </c>
      <c r="N403">
        <v>60</v>
      </c>
      <c r="O403">
        <f>StoreData!$N403*StoreData!$L403</f>
        <v>900</v>
      </c>
      <c r="P403">
        <f>StoreData!$N403*StoreData!$M403</f>
        <v>720</v>
      </c>
      <c r="Q403">
        <f>StoreData!$O403-StoreData!$P403</f>
        <v>180</v>
      </c>
      <c r="R403">
        <f>MONTH(StoreData!$B403)</f>
        <v>9</v>
      </c>
      <c r="S403" t="str">
        <f>IF(StoreData!$R403=9,"August","Sept")</f>
        <v>August</v>
      </c>
    </row>
    <row r="404" spans="1:19" x14ac:dyDescent="0.3">
      <c r="A404">
        <v>88065565757</v>
      </c>
      <c r="B404">
        <v>44095</v>
      </c>
      <c r="C404" t="s">
        <v>462</v>
      </c>
      <c r="D404" t="s">
        <v>1123</v>
      </c>
      <c r="E404" t="s">
        <v>88</v>
      </c>
      <c r="F404" t="s">
        <v>40</v>
      </c>
      <c r="G404" t="s">
        <v>941</v>
      </c>
      <c r="H404" t="s">
        <v>41</v>
      </c>
      <c r="I404" t="s">
        <v>102</v>
      </c>
      <c r="J404" t="s">
        <v>923</v>
      </c>
      <c r="K404" t="s">
        <v>924</v>
      </c>
      <c r="L404">
        <v>14</v>
      </c>
      <c r="M404">
        <v>11</v>
      </c>
      <c r="N404">
        <v>89</v>
      </c>
      <c r="O404">
        <f>StoreData!$N404*StoreData!$L404</f>
        <v>1246</v>
      </c>
      <c r="P404">
        <f>StoreData!$N404*StoreData!$M404</f>
        <v>979</v>
      </c>
      <c r="Q404">
        <f>StoreData!$O404-StoreData!$P404</f>
        <v>267</v>
      </c>
      <c r="R404">
        <f>MONTH(StoreData!$B404)</f>
        <v>9</v>
      </c>
      <c r="S404" t="str">
        <f>IF(StoreData!$R404=9,"August","Sept")</f>
        <v>August</v>
      </c>
    </row>
    <row r="405" spans="1:19" x14ac:dyDescent="0.3">
      <c r="A405">
        <v>88065565758</v>
      </c>
      <c r="B405">
        <v>44096</v>
      </c>
      <c r="C405" t="s">
        <v>463</v>
      </c>
      <c r="D405" t="s">
        <v>1124</v>
      </c>
      <c r="E405" t="s">
        <v>66</v>
      </c>
      <c r="F405" t="s">
        <v>43</v>
      </c>
      <c r="G405" t="s">
        <v>941</v>
      </c>
      <c r="H405" t="s">
        <v>44</v>
      </c>
      <c r="I405" t="s">
        <v>102</v>
      </c>
      <c r="J405" t="s">
        <v>936</v>
      </c>
      <c r="K405" t="s">
        <v>924</v>
      </c>
      <c r="L405">
        <v>30</v>
      </c>
      <c r="M405">
        <v>27</v>
      </c>
      <c r="N405">
        <v>77</v>
      </c>
      <c r="O405">
        <f>StoreData!$N405*StoreData!$L405</f>
        <v>2310</v>
      </c>
      <c r="P405">
        <f>StoreData!$N405*StoreData!$M405</f>
        <v>2079</v>
      </c>
      <c r="Q405">
        <f>StoreData!$O405-StoreData!$P405</f>
        <v>231</v>
      </c>
      <c r="R405">
        <f>MONTH(StoreData!$B405)</f>
        <v>9</v>
      </c>
      <c r="S405" t="str">
        <f>IF(StoreData!$R405=9,"August","Sept")</f>
        <v>August</v>
      </c>
    </row>
    <row r="406" spans="1:19" x14ac:dyDescent="0.3">
      <c r="A406">
        <v>88065565759</v>
      </c>
      <c r="B406">
        <v>44097</v>
      </c>
      <c r="C406" t="s">
        <v>464</v>
      </c>
      <c r="D406" t="s">
        <v>1123</v>
      </c>
      <c r="E406" t="s">
        <v>68</v>
      </c>
      <c r="F406" t="s">
        <v>46</v>
      </c>
      <c r="G406" t="s">
        <v>942</v>
      </c>
      <c r="H406" t="s">
        <v>47</v>
      </c>
      <c r="I406" t="s">
        <v>102</v>
      </c>
      <c r="J406" t="s">
        <v>937</v>
      </c>
      <c r="K406" t="s">
        <v>924</v>
      </c>
      <c r="L406">
        <v>16</v>
      </c>
      <c r="M406">
        <v>13</v>
      </c>
      <c r="N406">
        <v>68</v>
      </c>
      <c r="O406">
        <f>StoreData!$N406*StoreData!$L406</f>
        <v>1088</v>
      </c>
      <c r="P406">
        <f>StoreData!$N406*StoreData!$M406</f>
        <v>884</v>
      </c>
      <c r="Q406">
        <f>StoreData!$O406-StoreData!$P406</f>
        <v>204</v>
      </c>
      <c r="R406">
        <f>MONTH(StoreData!$B406)</f>
        <v>9</v>
      </c>
      <c r="S406" t="str">
        <f>IF(StoreData!$R406=9,"August","Sept")</f>
        <v>August</v>
      </c>
    </row>
    <row r="407" spans="1:19" x14ac:dyDescent="0.3">
      <c r="A407">
        <v>88065565760</v>
      </c>
      <c r="B407">
        <v>44098</v>
      </c>
      <c r="C407" t="s">
        <v>465</v>
      </c>
      <c r="D407" t="s">
        <v>1124</v>
      </c>
      <c r="E407" t="s">
        <v>70</v>
      </c>
      <c r="F407" t="s">
        <v>36</v>
      </c>
      <c r="G407" t="s">
        <v>942</v>
      </c>
      <c r="H407" t="s">
        <v>37</v>
      </c>
      <c r="I407" t="s">
        <v>102</v>
      </c>
      <c r="J407" t="s">
        <v>925</v>
      </c>
      <c r="K407" t="s">
        <v>939</v>
      </c>
      <c r="L407">
        <v>9</v>
      </c>
      <c r="M407">
        <v>6</v>
      </c>
      <c r="N407">
        <v>15</v>
      </c>
      <c r="O407">
        <f>StoreData!$N407*StoreData!$L407</f>
        <v>135</v>
      </c>
      <c r="P407">
        <f>StoreData!$N407*StoreData!$M407</f>
        <v>90</v>
      </c>
      <c r="Q407">
        <f>StoreData!$O407-StoreData!$P407</f>
        <v>45</v>
      </c>
      <c r="R407">
        <f>MONTH(StoreData!$B407)</f>
        <v>9</v>
      </c>
      <c r="S407" t="str">
        <f>IF(StoreData!$R407=9,"August","Sept")</f>
        <v>August</v>
      </c>
    </row>
    <row r="408" spans="1:19" x14ac:dyDescent="0.3">
      <c r="A408">
        <v>88065565761</v>
      </c>
      <c r="B408">
        <v>44099</v>
      </c>
      <c r="C408" t="s">
        <v>466</v>
      </c>
      <c r="D408" t="s">
        <v>1124</v>
      </c>
      <c r="E408" t="s">
        <v>14</v>
      </c>
      <c r="F408" t="s">
        <v>36</v>
      </c>
      <c r="G408" t="s">
        <v>942</v>
      </c>
      <c r="H408" t="s">
        <v>37</v>
      </c>
      <c r="I408" t="s">
        <v>102</v>
      </c>
      <c r="J408" t="s">
        <v>926</v>
      </c>
      <c r="K408" t="s">
        <v>939</v>
      </c>
      <c r="L408">
        <v>5</v>
      </c>
      <c r="M408">
        <v>2</v>
      </c>
      <c r="N408">
        <v>47</v>
      </c>
      <c r="O408">
        <f>StoreData!$N408*StoreData!$L408</f>
        <v>235</v>
      </c>
      <c r="P408">
        <f>StoreData!$N408*StoreData!$M408</f>
        <v>94</v>
      </c>
      <c r="Q408">
        <f>StoreData!$O408-StoreData!$P408</f>
        <v>141</v>
      </c>
      <c r="R408">
        <f>MONTH(StoreData!$B408)</f>
        <v>9</v>
      </c>
      <c r="S408" t="str">
        <f>IF(StoreData!$R408=9,"August","Sept")</f>
        <v>August</v>
      </c>
    </row>
    <row r="409" spans="1:19" x14ac:dyDescent="0.3">
      <c r="A409">
        <v>88065565762</v>
      </c>
      <c r="B409">
        <v>44103</v>
      </c>
      <c r="C409" t="s">
        <v>467</v>
      </c>
      <c r="D409" t="s">
        <v>1124</v>
      </c>
      <c r="E409" t="s">
        <v>15</v>
      </c>
      <c r="F409" t="s">
        <v>40</v>
      </c>
      <c r="G409" t="s">
        <v>941</v>
      </c>
      <c r="H409" t="s">
        <v>41</v>
      </c>
      <c r="I409" t="s">
        <v>102</v>
      </c>
      <c r="J409" t="s">
        <v>927</v>
      </c>
      <c r="K409" t="s">
        <v>939</v>
      </c>
      <c r="L409">
        <v>18</v>
      </c>
      <c r="M409">
        <v>15</v>
      </c>
      <c r="N409">
        <v>6</v>
      </c>
      <c r="O409">
        <f>StoreData!$N409*StoreData!$L409</f>
        <v>108</v>
      </c>
      <c r="P409">
        <f>StoreData!$N409*StoreData!$M409</f>
        <v>90</v>
      </c>
      <c r="Q409">
        <f>StoreData!$O409-StoreData!$P409</f>
        <v>18</v>
      </c>
      <c r="R409">
        <f>MONTH(StoreData!$B409)</f>
        <v>9</v>
      </c>
      <c r="S409" t="str">
        <f>IF(StoreData!$R409=9,"August","Sept")</f>
        <v>August</v>
      </c>
    </row>
    <row r="410" spans="1:19" x14ac:dyDescent="0.3">
      <c r="A410">
        <v>88065565763</v>
      </c>
      <c r="B410">
        <v>44102</v>
      </c>
      <c r="C410" t="s">
        <v>468</v>
      </c>
      <c r="D410" t="s">
        <v>1123</v>
      </c>
      <c r="E410" t="s">
        <v>57</v>
      </c>
      <c r="F410" t="s">
        <v>43</v>
      </c>
      <c r="G410" t="s">
        <v>941</v>
      </c>
      <c r="H410" t="s">
        <v>44</v>
      </c>
      <c r="I410" t="s">
        <v>102</v>
      </c>
      <c r="J410" t="s">
        <v>928</v>
      </c>
      <c r="K410" t="s">
        <v>939</v>
      </c>
      <c r="L410">
        <v>10</v>
      </c>
      <c r="M410">
        <v>7</v>
      </c>
      <c r="N410">
        <v>10</v>
      </c>
      <c r="O410">
        <f>StoreData!$N410*StoreData!$L410</f>
        <v>100</v>
      </c>
      <c r="P410">
        <f>StoreData!$N410*StoreData!$M410</f>
        <v>70</v>
      </c>
      <c r="Q410">
        <f>StoreData!$O410-StoreData!$P410</f>
        <v>30</v>
      </c>
      <c r="R410">
        <f>MONTH(StoreData!$B410)</f>
        <v>9</v>
      </c>
      <c r="S410" t="str">
        <f>IF(StoreData!$R410=9,"August","Sept")</f>
        <v>August</v>
      </c>
    </row>
    <row r="411" spans="1:19" x14ac:dyDescent="0.3">
      <c r="A411">
        <v>88065565764</v>
      </c>
      <c r="B411">
        <v>44102</v>
      </c>
      <c r="C411" t="s">
        <v>469</v>
      </c>
      <c r="D411" t="s">
        <v>1124</v>
      </c>
      <c r="E411" t="s">
        <v>58</v>
      </c>
      <c r="F411" t="s">
        <v>46</v>
      </c>
      <c r="G411" t="s">
        <v>942</v>
      </c>
      <c r="H411" t="s">
        <v>47</v>
      </c>
      <c r="I411" t="s">
        <v>102</v>
      </c>
      <c r="J411" t="s">
        <v>929</v>
      </c>
      <c r="K411" t="s">
        <v>939</v>
      </c>
      <c r="L411">
        <v>20</v>
      </c>
      <c r="M411">
        <v>17</v>
      </c>
      <c r="N411">
        <v>11</v>
      </c>
      <c r="O411">
        <f>StoreData!$N411*StoreData!$L411</f>
        <v>220</v>
      </c>
      <c r="P411">
        <f>StoreData!$N411*StoreData!$M411</f>
        <v>187</v>
      </c>
      <c r="Q411">
        <f>StoreData!$O411-StoreData!$P411</f>
        <v>33</v>
      </c>
      <c r="R411">
        <f>MONTH(StoreData!$B411)</f>
        <v>9</v>
      </c>
      <c r="S411" t="str">
        <f>IF(StoreData!$R411=9,"August","Sept")</f>
        <v>August</v>
      </c>
    </row>
    <row r="412" spans="1:19" x14ac:dyDescent="0.3">
      <c r="A412">
        <v>88065565765</v>
      </c>
      <c r="B412">
        <v>44103</v>
      </c>
      <c r="C412" t="s">
        <v>470</v>
      </c>
      <c r="D412" t="s">
        <v>1123</v>
      </c>
      <c r="E412" t="s">
        <v>59</v>
      </c>
      <c r="F412" t="s">
        <v>36</v>
      </c>
      <c r="G412" t="s">
        <v>942</v>
      </c>
      <c r="H412" t="s">
        <v>37</v>
      </c>
      <c r="I412" t="s">
        <v>102</v>
      </c>
      <c r="J412" t="s">
        <v>930</v>
      </c>
      <c r="K412" t="s">
        <v>939</v>
      </c>
      <c r="L412">
        <v>70</v>
      </c>
      <c r="M412">
        <v>67</v>
      </c>
      <c r="N412">
        <v>60</v>
      </c>
      <c r="O412">
        <f>StoreData!$N412*StoreData!$L412</f>
        <v>4200</v>
      </c>
      <c r="P412">
        <f>StoreData!$N412*StoreData!$M412</f>
        <v>4020</v>
      </c>
      <c r="Q412">
        <f>StoreData!$O412-StoreData!$P412</f>
        <v>180</v>
      </c>
      <c r="R412">
        <f>MONTH(StoreData!$B412)</f>
        <v>9</v>
      </c>
      <c r="S412" t="str">
        <f>IF(StoreData!$R412=9,"August","Sept")</f>
        <v>August</v>
      </c>
    </row>
    <row r="413" spans="1:19" x14ac:dyDescent="0.3">
      <c r="A413">
        <v>88065565766</v>
      </c>
      <c r="B413">
        <v>44104</v>
      </c>
      <c r="C413" t="s">
        <v>471</v>
      </c>
      <c r="D413" t="s">
        <v>1124</v>
      </c>
      <c r="E413" t="s">
        <v>92</v>
      </c>
      <c r="F413" t="s">
        <v>36</v>
      </c>
      <c r="G413" t="s">
        <v>942</v>
      </c>
      <c r="H413" t="s">
        <v>37</v>
      </c>
      <c r="I413" t="s">
        <v>38</v>
      </c>
      <c r="J413" t="s">
        <v>938</v>
      </c>
      <c r="K413" t="s">
        <v>939</v>
      </c>
      <c r="L413">
        <v>15</v>
      </c>
      <c r="M413">
        <v>12</v>
      </c>
      <c r="N413">
        <v>89</v>
      </c>
      <c r="O413">
        <f>StoreData!$N413*StoreData!$L413</f>
        <v>1335</v>
      </c>
      <c r="P413">
        <f>StoreData!$N413*StoreData!$M413</f>
        <v>1068</v>
      </c>
      <c r="Q413">
        <f>StoreData!$O413-StoreData!$P413</f>
        <v>267</v>
      </c>
      <c r="R413">
        <f>MONTH(StoreData!$B413)</f>
        <v>9</v>
      </c>
      <c r="S413" t="str">
        <f>IF(StoreData!$R413=9,"August","Sept")</f>
        <v>August</v>
      </c>
    </row>
    <row r="414" spans="1:19" x14ac:dyDescent="0.3">
      <c r="A414">
        <v>88065565767</v>
      </c>
      <c r="B414">
        <v>44094</v>
      </c>
      <c r="C414" t="s">
        <v>472</v>
      </c>
      <c r="D414" t="s">
        <v>1124</v>
      </c>
      <c r="E414" t="s">
        <v>94</v>
      </c>
      <c r="F414" t="s">
        <v>40</v>
      </c>
      <c r="G414" t="s">
        <v>941</v>
      </c>
      <c r="H414" t="s">
        <v>41</v>
      </c>
      <c r="I414" t="s">
        <v>38</v>
      </c>
      <c r="J414" t="s">
        <v>931</v>
      </c>
      <c r="K414" t="s">
        <v>939</v>
      </c>
      <c r="L414">
        <v>12</v>
      </c>
      <c r="M414">
        <v>9</v>
      </c>
      <c r="N414">
        <v>77</v>
      </c>
      <c r="O414">
        <f>StoreData!$N414*StoreData!$L414</f>
        <v>924</v>
      </c>
      <c r="P414">
        <f>StoreData!$N414*StoreData!$M414</f>
        <v>693</v>
      </c>
      <c r="Q414">
        <f>StoreData!$O414-StoreData!$P414</f>
        <v>231</v>
      </c>
      <c r="R414">
        <f>MONTH(StoreData!$B414)</f>
        <v>9</v>
      </c>
      <c r="S414" t="str">
        <f>IF(StoreData!$R414=9,"August","Sept")</f>
        <v>August</v>
      </c>
    </row>
    <row r="415" spans="1:19" x14ac:dyDescent="0.3">
      <c r="A415">
        <v>88065565768</v>
      </c>
      <c r="B415">
        <v>44095</v>
      </c>
      <c r="C415" t="s">
        <v>473</v>
      </c>
      <c r="D415" t="s">
        <v>1123</v>
      </c>
      <c r="E415" t="s">
        <v>16</v>
      </c>
      <c r="F415" t="s">
        <v>43</v>
      </c>
      <c r="G415" t="s">
        <v>941</v>
      </c>
      <c r="H415" t="s">
        <v>44</v>
      </c>
      <c r="I415" t="s">
        <v>38</v>
      </c>
      <c r="J415" t="s">
        <v>932</v>
      </c>
      <c r="K415" t="s">
        <v>939</v>
      </c>
      <c r="L415">
        <v>18</v>
      </c>
      <c r="M415">
        <v>15</v>
      </c>
      <c r="N415">
        <v>68</v>
      </c>
      <c r="O415">
        <f>StoreData!$N415*StoreData!$L415</f>
        <v>1224</v>
      </c>
      <c r="P415">
        <f>StoreData!$N415*StoreData!$M415</f>
        <v>1020</v>
      </c>
      <c r="Q415">
        <f>StoreData!$O415-StoreData!$P415</f>
        <v>204</v>
      </c>
      <c r="R415">
        <f>MONTH(StoreData!$B415)</f>
        <v>9</v>
      </c>
      <c r="S415" t="str">
        <f>IF(StoreData!$R415=9,"August","Sept")</f>
        <v>August</v>
      </c>
    </row>
    <row r="416" spans="1:19" x14ac:dyDescent="0.3">
      <c r="A416">
        <v>88065565769</v>
      </c>
      <c r="B416">
        <v>44096</v>
      </c>
      <c r="C416" t="s">
        <v>474</v>
      </c>
      <c r="D416" t="s">
        <v>1124</v>
      </c>
      <c r="E416" t="s">
        <v>17</v>
      </c>
      <c r="F416" t="s">
        <v>46</v>
      </c>
      <c r="G416" t="s">
        <v>942</v>
      </c>
      <c r="H416" t="s">
        <v>47</v>
      </c>
      <c r="I416" t="s">
        <v>38</v>
      </c>
      <c r="J416" t="s">
        <v>933</v>
      </c>
      <c r="K416" t="s">
        <v>939</v>
      </c>
      <c r="L416">
        <v>23</v>
      </c>
      <c r="M416">
        <v>20</v>
      </c>
      <c r="N416">
        <v>15</v>
      </c>
      <c r="O416">
        <f>StoreData!$N416*StoreData!$L416</f>
        <v>345</v>
      </c>
      <c r="P416">
        <f>StoreData!$N416*StoreData!$M416</f>
        <v>300</v>
      </c>
      <c r="Q416">
        <f>StoreData!$O416-StoreData!$P416</f>
        <v>45</v>
      </c>
      <c r="R416">
        <f>MONTH(StoreData!$B416)</f>
        <v>9</v>
      </c>
      <c r="S416" t="str">
        <f>IF(StoreData!$R416=9,"August","Sept")</f>
        <v>August</v>
      </c>
    </row>
    <row r="417" spans="1:19" x14ac:dyDescent="0.3">
      <c r="A417">
        <v>88065565770</v>
      </c>
      <c r="B417">
        <v>44097</v>
      </c>
      <c r="C417" t="s">
        <v>475</v>
      </c>
      <c r="D417" t="s">
        <v>1124</v>
      </c>
      <c r="E417" t="s">
        <v>16</v>
      </c>
      <c r="F417" t="s">
        <v>36</v>
      </c>
      <c r="G417" t="s">
        <v>942</v>
      </c>
      <c r="H417" t="s">
        <v>37</v>
      </c>
      <c r="I417" t="s">
        <v>38</v>
      </c>
      <c r="J417" t="s">
        <v>934</v>
      </c>
      <c r="K417" t="s">
        <v>939</v>
      </c>
      <c r="L417">
        <v>9</v>
      </c>
      <c r="M417">
        <v>6</v>
      </c>
      <c r="N417">
        <v>47</v>
      </c>
      <c r="O417">
        <f>StoreData!$N417*StoreData!$L417</f>
        <v>423</v>
      </c>
      <c r="P417">
        <f>StoreData!$N417*StoreData!$M417</f>
        <v>282</v>
      </c>
      <c r="Q417">
        <f>StoreData!$O417-StoreData!$P417</f>
        <v>141</v>
      </c>
      <c r="R417">
        <f>MONTH(StoreData!$B417)</f>
        <v>9</v>
      </c>
      <c r="S417" t="str">
        <f>IF(StoreData!$R417=9,"August","Sept")</f>
        <v>August</v>
      </c>
    </row>
    <row r="418" spans="1:19" x14ac:dyDescent="0.3">
      <c r="A418">
        <v>88065565771</v>
      </c>
      <c r="B418">
        <v>44098</v>
      </c>
      <c r="C418" t="s">
        <v>476</v>
      </c>
      <c r="D418" t="s">
        <v>1123</v>
      </c>
      <c r="E418" t="s">
        <v>17</v>
      </c>
      <c r="F418" t="s">
        <v>36</v>
      </c>
      <c r="G418" t="s">
        <v>942</v>
      </c>
      <c r="H418" t="s">
        <v>37</v>
      </c>
      <c r="I418" t="s">
        <v>38</v>
      </c>
      <c r="J418" t="s">
        <v>935</v>
      </c>
      <c r="K418" t="s">
        <v>939</v>
      </c>
      <c r="L418">
        <v>18</v>
      </c>
      <c r="M418">
        <v>15</v>
      </c>
      <c r="N418">
        <v>6</v>
      </c>
      <c r="O418">
        <f>StoreData!$N418*StoreData!$L418</f>
        <v>108</v>
      </c>
      <c r="P418">
        <f>StoreData!$N418*StoreData!$M418</f>
        <v>90</v>
      </c>
      <c r="Q418">
        <f>StoreData!$O418-StoreData!$P418</f>
        <v>18</v>
      </c>
      <c r="R418">
        <f>MONTH(StoreData!$B418)</f>
        <v>9</v>
      </c>
      <c r="S418" t="str">
        <f>IF(StoreData!$R418=9,"August","Sept")</f>
        <v>August</v>
      </c>
    </row>
    <row r="419" spans="1:19" x14ac:dyDescent="0.3">
      <c r="A419">
        <v>88065565772</v>
      </c>
      <c r="B419">
        <v>44099</v>
      </c>
      <c r="C419" t="s">
        <v>477</v>
      </c>
      <c r="D419" t="s">
        <v>1124</v>
      </c>
      <c r="E419" t="s">
        <v>18</v>
      </c>
      <c r="F419" t="s">
        <v>40</v>
      </c>
      <c r="G419" t="s">
        <v>941</v>
      </c>
      <c r="H419" t="s">
        <v>41</v>
      </c>
      <c r="I419" t="s">
        <v>38</v>
      </c>
      <c r="J419" t="s">
        <v>926</v>
      </c>
      <c r="K419" t="s">
        <v>939</v>
      </c>
      <c r="L419">
        <v>5</v>
      </c>
      <c r="M419">
        <v>2</v>
      </c>
      <c r="N419">
        <v>10</v>
      </c>
      <c r="O419">
        <f>StoreData!$N419*StoreData!$L419</f>
        <v>50</v>
      </c>
      <c r="P419">
        <f>StoreData!$N419*StoreData!$M419</f>
        <v>20</v>
      </c>
      <c r="Q419">
        <f>StoreData!$O419-StoreData!$P419</f>
        <v>30</v>
      </c>
      <c r="R419">
        <f>MONTH(StoreData!$B419)</f>
        <v>9</v>
      </c>
      <c r="S419" t="str">
        <f>IF(StoreData!$R419=9,"August","Sept")</f>
        <v>August</v>
      </c>
    </row>
    <row r="420" spans="1:19" x14ac:dyDescent="0.3">
      <c r="A420">
        <v>88065565773</v>
      </c>
      <c r="B420">
        <v>44103</v>
      </c>
      <c r="C420" t="s">
        <v>478</v>
      </c>
      <c r="D420" t="s">
        <v>1124</v>
      </c>
      <c r="E420" t="s">
        <v>19</v>
      </c>
      <c r="F420" t="s">
        <v>43</v>
      </c>
      <c r="G420" t="s">
        <v>941</v>
      </c>
      <c r="H420" t="s">
        <v>44</v>
      </c>
      <c r="I420" t="s">
        <v>38</v>
      </c>
      <c r="J420" t="s">
        <v>907</v>
      </c>
      <c r="K420" t="s">
        <v>924</v>
      </c>
      <c r="L420">
        <v>14</v>
      </c>
      <c r="M420">
        <v>11</v>
      </c>
      <c r="N420">
        <v>11</v>
      </c>
      <c r="O420">
        <f>StoreData!$N420*StoreData!$L420</f>
        <v>154</v>
      </c>
      <c r="P420">
        <f>StoreData!$N420*StoreData!$M420</f>
        <v>121</v>
      </c>
      <c r="Q420">
        <f>StoreData!$O420-StoreData!$P420</f>
        <v>33</v>
      </c>
      <c r="R420">
        <f>MONTH(StoreData!$B420)</f>
        <v>9</v>
      </c>
      <c r="S420" t="str">
        <f>IF(StoreData!$R420=9,"August","Sept")</f>
        <v>August</v>
      </c>
    </row>
    <row r="421" spans="1:19" x14ac:dyDescent="0.3">
      <c r="A421">
        <v>88065565774</v>
      </c>
      <c r="B421">
        <v>44102</v>
      </c>
      <c r="C421" t="s">
        <v>479</v>
      </c>
      <c r="D421" t="s">
        <v>1124</v>
      </c>
      <c r="E421" t="s">
        <v>20</v>
      </c>
      <c r="F421" t="s">
        <v>46</v>
      </c>
      <c r="G421" t="s">
        <v>942</v>
      </c>
      <c r="H421" t="s">
        <v>47</v>
      </c>
      <c r="I421" t="s">
        <v>38</v>
      </c>
      <c r="J421" t="s">
        <v>908</v>
      </c>
      <c r="K421" t="s">
        <v>924</v>
      </c>
      <c r="L421">
        <v>6</v>
      </c>
      <c r="M421">
        <v>3</v>
      </c>
      <c r="N421">
        <v>60</v>
      </c>
      <c r="O421">
        <f>StoreData!$N421*StoreData!$L421</f>
        <v>360</v>
      </c>
      <c r="P421">
        <f>StoreData!$N421*StoreData!$M421</f>
        <v>180</v>
      </c>
      <c r="Q421">
        <f>StoreData!$O421-StoreData!$P421</f>
        <v>180</v>
      </c>
      <c r="R421">
        <f>MONTH(StoreData!$B421)</f>
        <v>9</v>
      </c>
      <c r="S421" t="str">
        <f>IF(StoreData!$R421=9,"August","Sept")</f>
        <v>August</v>
      </c>
    </row>
    <row r="422" spans="1:19" x14ac:dyDescent="0.3">
      <c r="A422">
        <v>88065565775</v>
      </c>
      <c r="B422">
        <v>44102</v>
      </c>
      <c r="C422" t="s">
        <v>480</v>
      </c>
      <c r="D422" t="s">
        <v>1124</v>
      </c>
      <c r="E422" t="s">
        <v>1</v>
      </c>
      <c r="F422" t="s">
        <v>36</v>
      </c>
      <c r="G422" t="s">
        <v>942</v>
      </c>
      <c r="H422" t="s">
        <v>37</v>
      </c>
      <c r="I422" t="s">
        <v>38</v>
      </c>
      <c r="J422" t="s">
        <v>928</v>
      </c>
      <c r="K422" t="s">
        <v>939</v>
      </c>
      <c r="L422">
        <v>10</v>
      </c>
      <c r="M422">
        <v>7</v>
      </c>
      <c r="N422">
        <v>89</v>
      </c>
      <c r="O422">
        <f>StoreData!$N422*StoreData!$L422</f>
        <v>890</v>
      </c>
      <c r="P422">
        <f>StoreData!$N422*StoreData!$M422</f>
        <v>623</v>
      </c>
      <c r="Q422">
        <f>StoreData!$O422-StoreData!$P422</f>
        <v>267</v>
      </c>
      <c r="R422">
        <f>MONTH(StoreData!$B422)</f>
        <v>9</v>
      </c>
      <c r="S422" t="str">
        <f>IF(StoreData!$R422=9,"August","Sept")</f>
        <v>August</v>
      </c>
    </row>
    <row r="423" spans="1:19" x14ac:dyDescent="0.3">
      <c r="A423">
        <v>88065565776</v>
      </c>
      <c r="B423">
        <v>44103</v>
      </c>
      <c r="C423" t="s">
        <v>481</v>
      </c>
      <c r="D423" t="s">
        <v>1123</v>
      </c>
      <c r="E423" t="s">
        <v>2</v>
      </c>
      <c r="F423" t="s">
        <v>36</v>
      </c>
      <c r="G423" t="s">
        <v>942</v>
      </c>
      <c r="H423" t="s">
        <v>37</v>
      </c>
      <c r="I423" t="s">
        <v>38</v>
      </c>
      <c r="J423" t="s">
        <v>909</v>
      </c>
      <c r="K423" t="s">
        <v>924</v>
      </c>
      <c r="L423">
        <v>13</v>
      </c>
      <c r="M423">
        <v>10</v>
      </c>
      <c r="N423">
        <v>77</v>
      </c>
      <c r="O423">
        <f>StoreData!$N423*StoreData!$L423</f>
        <v>1001</v>
      </c>
      <c r="P423">
        <f>StoreData!$N423*StoreData!$M423</f>
        <v>770</v>
      </c>
      <c r="Q423">
        <f>StoreData!$O423-StoreData!$P423</f>
        <v>231</v>
      </c>
      <c r="R423">
        <f>MONTH(StoreData!$B423)</f>
        <v>9</v>
      </c>
      <c r="S423" t="str">
        <f>IF(StoreData!$R423=9,"August","Sept")</f>
        <v>August</v>
      </c>
    </row>
    <row r="424" spans="1:19" x14ac:dyDescent="0.3">
      <c r="A424">
        <v>88065565777</v>
      </c>
      <c r="B424">
        <v>44104</v>
      </c>
      <c r="C424" t="s">
        <v>482</v>
      </c>
      <c r="D424" t="s">
        <v>1123</v>
      </c>
      <c r="E424" t="s">
        <v>3</v>
      </c>
      <c r="F424" t="s">
        <v>40</v>
      </c>
      <c r="G424" t="s">
        <v>941</v>
      </c>
      <c r="H424" t="s">
        <v>41</v>
      </c>
      <c r="I424" t="s">
        <v>38</v>
      </c>
      <c r="J424" t="s">
        <v>929</v>
      </c>
      <c r="K424" t="s">
        <v>939</v>
      </c>
      <c r="L424">
        <v>20</v>
      </c>
      <c r="M424">
        <v>17</v>
      </c>
      <c r="N424">
        <v>68</v>
      </c>
      <c r="O424">
        <f>StoreData!$N424*StoreData!$L424</f>
        <v>1360</v>
      </c>
      <c r="P424">
        <f>StoreData!$N424*StoreData!$M424</f>
        <v>1156</v>
      </c>
      <c r="Q424">
        <f>StoreData!$O424-StoreData!$P424</f>
        <v>204</v>
      </c>
      <c r="R424">
        <f>MONTH(StoreData!$B424)</f>
        <v>9</v>
      </c>
      <c r="S424" t="str">
        <f>IF(StoreData!$R424=9,"August","Sept")</f>
        <v>August</v>
      </c>
    </row>
    <row r="425" spans="1:19" x14ac:dyDescent="0.3">
      <c r="A425">
        <v>88065565778</v>
      </c>
      <c r="B425">
        <v>44044</v>
      </c>
      <c r="C425" t="s">
        <v>483</v>
      </c>
      <c r="D425" t="s">
        <v>1123</v>
      </c>
      <c r="E425" t="s">
        <v>4</v>
      </c>
      <c r="F425" t="s">
        <v>43</v>
      </c>
      <c r="G425" t="s">
        <v>941</v>
      </c>
      <c r="H425" t="s">
        <v>44</v>
      </c>
      <c r="I425" t="s">
        <v>38</v>
      </c>
      <c r="J425" t="s">
        <v>910</v>
      </c>
      <c r="K425" t="s">
        <v>924</v>
      </c>
      <c r="L425">
        <v>15</v>
      </c>
      <c r="M425">
        <v>12</v>
      </c>
      <c r="N425">
        <v>15</v>
      </c>
      <c r="O425">
        <f>StoreData!$N425*StoreData!$L425</f>
        <v>225</v>
      </c>
      <c r="P425">
        <f>StoreData!$N425*StoreData!$M425</f>
        <v>180</v>
      </c>
      <c r="Q425">
        <f>StoreData!$O425-StoreData!$P425</f>
        <v>45</v>
      </c>
      <c r="R425">
        <f>MONTH(StoreData!$B425)</f>
        <v>8</v>
      </c>
      <c r="S425" t="str">
        <f>IF(StoreData!$R425=9,"August","Sept")</f>
        <v>Sept</v>
      </c>
    </row>
    <row r="426" spans="1:19" x14ac:dyDescent="0.3">
      <c r="A426">
        <v>88065565779</v>
      </c>
      <c r="B426">
        <v>44045</v>
      </c>
      <c r="C426" t="s">
        <v>484</v>
      </c>
      <c r="D426" t="s">
        <v>1124</v>
      </c>
      <c r="E426" t="s">
        <v>5</v>
      </c>
      <c r="F426" t="s">
        <v>46</v>
      </c>
      <c r="G426" t="s">
        <v>942</v>
      </c>
      <c r="H426" t="s">
        <v>47</v>
      </c>
      <c r="I426" t="s">
        <v>38</v>
      </c>
      <c r="J426" t="s">
        <v>911</v>
      </c>
      <c r="K426" t="s">
        <v>924</v>
      </c>
      <c r="L426">
        <v>20</v>
      </c>
      <c r="M426">
        <v>17</v>
      </c>
      <c r="N426">
        <v>47</v>
      </c>
      <c r="O426">
        <f>StoreData!$N426*StoreData!$L426</f>
        <v>940</v>
      </c>
      <c r="P426">
        <f>StoreData!$N426*StoreData!$M426</f>
        <v>799</v>
      </c>
      <c r="Q426">
        <f>StoreData!$O426-StoreData!$P426</f>
        <v>141</v>
      </c>
      <c r="R426">
        <f>MONTH(StoreData!$B426)</f>
        <v>8</v>
      </c>
      <c r="S426" t="str">
        <f>IF(StoreData!$R426=9,"August","Sept")</f>
        <v>Sept</v>
      </c>
    </row>
    <row r="427" spans="1:19" x14ac:dyDescent="0.3">
      <c r="A427">
        <v>88065565780</v>
      </c>
      <c r="B427">
        <v>44046</v>
      </c>
      <c r="C427" t="s">
        <v>485</v>
      </c>
      <c r="D427" t="s">
        <v>1123</v>
      </c>
      <c r="E427" t="s">
        <v>6</v>
      </c>
      <c r="F427" t="s">
        <v>36</v>
      </c>
      <c r="G427" t="s">
        <v>942</v>
      </c>
      <c r="H427" t="s">
        <v>37</v>
      </c>
      <c r="I427" t="s">
        <v>38</v>
      </c>
      <c r="J427" t="s">
        <v>912</v>
      </c>
      <c r="K427" t="s">
        <v>924</v>
      </c>
      <c r="L427">
        <v>12</v>
      </c>
      <c r="M427">
        <v>9</v>
      </c>
      <c r="N427">
        <v>6</v>
      </c>
      <c r="O427">
        <f>StoreData!$N427*StoreData!$L427</f>
        <v>72</v>
      </c>
      <c r="P427">
        <f>StoreData!$N427*StoreData!$M427</f>
        <v>54</v>
      </c>
      <c r="Q427">
        <f>StoreData!$O427-StoreData!$P427</f>
        <v>18</v>
      </c>
      <c r="R427">
        <f>MONTH(StoreData!$B427)</f>
        <v>8</v>
      </c>
      <c r="S427" t="str">
        <f>IF(StoreData!$R427=9,"August","Sept")</f>
        <v>Sept</v>
      </c>
    </row>
    <row r="428" spans="1:19" x14ac:dyDescent="0.3">
      <c r="A428">
        <v>88065565781</v>
      </c>
      <c r="B428">
        <v>44047</v>
      </c>
      <c r="C428" t="s">
        <v>486</v>
      </c>
      <c r="D428" t="s">
        <v>1123</v>
      </c>
      <c r="E428" t="s">
        <v>7</v>
      </c>
      <c r="F428" t="s">
        <v>36</v>
      </c>
      <c r="G428" t="s">
        <v>942</v>
      </c>
      <c r="H428" t="s">
        <v>37</v>
      </c>
      <c r="I428" t="s">
        <v>38</v>
      </c>
      <c r="J428" t="s">
        <v>913</v>
      </c>
      <c r="K428" t="s">
        <v>924</v>
      </c>
      <c r="L428">
        <v>16</v>
      </c>
      <c r="M428">
        <v>13</v>
      </c>
      <c r="N428">
        <v>10</v>
      </c>
      <c r="O428">
        <f>StoreData!$N428*StoreData!$L428</f>
        <v>160</v>
      </c>
      <c r="P428">
        <f>StoreData!$N428*StoreData!$M428</f>
        <v>130</v>
      </c>
      <c r="Q428">
        <f>StoreData!$O428-StoreData!$P428</f>
        <v>30</v>
      </c>
      <c r="R428">
        <f>MONTH(StoreData!$B428)</f>
        <v>8</v>
      </c>
      <c r="S428" t="str">
        <f>IF(StoreData!$R428=9,"August","Sept")</f>
        <v>Sept</v>
      </c>
    </row>
    <row r="429" spans="1:19" x14ac:dyDescent="0.3">
      <c r="A429">
        <v>88065565782</v>
      </c>
      <c r="B429">
        <v>44048</v>
      </c>
      <c r="C429" t="s">
        <v>487</v>
      </c>
      <c r="D429" t="s">
        <v>1124</v>
      </c>
      <c r="E429" t="s">
        <v>8</v>
      </c>
      <c r="F429" t="s">
        <v>40</v>
      </c>
      <c r="G429" t="s">
        <v>941</v>
      </c>
      <c r="H429" t="s">
        <v>41</v>
      </c>
      <c r="I429" t="s">
        <v>38</v>
      </c>
      <c r="J429" t="s">
        <v>930</v>
      </c>
      <c r="K429" t="s">
        <v>939</v>
      </c>
      <c r="L429">
        <v>70</v>
      </c>
      <c r="M429">
        <v>67</v>
      </c>
      <c r="N429">
        <v>11</v>
      </c>
      <c r="O429">
        <f>StoreData!$N429*StoreData!$L429</f>
        <v>770</v>
      </c>
      <c r="P429">
        <f>StoreData!$N429*StoreData!$M429</f>
        <v>737</v>
      </c>
      <c r="Q429">
        <f>StoreData!$O429-StoreData!$P429</f>
        <v>33</v>
      </c>
      <c r="R429">
        <f>MONTH(StoreData!$B429)</f>
        <v>8</v>
      </c>
      <c r="S429" t="str">
        <f>IF(StoreData!$R429=9,"August","Sept")</f>
        <v>Sept</v>
      </c>
    </row>
    <row r="430" spans="1:19" x14ac:dyDescent="0.3">
      <c r="A430">
        <v>88065565783</v>
      </c>
      <c r="B430">
        <v>44052</v>
      </c>
      <c r="C430" t="s">
        <v>488</v>
      </c>
      <c r="D430" t="s">
        <v>1124</v>
      </c>
      <c r="E430" t="s">
        <v>9</v>
      </c>
      <c r="F430" t="s">
        <v>43</v>
      </c>
      <c r="G430" t="s">
        <v>941</v>
      </c>
      <c r="H430" t="s">
        <v>44</v>
      </c>
      <c r="I430" t="s">
        <v>38</v>
      </c>
      <c r="J430" t="s">
        <v>938</v>
      </c>
      <c r="K430" t="s">
        <v>939</v>
      </c>
      <c r="L430">
        <v>15</v>
      </c>
      <c r="M430">
        <v>12</v>
      </c>
      <c r="N430">
        <v>60</v>
      </c>
      <c r="O430">
        <f>StoreData!$N430*StoreData!$L430</f>
        <v>900</v>
      </c>
      <c r="P430">
        <f>StoreData!$N430*StoreData!$M430</f>
        <v>720</v>
      </c>
      <c r="Q430">
        <f>StoreData!$O430-StoreData!$P430</f>
        <v>180</v>
      </c>
      <c r="R430">
        <f>MONTH(StoreData!$B430)</f>
        <v>8</v>
      </c>
      <c r="S430" t="str">
        <f>IF(StoreData!$R430=9,"August","Sept")</f>
        <v>Sept</v>
      </c>
    </row>
    <row r="431" spans="1:19" x14ac:dyDescent="0.3">
      <c r="A431">
        <v>88065565784</v>
      </c>
      <c r="B431">
        <v>44051</v>
      </c>
      <c r="C431" t="s">
        <v>489</v>
      </c>
      <c r="D431" t="s">
        <v>1124</v>
      </c>
      <c r="E431" t="s">
        <v>10</v>
      </c>
      <c r="F431" t="s">
        <v>46</v>
      </c>
      <c r="G431" t="s">
        <v>942</v>
      </c>
      <c r="H431" t="s">
        <v>47</v>
      </c>
      <c r="I431" t="s">
        <v>38</v>
      </c>
      <c r="J431" t="s">
        <v>913</v>
      </c>
      <c r="K431" t="s">
        <v>924</v>
      </c>
      <c r="L431">
        <v>16</v>
      </c>
      <c r="M431">
        <v>13</v>
      </c>
      <c r="N431">
        <v>89</v>
      </c>
      <c r="O431">
        <f>StoreData!$N431*StoreData!$L431</f>
        <v>1424</v>
      </c>
      <c r="P431">
        <f>StoreData!$N431*StoreData!$M431</f>
        <v>1157</v>
      </c>
      <c r="Q431">
        <f>StoreData!$O431-StoreData!$P431</f>
        <v>267</v>
      </c>
      <c r="R431">
        <f>MONTH(StoreData!$B431)</f>
        <v>8</v>
      </c>
      <c r="S431" t="str">
        <f>IF(StoreData!$R431=9,"August","Sept")</f>
        <v>Sept</v>
      </c>
    </row>
    <row r="432" spans="1:19" x14ac:dyDescent="0.3">
      <c r="A432">
        <v>88065565785</v>
      </c>
      <c r="B432">
        <v>44051</v>
      </c>
      <c r="C432" t="s">
        <v>490</v>
      </c>
      <c r="D432" t="s">
        <v>1123</v>
      </c>
      <c r="E432" t="s">
        <v>11</v>
      </c>
      <c r="F432" t="s">
        <v>36</v>
      </c>
      <c r="G432" t="s">
        <v>942</v>
      </c>
      <c r="H432" t="s">
        <v>37</v>
      </c>
      <c r="I432" t="s">
        <v>38</v>
      </c>
      <c r="J432" t="s">
        <v>914</v>
      </c>
      <c r="K432" t="s">
        <v>924</v>
      </c>
      <c r="L432">
        <v>20</v>
      </c>
      <c r="M432">
        <v>17</v>
      </c>
      <c r="N432">
        <v>77</v>
      </c>
      <c r="O432">
        <f>StoreData!$N432*StoreData!$L432</f>
        <v>1540</v>
      </c>
      <c r="P432">
        <f>StoreData!$N432*StoreData!$M432</f>
        <v>1309</v>
      </c>
      <c r="Q432">
        <f>StoreData!$O432-StoreData!$P432</f>
        <v>231</v>
      </c>
      <c r="R432">
        <f>MONTH(StoreData!$B432)</f>
        <v>8</v>
      </c>
      <c r="S432" t="str">
        <f>IF(StoreData!$R432=9,"August","Sept")</f>
        <v>Sept</v>
      </c>
    </row>
    <row r="433" spans="1:19" x14ac:dyDescent="0.3">
      <c r="A433">
        <v>88065565786</v>
      </c>
      <c r="B433">
        <v>44052</v>
      </c>
      <c r="C433" t="s">
        <v>491</v>
      </c>
      <c r="D433" t="s">
        <v>1123</v>
      </c>
      <c r="E433" t="s">
        <v>12</v>
      </c>
      <c r="F433" t="s">
        <v>36</v>
      </c>
      <c r="G433" t="s">
        <v>942</v>
      </c>
      <c r="H433" t="s">
        <v>37</v>
      </c>
      <c r="I433" t="s">
        <v>38</v>
      </c>
      <c r="J433" t="s">
        <v>915</v>
      </c>
      <c r="K433" t="s">
        <v>924</v>
      </c>
      <c r="L433">
        <v>12</v>
      </c>
      <c r="M433">
        <v>9</v>
      </c>
      <c r="N433">
        <v>68</v>
      </c>
      <c r="O433">
        <f>StoreData!$N433*StoreData!$L433</f>
        <v>816</v>
      </c>
      <c r="P433">
        <f>StoreData!$N433*StoreData!$M433</f>
        <v>612</v>
      </c>
      <c r="Q433">
        <f>StoreData!$O433-StoreData!$P433</f>
        <v>204</v>
      </c>
      <c r="R433">
        <f>MONTH(StoreData!$B433)</f>
        <v>8</v>
      </c>
      <c r="S433" t="str">
        <f>IF(StoreData!$R433=9,"August","Sept")</f>
        <v>Sept</v>
      </c>
    </row>
    <row r="434" spans="1:19" x14ac:dyDescent="0.3">
      <c r="A434">
        <v>88065565787</v>
      </c>
      <c r="B434">
        <v>44053</v>
      </c>
      <c r="C434" t="s">
        <v>492</v>
      </c>
      <c r="D434" t="s">
        <v>1124</v>
      </c>
      <c r="E434" t="s">
        <v>13</v>
      </c>
      <c r="F434" t="s">
        <v>40</v>
      </c>
      <c r="G434" t="s">
        <v>941</v>
      </c>
      <c r="H434" t="s">
        <v>41</v>
      </c>
      <c r="I434" t="s">
        <v>38</v>
      </c>
      <c r="J434" t="s">
        <v>931</v>
      </c>
      <c r="K434" t="s">
        <v>939</v>
      </c>
      <c r="L434">
        <v>12</v>
      </c>
      <c r="M434">
        <v>9</v>
      </c>
      <c r="N434">
        <v>15</v>
      </c>
      <c r="O434">
        <f>StoreData!$N434*StoreData!$L434</f>
        <v>180</v>
      </c>
      <c r="P434">
        <f>StoreData!$N434*StoreData!$M434</f>
        <v>135</v>
      </c>
      <c r="Q434">
        <f>StoreData!$O434-StoreData!$P434</f>
        <v>45</v>
      </c>
      <c r="R434">
        <f>MONTH(StoreData!$B434)</f>
        <v>8</v>
      </c>
      <c r="S434" t="str">
        <f>IF(StoreData!$R434=9,"August","Sept")</f>
        <v>Sept</v>
      </c>
    </row>
    <row r="435" spans="1:19" x14ac:dyDescent="0.3">
      <c r="A435">
        <v>88065565788</v>
      </c>
      <c r="B435">
        <v>44054</v>
      </c>
      <c r="C435" t="s">
        <v>493</v>
      </c>
      <c r="D435" t="s">
        <v>1123</v>
      </c>
      <c r="E435" t="s">
        <v>14</v>
      </c>
      <c r="F435" t="s">
        <v>43</v>
      </c>
      <c r="G435" t="s">
        <v>941</v>
      </c>
      <c r="H435" t="s">
        <v>44</v>
      </c>
      <c r="I435" t="s">
        <v>38</v>
      </c>
      <c r="J435" t="s">
        <v>932</v>
      </c>
      <c r="K435" t="s">
        <v>939</v>
      </c>
      <c r="L435">
        <v>18</v>
      </c>
      <c r="M435">
        <v>15</v>
      </c>
      <c r="N435">
        <v>47</v>
      </c>
      <c r="O435">
        <f>StoreData!$N435*StoreData!$L435</f>
        <v>846</v>
      </c>
      <c r="P435">
        <f>StoreData!$N435*StoreData!$M435</f>
        <v>705</v>
      </c>
      <c r="Q435">
        <f>StoreData!$O435-StoreData!$P435</f>
        <v>141</v>
      </c>
      <c r="R435">
        <f>MONTH(StoreData!$B435)</f>
        <v>8</v>
      </c>
      <c r="S435" t="str">
        <f>IF(StoreData!$R435=9,"August","Sept")</f>
        <v>Sept</v>
      </c>
    </row>
    <row r="436" spans="1:19" x14ac:dyDescent="0.3">
      <c r="A436">
        <v>88065565789</v>
      </c>
      <c r="B436">
        <v>44055</v>
      </c>
      <c r="C436" t="s">
        <v>494</v>
      </c>
      <c r="D436" t="s">
        <v>1123</v>
      </c>
      <c r="E436" t="s">
        <v>15</v>
      </c>
      <c r="F436" t="s">
        <v>46</v>
      </c>
      <c r="G436" t="s">
        <v>942</v>
      </c>
      <c r="H436" t="s">
        <v>47</v>
      </c>
      <c r="I436" t="s">
        <v>38</v>
      </c>
      <c r="J436" t="s">
        <v>916</v>
      </c>
      <c r="K436" t="s">
        <v>924</v>
      </c>
      <c r="L436">
        <v>10</v>
      </c>
      <c r="M436">
        <v>7</v>
      </c>
      <c r="N436">
        <v>6</v>
      </c>
      <c r="O436">
        <f>StoreData!$N436*StoreData!$L436</f>
        <v>60</v>
      </c>
      <c r="P436">
        <f>StoreData!$N436*StoreData!$M436</f>
        <v>42</v>
      </c>
      <c r="Q436">
        <f>StoreData!$O436-StoreData!$P436</f>
        <v>18</v>
      </c>
      <c r="R436">
        <f>MONTH(StoreData!$B436)</f>
        <v>8</v>
      </c>
      <c r="S436" t="str">
        <f>IF(StoreData!$R436=9,"August","Sept")</f>
        <v>Sept</v>
      </c>
    </row>
    <row r="437" spans="1:19" x14ac:dyDescent="0.3">
      <c r="A437">
        <v>88065565790</v>
      </c>
      <c r="B437">
        <v>44056</v>
      </c>
      <c r="C437" t="s">
        <v>495</v>
      </c>
      <c r="D437" t="s">
        <v>1124</v>
      </c>
      <c r="E437" t="s">
        <v>57</v>
      </c>
      <c r="F437" t="s">
        <v>36</v>
      </c>
      <c r="G437" t="s">
        <v>942</v>
      </c>
      <c r="H437" t="s">
        <v>37</v>
      </c>
      <c r="I437" t="s">
        <v>38</v>
      </c>
      <c r="J437" t="s">
        <v>918</v>
      </c>
      <c r="K437" t="s">
        <v>924</v>
      </c>
      <c r="L437">
        <v>15</v>
      </c>
      <c r="M437">
        <v>12</v>
      </c>
      <c r="N437">
        <v>10</v>
      </c>
      <c r="O437">
        <f>StoreData!$N437*StoreData!$L437</f>
        <v>150</v>
      </c>
      <c r="P437">
        <f>StoreData!$N437*StoreData!$M437</f>
        <v>120</v>
      </c>
      <c r="Q437">
        <f>StoreData!$O437-StoreData!$P437</f>
        <v>30</v>
      </c>
      <c r="R437">
        <f>MONTH(StoreData!$B437)</f>
        <v>8</v>
      </c>
      <c r="S437" t="str">
        <f>IF(StoreData!$R437=9,"August","Sept")</f>
        <v>Sept</v>
      </c>
    </row>
    <row r="438" spans="1:19" x14ac:dyDescent="0.3">
      <c r="A438">
        <v>88065565791</v>
      </c>
      <c r="B438">
        <v>44057</v>
      </c>
      <c r="C438" t="s">
        <v>496</v>
      </c>
      <c r="D438" t="s">
        <v>1124</v>
      </c>
      <c r="E438" t="s">
        <v>58</v>
      </c>
      <c r="F438" t="s">
        <v>36</v>
      </c>
      <c r="G438" t="s">
        <v>942</v>
      </c>
      <c r="H438" t="s">
        <v>37</v>
      </c>
      <c r="I438" t="s">
        <v>38</v>
      </c>
      <c r="J438" t="s">
        <v>933</v>
      </c>
      <c r="K438" t="s">
        <v>939</v>
      </c>
      <c r="L438">
        <v>23</v>
      </c>
      <c r="M438">
        <v>20</v>
      </c>
      <c r="N438">
        <v>11</v>
      </c>
      <c r="O438">
        <f>StoreData!$N438*StoreData!$L438</f>
        <v>253</v>
      </c>
      <c r="P438">
        <f>StoreData!$N438*StoreData!$M438</f>
        <v>220</v>
      </c>
      <c r="Q438">
        <f>StoreData!$O438-StoreData!$P438</f>
        <v>33</v>
      </c>
      <c r="R438">
        <f>MONTH(StoreData!$B438)</f>
        <v>8</v>
      </c>
      <c r="S438" t="str">
        <f>IF(StoreData!$R438=9,"August","Sept")</f>
        <v>Sept</v>
      </c>
    </row>
    <row r="439" spans="1:19" x14ac:dyDescent="0.3">
      <c r="A439">
        <v>88065565792</v>
      </c>
      <c r="B439">
        <v>44058</v>
      </c>
      <c r="C439" t="s">
        <v>497</v>
      </c>
      <c r="D439" t="s">
        <v>1123</v>
      </c>
      <c r="E439" t="s">
        <v>59</v>
      </c>
      <c r="F439" t="s">
        <v>40</v>
      </c>
      <c r="G439" t="s">
        <v>941</v>
      </c>
      <c r="H439" t="s">
        <v>41</v>
      </c>
      <c r="I439" t="s">
        <v>38</v>
      </c>
      <c r="J439" t="s">
        <v>934</v>
      </c>
      <c r="K439" t="s">
        <v>939</v>
      </c>
      <c r="L439">
        <v>9</v>
      </c>
      <c r="M439">
        <v>6</v>
      </c>
      <c r="N439">
        <v>60</v>
      </c>
      <c r="O439">
        <f>StoreData!$N439*StoreData!$L439</f>
        <v>540</v>
      </c>
      <c r="P439">
        <f>StoreData!$N439*StoreData!$M439</f>
        <v>360</v>
      </c>
      <c r="Q439">
        <f>StoreData!$O439-StoreData!$P439</f>
        <v>180</v>
      </c>
      <c r="R439">
        <f>MONTH(StoreData!$B439)</f>
        <v>8</v>
      </c>
      <c r="S439" t="str">
        <f>IF(StoreData!$R439=9,"August","Sept")</f>
        <v>Sept</v>
      </c>
    </row>
    <row r="440" spans="1:19" x14ac:dyDescent="0.3">
      <c r="A440">
        <v>88065565793</v>
      </c>
      <c r="B440">
        <v>44062</v>
      </c>
      <c r="C440" t="s">
        <v>498</v>
      </c>
      <c r="D440" t="s">
        <v>1124</v>
      </c>
      <c r="E440" t="s">
        <v>61</v>
      </c>
      <c r="F440" t="s">
        <v>43</v>
      </c>
      <c r="G440" t="s">
        <v>941</v>
      </c>
      <c r="H440" t="s">
        <v>44</v>
      </c>
      <c r="I440" t="s">
        <v>38</v>
      </c>
      <c r="J440" t="s">
        <v>935</v>
      </c>
      <c r="K440" t="s">
        <v>939</v>
      </c>
      <c r="L440">
        <v>18</v>
      </c>
      <c r="M440">
        <v>15</v>
      </c>
      <c r="N440">
        <v>89</v>
      </c>
      <c r="O440">
        <f>StoreData!$N440*StoreData!$L440</f>
        <v>1602</v>
      </c>
      <c r="P440">
        <f>StoreData!$N440*StoreData!$M440</f>
        <v>1335</v>
      </c>
      <c r="Q440">
        <f>StoreData!$O440-StoreData!$P440</f>
        <v>267</v>
      </c>
      <c r="R440">
        <f>MONTH(StoreData!$B440)</f>
        <v>8</v>
      </c>
      <c r="S440" t="str">
        <f>IF(StoreData!$R440=9,"August","Sept")</f>
        <v>Sept</v>
      </c>
    </row>
    <row r="441" spans="1:19" x14ac:dyDescent="0.3">
      <c r="A441">
        <v>88065565794</v>
      </c>
      <c r="B441">
        <v>44061</v>
      </c>
      <c r="C441" t="s">
        <v>499</v>
      </c>
      <c r="D441" t="s">
        <v>1124</v>
      </c>
      <c r="E441" t="s">
        <v>16</v>
      </c>
      <c r="F441" t="s">
        <v>46</v>
      </c>
      <c r="G441" t="s">
        <v>942</v>
      </c>
      <c r="H441" t="s">
        <v>47</v>
      </c>
      <c r="I441" t="s">
        <v>38</v>
      </c>
      <c r="J441" t="s">
        <v>923</v>
      </c>
      <c r="K441" t="s">
        <v>924</v>
      </c>
      <c r="L441">
        <v>14</v>
      </c>
      <c r="M441">
        <v>11</v>
      </c>
      <c r="N441">
        <v>77</v>
      </c>
      <c r="O441">
        <f>StoreData!$N441*StoreData!$L441</f>
        <v>1078</v>
      </c>
      <c r="P441">
        <f>StoreData!$N441*StoreData!$M441</f>
        <v>847</v>
      </c>
      <c r="Q441">
        <f>StoreData!$O441-StoreData!$P441</f>
        <v>231</v>
      </c>
      <c r="R441">
        <f>MONTH(StoreData!$B441)</f>
        <v>8</v>
      </c>
      <c r="S441" t="str">
        <f>IF(StoreData!$R441=9,"August","Sept")</f>
        <v>Sept</v>
      </c>
    </row>
    <row r="442" spans="1:19" x14ac:dyDescent="0.3">
      <c r="A442">
        <v>88065565795</v>
      </c>
      <c r="B442">
        <v>44061</v>
      </c>
      <c r="C442" t="s">
        <v>500</v>
      </c>
      <c r="D442" t="s">
        <v>1124</v>
      </c>
      <c r="E442" t="s">
        <v>64</v>
      </c>
      <c r="F442" t="s">
        <v>36</v>
      </c>
      <c r="G442" t="s">
        <v>942</v>
      </c>
      <c r="H442" t="s">
        <v>37</v>
      </c>
      <c r="I442" t="s">
        <v>38</v>
      </c>
      <c r="J442" t="s">
        <v>936</v>
      </c>
      <c r="K442" t="s">
        <v>924</v>
      </c>
      <c r="L442">
        <v>30</v>
      </c>
      <c r="M442">
        <v>27</v>
      </c>
      <c r="N442">
        <v>68</v>
      </c>
      <c r="O442">
        <f>StoreData!$N442*StoreData!$L442</f>
        <v>2040</v>
      </c>
      <c r="P442">
        <f>StoreData!$N442*StoreData!$M442</f>
        <v>1836</v>
      </c>
      <c r="Q442">
        <f>StoreData!$O442-StoreData!$P442</f>
        <v>204</v>
      </c>
      <c r="R442">
        <f>MONTH(StoreData!$B442)</f>
        <v>8</v>
      </c>
      <c r="S442" t="str">
        <f>IF(StoreData!$R442=9,"August","Sept")</f>
        <v>Sept</v>
      </c>
    </row>
    <row r="443" spans="1:19" x14ac:dyDescent="0.3">
      <c r="A443">
        <v>88065565796</v>
      </c>
      <c r="B443">
        <v>44062</v>
      </c>
      <c r="C443" t="s">
        <v>501</v>
      </c>
      <c r="D443" t="s">
        <v>1124</v>
      </c>
      <c r="E443" t="s">
        <v>66</v>
      </c>
      <c r="F443" t="s">
        <v>36</v>
      </c>
      <c r="G443" t="s">
        <v>942</v>
      </c>
      <c r="H443" t="s">
        <v>37</v>
      </c>
      <c r="I443" t="s">
        <v>38</v>
      </c>
      <c r="J443" t="s">
        <v>937</v>
      </c>
      <c r="K443" t="s">
        <v>924</v>
      </c>
      <c r="L443">
        <v>16</v>
      </c>
      <c r="M443">
        <v>13</v>
      </c>
      <c r="N443">
        <v>15</v>
      </c>
      <c r="O443">
        <f>StoreData!$N443*StoreData!$L443</f>
        <v>240</v>
      </c>
      <c r="P443">
        <f>StoreData!$N443*StoreData!$M443</f>
        <v>195</v>
      </c>
      <c r="Q443">
        <f>StoreData!$O443-StoreData!$P443</f>
        <v>45</v>
      </c>
      <c r="R443">
        <f>MONTH(StoreData!$B443)</f>
        <v>8</v>
      </c>
      <c r="S443" t="str">
        <f>IF(StoreData!$R443=9,"August","Sept")</f>
        <v>Sept</v>
      </c>
    </row>
    <row r="444" spans="1:19" x14ac:dyDescent="0.3">
      <c r="A444">
        <v>88065565797</v>
      </c>
      <c r="B444">
        <v>44063</v>
      </c>
      <c r="C444" t="s">
        <v>502</v>
      </c>
      <c r="D444" t="s">
        <v>1124</v>
      </c>
      <c r="E444" t="s">
        <v>68</v>
      </c>
      <c r="F444" t="s">
        <v>40</v>
      </c>
      <c r="G444" t="s">
        <v>941</v>
      </c>
      <c r="H444" t="s">
        <v>41</v>
      </c>
      <c r="I444" t="s">
        <v>38</v>
      </c>
      <c r="J444" t="s">
        <v>906</v>
      </c>
      <c r="K444" t="s">
        <v>924</v>
      </c>
      <c r="L444">
        <v>52</v>
      </c>
      <c r="M444">
        <v>49</v>
      </c>
      <c r="N444">
        <v>47</v>
      </c>
      <c r="O444">
        <f>StoreData!$N444*StoreData!$L444</f>
        <v>2444</v>
      </c>
      <c r="P444">
        <f>StoreData!$N444*StoreData!$M444</f>
        <v>2303</v>
      </c>
      <c r="Q444">
        <f>StoreData!$O444-StoreData!$P444</f>
        <v>141</v>
      </c>
      <c r="R444">
        <f>MONTH(StoreData!$B444)</f>
        <v>8</v>
      </c>
      <c r="S444" t="str">
        <f>IF(StoreData!$R444=9,"August","Sept")</f>
        <v>Sept</v>
      </c>
    </row>
    <row r="445" spans="1:19" x14ac:dyDescent="0.3">
      <c r="A445">
        <v>88065565798</v>
      </c>
      <c r="B445">
        <v>44064</v>
      </c>
      <c r="C445" t="s">
        <v>503</v>
      </c>
      <c r="D445" t="s">
        <v>1123</v>
      </c>
      <c r="E445" t="s">
        <v>70</v>
      </c>
      <c r="F445" t="s">
        <v>43</v>
      </c>
      <c r="G445" t="s">
        <v>941</v>
      </c>
      <c r="H445" t="s">
        <v>44</v>
      </c>
      <c r="I445" t="s">
        <v>38</v>
      </c>
      <c r="J445" t="s">
        <v>907</v>
      </c>
      <c r="K445" t="s">
        <v>924</v>
      </c>
      <c r="L445">
        <v>14</v>
      </c>
      <c r="M445">
        <v>11</v>
      </c>
      <c r="N445">
        <v>6</v>
      </c>
      <c r="O445">
        <f>StoreData!$N445*StoreData!$L445</f>
        <v>84</v>
      </c>
      <c r="P445">
        <f>StoreData!$N445*StoreData!$M445</f>
        <v>66</v>
      </c>
      <c r="Q445">
        <f>StoreData!$O445-StoreData!$P445</f>
        <v>18</v>
      </c>
      <c r="R445">
        <f>MONTH(StoreData!$B445)</f>
        <v>8</v>
      </c>
      <c r="S445" t="str">
        <f>IF(StoreData!$R445=9,"August","Sept")</f>
        <v>Sept</v>
      </c>
    </row>
    <row r="446" spans="1:19" x14ac:dyDescent="0.3">
      <c r="A446">
        <v>88065565799</v>
      </c>
      <c r="B446">
        <v>44065</v>
      </c>
      <c r="C446" t="s">
        <v>504</v>
      </c>
      <c r="D446" t="s">
        <v>1123</v>
      </c>
      <c r="E446" t="s">
        <v>72</v>
      </c>
      <c r="F446" t="s">
        <v>46</v>
      </c>
      <c r="G446" t="s">
        <v>942</v>
      </c>
      <c r="H446" t="s">
        <v>47</v>
      </c>
      <c r="I446" t="s">
        <v>38</v>
      </c>
      <c r="J446" t="s">
        <v>908</v>
      </c>
      <c r="K446" t="s">
        <v>924</v>
      </c>
      <c r="L446">
        <v>6</v>
      </c>
      <c r="M446">
        <v>3</v>
      </c>
      <c r="N446">
        <v>10</v>
      </c>
      <c r="O446">
        <f>StoreData!$N446*StoreData!$L446</f>
        <v>60</v>
      </c>
      <c r="P446">
        <f>StoreData!$N446*StoreData!$M446</f>
        <v>30</v>
      </c>
      <c r="Q446">
        <f>StoreData!$O446-StoreData!$P446</f>
        <v>30</v>
      </c>
      <c r="R446">
        <f>MONTH(StoreData!$B446)</f>
        <v>8</v>
      </c>
      <c r="S446" t="str">
        <f>IF(StoreData!$R446=9,"August","Sept")</f>
        <v>Sept</v>
      </c>
    </row>
    <row r="447" spans="1:19" x14ac:dyDescent="0.3">
      <c r="A447">
        <v>88065565800</v>
      </c>
      <c r="B447">
        <v>44066</v>
      </c>
      <c r="C447" t="s">
        <v>505</v>
      </c>
      <c r="D447" t="s">
        <v>1124</v>
      </c>
      <c r="E447" t="s">
        <v>74</v>
      </c>
      <c r="F447" t="s">
        <v>36</v>
      </c>
      <c r="G447" t="s">
        <v>942</v>
      </c>
      <c r="H447" t="s">
        <v>37</v>
      </c>
      <c r="I447" t="s">
        <v>38</v>
      </c>
      <c r="J447" t="s">
        <v>909</v>
      </c>
      <c r="K447" t="s">
        <v>924</v>
      </c>
      <c r="L447">
        <v>13</v>
      </c>
      <c r="M447">
        <v>10</v>
      </c>
      <c r="N447">
        <v>11</v>
      </c>
      <c r="O447">
        <f>StoreData!$N447*StoreData!$L447</f>
        <v>143</v>
      </c>
      <c r="P447">
        <f>StoreData!$N447*StoreData!$M447</f>
        <v>110</v>
      </c>
      <c r="Q447">
        <f>StoreData!$O447-StoreData!$P447</f>
        <v>33</v>
      </c>
      <c r="R447">
        <f>MONTH(StoreData!$B447)</f>
        <v>8</v>
      </c>
      <c r="S447" t="str">
        <f>IF(StoreData!$R447=9,"August","Sept")</f>
        <v>Sept</v>
      </c>
    </row>
    <row r="448" spans="1:19" x14ac:dyDescent="0.3">
      <c r="A448">
        <v>88065565801</v>
      </c>
      <c r="B448">
        <v>44067</v>
      </c>
      <c r="C448" t="s">
        <v>506</v>
      </c>
      <c r="D448" t="s">
        <v>1123</v>
      </c>
      <c r="E448" t="s">
        <v>76</v>
      </c>
      <c r="F448" t="s">
        <v>36</v>
      </c>
      <c r="G448" t="s">
        <v>942</v>
      </c>
      <c r="H448" t="s">
        <v>37</v>
      </c>
      <c r="I448" t="s">
        <v>38</v>
      </c>
      <c r="J448" t="s">
        <v>910</v>
      </c>
      <c r="K448" t="s">
        <v>924</v>
      </c>
      <c r="L448">
        <v>15</v>
      </c>
      <c r="M448">
        <v>12</v>
      </c>
      <c r="N448">
        <v>60</v>
      </c>
      <c r="O448">
        <f>StoreData!$N448*StoreData!$L448</f>
        <v>900</v>
      </c>
      <c r="P448">
        <f>StoreData!$N448*StoreData!$M448</f>
        <v>720</v>
      </c>
      <c r="Q448">
        <f>StoreData!$O448-StoreData!$P448</f>
        <v>180</v>
      </c>
      <c r="R448">
        <f>MONTH(StoreData!$B448)</f>
        <v>8</v>
      </c>
      <c r="S448" t="str">
        <f>IF(StoreData!$R448=9,"August","Sept")</f>
        <v>Sept</v>
      </c>
    </row>
    <row r="449" spans="1:19" x14ac:dyDescent="0.3">
      <c r="A449">
        <v>88065565802</v>
      </c>
      <c r="B449">
        <v>44068</v>
      </c>
      <c r="C449" t="s">
        <v>507</v>
      </c>
      <c r="D449" t="s">
        <v>1124</v>
      </c>
      <c r="E449" t="s">
        <v>78</v>
      </c>
      <c r="F449" t="s">
        <v>40</v>
      </c>
      <c r="G449" t="s">
        <v>941</v>
      </c>
      <c r="H449" t="s">
        <v>41</v>
      </c>
      <c r="I449" t="s">
        <v>38</v>
      </c>
      <c r="J449" t="s">
        <v>911</v>
      </c>
      <c r="K449" t="s">
        <v>924</v>
      </c>
      <c r="L449">
        <v>20</v>
      </c>
      <c r="M449">
        <v>17</v>
      </c>
      <c r="N449">
        <v>89</v>
      </c>
      <c r="O449">
        <f>StoreData!$N449*StoreData!$L449</f>
        <v>1780</v>
      </c>
      <c r="P449">
        <f>StoreData!$N449*StoreData!$M449</f>
        <v>1513</v>
      </c>
      <c r="Q449">
        <f>StoreData!$O449-StoreData!$P449</f>
        <v>267</v>
      </c>
      <c r="R449">
        <f>MONTH(StoreData!$B449)</f>
        <v>8</v>
      </c>
      <c r="S449" t="str">
        <f>IF(StoreData!$R449=9,"August","Sept")</f>
        <v>Sept</v>
      </c>
    </row>
    <row r="450" spans="1:19" x14ac:dyDescent="0.3">
      <c r="A450">
        <v>88065565803</v>
      </c>
      <c r="B450">
        <v>44072</v>
      </c>
      <c r="C450" t="s">
        <v>508</v>
      </c>
      <c r="D450" t="s">
        <v>1124</v>
      </c>
      <c r="E450" t="s">
        <v>80</v>
      </c>
      <c r="F450" t="s">
        <v>43</v>
      </c>
      <c r="G450" t="s">
        <v>941</v>
      </c>
      <c r="H450" t="s">
        <v>44</v>
      </c>
      <c r="I450" t="s">
        <v>38</v>
      </c>
      <c r="J450" t="s">
        <v>912</v>
      </c>
      <c r="K450" t="s">
        <v>924</v>
      </c>
      <c r="L450">
        <v>12</v>
      </c>
      <c r="M450">
        <v>9</v>
      </c>
      <c r="N450">
        <v>77</v>
      </c>
      <c r="O450">
        <f>StoreData!$N450*StoreData!$L450</f>
        <v>924</v>
      </c>
      <c r="P450">
        <f>StoreData!$N450*StoreData!$M450</f>
        <v>693</v>
      </c>
      <c r="Q450">
        <f>StoreData!$O450-StoreData!$P450</f>
        <v>231</v>
      </c>
      <c r="R450">
        <f>MONTH(StoreData!$B450)</f>
        <v>8</v>
      </c>
      <c r="S450" t="str">
        <f>IF(StoreData!$R450=9,"August","Sept")</f>
        <v>Sept</v>
      </c>
    </row>
    <row r="451" spans="1:19" x14ac:dyDescent="0.3">
      <c r="A451">
        <v>88065565804</v>
      </c>
      <c r="B451">
        <v>44071</v>
      </c>
      <c r="C451" t="s">
        <v>509</v>
      </c>
      <c r="D451" t="s">
        <v>1123</v>
      </c>
      <c r="E451" t="s">
        <v>82</v>
      </c>
      <c r="F451" t="s">
        <v>46</v>
      </c>
      <c r="G451" t="s">
        <v>942</v>
      </c>
      <c r="H451" t="s">
        <v>47</v>
      </c>
      <c r="I451" t="s">
        <v>38</v>
      </c>
      <c r="J451" t="s">
        <v>913</v>
      </c>
      <c r="K451" t="s">
        <v>924</v>
      </c>
      <c r="L451">
        <v>16</v>
      </c>
      <c r="M451">
        <v>13</v>
      </c>
      <c r="N451">
        <v>68</v>
      </c>
      <c r="O451">
        <f>StoreData!$N451*StoreData!$L451</f>
        <v>1088</v>
      </c>
      <c r="P451">
        <f>StoreData!$N451*StoreData!$M451</f>
        <v>884</v>
      </c>
      <c r="Q451">
        <f>StoreData!$O451-StoreData!$P451</f>
        <v>204</v>
      </c>
      <c r="R451">
        <f>MONTH(StoreData!$B451)</f>
        <v>8</v>
      </c>
      <c r="S451" t="str">
        <f>IF(StoreData!$R451=9,"August","Sept")</f>
        <v>Sept</v>
      </c>
    </row>
    <row r="452" spans="1:19" x14ac:dyDescent="0.3">
      <c r="A452">
        <v>88065565805</v>
      </c>
      <c r="B452">
        <v>44071</v>
      </c>
      <c r="C452" t="s">
        <v>510</v>
      </c>
      <c r="D452" t="s">
        <v>1124</v>
      </c>
      <c r="E452" t="s">
        <v>84</v>
      </c>
      <c r="F452" t="s">
        <v>36</v>
      </c>
      <c r="G452" t="s">
        <v>942</v>
      </c>
      <c r="H452" t="s">
        <v>37</v>
      </c>
      <c r="I452" t="s">
        <v>38</v>
      </c>
      <c r="J452" t="s">
        <v>914</v>
      </c>
      <c r="K452" t="s">
        <v>924</v>
      </c>
      <c r="L452">
        <v>20</v>
      </c>
      <c r="M452">
        <v>17</v>
      </c>
      <c r="N452">
        <v>15</v>
      </c>
      <c r="O452">
        <f>StoreData!$N452*StoreData!$L452</f>
        <v>300</v>
      </c>
      <c r="P452">
        <f>StoreData!$N452*StoreData!$M452</f>
        <v>255</v>
      </c>
      <c r="Q452">
        <f>StoreData!$O452-StoreData!$P452</f>
        <v>45</v>
      </c>
      <c r="R452">
        <f>MONTH(StoreData!$B452)</f>
        <v>8</v>
      </c>
      <c r="S452" t="str">
        <f>IF(StoreData!$R452=9,"August","Sept")</f>
        <v>Sept</v>
      </c>
    </row>
    <row r="453" spans="1:19" x14ac:dyDescent="0.3">
      <c r="A453">
        <v>88065565806</v>
      </c>
      <c r="B453">
        <v>44072</v>
      </c>
      <c r="C453" t="s">
        <v>511</v>
      </c>
      <c r="D453" t="s">
        <v>1124</v>
      </c>
      <c r="E453" t="s">
        <v>86</v>
      </c>
      <c r="F453" t="s">
        <v>36</v>
      </c>
      <c r="G453" t="s">
        <v>942</v>
      </c>
      <c r="H453" t="s">
        <v>37</v>
      </c>
      <c r="I453" t="s">
        <v>38</v>
      </c>
      <c r="J453" t="s">
        <v>915</v>
      </c>
      <c r="K453" t="s">
        <v>924</v>
      </c>
      <c r="L453">
        <v>12</v>
      </c>
      <c r="M453">
        <v>9</v>
      </c>
      <c r="N453">
        <v>47</v>
      </c>
      <c r="O453">
        <f>StoreData!$N453*StoreData!$L453</f>
        <v>564</v>
      </c>
      <c r="P453">
        <f>StoreData!$N453*StoreData!$M453</f>
        <v>423</v>
      </c>
      <c r="Q453">
        <f>StoreData!$O453-StoreData!$P453</f>
        <v>141</v>
      </c>
      <c r="R453">
        <f>MONTH(StoreData!$B453)</f>
        <v>8</v>
      </c>
      <c r="S453" t="str">
        <f>IF(StoreData!$R453=9,"August","Sept")</f>
        <v>Sept</v>
      </c>
    </row>
    <row r="454" spans="1:19" x14ac:dyDescent="0.3">
      <c r="A454">
        <v>88065565807</v>
      </c>
      <c r="B454">
        <v>44073</v>
      </c>
      <c r="C454" t="s">
        <v>512</v>
      </c>
      <c r="D454" t="s">
        <v>1123</v>
      </c>
      <c r="E454" t="s">
        <v>88</v>
      </c>
      <c r="F454" t="s">
        <v>40</v>
      </c>
      <c r="G454" t="s">
        <v>941</v>
      </c>
      <c r="H454" t="s">
        <v>41</v>
      </c>
      <c r="I454" t="s">
        <v>38</v>
      </c>
      <c r="J454" t="s">
        <v>916</v>
      </c>
      <c r="K454" t="s">
        <v>924</v>
      </c>
      <c r="L454">
        <v>10</v>
      </c>
      <c r="M454">
        <v>7</v>
      </c>
      <c r="N454">
        <v>6</v>
      </c>
      <c r="O454">
        <f>StoreData!$N454*StoreData!$L454</f>
        <v>60</v>
      </c>
      <c r="P454">
        <f>StoreData!$N454*StoreData!$M454</f>
        <v>42</v>
      </c>
      <c r="Q454">
        <f>StoreData!$O454-StoreData!$P454</f>
        <v>18</v>
      </c>
      <c r="R454">
        <f>MONTH(StoreData!$B454)</f>
        <v>8</v>
      </c>
      <c r="S454" t="str">
        <f>IF(StoreData!$R454=9,"August","Sept")</f>
        <v>Sept</v>
      </c>
    </row>
    <row r="455" spans="1:19" x14ac:dyDescent="0.3">
      <c r="A455">
        <v>88065565808</v>
      </c>
      <c r="B455">
        <v>44074</v>
      </c>
      <c r="C455" t="s">
        <v>513</v>
      </c>
      <c r="D455" t="s">
        <v>1123</v>
      </c>
      <c r="E455" t="s">
        <v>90</v>
      </c>
      <c r="F455" t="s">
        <v>43</v>
      </c>
      <c r="G455" t="s">
        <v>941</v>
      </c>
      <c r="H455" t="s">
        <v>44</v>
      </c>
      <c r="I455" t="s">
        <v>102</v>
      </c>
      <c r="J455" t="s">
        <v>917</v>
      </c>
      <c r="K455" t="s">
        <v>924</v>
      </c>
      <c r="L455">
        <v>15</v>
      </c>
      <c r="M455">
        <v>12</v>
      </c>
      <c r="N455">
        <v>10</v>
      </c>
      <c r="O455">
        <f>StoreData!$N455*StoreData!$L455</f>
        <v>150</v>
      </c>
      <c r="P455">
        <f>StoreData!$N455*StoreData!$M455</f>
        <v>120</v>
      </c>
      <c r="Q455">
        <f>StoreData!$O455-StoreData!$P455</f>
        <v>30</v>
      </c>
      <c r="R455">
        <f>MONTH(StoreData!$B455)</f>
        <v>8</v>
      </c>
      <c r="S455" t="str">
        <f>IF(StoreData!$R455=9,"August","Sept")</f>
        <v>Sept</v>
      </c>
    </row>
    <row r="456" spans="1:19" x14ac:dyDescent="0.3">
      <c r="A456">
        <v>88065565809</v>
      </c>
      <c r="B456">
        <v>44044</v>
      </c>
      <c r="C456" t="s">
        <v>514</v>
      </c>
      <c r="D456" t="s">
        <v>1123</v>
      </c>
      <c r="E456" t="s">
        <v>92</v>
      </c>
      <c r="F456" t="s">
        <v>46</v>
      </c>
      <c r="G456" t="s">
        <v>942</v>
      </c>
      <c r="H456" t="s">
        <v>47</v>
      </c>
      <c r="I456" t="s">
        <v>102</v>
      </c>
      <c r="J456" t="s">
        <v>918</v>
      </c>
      <c r="K456" t="s">
        <v>924</v>
      </c>
      <c r="L456">
        <v>15</v>
      </c>
      <c r="M456">
        <v>12</v>
      </c>
      <c r="N456">
        <v>11</v>
      </c>
      <c r="O456">
        <f>StoreData!$N456*StoreData!$L456</f>
        <v>165</v>
      </c>
      <c r="P456">
        <f>StoreData!$N456*StoreData!$M456</f>
        <v>132</v>
      </c>
      <c r="Q456">
        <f>StoreData!$O456-StoreData!$P456</f>
        <v>33</v>
      </c>
      <c r="R456">
        <f>MONTH(StoreData!$B456)</f>
        <v>8</v>
      </c>
      <c r="S456" t="str">
        <f>IF(StoreData!$R456=9,"August","Sept")</f>
        <v>Sept</v>
      </c>
    </row>
    <row r="457" spans="1:19" x14ac:dyDescent="0.3">
      <c r="A457">
        <v>88065565810</v>
      </c>
      <c r="B457">
        <v>44045</v>
      </c>
      <c r="C457" t="s">
        <v>515</v>
      </c>
      <c r="D457" t="s">
        <v>1123</v>
      </c>
      <c r="E457" t="s">
        <v>94</v>
      </c>
      <c r="F457" t="s">
        <v>36</v>
      </c>
      <c r="G457" t="s">
        <v>942</v>
      </c>
      <c r="H457" t="s">
        <v>37</v>
      </c>
      <c r="I457" t="s">
        <v>102</v>
      </c>
      <c r="J457" t="s">
        <v>919</v>
      </c>
      <c r="K457" t="s">
        <v>924</v>
      </c>
      <c r="L457">
        <v>20</v>
      </c>
      <c r="M457">
        <v>17</v>
      </c>
      <c r="N457">
        <v>60</v>
      </c>
      <c r="O457">
        <f>StoreData!$N457*StoreData!$L457</f>
        <v>1200</v>
      </c>
      <c r="P457">
        <f>StoreData!$N457*StoreData!$M457</f>
        <v>1020</v>
      </c>
      <c r="Q457">
        <f>StoreData!$O457-StoreData!$P457</f>
        <v>180</v>
      </c>
      <c r="R457">
        <f>MONTH(StoreData!$B457)</f>
        <v>8</v>
      </c>
      <c r="S457" t="str">
        <f>IF(StoreData!$R457=9,"August","Sept")</f>
        <v>Sept</v>
      </c>
    </row>
    <row r="458" spans="1:19" x14ac:dyDescent="0.3">
      <c r="A458">
        <v>88065565811</v>
      </c>
      <c r="B458">
        <v>44046</v>
      </c>
      <c r="C458" t="s">
        <v>516</v>
      </c>
      <c r="D458" t="s">
        <v>1123</v>
      </c>
      <c r="E458" t="s">
        <v>16</v>
      </c>
      <c r="F458" t="s">
        <v>36</v>
      </c>
      <c r="G458" t="s">
        <v>942</v>
      </c>
      <c r="H458" t="s">
        <v>37</v>
      </c>
      <c r="I458" t="s">
        <v>102</v>
      </c>
      <c r="J458" t="s">
        <v>920</v>
      </c>
      <c r="K458" t="s">
        <v>924</v>
      </c>
      <c r="L458">
        <v>12</v>
      </c>
      <c r="M458">
        <v>9</v>
      </c>
      <c r="N458">
        <v>89</v>
      </c>
      <c r="O458">
        <f>StoreData!$N458*StoreData!$L458</f>
        <v>1068</v>
      </c>
      <c r="P458">
        <f>StoreData!$N458*StoreData!$M458</f>
        <v>801</v>
      </c>
      <c r="Q458">
        <f>StoreData!$O458-StoreData!$P458</f>
        <v>267</v>
      </c>
      <c r="R458">
        <f>MONTH(StoreData!$B458)</f>
        <v>8</v>
      </c>
      <c r="S458" t="str">
        <f>IF(StoreData!$R458=9,"August","Sept")</f>
        <v>Sept</v>
      </c>
    </row>
    <row r="459" spans="1:19" x14ac:dyDescent="0.3">
      <c r="A459">
        <v>88065565812</v>
      </c>
      <c r="B459">
        <v>44047</v>
      </c>
      <c r="C459" t="s">
        <v>517</v>
      </c>
      <c r="D459" t="s">
        <v>1123</v>
      </c>
      <c r="E459" t="s">
        <v>17</v>
      </c>
      <c r="F459" t="s">
        <v>40</v>
      </c>
      <c r="G459" t="s">
        <v>941</v>
      </c>
      <c r="H459" t="s">
        <v>41</v>
      </c>
      <c r="I459" t="s">
        <v>102</v>
      </c>
      <c r="J459" t="s">
        <v>921</v>
      </c>
      <c r="K459" t="s">
        <v>924</v>
      </c>
      <c r="L459">
        <v>13</v>
      </c>
      <c r="M459">
        <v>10</v>
      </c>
      <c r="N459">
        <v>77</v>
      </c>
      <c r="O459">
        <f>StoreData!$N459*StoreData!$L459</f>
        <v>1001</v>
      </c>
      <c r="P459">
        <f>StoreData!$N459*StoreData!$M459</f>
        <v>770</v>
      </c>
      <c r="Q459">
        <f>StoreData!$O459-StoreData!$P459</f>
        <v>231</v>
      </c>
      <c r="R459">
        <f>MONTH(StoreData!$B459)</f>
        <v>8</v>
      </c>
      <c r="S459" t="str">
        <f>IF(StoreData!$R459=9,"August","Sept")</f>
        <v>Sept</v>
      </c>
    </row>
    <row r="460" spans="1:19" x14ac:dyDescent="0.3">
      <c r="A460">
        <v>88065565813</v>
      </c>
      <c r="B460">
        <v>44048</v>
      </c>
      <c r="C460" t="s">
        <v>518</v>
      </c>
      <c r="D460" t="s">
        <v>1123</v>
      </c>
      <c r="E460" t="s">
        <v>18</v>
      </c>
      <c r="F460" t="s">
        <v>43</v>
      </c>
      <c r="G460" t="s">
        <v>941</v>
      </c>
      <c r="H460" t="s">
        <v>44</v>
      </c>
      <c r="I460" t="s">
        <v>102</v>
      </c>
      <c r="J460" t="s">
        <v>922</v>
      </c>
      <c r="K460" t="s">
        <v>924</v>
      </c>
      <c r="L460">
        <v>15</v>
      </c>
      <c r="M460">
        <v>12</v>
      </c>
      <c r="N460">
        <v>68</v>
      </c>
      <c r="O460">
        <f>StoreData!$N460*StoreData!$L460</f>
        <v>1020</v>
      </c>
      <c r="P460">
        <f>StoreData!$N460*StoreData!$M460</f>
        <v>816</v>
      </c>
      <c r="Q460">
        <f>StoreData!$O460-StoreData!$P460</f>
        <v>204</v>
      </c>
      <c r="R460">
        <f>MONTH(StoreData!$B460)</f>
        <v>8</v>
      </c>
      <c r="S460" t="str">
        <f>IF(StoreData!$R460=9,"August","Sept")</f>
        <v>Sept</v>
      </c>
    </row>
    <row r="461" spans="1:19" x14ac:dyDescent="0.3">
      <c r="A461">
        <v>88065565814</v>
      </c>
      <c r="B461">
        <v>44052</v>
      </c>
      <c r="C461" t="s">
        <v>519</v>
      </c>
      <c r="D461" t="s">
        <v>1124</v>
      </c>
      <c r="E461" t="s">
        <v>19</v>
      </c>
      <c r="F461" t="s">
        <v>46</v>
      </c>
      <c r="G461" t="s">
        <v>942</v>
      </c>
      <c r="H461" t="s">
        <v>47</v>
      </c>
      <c r="I461" t="s">
        <v>102</v>
      </c>
      <c r="J461" t="s">
        <v>923</v>
      </c>
      <c r="K461" t="s">
        <v>924</v>
      </c>
      <c r="L461">
        <v>14</v>
      </c>
      <c r="M461">
        <v>11</v>
      </c>
      <c r="N461">
        <v>15</v>
      </c>
      <c r="O461">
        <f>StoreData!$N461*StoreData!$L461</f>
        <v>210</v>
      </c>
      <c r="P461">
        <f>StoreData!$N461*StoreData!$M461</f>
        <v>165</v>
      </c>
      <c r="Q461">
        <f>StoreData!$O461-StoreData!$P461</f>
        <v>45</v>
      </c>
      <c r="R461">
        <f>MONTH(StoreData!$B461)</f>
        <v>8</v>
      </c>
      <c r="S461" t="str">
        <f>IF(StoreData!$R461=9,"August","Sept")</f>
        <v>Sept</v>
      </c>
    </row>
    <row r="462" spans="1:19" x14ac:dyDescent="0.3">
      <c r="A462">
        <v>88065565815</v>
      </c>
      <c r="B462">
        <v>44051</v>
      </c>
      <c r="C462" t="s">
        <v>520</v>
      </c>
      <c r="D462" t="s">
        <v>1124</v>
      </c>
      <c r="E462" t="s">
        <v>20</v>
      </c>
      <c r="F462" t="s">
        <v>36</v>
      </c>
      <c r="G462" t="s">
        <v>942</v>
      </c>
      <c r="H462" t="s">
        <v>37</v>
      </c>
      <c r="I462" t="s">
        <v>102</v>
      </c>
      <c r="J462" t="s">
        <v>936</v>
      </c>
      <c r="K462" t="s">
        <v>924</v>
      </c>
      <c r="L462">
        <v>30</v>
      </c>
      <c r="M462">
        <v>27</v>
      </c>
      <c r="N462">
        <v>47</v>
      </c>
      <c r="O462">
        <f>StoreData!$N462*StoreData!$L462</f>
        <v>1410</v>
      </c>
      <c r="P462">
        <f>StoreData!$N462*StoreData!$M462</f>
        <v>1269</v>
      </c>
      <c r="Q462">
        <f>StoreData!$O462-StoreData!$P462</f>
        <v>141</v>
      </c>
      <c r="R462">
        <f>MONTH(StoreData!$B462)</f>
        <v>8</v>
      </c>
      <c r="S462" t="str">
        <f>IF(StoreData!$R462=9,"August","Sept")</f>
        <v>Sept</v>
      </c>
    </row>
    <row r="463" spans="1:19" x14ac:dyDescent="0.3">
      <c r="A463">
        <v>88065565816</v>
      </c>
      <c r="B463">
        <v>44051</v>
      </c>
      <c r="C463" t="s">
        <v>521</v>
      </c>
      <c r="D463" t="s">
        <v>1124</v>
      </c>
      <c r="E463" t="s">
        <v>1</v>
      </c>
      <c r="F463" t="s">
        <v>36</v>
      </c>
      <c r="G463" t="s">
        <v>942</v>
      </c>
      <c r="H463" t="s">
        <v>37</v>
      </c>
      <c r="I463" t="s">
        <v>102</v>
      </c>
      <c r="J463" t="s">
        <v>937</v>
      </c>
      <c r="K463" t="s">
        <v>924</v>
      </c>
      <c r="L463">
        <v>16</v>
      </c>
      <c r="M463">
        <v>13</v>
      </c>
      <c r="N463">
        <v>6</v>
      </c>
      <c r="O463">
        <f>StoreData!$N463*StoreData!$L463</f>
        <v>96</v>
      </c>
      <c r="P463">
        <f>StoreData!$N463*StoreData!$M463</f>
        <v>78</v>
      </c>
      <c r="Q463">
        <f>StoreData!$O463-StoreData!$P463</f>
        <v>18</v>
      </c>
      <c r="R463">
        <f>MONTH(StoreData!$B463)</f>
        <v>8</v>
      </c>
      <c r="S463" t="str">
        <f>IF(StoreData!$R463=9,"August","Sept")</f>
        <v>Sept</v>
      </c>
    </row>
    <row r="464" spans="1:19" x14ac:dyDescent="0.3">
      <c r="A464">
        <v>88065565817</v>
      </c>
      <c r="B464">
        <v>44052</v>
      </c>
      <c r="C464" t="s">
        <v>522</v>
      </c>
      <c r="D464" t="s">
        <v>1124</v>
      </c>
      <c r="E464" t="s">
        <v>2</v>
      </c>
      <c r="F464" t="s">
        <v>40</v>
      </c>
      <c r="G464" t="s">
        <v>941</v>
      </c>
      <c r="H464" t="s">
        <v>41</v>
      </c>
      <c r="I464" t="s">
        <v>102</v>
      </c>
      <c r="J464" t="s">
        <v>925</v>
      </c>
      <c r="K464" t="s">
        <v>939</v>
      </c>
      <c r="L464">
        <v>9</v>
      </c>
      <c r="M464">
        <v>6</v>
      </c>
      <c r="N464">
        <v>10</v>
      </c>
      <c r="O464">
        <f>StoreData!$N464*StoreData!$L464</f>
        <v>90</v>
      </c>
      <c r="P464">
        <f>StoreData!$N464*StoreData!$M464</f>
        <v>60</v>
      </c>
      <c r="Q464">
        <f>StoreData!$O464-StoreData!$P464</f>
        <v>30</v>
      </c>
      <c r="R464">
        <f>MONTH(StoreData!$B464)</f>
        <v>8</v>
      </c>
      <c r="S464" t="str">
        <f>IF(StoreData!$R464=9,"August","Sept")</f>
        <v>Sept</v>
      </c>
    </row>
    <row r="465" spans="1:19" x14ac:dyDescent="0.3">
      <c r="A465">
        <v>88065565818</v>
      </c>
      <c r="B465">
        <v>44053</v>
      </c>
      <c r="C465" t="s">
        <v>523</v>
      </c>
      <c r="D465" t="s">
        <v>1124</v>
      </c>
      <c r="E465" t="s">
        <v>3</v>
      </c>
      <c r="F465" t="s">
        <v>43</v>
      </c>
      <c r="G465" t="s">
        <v>941</v>
      </c>
      <c r="H465" t="s">
        <v>44</v>
      </c>
      <c r="I465" t="s">
        <v>102</v>
      </c>
      <c r="J465" t="s">
        <v>926</v>
      </c>
      <c r="K465" t="s">
        <v>939</v>
      </c>
      <c r="L465">
        <v>5</v>
      </c>
      <c r="M465">
        <v>2</v>
      </c>
      <c r="N465">
        <v>11</v>
      </c>
      <c r="O465">
        <f>StoreData!$N465*StoreData!$L465</f>
        <v>55</v>
      </c>
      <c r="P465">
        <f>StoreData!$N465*StoreData!$M465</f>
        <v>22</v>
      </c>
      <c r="Q465">
        <f>StoreData!$O465-StoreData!$P465</f>
        <v>33</v>
      </c>
      <c r="R465">
        <f>MONTH(StoreData!$B465)</f>
        <v>8</v>
      </c>
      <c r="S465" t="str">
        <f>IF(StoreData!$R465=9,"August","Sept")</f>
        <v>Sept</v>
      </c>
    </row>
    <row r="466" spans="1:19" x14ac:dyDescent="0.3">
      <c r="A466">
        <v>88065565819</v>
      </c>
      <c r="B466">
        <v>44054</v>
      </c>
      <c r="C466" t="s">
        <v>524</v>
      </c>
      <c r="D466" t="s">
        <v>1124</v>
      </c>
      <c r="E466" t="s">
        <v>4</v>
      </c>
      <c r="F466" t="s">
        <v>46</v>
      </c>
      <c r="G466" t="s">
        <v>942</v>
      </c>
      <c r="H466" t="s">
        <v>47</v>
      </c>
      <c r="I466" t="s">
        <v>102</v>
      </c>
      <c r="J466" t="s">
        <v>927</v>
      </c>
      <c r="K466" t="s">
        <v>939</v>
      </c>
      <c r="L466">
        <v>18</v>
      </c>
      <c r="M466">
        <v>15</v>
      </c>
      <c r="N466">
        <v>60</v>
      </c>
      <c r="O466">
        <f>StoreData!$N466*StoreData!$L466</f>
        <v>1080</v>
      </c>
      <c r="P466">
        <f>StoreData!$N466*StoreData!$M466</f>
        <v>900</v>
      </c>
      <c r="Q466">
        <f>StoreData!$O466-StoreData!$P466</f>
        <v>180</v>
      </c>
      <c r="R466">
        <f>MONTH(StoreData!$B466)</f>
        <v>8</v>
      </c>
      <c r="S466" t="str">
        <f>IF(StoreData!$R466=9,"August","Sept")</f>
        <v>Sept</v>
      </c>
    </row>
    <row r="467" spans="1:19" x14ac:dyDescent="0.3">
      <c r="A467">
        <v>88065565820</v>
      </c>
      <c r="B467">
        <v>44055</v>
      </c>
      <c r="C467" t="s">
        <v>525</v>
      </c>
      <c r="D467" t="s">
        <v>1123</v>
      </c>
      <c r="E467" t="s">
        <v>8</v>
      </c>
      <c r="F467" t="s">
        <v>36</v>
      </c>
      <c r="G467" t="s">
        <v>942</v>
      </c>
      <c r="H467" t="s">
        <v>37</v>
      </c>
      <c r="I467" t="s">
        <v>102</v>
      </c>
      <c r="J467" t="s">
        <v>928</v>
      </c>
      <c r="K467" t="s">
        <v>939</v>
      </c>
      <c r="L467">
        <v>10</v>
      </c>
      <c r="M467">
        <v>7</v>
      </c>
      <c r="N467">
        <v>89</v>
      </c>
      <c r="O467">
        <f>StoreData!$N467*StoreData!$L467</f>
        <v>890</v>
      </c>
      <c r="P467">
        <f>StoreData!$N467*StoreData!$M467</f>
        <v>623</v>
      </c>
      <c r="Q467">
        <f>StoreData!$O467-StoreData!$P467</f>
        <v>267</v>
      </c>
      <c r="R467">
        <f>MONTH(StoreData!$B467)</f>
        <v>8</v>
      </c>
      <c r="S467" t="str">
        <f>IF(StoreData!$R467=9,"August","Sept")</f>
        <v>Sept</v>
      </c>
    </row>
    <row r="468" spans="1:19" x14ac:dyDescent="0.3">
      <c r="A468">
        <v>88065565821</v>
      </c>
      <c r="B468">
        <v>44056</v>
      </c>
      <c r="C468" t="s">
        <v>526</v>
      </c>
      <c r="D468" t="s">
        <v>1124</v>
      </c>
      <c r="E468" t="s">
        <v>9</v>
      </c>
      <c r="F468" t="s">
        <v>36</v>
      </c>
      <c r="G468" t="s">
        <v>942</v>
      </c>
      <c r="H468" t="s">
        <v>37</v>
      </c>
      <c r="I468" t="s">
        <v>102</v>
      </c>
      <c r="J468" t="s">
        <v>929</v>
      </c>
      <c r="K468" t="s">
        <v>939</v>
      </c>
      <c r="L468">
        <v>20</v>
      </c>
      <c r="M468">
        <v>17</v>
      </c>
      <c r="N468">
        <v>77</v>
      </c>
      <c r="O468">
        <f>StoreData!$N468*StoreData!$L468</f>
        <v>1540</v>
      </c>
      <c r="P468">
        <f>StoreData!$N468*StoreData!$M468</f>
        <v>1309</v>
      </c>
      <c r="Q468">
        <f>StoreData!$O468-StoreData!$P468</f>
        <v>231</v>
      </c>
      <c r="R468">
        <f>MONTH(StoreData!$B468)</f>
        <v>8</v>
      </c>
      <c r="S468" t="str">
        <f>IF(StoreData!$R468=9,"August","Sept")</f>
        <v>Sept</v>
      </c>
    </row>
    <row r="469" spans="1:19" x14ac:dyDescent="0.3">
      <c r="A469">
        <v>88065565822</v>
      </c>
      <c r="B469">
        <v>44057</v>
      </c>
      <c r="C469" t="s">
        <v>527</v>
      </c>
      <c r="D469" t="s">
        <v>1124</v>
      </c>
      <c r="E469" t="s">
        <v>16</v>
      </c>
      <c r="F469" t="s">
        <v>40</v>
      </c>
      <c r="G469" t="s">
        <v>941</v>
      </c>
      <c r="H469" t="s">
        <v>41</v>
      </c>
      <c r="I469" t="s">
        <v>102</v>
      </c>
      <c r="J469" t="s">
        <v>930</v>
      </c>
      <c r="K469" t="s">
        <v>939</v>
      </c>
      <c r="L469">
        <v>70</v>
      </c>
      <c r="M469">
        <v>67</v>
      </c>
      <c r="N469">
        <v>68</v>
      </c>
      <c r="O469">
        <f>StoreData!$N469*StoreData!$L469</f>
        <v>4760</v>
      </c>
      <c r="P469">
        <f>StoreData!$N469*StoreData!$M469</f>
        <v>4556</v>
      </c>
      <c r="Q469">
        <f>StoreData!$O469-StoreData!$P469</f>
        <v>204</v>
      </c>
      <c r="R469">
        <f>MONTH(StoreData!$B469)</f>
        <v>8</v>
      </c>
      <c r="S469" t="str">
        <f>IF(StoreData!$R469=9,"August","Sept")</f>
        <v>Sept</v>
      </c>
    </row>
    <row r="470" spans="1:19" x14ac:dyDescent="0.3">
      <c r="A470">
        <v>88065565823</v>
      </c>
      <c r="B470">
        <v>44058</v>
      </c>
      <c r="C470" t="s">
        <v>528</v>
      </c>
      <c r="D470" t="s">
        <v>1124</v>
      </c>
      <c r="E470" t="s">
        <v>17</v>
      </c>
      <c r="F470" t="s">
        <v>43</v>
      </c>
      <c r="G470" t="s">
        <v>941</v>
      </c>
      <c r="H470" t="s">
        <v>44</v>
      </c>
      <c r="I470" t="s">
        <v>102</v>
      </c>
      <c r="J470" t="s">
        <v>938</v>
      </c>
      <c r="K470" t="s">
        <v>939</v>
      </c>
      <c r="L470">
        <v>15</v>
      </c>
      <c r="M470">
        <v>12</v>
      </c>
      <c r="N470">
        <v>15</v>
      </c>
      <c r="O470">
        <f>StoreData!$N470*StoreData!$L470</f>
        <v>225</v>
      </c>
      <c r="P470">
        <f>StoreData!$N470*StoreData!$M470</f>
        <v>180</v>
      </c>
      <c r="Q470">
        <f>StoreData!$O470-StoreData!$P470</f>
        <v>45</v>
      </c>
      <c r="R470">
        <f>MONTH(StoreData!$B470)</f>
        <v>8</v>
      </c>
      <c r="S470" t="str">
        <f>IF(StoreData!$R470=9,"August","Sept")</f>
        <v>Sept</v>
      </c>
    </row>
    <row r="471" spans="1:19" x14ac:dyDescent="0.3">
      <c r="A471">
        <v>88065565824</v>
      </c>
      <c r="B471">
        <v>44062</v>
      </c>
      <c r="C471" t="s">
        <v>529</v>
      </c>
      <c r="D471" t="s">
        <v>1123</v>
      </c>
      <c r="E471" t="s">
        <v>18</v>
      </c>
      <c r="F471" t="s">
        <v>46</v>
      </c>
      <c r="G471" t="s">
        <v>942</v>
      </c>
      <c r="H471" t="s">
        <v>47</v>
      </c>
      <c r="I471" t="s">
        <v>102</v>
      </c>
      <c r="J471" t="s">
        <v>931</v>
      </c>
      <c r="K471" t="s">
        <v>939</v>
      </c>
      <c r="L471">
        <v>12</v>
      </c>
      <c r="M471">
        <v>9</v>
      </c>
      <c r="N471">
        <v>47</v>
      </c>
      <c r="O471">
        <f>StoreData!$N471*StoreData!$L471</f>
        <v>564</v>
      </c>
      <c r="P471">
        <f>StoreData!$N471*StoreData!$M471</f>
        <v>423</v>
      </c>
      <c r="Q471">
        <f>StoreData!$O471-StoreData!$P471</f>
        <v>141</v>
      </c>
      <c r="R471">
        <f>MONTH(StoreData!$B471)</f>
        <v>8</v>
      </c>
      <c r="S471" t="str">
        <f>IF(StoreData!$R471=9,"August","Sept")</f>
        <v>Sept</v>
      </c>
    </row>
    <row r="472" spans="1:19" x14ac:dyDescent="0.3">
      <c r="A472">
        <v>88065565825</v>
      </c>
      <c r="B472">
        <v>44061</v>
      </c>
      <c r="C472" t="s">
        <v>530</v>
      </c>
      <c r="D472" t="s">
        <v>1123</v>
      </c>
      <c r="E472" t="s">
        <v>9</v>
      </c>
      <c r="F472" t="s">
        <v>36</v>
      </c>
      <c r="G472" t="s">
        <v>942</v>
      </c>
      <c r="H472" t="s">
        <v>37</v>
      </c>
      <c r="I472" t="s">
        <v>102</v>
      </c>
      <c r="J472" t="s">
        <v>932</v>
      </c>
      <c r="K472" t="s">
        <v>939</v>
      </c>
      <c r="L472">
        <v>18</v>
      </c>
      <c r="M472">
        <v>15</v>
      </c>
      <c r="N472">
        <v>6</v>
      </c>
      <c r="O472">
        <f>StoreData!$N472*StoreData!$L472</f>
        <v>108</v>
      </c>
      <c r="P472">
        <f>StoreData!$N472*StoreData!$M472</f>
        <v>90</v>
      </c>
      <c r="Q472">
        <f>StoreData!$O472-StoreData!$P472</f>
        <v>18</v>
      </c>
      <c r="R472">
        <f>MONTH(StoreData!$B472)</f>
        <v>8</v>
      </c>
      <c r="S472" t="str">
        <f>IF(StoreData!$R472=9,"August","Sept")</f>
        <v>Sept</v>
      </c>
    </row>
    <row r="473" spans="1:19" x14ac:dyDescent="0.3">
      <c r="A473">
        <v>88065565826</v>
      </c>
      <c r="B473">
        <v>44061</v>
      </c>
      <c r="C473" t="s">
        <v>531</v>
      </c>
      <c r="D473" t="s">
        <v>1124</v>
      </c>
      <c r="E473" t="s">
        <v>10</v>
      </c>
      <c r="F473" t="s">
        <v>36</v>
      </c>
      <c r="G473" t="s">
        <v>942</v>
      </c>
      <c r="H473" t="s">
        <v>37</v>
      </c>
      <c r="I473" t="s">
        <v>102</v>
      </c>
      <c r="J473" t="s">
        <v>933</v>
      </c>
      <c r="K473" t="s">
        <v>939</v>
      </c>
      <c r="L473">
        <v>23</v>
      </c>
      <c r="M473">
        <v>20</v>
      </c>
      <c r="N473">
        <v>10</v>
      </c>
      <c r="O473">
        <f>StoreData!$N473*StoreData!$L473</f>
        <v>230</v>
      </c>
      <c r="P473">
        <f>StoreData!$N473*StoreData!$M473</f>
        <v>200</v>
      </c>
      <c r="Q473">
        <f>StoreData!$O473-StoreData!$P473</f>
        <v>30</v>
      </c>
      <c r="R473">
        <f>MONTH(StoreData!$B473)</f>
        <v>8</v>
      </c>
      <c r="S473" t="str">
        <f>IF(StoreData!$R473=9,"August","Sept")</f>
        <v>Sept</v>
      </c>
    </row>
    <row r="474" spans="1:19" x14ac:dyDescent="0.3">
      <c r="A474">
        <v>88065565827</v>
      </c>
      <c r="B474">
        <v>44062</v>
      </c>
      <c r="C474" t="s">
        <v>532</v>
      </c>
      <c r="D474" t="s">
        <v>1123</v>
      </c>
      <c r="E474" t="s">
        <v>11</v>
      </c>
      <c r="F474" t="s">
        <v>40</v>
      </c>
      <c r="G474" t="s">
        <v>941</v>
      </c>
      <c r="H474" t="s">
        <v>41</v>
      </c>
      <c r="I474" t="s">
        <v>102</v>
      </c>
      <c r="J474" t="s">
        <v>934</v>
      </c>
      <c r="K474" t="s">
        <v>939</v>
      </c>
      <c r="L474">
        <v>9</v>
      </c>
      <c r="M474">
        <v>6</v>
      </c>
      <c r="N474">
        <v>11</v>
      </c>
      <c r="O474">
        <f>StoreData!$N474*StoreData!$L474</f>
        <v>99</v>
      </c>
      <c r="P474">
        <f>StoreData!$N474*StoreData!$M474</f>
        <v>66</v>
      </c>
      <c r="Q474">
        <f>StoreData!$O474-StoreData!$P474</f>
        <v>33</v>
      </c>
      <c r="R474">
        <f>MONTH(StoreData!$B474)</f>
        <v>8</v>
      </c>
      <c r="S474" t="str">
        <f>IF(StoreData!$R474=9,"August","Sept")</f>
        <v>Sept</v>
      </c>
    </row>
    <row r="475" spans="1:19" x14ac:dyDescent="0.3">
      <c r="A475">
        <v>88065565828</v>
      </c>
      <c r="B475">
        <v>44063</v>
      </c>
      <c r="C475" t="s">
        <v>533</v>
      </c>
      <c r="D475" t="s">
        <v>1123</v>
      </c>
      <c r="E475" t="s">
        <v>12</v>
      </c>
      <c r="F475" t="s">
        <v>43</v>
      </c>
      <c r="G475" t="s">
        <v>941</v>
      </c>
      <c r="H475" t="s">
        <v>44</v>
      </c>
      <c r="I475" t="s">
        <v>102</v>
      </c>
      <c r="J475" t="s">
        <v>935</v>
      </c>
      <c r="K475" t="s">
        <v>939</v>
      </c>
      <c r="L475">
        <v>18</v>
      </c>
      <c r="M475">
        <v>15</v>
      </c>
      <c r="N475">
        <v>60</v>
      </c>
      <c r="O475">
        <f>StoreData!$N475*StoreData!$L475</f>
        <v>1080</v>
      </c>
      <c r="P475">
        <f>StoreData!$N475*StoreData!$M475</f>
        <v>900</v>
      </c>
      <c r="Q475">
        <f>StoreData!$O475-StoreData!$P475</f>
        <v>180</v>
      </c>
      <c r="R475">
        <f>MONTH(StoreData!$B475)</f>
        <v>8</v>
      </c>
      <c r="S475" t="str">
        <f>IF(StoreData!$R475=9,"August","Sept")</f>
        <v>Sept</v>
      </c>
    </row>
    <row r="476" spans="1:19" x14ac:dyDescent="0.3">
      <c r="A476">
        <v>88065565829</v>
      </c>
      <c r="B476">
        <v>44064</v>
      </c>
      <c r="C476" t="s">
        <v>534</v>
      </c>
      <c r="D476" t="s">
        <v>1123</v>
      </c>
      <c r="E476" t="s">
        <v>13</v>
      </c>
      <c r="F476" t="s">
        <v>46</v>
      </c>
      <c r="G476" t="s">
        <v>942</v>
      </c>
      <c r="H476" t="s">
        <v>47</v>
      </c>
      <c r="I476" t="s">
        <v>102</v>
      </c>
      <c r="J476" t="s">
        <v>926</v>
      </c>
      <c r="K476" t="s">
        <v>939</v>
      </c>
      <c r="L476">
        <v>5</v>
      </c>
      <c r="M476">
        <v>2</v>
      </c>
      <c r="N476">
        <v>89</v>
      </c>
      <c r="O476">
        <f>StoreData!$N476*StoreData!$L476</f>
        <v>445</v>
      </c>
      <c r="P476">
        <f>StoreData!$N476*StoreData!$M476</f>
        <v>178</v>
      </c>
      <c r="Q476">
        <f>StoreData!$O476-StoreData!$P476</f>
        <v>267</v>
      </c>
      <c r="R476">
        <f>MONTH(StoreData!$B476)</f>
        <v>8</v>
      </c>
      <c r="S476" t="str">
        <f>IF(StoreData!$R476=9,"August","Sept")</f>
        <v>Sept</v>
      </c>
    </row>
    <row r="477" spans="1:19" x14ac:dyDescent="0.3">
      <c r="A477">
        <v>88065565830</v>
      </c>
      <c r="B477">
        <v>44065</v>
      </c>
      <c r="C477" t="s">
        <v>535</v>
      </c>
      <c r="D477" t="s">
        <v>1123</v>
      </c>
      <c r="E477" t="s">
        <v>14</v>
      </c>
      <c r="F477" t="s">
        <v>36</v>
      </c>
      <c r="G477" t="s">
        <v>942</v>
      </c>
      <c r="H477" t="s">
        <v>37</v>
      </c>
      <c r="I477" t="s">
        <v>102</v>
      </c>
      <c r="J477" t="s">
        <v>907</v>
      </c>
      <c r="K477" t="s">
        <v>924</v>
      </c>
      <c r="L477">
        <v>14</v>
      </c>
      <c r="M477">
        <v>11</v>
      </c>
      <c r="N477">
        <v>77</v>
      </c>
      <c r="O477">
        <f>StoreData!$N477*StoreData!$L477</f>
        <v>1078</v>
      </c>
      <c r="P477">
        <f>StoreData!$N477*StoreData!$M477</f>
        <v>847</v>
      </c>
      <c r="Q477">
        <f>StoreData!$O477-StoreData!$P477</f>
        <v>231</v>
      </c>
      <c r="R477">
        <f>MONTH(StoreData!$B477)</f>
        <v>8</v>
      </c>
      <c r="S477" t="str">
        <f>IF(StoreData!$R477=9,"August","Sept")</f>
        <v>Sept</v>
      </c>
    </row>
    <row r="478" spans="1:19" x14ac:dyDescent="0.3">
      <c r="A478">
        <v>88065565831</v>
      </c>
      <c r="B478">
        <v>44066</v>
      </c>
      <c r="C478" t="s">
        <v>536</v>
      </c>
      <c r="D478" t="s">
        <v>1123</v>
      </c>
      <c r="E478" t="s">
        <v>15</v>
      </c>
      <c r="F478" t="s">
        <v>36</v>
      </c>
      <c r="G478" t="s">
        <v>942</v>
      </c>
      <c r="H478" t="s">
        <v>37</v>
      </c>
      <c r="I478" t="s">
        <v>102</v>
      </c>
      <c r="J478" t="s">
        <v>908</v>
      </c>
      <c r="K478" t="s">
        <v>924</v>
      </c>
      <c r="L478">
        <v>6</v>
      </c>
      <c r="M478">
        <v>3</v>
      </c>
      <c r="N478">
        <v>68</v>
      </c>
      <c r="O478">
        <f>StoreData!$N478*StoreData!$L478</f>
        <v>408</v>
      </c>
      <c r="P478">
        <f>StoreData!$N478*StoreData!$M478</f>
        <v>204</v>
      </c>
      <c r="Q478">
        <f>StoreData!$O478-StoreData!$P478</f>
        <v>204</v>
      </c>
      <c r="R478">
        <f>MONTH(StoreData!$B478)</f>
        <v>8</v>
      </c>
      <c r="S478" t="str">
        <f>IF(StoreData!$R478=9,"August","Sept")</f>
        <v>Sept</v>
      </c>
    </row>
    <row r="479" spans="1:19" x14ac:dyDescent="0.3">
      <c r="A479">
        <v>88065565832</v>
      </c>
      <c r="B479">
        <v>44067</v>
      </c>
      <c r="C479" t="s">
        <v>537</v>
      </c>
      <c r="D479" t="s">
        <v>1124</v>
      </c>
      <c r="E479" t="s">
        <v>57</v>
      </c>
      <c r="F479" t="s">
        <v>40</v>
      </c>
      <c r="G479" t="s">
        <v>941</v>
      </c>
      <c r="H479" t="s">
        <v>41</v>
      </c>
      <c r="I479" t="s">
        <v>102</v>
      </c>
      <c r="J479" t="s">
        <v>928</v>
      </c>
      <c r="K479" t="s">
        <v>939</v>
      </c>
      <c r="L479">
        <v>10</v>
      </c>
      <c r="M479">
        <v>7</v>
      </c>
      <c r="N479">
        <v>15</v>
      </c>
      <c r="O479">
        <f>StoreData!$N479*StoreData!$L479</f>
        <v>150</v>
      </c>
      <c r="P479">
        <f>StoreData!$N479*StoreData!$M479</f>
        <v>105</v>
      </c>
      <c r="Q479">
        <f>StoreData!$O479-StoreData!$P479</f>
        <v>45</v>
      </c>
      <c r="R479">
        <f>MONTH(StoreData!$B479)</f>
        <v>8</v>
      </c>
      <c r="S479" t="str">
        <f>IF(StoreData!$R479=9,"August","Sept")</f>
        <v>Sept</v>
      </c>
    </row>
    <row r="480" spans="1:19" x14ac:dyDescent="0.3">
      <c r="A480">
        <v>88065565833</v>
      </c>
      <c r="B480">
        <v>44068</v>
      </c>
      <c r="C480" t="s">
        <v>538</v>
      </c>
      <c r="D480" t="s">
        <v>1124</v>
      </c>
      <c r="E480" t="s">
        <v>58</v>
      </c>
      <c r="F480" t="s">
        <v>43</v>
      </c>
      <c r="G480" t="s">
        <v>941</v>
      </c>
      <c r="H480" t="s">
        <v>44</v>
      </c>
      <c r="I480" t="s">
        <v>102</v>
      </c>
      <c r="J480" t="s">
        <v>909</v>
      </c>
      <c r="K480" t="s">
        <v>924</v>
      </c>
      <c r="L480">
        <v>13</v>
      </c>
      <c r="M480">
        <v>10</v>
      </c>
      <c r="N480">
        <v>47</v>
      </c>
      <c r="O480">
        <f>StoreData!$N480*StoreData!$L480</f>
        <v>611</v>
      </c>
      <c r="P480">
        <f>StoreData!$N480*StoreData!$M480</f>
        <v>470</v>
      </c>
      <c r="Q480">
        <f>StoreData!$O480-StoreData!$P480</f>
        <v>141</v>
      </c>
      <c r="R480">
        <f>MONTH(StoreData!$B480)</f>
        <v>8</v>
      </c>
      <c r="S480" t="str">
        <f>IF(StoreData!$R480=9,"August","Sept")</f>
        <v>Sept</v>
      </c>
    </row>
    <row r="481" spans="1:19" x14ac:dyDescent="0.3">
      <c r="A481">
        <v>88065565834</v>
      </c>
      <c r="B481">
        <v>44072</v>
      </c>
      <c r="C481" t="s">
        <v>539</v>
      </c>
      <c r="D481" t="s">
        <v>1123</v>
      </c>
      <c r="E481" t="s">
        <v>59</v>
      </c>
      <c r="F481" t="s">
        <v>46</v>
      </c>
      <c r="G481" t="s">
        <v>942</v>
      </c>
      <c r="H481" t="s">
        <v>47</v>
      </c>
      <c r="I481" t="s">
        <v>102</v>
      </c>
      <c r="J481" t="s">
        <v>929</v>
      </c>
      <c r="K481" t="s">
        <v>939</v>
      </c>
      <c r="L481">
        <v>20</v>
      </c>
      <c r="M481">
        <v>17</v>
      </c>
      <c r="N481">
        <v>6</v>
      </c>
      <c r="O481">
        <f>StoreData!$N481*StoreData!$L481</f>
        <v>120</v>
      </c>
      <c r="P481">
        <f>StoreData!$N481*StoreData!$M481</f>
        <v>102</v>
      </c>
      <c r="Q481">
        <f>StoreData!$O481-StoreData!$P481</f>
        <v>18</v>
      </c>
      <c r="R481">
        <f>MONTH(StoreData!$B481)</f>
        <v>8</v>
      </c>
      <c r="S481" t="str">
        <f>IF(StoreData!$R481=9,"August","Sept")</f>
        <v>Sept</v>
      </c>
    </row>
    <row r="482" spans="1:19" x14ac:dyDescent="0.3">
      <c r="A482">
        <v>88065565835</v>
      </c>
      <c r="B482">
        <v>44071</v>
      </c>
      <c r="C482" t="s">
        <v>540</v>
      </c>
      <c r="D482" t="s">
        <v>1123</v>
      </c>
      <c r="E482" t="s">
        <v>61</v>
      </c>
      <c r="F482" t="s">
        <v>36</v>
      </c>
      <c r="G482" t="s">
        <v>942</v>
      </c>
      <c r="H482" t="s">
        <v>37</v>
      </c>
      <c r="I482" t="s">
        <v>102</v>
      </c>
      <c r="J482" t="s">
        <v>910</v>
      </c>
      <c r="K482" t="s">
        <v>924</v>
      </c>
      <c r="L482">
        <v>15</v>
      </c>
      <c r="M482">
        <v>12</v>
      </c>
      <c r="N482">
        <v>10</v>
      </c>
      <c r="O482">
        <f>StoreData!$N482*StoreData!$L482</f>
        <v>150</v>
      </c>
      <c r="P482">
        <f>StoreData!$N482*StoreData!$M482</f>
        <v>120</v>
      </c>
      <c r="Q482">
        <f>StoreData!$O482-StoreData!$P482</f>
        <v>30</v>
      </c>
      <c r="R482">
        <f>MONTH(StoreData!$B482)</f>
        <v>8</v>
      </c>
      <c r="S482" t="str">
        <f>IF(StoreData!$R482=9,"August","Sept")</f>
        <v>Sept</v>
      </c>
    </row>
    <row r="483" spans="1:19" x14ac:dyDescent="0.3">
      <c r="A483">
        <v>88065565836</v>
      </c>
      <c r="B483">
        <v>44071</v>
      </c>
      <c r="C483" t="s">
        <v>541</v>
      </c>
      <c r="D483" t="s">
        <v>1124</v>
      </c>
      <c r="E483" t="s">
        <v>16</v>
      </c>
      <c r="F483" t="s">
        <v>36</v>
      </c>
      <c r="G483" t="s">
        <v>942</v>
      </c>
      <c r="H483" t="s">
        <v>37</v>
      </c>
      <c r="I483" t="s">
        <v>102</v>
      </c>
      <c r="J483" t="s">
        <v>911</v>
      </c>
      <c r="K483" t="s">
        <v>924</v>
      </c>
      <c r="L483">
        <v>20</v>
      </c>
      <c r="M483">
        <v>17</v>
      </c>
      <c r="N483">
        <v>11</v>
      </c>
      <c r="O483">
        <f>StoreData!$N483*StoreData!$L483</f>
        <v>220</v>
      </c>
      <c r="P483">
        <f>StoreData!$N483*StoreData!$M483</f>
        <v>187</v>
      </c>
      <c r="Q483">
        <f>StoreData!$O483-StoreData!$P483</f>
        <v>33</v>
      </c>
      <c r="R483">
        <f>MONTH(StoreData!$B483)</f>
        <v>8</v>
      </c>
      <c r="S483" t="str">
        <f>IF(StoreData!$R483=9,"August","Sept")</f>
        <v>Sept</v>
      </c>
    </row>
    <row r="484" spans="1:19" x14ac:dyDescent="0.3">
      <c r="A484">
        <v>88065565837</v>
      </c>
      <c r="B484">
        <v>44072</v>
      </c>
      <c r="C484" t="s">
        <v>542</v>
      </c>
      <c r="D484" t="s">
        <v>1124</v>
      </c>
      <c r="E484" t="s">
        <v>80</v>
      </c>
      <c r="F484" t="s">
        <v>40</v>
      </c>
      <c r="G484" t="s">
        <v>941</v>
      </c>
      <c r="H484" t="s">
        <v>41</v>
      </c>
      <c r="I484" t="s">
        <v>102</v>
      </c>
      <c r="J484" t="s">
        <v>912</v>
      </c>
      <c r="K484" t="s">
        <v>924</v>
      </c>
      <c r="L484">
        <v>12</v>
      </c>
      <c r="M484">
        <v>9</v>
      </c>
      <c r="N484">
        <v>60</v>
      </c>
      <c r="O484">
        <f>StoreData!$N484*StoreData!$L484</f>
        <v>720</v>
      </c>
      <c r="P484">
        <f>StoreData!$N484*StoreData!$M484</f>
        <v>540</v>
      </c>
      <c r="Q484">
        <f>StoreData!$O484-StoreData!$P484</f>
        <v>180</v>
      </c>
      <c r="R484">
        <f>MONTH(StoreData!$B484)</f>
        <v>8</v>
      </c>
      <c r="S484" t="str">
        <f>IF(StoreData!$R484=9,"August","Sept")</f>
        <v>Sept</v>
      </c>
    </row>
    <row r="485" spans="1:19" x14ac:dyDescent="0.3">
      <c r="A485">
        <v>88065565838</v>
      </c>
      <c r="B485">
        <v>44073</v>
      </c>
      <c r="C485" t="s">
        <v>543</v>
      </c>
      <c r="D485" t="s">
        <v>1123</v>
      </c>
      <c r="E485" t="s">
        <v>82</v>
      </c>
      <c r="F485" t="s">
        <v>43</v>
      </c>
      <c r="G485" t="s">
        <v>941</v>
      </c>
      <c r="H485" t="s">
        <v>44</v>
      </c>
      <c r="I485" t="s">
        <v>102</v>
      </c>
      <c r="J485" t="s">
        <v>913</v>
      </c>
      <c r="K485" t="s">
        <v>924</v>
      </c>
      <c r="L485">
        <v>16</v>
      </c>
      <c r="M485">
        <v>13</v>
      </c>
      <c r="N485">
        <v>89</v>
      </c>
      <c r="O485">
        <f>StoreData!$N485*StoreData!$L485</f>
        <v>1424</v>
      </c>
      <c r="P485">
        <f>StoreData!$N485*StoreData!$M485</f>
        <v>1157</v>
      </c>
      <c r="Q485">
        <f>StoreData!$O485-StoreData!$P485</f>
        <v>267</v>
      </c>
      <c r="R485">
        <f>MONTH(StoreData!$B485)</f>
        <v>8</v>
      </c>
      <c r="S485" t="str">
        <f>IF(StoreData!$R485=9,"August","Sept")</f>
        <v>Sept</v>
      </c>
    </row>
    <row r="486" spans="1:19" x14ac:dyDescent="0.3">
      <c r="A486">
        <v>88065565839</v>
      </c>
      <c r="B486">
        <v>44074</v>
      </c>
      <c r="C486" t="s">
        <v>544</v>
      </c>
      <c r="D486" t="s">
        <v>1123</v>
      </c>
      <c r="E486" t="s">
        <v>84</v>
      </c>
      <c r="F486" t="s">
        <v>46</v>
      </c>
      <c r="G486" t="s">
        <v>942</v>
      </c>
      <c r="H486" t="s">
        <v>47</v>
      </c>
      <c r="I486" t="s">
        <v>102</v>
      </c>
      <c r="J486" t="s">
        <v>930</v>
      </c>
      <c r="K486" t="s">
        <v>939</v>
      </c>
      <c r="L486">
        <v>70</v>
      </c>
      <c r="M486">
        <v>67</v>
      </c>
      <c r="N486">
        <v>77</v>
      </c>
      <c r="O486">
        <f>StoreData!$N486*StoreData!$L486</f>
        <v>5390</v>
      </c>
      <c r="P486">
        <f>StoreData!$N486*StoreData!$M486</f>
        <v>5159</v>
      </c>
      <c r="Q486">
        <f>StoreData!$O486-StoreData!$P486</f>
        <v>231</v>
      </c>
      <c r="R486">
        <f>MONTH(StoreData!$B486)</f>
        <v>8</v>
      </c>
      <c r="S486" t="str">
        <f>IF(StoreData!$R486=9,"August","Sept")</f>
        <v>Sept</v>
      </c>
    </row>
    <row r="487" spans="1:19" x14ac:dyDescent="0.3">
      <c r="A487">
        <v>88065565840</v>
      </c>
      <c r="B487">
        <v>44075</v>
      </c>
      <c r="C487" t="s">
        <v>545</v>
      </c>
      <c r="D487" t="s">
        <v>1123</v>
      </c>
      <c r="E487" t="s">
        <v>86</v>
      </c>
      <c r="F487" t="s">
        <v>36</v>
      </c>
      <c r="G487" t="s">
        <v>942</v>
      </c>
      <c r="H487" t="s">
        <v>37</v>
      </c>
      <c r="I487" t="s">
        <v>102</v>
      </c>
      <c r="J487" t="s">
        <v>938</v>
      </c>
      <c r="K487" t="s">
        <v>939</v>
      </c>
      <c r="L487">
        <v>15</v>
      </c>
      <c r="M487">
        <v>12</v>
      </c>
      <c r="N487">
        <v>68</v>
      </c>
      <c r="O487">
        <f>StoreData!$N487*StoreData!$L487</f>
        <v>1020</v>
      </c>
      <c r="P487">
        <f>StoreData!$N487*StoreData!$M487</f>
        <v>816</v>
      </c>
      <c r="Q487">
        <f>StoreData!$O487-StoreData!$P487</f>
        <v>204</v>
      </c>
      <c r="R487">
        <f>MONTH(StoreData!$B487)</f>
        <v>9</v>
      </c>
      <c r="S487" t="str">
        <f>IF(StoreData!$R487=9,"August","Sept")</f>
        <v>August</v>
      </c>
    </row>
    <row r="488" spans="1:19" x14ac:dyDescent="0.3">
      <c r="A488">
        <v>88065565841</v>
      </c>
      <c r="B488">
        <v>44076</v>
      </c>
      <c r="C488" t="s">
        <v>546</v>
      </c>
      <c r="D488" t="s">
        <v>1124</v>
      </c>
      <c r="E488" t="s">
        <v>88</v>
      </c>
      <c r="F488" t="s">
        <v>36</v>
      </c>
      <c r="G488" t="s">
        <v>942</v>
      </c>
      <c r="H488" t="s">
        <v>37</v>
      </c>
      <c r="I488" t="s">
        <v>102</v>
      </c>
      <c r="J488" t="s">
        <v>913</v>
      </c>
      <c r="K488" t="s">
        <v>924</v>
      </c>
      <c r="L488">
        <v>16</v>
      </c>
      <c r="M488">
        <v>13</v>
      </c>
      <c r="N488">
        <v>15</v>
      </c>
      <c r="O488">
        <f>StoreData!$N488*StoreData!$L488</f>
        <v>240</v>
      </c>
      <c r="P488">
        <f>StoreData!$N488*StoreData!$M488</f>
        <v>195</v>
      </c>
      <c r="Q488">
        <f>StoreData!$O488-StoreData!$P488</f>
        <v>45</v>
      </c>
      <c r="R488">
        <f>MONTH(StoreData!$B488)</f>
        <v>9</v>
      </c>
      <c r="S488" t="str">
        <f>IF(StoreData!$R488=9,"August","Sept")</f>
        <v>August</v>
      </c>
    </row>
    <row r="489" spans="1:19" x14ac:dyDescent="0.3">
      <c r="A489">
        <v>88065565842</v>
      </c>
      <c r="B489">
        <v>44077</v>
      </c>
      <c r="C489" t="s">
        <v>547</v>
      </c>
      <c r="D489" t="s">
        <v>1124</v>
      </c>
      <c r="E489" t="s">
        <v>66</v>
      </c>
      <c r="F489" t="s">
        <v>40</v>
      </c>
      <c r="G489" t="s">
        <v>941</v>
      </c>
      <c r="H489" t="s">
        <v>41</v>
      </c>
      <c r="I489" t="s">
        <v>102</v>
      </c>
      <c r="J489" t="s">
        <v>914</v>
      </c>
      <c r="K489" t="s">
        <v>924</v>
      </c>
      <c r="L489">
        <v>20</v>
      </c>
      <c r="M489">
        <v>17</v>
      </c>
      <c r="N489">
        <v>47</v>
      </c>
      <c r="O489">
        <f>StoreData!$N489*StoreData!$L489</f>
        <v>940</v>
      </c>
      <c r="P489">
        <f>StoreData!$N489*StoreData!$M489</f>
        <v>799</v>
      </c>
      <c r="Q489">
        <f>StoreData!$O489-StoreData!$P489</f>
        <v>141</v>
      </c>
      <c r="R489">
        <f>MONTH(StoreData!$B489)</f>
        <v>9</v>
      </c>
      <c r="S489" t="str">
        <f>IF(StoreData!$R489=9,"August","Sept")</f>
        <v>August</v>
      </c>
    </row>
    <row r="490" spans="1:19" x14ac:dyDescent="0.3">
      <c r="A490">
        <v>88065565843</v>
      </c>
      <c r="B490">
        <v>44078</v>
      </c>
      <c r="C490" t="s">
        <v>548</v>
      </c>
      <c r="D490" t="s">
        <v>1124</v>
      </c>
      <c r="E490" t="s">
        <v>68</v>
      </c>
      <c r="F490" t="s">
        <v>43</v>
      </c>
      <c r="G490" t="s">
        <v>941</v>
      </c>
      <c r="H490" t="s">
        <v>44</v>
      </c>
      <c r="I490" t="s">
        <v>102</v>
      </c>
      <c r="J490" t="s">
        <v>915</v>
      </c>
      <c r="K490" t="s">
        <v>924</v>
      </c>
      <c r="L490">
        <v>12</v>
      </c>
      <c r="M490">
        <v>9</v>
      </c>
      <c r="N490">
        <v>6</v>
      </c>
      <c r="O490">
        <f>StoreData!$N490*StoreData!$L490</f>
        <v>72</v>
      </c>
      <c r="P490">
        <f>StoreData!$N490*StoreData!$M490</f>
        <v>54</v>
      </c>
      <c r="Q490">
        <f>StoreData!$O490-StoreData!$P490</f>
        <v>18</v>
      </c>
      <c r="R490">
        <f>MONTH(StoreData!$B490)</f>
        <v>9</v>
      </c>
      <c r="S490" t="str">
        <f>IF(StoreData!$R490=9,"August","Sept")</f>
        <v>August</v>
      </c>
    </row>
    <row r="491" spans="1:19" x14ac:dyDescent="0.3">
      <c r="A491">
        <v>88065565844</v>
      </c>
      <c r="B491">
        <v>44079</v>
      </c>
      <c r="C491" t="s">
        <v>549</v>
      </c>
      <c r="D491" t="s">
        <v>1124</v>
      </c>
      <c r="E491" t="s">
        <v>70</v>
      </c>
      <c r="F491" t="s">
        <v>46</v>
      </c>
      <c r="G491" t="s">
        <v>942</v>
      </c>
      <c r="H491" t="s">
        <v>47</v>
      </c>
      <c r="I491" t="s">
        <v>102</v>
      </c>
      <c r="J491" t="s">
        <v>931</v>
      </c>
      <c r="K491" t="s">
        <v>939</v>
      </c>
      <c r="L491">
        <v>12</v>
      </c>
      <c r="M491">
        <v>9</v>
      </c>
      <c r="N491">
        <v>10</v>
      </c>
      <c r="O491">
        <f>StoreData!$N491*StoreData!$L491</f>
        <v>120</v>
      </c>
      <c r="P491">
        <f>StoreData!$N491*StoreData!$M491</f>
        <v>90</v>
      </c>
      <c r="Q491">
        <f>StoreData!$O491-StoreData!$P491</f>
        <v>30</v>
      </c>
      <c r="R491">
        <f>MONTH(StoreData!$B491)</f>
        <v>9</v>
      </c>
      <c r="S491" t="str">
        <f>IF(StoreData!$R491=9,"August","Sept")</f>
        <v>August</v>
      </c>
    </row>
    <row r="492" spans="1:19" x14ac:dyDescent="0.3">
      <c r="A492">
        <v>88065565845</v>
      </c>
      <c r="B492">
        <v>44083</v>
      </c>
      <c r="C492" t="s">
        <v>550</v>
      </c>
      <c r="D492" t="s">
        <v>1123</v>
      </c>
      <c r="E492" t="s">
        <v>14</v>
      </c>
      <c r="F492" t="s">
        <v>36</v>
      </c>
      <c r="G492" t="s">
        <v>942</v>
      </c>
      <c r="H492" t="s">
        <v>37</v>
      </c>
      <c r="I492" t="s">
        <v>102</v>
      </c>
      <c r="J492" t="s">
        <v>932</v>
      </c>
      <c r="K492" t="s">
        <v>939</v>
      </c>
      <c r="L492">
        <v>18</v>
      </c>
      <c r="M492">
        <v>15</v>
      </c>
      <c r="N492">
        <v>11</v>
      </c>
      <c r="O492">
        <f>StoreData!$N492*StoreData!$L492</f>
        <v>198</v>
      </c>
      <c r="P492">
        <f>StoreData!$N492*StoreData!$M492</f>
        <v>165</v>
      </c>
      <c r="Q492">
        <f>StoreData!$O492-StoreData!$P492</f>
        <v>33</v>
      </c>
      <c r="R492">
        <f>MONTH(StoreData!$B492)</f>
        <v>9</v>
      </c>
      <c r="S492" t="str">
        <f>IF(StoreData!$R492=9,"August","Sept")</f>
        <v>August</v>
      </c>
    </row>
    <row r="493" spans="1:19" x14ac:dyDescent="0.3">
      <c r="A493">
        <v>88065565846</v>
      </c>
      <c r="B493">
        <v>44082</v>
      </c>
      <c r="C493" t="s">
        <v>551</v>
      </c>
      <c r="D493" t="s">
        <v>1123</v>
      </c>
      <c r="E493" t="s">
        <v>15</v>
      </c>
      <c r="F493" t="s">
        <v>36</v>
      </c>
      <c r="G493" t="s">
        <v>942</v>
      </c>
      <c r="H493" t="s">
        <v>37</v>
      </c>
      <c r="I493" t="s">
        <v>102</v>
      </c>
      <c r="J493" t="s">
        <v>916</v>
      </c>
      <c r="K493" t="s">
        <v>924</v>
      </c>
      <c r="L493">
        <v>10</v>
      </c>
      <c r="M493">
        <v>7</v>
      </c>
      <c r="N493">
        <v>60</v>
      </c>
      <c r="O493">
        <f>StoreData!$N493*StoreData!$L493</f>
        <v>600</v>
      </c>
      <c r="P493">
        <f>StoreData!$N493*StoreData!$M493</f>
        <v>420</v>
      </c>
      <c r="Q493">
        <f>StoreData!$O493-StoreData!$P493</f>
        <v>180</v>
      </c>
      <c r="R493">
        <f>MONTH(StoreData!$B493)</f>
        <v>9</v>
      </c>
      <c r="S493" t="str">
        <f>IF(StoreData!$R493=9,"August","Sept")</f>
        <v>August</v>
      </c>
    </row>
    <row r="494" spans="1:19" x14ac:dyDescent="0.3">
      <c r="A494">
        <v>88065565847</v>
      </c>
      <c r="B494">
        <v>44082</v>
      </c>
      <c r="C494" t="s">
        <v>552</v>
      </c>
      <c r="D494" t="s">
        <v>1123</v>
      </c>
      <c r="E494" t="s">
        <v>57</v>
      </c>
      <c r="F494" t="s">
        <v>40</v>
      </c>
      <c r="G494" t="s">
        <v>941</v>
      </c>
      <c r="H494" t="s">
        <v>41</v>
      </c>
      <c r="I494" t="s">
        <v>102</v>
      </c>
      <c r="J494" t="s">
        <v>932</v>
      </c>
      <c r="K494" t="s">
        <v>939</v>
      </c>
      <c r="L494">
        <v>18</v>
      </c>
      <c r="M494">
        <v>15</v>
      </c>
      <c r="N494">
        <v>89</v>
      </c>
      <c r="O494">
        <f>StoreData!$N494*StoreData!$L494</f>
        <v>1602</v>
      </c>
      <c r="P494">
        <f>StoreData!$N494*StoreData!$M494</f>
        <v>1335</v>
      </c>
      <c r="Q494">
        <f>StoreData!$O494-StoreData!$P494</f>
        <v>267</v>
      </c>
      <c r="R494">
        <f>MONTH(StoreData!$B494)</f>
        <v>9</v>
      </c>
      <c r="S494" t="str">
        <f>IF(StoreData!$R494=9,"August","Sept")</f>
        <v>August</v>
      </c>
    </row>
    <row r="495" spans="1:19" x14ac:dyDescent="0.3">
      <c r="A495">
        <v>88065565848</v>
      </c>
      <c r="B495">
        <v>44083</v>
      </c>
      <c r="C495" t="s">
        <v>553</v>
      </c>
      <c r="D495" t="s">
        <v>1124</v>
      </c>
      <c r="E495" t="s">
        <v>58</v>
      </c>
      <c r="F495" t="s">
        <v>43</v>
      </c>
      <c r="G495" t="s">
        <v>941</v>
      </c>
      <c r="H495" t="s">
        <v>44</v>
      </c>
      <c r="I495" t="s">
        <v>102</v>
      </c>
      <c r="J495" t="s">
        <v>916</v>
      </c>
      <c r="K495" t="s">
        <v>924</v>
      </c>
      <c r="L495">
        <v>10</v>
      </c>
      <c r="M495">
        <v>7</v>
      </c>
      <c r="N495">
        <v>77</v>
      </c>
      <c r="O495">
        <f>StoreData!$N495*StoreData!$L495</f>
        <v>770</v>
      </c>
      <c r="P495">
        <f>StoreData!$N495*StoreData!$M495</f>
        <v>539</v>
      </c>
      <c r="Q495">
        <f>StoreData!$O495-StoreData!$P495</f>
        <v>231</v>
      </c>
      <c r="R495">
        <f>MONTH(StoreData!$B495)</f>
        <v>9</v>
      </c>
      <c r="S495" t="str">
        <f>IF(StoreData!$R495=9,"August","Sept")</f>
        <v>August</v>
      </c>
    </row>
    <row r="496" spans="1:19" x14ac:dyDescent="0.3">
      <c r="A496">
        <v>88065565849</v>
      </c>
      <c r="B496">
        <v>44084</v>
      </c>
      <c r="C496" t="s">
        <v>554</v>
      </c>
      <c r="D496" t="s">
        <v>1123</v>
      </c>
      <c r="E496" t="s">
        <v>59</v>
      </c>
      <c r="F496" t="s">
        <v>46</v>
      </c>
      <c r="G496" t="s">
        <v>942</v>
      </c>
      <c r="H496" t="s">
        <v>47</v>
      </c>
      <c r="I496" t="s">
        <v>102</v>
      </c>
      <c r="J496" t="s">
        <v>918</v>
      </c>
      <c r="K496" t="s">
        <v>924</v>
      </c>
      <c r="L496">
        <v>15</v>
      </c>
      <c r="M496">
        <v>12</v>
      </c>
      <c r="N496">
        <v>68</v>
      </c>
      <c r="O496">
        <f>StoreData!$N496*StoreData!$L496</f>
        <v>1020</v>
      </c>
      <c r="P496">
        <f>StoreData!$N496*StoreData!$M496</f>
        <v>816</v>
      </c>
      <c r="Q496">
        <f>StoreData!$O496-StoreData!$P496</f>
        <v>204</v>
      </c>
      <c r="R496">
        <f>MONTH(StoreData!$B496)</f>
        <v>9</v>
      </c>
      <c r="S496" t="str">
        <f>IF(StoreData!$R496=9,"August","Sept")</f>
        <v>August</v>
      </c>
    </row>
    <row r="497" spans="1:19" x14ac:dyDescent="0.3">
      <c r="A497">
        <v>88065565850</v>
      </c>
      <c r="B497">
        <v>44085</v>
      </c>
      <c r="C497" t="s">
        <v>555</v>
      </c>
      <c r="D497" t="s">
        <v>1123</v>
      </c>
      <c r="E497" t="s">
        <v>92</v>
      </c>
      <c r="F497" t="s">
        <v>36</v>
      </c>
      <c r="G497" t="s">
        <v>942</v>
      </c>
      <c r="H497" t="s">
        <v>37</v>
      </c>
      <c r="I497" t="s">
        <v>102</v>
      </c>
      <c r="J497" t="s">
        <v>933</v>
      </c>
      <c r="K497" t="s">
        <v>939</v>
      </c>
      <c r="L497">
        <v>23</v>
      </c>
      <c r="M497">
        <v>20</v>
      </c>
      <c r="N497">
        <v>15</v>
      </c>
      <c r="O497">
        <f>StoreData!$N497*StoreData!$L497</f>
        <v>345</v>
      </c>
      <c r="P497">
        <f>StoreData!$N497*StoreData!$M497</f>
        <v>300</v>
      </c>
      <c r="Q497">
        <f>StoreData!$O497-StoreData!$P497</f>
        <v>45</v>
      </c>
      <c r="R497">
        <f>MONTH(StoreData!$B497)</f>
        <v>9</v>
      </c>
      <c r="S497" t="str">
        <f>IF(StoreData!$R497=9,"August","Sept")</f>
        <v>August</v>
      </c>
    </row>
    <row r="498" spans="1:19" x14ac:dyDescent="0.3">
      <c r="A498">
        <v>88065565851</v>
      </c>
      <c r="B498">
        <v>44086</v>
      </c>
      <c r="C498" t="s">
        <v>556</v>
      </c>
      <c r="D498" t="s">
        <v>1123</v>
      </c>
      <c r="E498" t="s">
        <v>94</v>
      </c>
      <c r="F498" t="s">
        <v>36</v>
      </c>
      <c r="G498" t="s">
        <v>942</v>
      </c>
      <c r="H498" t="s">
        <v>37</v>
      </c>
      <c r="I498" t="s">
        <v>102</v>
      </c>
      <c r="J498" t="s">
        <v>934</v>
      </c>
      <c r="K498" t="s">
        <v>939</v>
      </c>
      <c r="L498">
        <v>9</v>
      </c>
      <c r="M498">
        <v>6</v>
      </c>
      <c r="N498">
        <v>60</v>
      </c>
      <c r="O498">
        <f>StoreData!$N498*StoreData!$L498</f>
        <v>540</v>
      </c>
      <c r="P498">
        <f>StoreData!$N498*StoreData!$M498</f>
        <v>360</v>
      </c>
      <c r="Q498">
        <f>StoreData!$O498-StoreData!$P498</f>
        <v>180</v>
      </c>
      <c r="R498">
        <f>MONTH(StoreData!$B498)</f>
        <v>9</v>
      </c>
      <c r="S498" t="str">
        <f>IF(StoreData!$R498=9,"August","Sept")</f>
        <v>August</v>
      </c>
    </row>
    <row r="499" spans="1:19" x14ac:dyDescent="0.3">
      <c r="A499">
        <v>88065565852</v>
      </c>
      <c r="B499">
        <v>44087</v>
      </c>
      <c r="C499" t="s">
        <v>557</v>
      </c>
      <c r="D499" t="s">
        <v>1124</v>
      </c>
      <c r="E499" t="s">
        <v>16</v>
      </c>
      <c r="F499" t="s">
        <v>40</v>
      </c>
      <c r="G499" t="s">
        <v>941</v>
      </c>
      <c r="H499" t="s">
        <v>41</v>
      </c>
      <c r="I499" t="s">
        <v>102</v>
      </c>
      <c r="J499" t="s">
        <v>935</v>
      </c>
      <c r="K499" t="s">
        <v>939</v>
      </c>
      <c r="L499">
        <v>18</v>
      </c>
      <c r="M499">
        <v>15</v>
      </c>
      <c r="N499">
        <v>89</v>
      </c>
      <c r="O499">
        <f>StoreData!$N499*StoreData!$L499</f>
        <v>1602</v>
      </c>
      <c r="P499">
        <f>StoreData!$N499*StoreData!$M499</f>
        <v>1335</v>
      </c>
      <c r="Q499">
        <f>StoreData!$O499-StoreData!$P499</f>
        <v>267</v>
      </c>
      <c r="R499">
        <f>MONTH(StoreData!$B499)</f>
        <v>9</v>
      </c>
      <c r="S499" t="str">
        <f>IF(StoreData!$R499=9,"August","Sept")</f>
        <v>August</v>
      </c>
    </row>
    <row r="500" spans="1:19" x14ac:dyDescent="0.3">
      <c r="A500">
        <v>88065565853</v>
      </c>
      <c r="B500">
        <v>44088</v>
      </c>
      <c r="C500" t="s">
        <v>558</v>
      </c>
      <c r="D500" t="s">
        <v>1123</v>
      </c>
      <c r="E500" t="s">
        <v>17</v>
      </c>
      <c r="F500" t="s">
        <v>43</v>
      </c>
      <c r="G500" t="s">
        <v>941</v>
      </c>
      <c r="H500" t="s">
        <v>44</v>
      </c>
      <c r="I500" t="s">
        <v>102</v>
      </c>
      <c r="J500" t="s">
        <v>932</v>
      </c>
      <c r="K500" t="s">
        <v>939</v>
      </c>
      <c r="L500">
        <v>18</v>
      </c>
      <c r="M500">
        <v>15</v>
      </c>
      <c r="N500">
        <v>77</v>
      </c>
      <c r="O500">
        <f>StoreData!$N500*StoreData!$L500</f>
        <v>1386</v>
      </c>
      <c r="P500">
        <f>StoreData!$N500*StoreData!$M500</f>
        <v>1155</v>
      </c>
      <c r="Q500">
        <f>StoreData!$O500-StoreData!$P500</f>
        <v>231</v>
      </c>
      <c r="R500">
        <f>MONTH(StoreData!$B500)</f>
        <v>9</v>
      </c>
      <c r="S500" t="str">
        <f>IF(StoreData!$R500=9,"August","Sept")</f>
        <v>August</v>
      </c>
    </row>
    <row r="501" spans="1:19" x14ac:dyDescent="0.3">
      <c r="A501">
        <v>88065565854</v>
      </c>
      <c r="B501">
        <v>44089</v>
      </c>
      <c r="C501" t="s">
        <v>559</v>
      </c>
      <c r="D501" t="s">
        <v>1124</v>
      </c>
      <c r="E501" t="s">
        <v>16</v>
      </c>
      <c r="F501" t="s">
        <v>46</v>
      </c>
      <c r="G501" t="s">
        <v>942</v>
      </c>
      <c r="H501" t="s">
        <v>47</v>
      </c>
      <c r="I501" t="s">
        <v>102</v>
      </c>
      <c r="J501" t="s">
        <v>916</v>
      </c>
      <c r="K501" t="s">
        <v>924</v>
      </c>
      <c r="L501">
        <v>10</v>
      </c>
      <c r="M501">
        <v>7</v>
      </c>
      <c r="N501">
        <v>68</v>
      </c>
      <c r="O501">
        <f>StoreData!$N501*StoreData!$L501</f>
        <v>680</v>
      </c>
      <c r="P501">
        <f>StoreData!$N501*StoreData!$M501</f>
        <v>476</v>
      </c>
      <c r="Q501">
        <f>StoreData!$O501-StoreData!$P501</f>
        <v>204</v>
      </c>
      <c r="R501">
        <f>MONTH(StoreData!$B501)</f>
        <v>9</v>
      </c>
      <c r="S501" t="str">
        <f>IF(StoreData!$R501=9,"August","Sept")</f>
        <v>August</v>
      </c>
    </row>
    <row r="502" spans="1:19" x14ac:dyDescent="0.3">
      <c r="A502">
        <v>88065565855</v>
      </c>
      <c r="B502">
        <v>44093</v>
      </c>
      <c r="C502" t="s">
        <v>560</v>
      </c>
      <c r="D502" t="s">
        <v>1124</v>
      </c>
      <c r="E502" t="s">
        <v>17</v>
      </c>
      <c r="F502" t="s">
        <v>36</v>
      </c>
      <c r="G502" t="s">
        <v>942</v>
      </c>
      <c r="H502" t="s">
        <v>37</v>
      </c>
      <c r="I502" t="s">
        <v>102</v>
      </c>
      <c r="J502" t="s">
        <v>918</v>
      </c>
      <c r="K502" t="s">
        <v>924</v>
      </c>
      <c r="L502">
        <v>15</v>
      </c>
      <c r="M502">
        <v>12</v>
      </c>
      <c r="N502">
        <v>15</v>
      </c>
      <c r="O502">
        <f>StoreData!$N502*StoreData!$L502</f>
        <v>225</v>
      </c>
      <c r="P502">
        <f>StoreData!$N502*StoreData!$M502</f>
        <v>180</v>
      </c>
      <c r="Q502">
        <f>StoreData!$O502-StoreData!$P502</f>
        <v>45</v>
      </c>
      <c r="R502">
        <f>MONTH(StoreData!$B502)</f>
        <v>9</v>
      </c>
      <c r="S502" t="str">
        <f>IF(StoreData!$R502=9,"August","Sept")</f>
        <v>August</v>
      </c>
    </row>
    <row r="503" spans="1:19" x14ac:dyDescent="0.3">
      <c r="A503">
        <v>88065565856</v>
      </c>
      <c r="B503">
        <v>44092</v>
      </c>
      <c r="C503" t="s">
        <v>561</v>
      </c>
      <c r="D503" t="s">
        <v>1124</v>
      </c>
      <c r="E503" t="s">
        <v>18</v>
      </c>
      <c r="F503" t="s">
        <v>36</v>
      </c>
      <c r="G503" t="s">
        <v>942</v>
      </c>
      <c r="H503" t="s">
        <v>37</v>
      </c>
      <c r="I503" t="s">
        <v>102</v>
      </c>
      <c r="J503" t="s">
        <v>933</v>
      </c>
      <c r="K503" t="s">
        <v>939</v>
      </c>
      <c r="L503">
        <v>23</v>
      </c>
      <c r="M503">
        <v>20</v>
      </c>
      <c r="N503">
        <v>47</v>
      </c>
      <c r="O503">
        <f>StoreData!$N503*StoreData!$L503</f>
        <v>1081</v>
      </c>
      <c r="P503">
        <f>StoreData!$N503*StoreData!$M503</f>
        <v>940</v>
      </c>
      <c r="Q503">
        <f>StoreData!$O503-StoreData!$P503</f>
        <v>141</v>
      </c>
      <c r="R503">
        <f>MONTH(StoreData!$B503)</f>
        <v>9</v>
      </c>
      <c r="S503" t="str">
        <f>IF(StoreData!$R503=9,"August","Sept")</f>
        <v>August</v>
      </c>
    </row>
    <row r="504" spans="1:19" x14ac:dyDescent="0.3">
      <c r="A504">
        <v>88065565857</v>
      </c>
      <c r="B504">
        <v>44092</v>
      </c>
      <c r="C504" t="s">
        <v>562</v>
      </c>
      <c r="D504" t="s">
        <v>1124</v>
      </c>
      <c r="E504" t="s">
        <v>19</v>
      </c>
      <c r="F504" t="s">
        <v>40</v>
      </c>
      <c r="G504" t="s">
        <v>941</v>
      </c>
      <c r="H504" t="s">
        <v>41</v>
      </c>
      <c r="I504" t="s">
        <v>102</v>
      </c>
      <c r="J504" t="s">
        <v>934</v>
      </c>
      <c r="K504" t="s">
        <v>939</v>
      </c>
      <c r="L504">
        <v>9</v>
      </c>
      <c r="M504">
        <v>6</v>
      </c>
      <c r="N504">
        <v>6</v>
      </c>
      <c r="O504">
        <f>StoreData!$N504*StoreData!$L504</f>
        <v>54</v>
      </c>
      <c r="P504">
        <f>StoreData!$N504*StoreData!$M504</f>
        <v>36</v>
      </c>
      <c r="Q504">
        <f>StoreData!$O504-StoreData!$P504</f>
        <v>18</v>
      </c>
      <c r="R504">
        <f>MONTH(StoreData!$B504)</f>
        <v>9</v>
      </c>
      <c r="S504" t="str">
        <f>IF(StoreData!$R504=9,"August","Sept")</f>
        <v>August</v>
      </c>
    </row>
    <row r="505" spans="1:19" x14ac:dyDescent="0.3">
      <c r="A505">
        <v>88065565858</v>
      </c>
      <c r="B505">
        <v>44093</v>
      </c>
      <c r="C505" t="s">
        <v>563</v>
      </c>
      <c r="D505" t="s">
        <v>1123</v>
      </c>
      <c r="E505" t="s">
        <v>20</v>
      </c>
      <c r="F505" t="s">
        <v>43</v>
      </c>
      <c r="G505" t="s">
        <v>941</v>
      </c>
      <c r="H505" t="s">
        <v>44</v>
      </c>
      <c r="I505" t="s">
        <v>102</v>
      </c>
      <c r="J505" t="s">
        <v>935</v>
      </c>
      <c r="K505" t="s">
        <v>939</v>
      </c>
      <c r="L505">
        <v>18</v>
      </c>
      <c r="M505">
        <v>15</v>
      </c>
      <c r="N505">
        <v>10</v>
      </c>
      <c r="O505">
        <f>StoreData!$N505*StoreData!$L505</f>
        <v>180</v>
      </c>
      <c r="P505">
        <f>StoreData!$N505*StoreData!$M505</f>
        <v>150</v>
      </c>
      <c r="Q505">
        <f>StoreData!$O505-StoreData!$P505</f>
        <v>30</v>
      </c>
      <c r="R505">
        <f>MONTH(StoreData!$B505)</f>
        <v>9</v>
      </c>
      <c r="S505" t="str">
        <f>IF(StoreData!$R505=9,"August","Sept")</f>
        <v>August</v>
      </c>
    </row>
    <row r="506" spans="1:19" x14ac:dyDescent="0.3">
      <c r="A506">
        <v>88065565859</v>
      </c>
      <c r="B506">
        <v>44094</v>
      </c>
      <c r="C506" t="s">
        <v>564</v>
      </c>
      <c r="D506" t="s">
        <v>1124</v>
      </c>
      <c r="E506" t="s">
        <v>1</v>
      </c>
      <c r="F506" t="s">
        <v>46</v>
      </c>
      <c r="G506" t="s">
        <v>942</v>
      </c>
      <c r="H506" t="s">
        <v>47</v>
      </c>
      <c r="I506" t="s">
        <v>102</v>
      </c>
      <c r="J506" t="s">
        <v>932</v>
      </c>
      <c r="K506" t="s">
        <v>939</v>
      </c>
      <c r="L506">
        <v>18</v>
      </c>
      <c r="M506">
        <v>15</v>
      </c>
      <c r="N506">
        <v>11</v>
      </c>
      <c r="O506">
        <f>StoreData!$N506*StoreData!$L506</f>
        <v>198</v>
      </c>
      <c r="P506">
        <f>StoreData!$N506*StoreData!$M506</f>
        <v>165</v>
      </c>
      <c r="Q506">
        <f>StoreData!$O506-StoreData!$P506</f>
        <v>33</v>
      </c>
      <c r="R506">
        <f>MONTH(StoreData!$B506)</f>
        <v>9</v>
      </c>
      <c r="S506" t="str">
        <f>IF(StoreData!$R506=9,"August","Sept")</f>
        <v>August</v>
      </c>
    </row>
    <row r="507" spans="1:19" x14ac:dyDescent="0.3">
      <c r="A507">
        <v>88065565860</v>
      </c>
      <c r="B507">
        <v>44095</v>
      </c>
      <c r="C507" t="s">
        <v>565</v>
      </c>
      <c r="D507" t="s">
        <v>1123</v>
      </c>
      <c r="E507" t="s">
        <v>2</v>
      </c>
      <c r="F507" t="s">
        <v>36</v>
      </c>
      <c r="G507" t="s">
        <v>942</v>
      </c>
      <c r="H507" t="s">
        <v>37</v>
      </c>
      <c r="I507" t="s">
        <v>102</v>
      </c>
      <c r="J507" t="s">
        <v>916</v>
      </c>
      <c r="K507" t="s">
        <v>924</v>
      </c>
      <c r="L507">
        <v>10</v>
      </c>
      <c r="M507">
        <v>7</v>
      </c>
      <c r="N507">
        <v>60</v>
      </c>
      <c r="O507">
        <f>StoreData!$N507*StoreData!$L507</f>
        <v>600</v>
      </c>
      <c r="P507">
        <f>StoreData!$N507*StoreData!$M507</f>
        <v>420</v>
      </c>
      <c r="Q507">
        <f>StoreData!$O507-StoreData!$P507</f>
        <v>180</v>
      </c>
      <c r="R507">
        <f>MONTH(StoreData!$B507)</f>
        <v>9</v>
      </c>
      <c r="S507" t="str">
        <f>IF(StoreData!$R507=9,"August","Sept")</f>
        <v>August</v>
      </c>
    </row>
    <row r="508" spans="1:19" x14ac:dyDescent="0.3">
      <c r="A508">
        <v>88065565861</v>
      </c>
      <c r="B508">
        <v>44096</v>
      </c>
      <c r="C508" t="s">
        <v>566</v>
      </c>
      <c r="D508" t="s">
        <v>1123</v>
      </c>
      <c r="E508" t="s">
        <v>3</v>
      </c>
      <c r="F508" t="s">
        <v>36</v>
      </c>
      <c r="G508" t="s">
        <v>942</v>
      </c>
      <c r="H508" t="s">
        <v>37</v>
      </c>
      <c r="I508" t="s">
        <v>102</v>
      </c>
      <c r="J508" t="s">
        <v>918</v>
      </c>
      <c r="K508" t="s">
        <v>924</v>
      </c>
      <c r="L508">
        <v>15</v>
      </c>
      <c r="M508">
        <v>12</v>
      </c>
      <c r="N508">
        <v>89</v>
      </c>
      <c r="O508">
        <f>StoreData!$N508*StoreData!$L508</f>
        <v>1335</v>
      </c>
      <c r="P508">
        <f>StoreData!$N508*StoreData!$M508</f>
        <v>1068</v>
      </c>
      <c r="Q508">
        <f>StoreData!$O508-StoreData!$P508</f>
        <v>267</v>
      </c>
      <c r="R508">
        <f>MONTH(StoreData!$B508)</f>
        <v>9</v>
      </c>
      <c r="S508" t="str">
        <f>IF(StoreData!$R508=9,"August","Sept")</f>
        <v>August</v>
      </c>
    </row>
    <row r="509" spans="1:19" x14ac:dyDescent="0.3">
      <c r="A509">
        <v>88065565862</v>
      </c>
      <c r="B509">
        <v>44097</v>
      </c>
      <c r="C509" t="s">
        <v>567</v>
      </c>
      <c r="D509" t="s">
        <v>1124</v>
      </c>
      <c r="E509" t="s">
        <v>4</v>
      </c>
      <c r="F509" t="s">
        <v>40</v>
      </c>
      <c r="G509" t="s">
        <v>941</v>
      </c>
      <c r="H509" t="s">
        <v>41</v>
      </c>
      <c r="I509" t="s">
        <v>102</v>
      </c>
      <c r="J509" t="s">
        <v>933</v>
      </c>
      <c r="K509" t="s">
        <v>939</v>
      </c>
      <c r="L509">
        <v>23</v>
      </c>
      <c r="M509">
        <v>20</v>
      </c>
      <c r="N509">
        <v>77</v>
      </c>
      <c r="O509">
        <f>StoreData!$N509*StoreData!$L509</f>
        <v>1771</v>
      </c>
      <c r="P509">
        <f>StoreData!$N509*StoreData!$M509</f>
        <v>1540</v>
      </c>
      <c r="Q509">
        <f>StoreData!$O509-StoreData!$P509</f>
        <v>231</v>
      </c>
      <c r="R509">
        <f>MONTH(StoreData!$B509)</f>
        <v>9</v>
      </c>
      <c r="S509" t="str">
        <f>IF(StoreData!$R509=9,"August","Sept")</f>
        <v>August</v>
      </c>
    </row>
    <row r="510" spans="1:19" x14ac:dyDescent="0.3">
      <c r="A510">
        <v>88065565863</v>
      </c>
      <c r="B510">
        <v>44098</v>
      </c>
      <c r="C510" t="s">
        <v>568</v>
      </c>
      <c r="D510" t="s">
        <v>1123</v>
      </c>
      <c r="E510" t="s">
        <v>5</v>
      </c>
      <c r="F510" t="s">
        <v>43</v>
      </c>
      <c r="G510" t="s">
        <v>941</v>
      </c>
      <c r="H510" t="s">
        <v>44</v>
      </c>
      <c r="I510" t="s">
        <v>102</v>
      </c>
      <c r="J510" t="s">
        <v>934</v>
      </c>
      <c r="K510" t="s">
        <v>939</v>
      </c>
      <c r="L510">
        <v>9</v>
      </c>
      <c r="M510">
        <v>6</v>
      </c>
      <c r="N510">
        <v>68</v>
      </c>
      <c r="O510">
        <f>StoreData!$N510*StoreData!$L510</f>
        <v>612</v>
      </c>
      <c r="P510">
        <f>StoreData!$N510*StoreData!$M510</f>
        <v>408</v>
      </c>
      <c r="Q510">
        <f>StoreData!$O510-StoreData!$P510</f>
        <v>204</v>
      </c>
      <c r="R510">
        <f>MONTH(StoreData!$B510)</f>
        <v>9</v>
      </c>
      <c r="S510" t="str">
        <f>IF(StoreData!$R510=9,"August","Sept")</f>
        <v>August</v>
      </c>
    </row>
    <row r="511" spans="1:19" x14ac:dyDescent="0.3">
      <c r="A511">
        <v>88065565864</v>
      </c>
      <c r="B511">
        <v>44099</v>
      </c>
      <c r="C511" t="s">
        <v>569</v>
      </c>
      <c r="D511" t="s">
        <v>1124</v>
      </c>
      <c r="E511" t="s">
        <v>6</v>
      </c>
      <c r="F511" t="s">
        <v>46</v>
      </c>
      <c r="G511" t="s">
        <v>942</v>
      </c>
      <c r="H511" t="s">
        <v>47</v>
      </c>
      <c r="I511" t="s">
        <v>102</v>
      </c>
      <c r="J511" t="s">
        <v>935</v>
      </c>
      <c r="K511" t="s">
        <v>939</v>
      </c>
      <c r="L511">
        <v>18</v>
      </c>
      <c r="M511">
        <v>15</v>
      </c>
      <c r="N511">
        <v>15</v>
      </c>
      <c r="O511">
        <f>StoreData!$N511*StoreData!$L511</f>
        <v>270</v>
      </c>
      <c r="P511">
        <f>StoreData!$N511*StoreData!$M511</f>
        <v>225</v>
      </c>
      <c r="Q511">
        <f>StoreData!$O511-StoreData!$P511</f>
        <v>45</v>
      </c>
      <c r="R511">
        <f>MONTH(StoreData!$B511)</f>
        <v>9</v>
      </c>
      <c r="S511" t="str">
        <f>IF(StoreData!$R511=9,"August","Sept")</f>
        <v>August</v>
      </c>
    </row>
    <row r="512" spans="1:19" x14ac:dyDescent="0.3">
      <c r="A512">
        <v>88065565865</v>
      </c>
      <c r="B512">
        <v>44103</v>
      </c>
      <c r="C512" t="s">
        <v>570</v>
      </c>
      <c r="D512" t="s">
        <v>1124</v>
      </c>
      <c r="E512" t="s">
        <v>7</v>
      </c>
      <c r="F512" t="s">
        <v>36</v>
      </c>
      <c r="G512" t="s">
        <v>942</v>
      </c>
      <c r="H512" t="s">
        <v>37</v>
      </c>
      <c r="I512" t="s">
        <v>102</v>
      </c>
      <c r="J512" t="s">
        <v>917</v>
      </c>
      <c r="K512" t="s">
        <v>924</v>
      </c>
      <c r="L512">
        <v>15</v>
      </c>
      <c r="M512">
        <v>12</v>
      </c>
      <c r="N512">
        <v>47</v>
      </c>
      <c r="O512">
        <f>StoreData!$N512*StoreData!$L512</f>
        <v>705</v>
      </c>
      <c r="P512">
        <f>StoreData!$N512*StoreData!$M512</f>
        <v>564</v>
      </c>
      <c r="Q512">
        <f>StoreData!$O512-StoreData!$P512</f>
        <v>141</v>
      </c>
      <c r="R512">
        <f>MONTH(StoreData!$B512)</f>
        <v>9</v>
      </c>
      <c r="S512" t="str">
        <f>IF(StoreData!$R512=9,"August","Sept")</f>
        <v>August</v>
      </c>
    </row>
    <row r="513" spans="1:19" x14ac:dyDescent="0.3">
      <c r="A513">
        <v>88065565866</v>
      </c>
      <c r="B513">
        <v>44102</v>
      </c>
      <c r="C513" t="s">
        <v>571</v>
      </c>
      <c r="D513" t="s">
        <v>1124</v>
      </c>
      <c r="E513" t="s">
        <v>8</v>
      </c>
      <c r="F513" t="s">
        <v>36</v>
      </c>
      <c r="G513" t="s">
        <v>942</v>
      </c>
      <c r="H513" t="s">
        <v>37</v>
      </c>
      <c r="I513" t="s">
        <v>102</v>
      </c>
      <c r="J513" t="s">
        <v>918</v>
      </c>
      <c r="K513" t="s">
        <v>924</v>
      </c>
      <c r="L513">
        <v>15</v>
      </c>
      <c r="M513">
        <v>12</v>
      </c>
      <c r="N513">
        <v>6</v>
      </c>
      <c r="O513">
        <f>StoreData!$N513*StoreData!$L513</f>
        <v>90</v>
      </c>
      <c r="P513">
        <f>StoreData!$N513*StoreData!$M513</f>
        <v>72</v>
      </c>
      <c r="Q513">
        <f>StoreData!$O513-StoreData!$P513</f>
        <v>18</v>
      </c>
      <c r="R513">
        <f>MONTH(StoreData!$B513)</f>
        <v>9</v>
      </c>
      <c r="S513" t="str">
        <f>IF(StoreData!$R513=9,"August","Sept")</f>
        <v>August</v>
      </c>
    </row>
    <row r="514" spans="1:19" x14ac:dyDescent="0.3">
      <c r="A514">
        <v>88065565867</v>
      </c>
      <c r="B514">
        <v>44102</v>
      </c>
      <c r="C514" t="s">
        <v>572</v>
      </c>
      <c r="D514" t="s">
        <v>1124</v>
      </c>
      <c r="E514" t="s">
        <v>9</v>
      </c>
      <c r="F514" t="s">
        <v>40</v>
      </c>
      <c r="G514" t="s">
        <v>941</v>
      </c>
      <c r="H514" t="s">
        <v>41</v>
      </c>
      <c r="I514" t="s">
        <v>102</v>
      </c>
      <c r="J514" t="s">
        <v>919</v>
      </c>
      <c r="K514" t="s">
        <v>924</v>
      </c>
      <c r="L514">
        <v>20</v>
      </c>
      <c r="M514">
        <v>17</v>
      </c>
      <c r="N514">
        <v>10</v>
      </c>
      <c r="O514">
        <f>StoreData!$N514*StoreData!$L514</f>
        <v>200</v>
      </c>
      <c r="P514">
        <f>StoreData!$N514*StoreData!$M514</f>
        <v>170</v>
      </c>
      <c r="Q514">
        <f>StoreData!$O514-StoreData!$P514</f>
        <v>30</v>
      </c>
      <c r="R514">
        <f>MONTH(StoreData!$B514)</f>
        <v>9</v>
      </c>
      <c r="S514" t="str">
        <f>IF(StoreData!$R514=9,"August","Sept")</f>
        <v>August</v>
      </c>
    </row>
    <row r="515" spans="1:19" x14ac:dyDescent="0.3">
      <c r="A515">
        <v>88065565868</v>
      </c>
      <c r="B515">
        <v>44103</v>
      </c>
      <c r="C515" t="s">
        <v>573</v>
      </c>
      <c r="D515" t="s">
        <v>1123</v>
      </c>
      <c r="E515" t="s">
        <v>10</v>
      </c>
      <c r="F515" t="s">
        <v>40</v>
      </c>
      <c r="G515" t="s">
        <v>941</v>
      </c>
      <c r="H515" t="s">
        <v>41</v>
      </c>
      <c r="I515" t="s">
        <v>102</v>
      </c>
      <c r="J515" t="s">
        <v>920</v>
      </c>
      <c r="K515" t="s">
        <v>924</v>
      </c>
      <c r="L515">
        <v>12</v>
      </c>
      <c r="M515">
        <v>9</v>
      </c>
      <c r="N515">
        <v>11</v>
      </c>
      <c r="O515">
        <f>StoreData!$N515*StoreData!$L515</f>
        <v>132</v>
      </c>
      <c r="P515">
        <f>StoreData!$N515*StoreData!$M515</f>
        <v>99</v>
      </c>
      <c r="Q515">
        <f>StoreData!$O515-StoreData!$P515</f>
        <v>33</v>
      </c>
      <c r="R515">
        <f>MONTH(StoreData!$B515)</f>
        <v>9</v>
      </c>
      <c r="S515" t="str">
        <f>IF(StoreData!$R515=9,"August","Sept")</f>
        <v>August</v>
      </c>
    </row>
    <row r="516" spans="1:19" x14ac:dyDescent="0.3">
      <c r="A516">
        <v>88065565869</v>
      </c>
      <c r="B516">
        <v>44104</v>
      </c>
      <c r="C516" t="s">
        <v>574</v>
      </c>
      <c r="D516" t="s">
        <v>1124</v>
      </c>
      <c r="E516" t="s">
        <v>11</v>
      </c>
      <c r="F516" t="s">
        <v>40</v>
      </c>
      <c r="G516" t="s">
        <v>941</v>
      </c>
      <c r="H516" t="s">
        <v>41</v>
      </c>
      <c r="I516" t="s">
        <v>102</v>
      </c>
      <c r="J516" t="s">
        <v>921</v>
      </c>
      <c r="K516" t="s">
        <v>924</v>
      </c>
      <c r="L516">
        <v>13</v>
      </c>
      <c r="M516">
        <v>10</v>
      </c>
      <c r="N516">
        <v>60</v>
      </c>
      <c r="O516">
        <f>StoreData!$N516*StoreData!$L516</f>
        <v>780</v>
      </c>
      <c r="P516">
        <f>StoreData!$N516*StoreData!$M516</f>
        <v>600</v>
      </c>
      <c r="Q516">
        <f>StoreData!$O516-StoreData!$P516</f>
        <v>180</v>
      </c>
      <c r="R516">
        <f>MONTH(StoreData!$B516)</f>
        <v>9</v>
      </c>
      <c r="S516" t="str">
        <f>IF(StoreData!$R516=9,"August","Sept")</f>
        <v>August</v>
      </c>
    </row>
    <row r="517" spans="1:19" x14ac:dyDescent="0.3">
      <c r="A517">
        <v>88065565870</v>
      </c>
      <c r="B517">
        <v>44102</v>
      </c>
      <c r="C517" t="s">
        <v>575</v>
      </c>
      <c r="D517" t="s">
        <v>1123</v>
      </c>
      <c r="E517" t="s">
        <v>12</v>
      </c>
      <c r="F517" t="s">
        <v>40</v>
      </c>
      <c r="G517" t="s">
        <v>941</v>
      </c>
      <c r="H517" t="s">
        <v>41</v>
      </c>
      <c r="I517" t="s">
        <v>102</v>
      </c>
      <c r="J517" t="s">
        <v>922</v>
      </c>
      <c r="K517" t="s">
        <v>924</v>
      </c>
      <c r="L517">
        <v>15</v>
      </c>
      <c r="M517">
        <v>12</v>
      </c>
      <c r="N517">
        <v>89</v>
      </c>
      <c r="O517">
        <f>StoreData!$N517*StoreData!$L517</f>
        <v>1335</v>
      </c>
      <c r="P517">
        <f>StoreData!$N517*StoreData!$M517</f>
        <v>1068</v>
      </c>
      <c r="Q517">
        <f>StoreData!$O517-StoreData!$P517</f>
        <v>267</v>
      </c>
      <c r="R517">
        <f>MONTH(StoreData!$B517)</f>
        <v>9</v>
      </c>
      <c r="S517" t="str">
        <f>IF(StoreData!$R517=9,"August","Sept")</f>
        <v>August</v>
      </c>
    </row>
    <row r="518" spans="1:19" x14ac:dyDescent="0.3">
      <c r="A518">
        <v>88065565871</v>
      </c>
      <c r="B518">
        <v>44103</v>
      </c>
      <c r="C518" t="s">
        <v>576</v>
      </c>
      <c r="D518" t="s">
        <v>1124</v>
      </c>
      <c r="E518" t="s">
        <v>13</v>
      </c>
      <c r="F518" t="s">
        <v>40</v>
      </c>
      <c r="G518" t="s">
        <v>941</v>
      </c>
      <c r="H518" t="s">
        <v>41</v>
      </c>
      <c r="I518" t="s">
        <v>102</v>
      </c>
      <c r="J518" t="s">
        <v>923</v>
      </c>
      <c r="K518" t="s">
        <v>924</v>
      </c>
      <c r="L518">
        <v>14</v>
      </c>
      <c r="M518">
        <v>11</v>
      </c>
      <c r="N518">
        <v>77</v>
      </c>
      <c r="O518">
        <f>StoreData!$N518*StoreData!$L518</f>
        <v>1078</v>
      </c>
      <c r="P518">
        <f>StoreData!$N518*StoreData!$M518</f>
        <v>847</v>
      </c>
      <c r="Q518">
        <f>StoreData!$O518-StoreData!$P518</f>
        <v>231</v>
      </c>
      <c r="R518">
        <f>MONTH(StoreData!$B518)</f>
        <v>9</v>
      </c>
      <c r="S518" t="str">
        <f>IF(StoreData!$R518=9,"August","Sept")</f>
        <v>August</v>
      </c>
    </row>
    <row r="519" spans="1:19" x14ac:dyDescent="0.3">
      <c r="A519">
        <v>88065565872</v>
      </c>
      <c r="B519">
        <v>44104</v>
      </c>
      <c r="C519" t="s">
        <v>577</v>
      </c>
      <c r="D519" t="s">
        <v>1124</v>
      </c>
      <c r="E519" t="s">
        <v>14</v>
      </c>
      <c r="F519" t="s">
        <v>36</v>
      </c>
      <c r="G519" t="s">
        <v>942</v>
      </c>
      <c r="H519" t="s">
        <v>37</v>
      </c>
      <c r="I519" t="s">
        <v>102</v>
      </c>
      <c r="J519" t="s">
        <v>936</v>
      </c>
      <c r="K519" t="s">
        <v>924</v>
      </c>
      <c r="L519">
        <v>30</v>
      </c>
      <c r="M519">
        <v>27</v>
      </c>
      <c r="N519">
        <v>68</v>
      </c>
      <c r="O519">
        <f>StoreData!$N519*StoreData!$L519</f>
        <v>2040</v>
      </c>
      <c r="P519">
        <f>StoreData!$N519*StoreData!$M519</f>
        <v>1836</v>
      </c>
      <c r="Q519">
        <f>StoreData!$O519-StoreData!$P519</f>
        <v>204</v>
      </c>
      <c r="R519">
        <f>MONTH(StoreData!$B519)</f>
        <v>9</v>
      </c>
      <c r="S519" t="str">
        <f>IF(StoreData!$R519=9,"August","Sept")</f>
        <v>August</v>
      </c>
    </row>
    <row r="520" spans="1:19" x14ac:dyDescent="0.3">
      <c r="A520">
        <v>88065565873</v>
      </c>
      <c r="B520">
        <v>44104</v>
      </c>
      <c r="C520" t="s">
        <v>35</v>
      </c>
      <c r="D520" t="s">
        <v>1123</v>
      </c>
      <c r="E520" t="s">
        <v>15</v>
      </c>
      <c r="F520" t="s">
        <v>40</v>
      </c>
      <c r="G520" t="s">
        <v>941</v>
      </c>
      <c r="H520" t="s">
        <v>41</v>
      </c>
      <c r="I520" t="s">
        <v>38</v>
      </c>
      <c r="J520" t="s">
        <v>937</v>
      </c>
      <c r="K520" t="s">
        <v>924</v>
      </c>
      <c r="L520">
        <v>16</v>
      </c>
      <c r="M520">
        <v>13</v>
      </c>
      <c r="N520">
        <v>15</v>
      </c>
      <c r="O520">
        <f>StoreData!$N520*StoreData!$L520</f>
        <v>240</v>
      </c>
      <c r="P520">
        <f>StoreData!$N520*StoreData!$M520</f>
        <v>195</v>
      </c>
      <c r="Q520">
        <f>StoreData!$O520-StoreData!$P520</f>
        <v>45</v>
      </c>
      <c r="R520">
        <f>MONTH(StoreData!$B520)</f>
        <v>9</v>
      </c>
      <c r="S520" t="str">
        <f>IF(StoreData!$R520=9,"August","Sept")</f>
        <v>August</v>
      </c>
    </row>
    <row r="521" spans="1:19" x14ac:dyDescent="0.3">
      <c r="A521">
        <v>88065565874</v>
      </c>
      <c r="B521">
        <v>44044</v>
      </c>
      <c r="C521" t="s">
        <v>39</v>
      </c>
      <c r="D521" t="s">
        <v>1124</v>
      </c>
      <c r="E521" t="s">
        <v>2</v>
      </c>
      <c r="F521" t="s">
        <v>43</v>
      </c>
      <c r="G521" t="s">
        <v>941</v>
      </c>
      <c r="H521" t="s">
        <v>44</v>
      </c>
      <c r="I521" t="s">
        <v>38</v>
      </c>
      <c r="J521" t="s">
        <v>925</v>
      </c>
      <c r="K521" t="s">
        <v>939</v>
      </c>
      <c r="L521">
        <v>9</v>
      </c>
      <c r="M521">
        <v>6</v>
      </c>
      <c r="N521">
        <v>47</v>
      </c>
      <c r="O521">
        <f>StoreData!$N521*StoreData!$L521</f>
        <v>423</v>
      </c>
      <c r="P521">
        <f>StoreData!$N521*StoreData!$M521</f>
        <v>282</v>
      </c>
      <c r="Q521">
        <f>StoreData!$O521-StoreData!$P521</f>
        <v>141</v>
      </c>
      <c r="R521">
        <f>MONTH(StoreData!$B521)</f>
        <v>8</v>
      </c>
      <c r="S521" t="str">
        <f>IF(StoreData!$R521=9,"August","Sept")</f>
        <v>Sept</v>
      </c>
    </row>
    <row r="522" spans="1:19" x14ac:dyDescent="0.3">
      <c r="A522">
        <v>88065565875</v>
      </c>
      <c r="B522">
        <v>44045</v>
      </c>
      <c r="C522" t="s">
        <v>42</v>
      </c>
      <c r="D522" t="s">
        <v>1123</v>
      </c>
      <c r="E522" t="s">
        <v>3</v>
      </c>
      <c r="F522" t="s">
        <v>46</v>
      </c>
      <c r="G522" t="s">
        <v>942</v>
      </c>
      <c r="H522" t="s">
        <v>47</v>
      </c>
      <c r="I522" t="s">
        <v>38</v>
      </c>
      <c r="J522" t="s">
        <v>926</v>
      </c>
      <c r="K522" t="s">
        <v>939</v>
      </c>
      <c r="L522">
        <v>5</v>
      </c>
      <c r="M522">
        <v>2</v>
      </c>
      <c r="N522">
        <v>6</v>
      </c>
      <c r="O522">
        <f>StoreData!$N522*StoreData!$L522</f>
        <v>30</v>
      </c>
      <c r="P522">
        <f>StoreData!$N522*StoreData!$M522</f>
        <v>12</v>
      </c>
      <c r="Q522">
        <f>StoreData!$O522-StoreData!$P522</f>
        <v>18</v>
      </c>
      <c r="R522">
        <f>MONTH(StoreData!$B522)</f>
        <v>8</v>
      </c>
      <c r="S522" t="str">
        <f>IF(StoreData!$R522=9,"August","Sept")</f>
        <v>Sept</v>
      </c>
    </row>
    <row r="523" spans="1:19" x14ac:dyDescent="0.3">
      <c r="A523">
        <v>88065565876</v>
      </c>
      <c r="B523">
        <v>44046</v>
      </c>
      <c r="C523" t="s">
        <v>45</v>
      </c>
      <c r="D523" t="s">
        <v>1123</v>
      </c>
      <c r="E523" t="s">
        <v>59</v>
      </c>
      <c r="F523" t="s">
        <v>36</v>
      </c>
      <c r="G523" t="s">
        <v>942</v>
      </c>
      <c r="H523" t="s">
        <v>37</v>
      </c>
      <c r="I523" t="s">
        <v>38</v>
      </c>
      <c r="J523" t="s">
        <v>927</v>
      </c>
      <c r="K523" t="s">
        <v>939</v>
      </c>
      <c r="L523">
        <v>18</v>
      </c>
      <c r="M523">
        <v>15</v>
      </c>
      <c r="N523">
        <v>10</v>
      </c>
      <c r="O523">
        <f>StoreData!$N523*StoreData!$L523</f>
        <v>180</v>
      </c>
      <c r="P523">
        <f>StoreData!$N523*StoreData!$M523</f>
        <v>150</v>
      </c>
      <c r="Q523">
        <f>StoreData!$O523-StoreData!$P523</f>
        <v>30</v>
      </c>
      <c r="R523">
        <f>MONTH(StoreData!$B523)</f>
        <v>8</v>
      </c>
      <c r="S523" t="str">
        <f>IF(StoreData!$R523=9,"August","Sept")</f>
        <v>Sept</v>
      </c>
    </row>
    <row r="524" spans="1:19" x14ac:dyDescent="0.3">
      <c r="A524">
        <v>88065565877</v>
      </c>
      <c r="B524">
        <v>44047</v>
      </c>
      <c r="C524" t="s">
        <v>48</v>
      </c>
      <c r="D524" t="s">
        <v>1123</v>
      </c>
      <c r="E524" t="s">
        <v>61</v>
      </c>
      <c r="F524" t="s">
        <v>40</v>
      </c>
      <c r="G524" t="s">
        <v>941</v>
      </c>
      <c r="H524" t="s">
        <v>41</v>
      </c>
      <c r="I524" t="s">
        <v>38</v>
      </c>
      <c r="J524" t="s">
        <v>928</v>
      </c>
      <c r="K524" t="s">
        <v>939</v>
      </c>
      <c r="L524">
        <v>10</v>
      </c>
      <c r="M524">
        <v>7</v>
      </c>
      <c r="N524">
        <v>11</v>
      </c>
      <c r="O524">
        <f>StoreData!$N524*StoreData!$L524</f>
        <v>110</v>
      </c>
      <c r="P524">
        <f>StoreData!$N524*StoreData!$M524</f>
        <v>77</v>
      </c>
      <c r="Q524">
        <f>StoreData!$O524-StoreData!$P524</f>
        <v>33</v>
      </c>
      <c r="R524">
        <f>MONTH(StoreData!$B524)</f>
        <v>8</v>
      </c>
      <c r="S524" t="str">
        <f>IF(StoreData!$R524=9,"August","Sept")</f>
        <v>Sept</v>
      </c>
    </row>
    <row r="525" spans="1:19" x14ac:dyDescent="0.3">
      <c r="A525">
        <v>88065565878</v>
      </c>
      <c r="B525">
        <v>44048</v>
      </c>
      <c r="C525" t="s">
        <v>49</v>
      </c>
      <c r="D525" t="s">
        <v>1123</v>
      </c>
      <c r="E525" t="s">
        <v>16</v>
      </c>
      <c r="F525" t="s">
        <v>43</v>
      </c>
      <c r="G525" t="s">
        <v>941</v>
      </c>
      <c r="H525" t="s">
        <v>44</v>
      </c>
      <c r="I525" t="s">
        <v>38</v>
      </c>
      <c r="J525" t="s">
        <v>929</v>
      </c>
      <c r="K525" t="s">
        <v>939</v>
      </c>
      <c r="L525">
        <v>20</v>
      </c>
      <c r="M525">
        <v>17</v>
      </c>
      <c r="N525">
        <v>60</v>
      </c>
      <c r="O525">
        <f>StoreData!$N525*StoreData!$L525</f>
        <v>1200</v>
      </c>
      <c r="P525">
        <f>StoreData!$N525*StoreData!$M525</f>
        <v>1020</v>
      </c>
      <c r="Q525">
        <f>StoreData!$O525-StoreData!$P525</f>
        <v>180</v>
      </c>
      <c r="R525">
        <f>MONTH(StoreData!$B525)</f>
        <v>8</v>
      </c>
      <c r="S525" t="str">
        <f>IF(StoreData!$R525=9,"August","Sept")</f>
        <v>Sept</v>
      </c>
    </row>
    <row r="526" spans="1:19" x14ac:dyDescent="0.3">
      <c r="A526">
        <v>88065565879</v>
      </c>
      <c r="B526">
        <v>44052</v>
      </c>
      <c r="C526" t="s">
        <v>50</v>
      </c>
      <c r="D526" t="s">
        <v>1123</v>
      </c>
      <c r="E526" t="s">
        <v>7</v>
      </c>
      <c r="F526" t="s">
        <v>46</v>
      </c>
      <c r="G526" t="s">
        <v>942</v>
      </c>
      <c r="H526" t="s">
        <v>47</v>
      </c>
      <c r="I526" t="s">
        <v>38</v>
      </c>
      <c r="J526" t="s">
        <v>930</v>
      </c>
      <c r="K526" t="s">
        <v>939</v>
      </c>
      <c r="L526">
        <v>70</v>
      </c>
      <c r="M526">
        <v>67</v>
      </c>
      <c r="N526">
        <v>89</v>
      </c>
      <c r="O526">
        <f>StoreData!$N526*StoreData!$L526</f>
        <v>6230</v>
      </c>
      <c r="P526">
        <f>StoreData!$N526*StoreData!$M526</f>
        <v>5963</v>
      </c>
      <c r="Q526">
        <f>StoreData!$O526-StoreData!$P526</f>
        <v>267</v>
      </c>
      <c r="R526">
        <f>MONTH(StoreData!$B526)</f>
        <v>8</v>
      </c>
      <c r="S526" t="str">
        <f>IF(StoreData!$R526=9,"August","Sept")</f>
        <v>Sept</v>
      </c>
    </row>
    <row r="527" spans="1:19" x14ac:dyDescent="0.3">
      <c r="A527">
        <v>88065565880</v>
      </c>
      <c r="B527">
        <v>44051</v>
      </c>
      <c r="C527" t="s">
        <v>51</v>
      </c>
      <c r="D527" t="s">
        <v>1123</v>
      </c>
      <c r="E527" t="s">
        <v>8</v>
      </c>
      <c r="F527" t="s">
        <v>36</v>
      </c>
      <c r="G527" t="s">
        <v>942</v>
      </c>
      <c r="H527" t="s">
        <v>37</v>
      </c>
      <c r="I527" t="s">
        <v>38</v>
      </c>
      <c r="J527" t="s">
        <v>938</v>
      </c>
      <c r="K527" t="s">
        <v>939</v>
      </c>
      <c r="L527">
        <v>15</v>
      </c>
      <c r="M527">
        <v>12</v>
      </c>
      <c r="N527">
        <v>77</v>
      </c>
      <c r="O527">
        <f>StoreData!$N527*StoreData!$L527</f>
        <v>1155</v>
      </c>
      <c r="P527">
        <f>StoreData!$N527*StoreData!$M527</f>
        <v>924</v>
      </c>
      <c r="Q527">
        <f>StoreData!$O527-StoreData!$P527</f>
        <v>231</v>
      </c>
      <c r="R527">
        <f>MONTH(StoreData!$B527)</f>
        <v>8</v>
      </c>
      <c r="S527" t="str">
        <f>IF(StoreData!$R527=9,"August","Sept")</f>
        <v>Sept</v>
      </c>
    </row>
    <row r="528" spans="1:19" x14ac:dyDescent="0.3">
      <c r="A528">
        <v>88065565881</v>
      </c>
      <c r="B528">
        <v>44051</v>
      </c>
      <c r="C528" t="s">
        <v>52</v>
      </c>
      <c r="D528" t="s">
        <v>1124</v>
      </c>
      <c r="E528" t="s">
        <v>9</v>
      </c>
      <c r="F528" t="s">
        <v>40</v>
      </c>
      <c r="G528" t="s">
        <v>941</v>
      </c>
      <c r="H528" t="s">
        <v>41</v>
      </c>
      <c r="I528" t="s">
        <v>38</v>
      </c>
      <c r="J528" t="s">
        <v>917</v>
      </c>
      <c r="K528" t="s">
        <v>924</v>
      </c>
      <c r="L528">
        <v>15</v>
      </c>
      <c r="M528">
        <v>12</v>
      </c>
      <c r="N528">
        <v>68</v>
      </c>
      <c r="O528">
        <f>StoreData!$N528*StoreData!$L528</f>
        <v>1020</v>
      </c>
      <c r="P528">
        <f>StoreData!$N528*StoreData!$M528</f>
        <v>816</v>
      </c>
      <c r="Q528">
        <f>StoreData!$O528-StoreData!$P528</f>
        <v>204</v>
      </c>
      <c r="R528">
        <f>MONTH(StoreData!$B528)</f>
        <v>8</v>
      </c>
      <c r="S528" t="str">
        <f>IF(StoreData!$R528=9,"August","Sept")</f>
        <v>Sept</v>
      </c>
    </row>
    <row r="529" spans="1:19" x14ac:dyDescent="0.3">
      <c r="A529">
        <v>88065565882</v>
      </c>
      <c r="B529">
        <v>44052</v>
      </c>
      <c r="C529" t="s">
        <v>53</v>
      </c>
      <c r="D529" t="s">
        <v>1124</v>
      </c>
      <c r="E529" t="s">
        <v>10</v>
      </c>
      <c r="F529" t="s">
        <v>43</v>
      </c>
      <c r="G529" t="s">
        <v>941</v>
      </c>
      <c r="H529" t="s">
        <v>44</v>
      </c>
      <c r="I529" t="s">
        <v>38</v>
      </c>
      <c r="J529" t="s">
        <v>918</v>
      </c>
      <c r="K529" t="s">
        <v>924</v>
      </c>
      <c r="L529">
        <v>15</v>
      </c>
      <c r="M529">
        <v>12</v>
      </c>
      <c r="N529">
        <v>15</v>
      </c>
      <c r="O529">
        <f>StoreData!$N529*StoreData!$L529</f>
        <v>225</v>
      </c>
      <c r="P529">
        <f>StoreData!$N529*StoreData!$M529</f>
        <v>180</v>
      </c>
      <c r="Q529">
        <f>StoreData!$O529-StoreData!$P529</f>
        <v>45</v>
      </c>
      <c r="R529">
        <f>MONTH(StoreData!$B529)</f>
        <v>8</v>
      </c>
      <c r="S529" t="str">
        <f>IF(StoreData!$R529=9,"August","Sept")</f>
        <v>Sept</v>
      </c>
    </row>
    <row r="530" spans="1:19" x14ac:dyDescent="0.3">
      <c r="A530">
        <v>88065565883</v>
      </c>
      <c r="B530">
        <v>44053</v>
      </c>
      <c r="C530" t="s">
        <v>54</v>
      </c>
      <c r="D530" t="s">
        <v>1124</v>
      </c>
      <c r="E530" t="s">
        <v>11</v>
      </c>
      <c r="F530" t="s">
        <v>46</v>
      </c>
      <c r="G530" t="s">
        <v>942</v>
      </c>
      <c r="H530" t="s">
        <v>47</v>
      </c>
      <c r="I530" t="s">
        <v>38</v>
      </c>
      <c r="J530" t="s">
        <v>919</v>
      </c>
      <c r="K530" t="s">
        <v>924</v>
      </c>
      <c r="L530">
        <v>20</v>
      </c>
      <c r="M530">
        <v>17</v>
      </c>
      <c r="N530">
        <v>47</v>
      </c>
      <c r="O530">
        <f>StoreData!$N530*StoreData!$L530</f>
        <v>940</v>
      </c>
      <c r="P530">
        <f>StoreData!$N530*StoreData!$M530</f>
        <v>799</v>
      </c>
      <c r="Q530">
        <f>StoreData!$O530-StoreData!$P530</f>
        <v>141</v>
      </c>
      <c r="R530">
        <f>MONTH(StoreData!$B530)</f>
        <v>8</v>
      </c>
      <c r="S530" t="str">
        <f>IF(StoreData!$R530=9,"August","Sept")</f>
        <v>Sept</v>
      </c>
    </row>
    <row r="531" spans="1:19" x14ac:dyDescent="0.3">
      <c r="A531">
        <v>88065565884</v>
      </c>
      <c r="B531">
        <v>44054</v>
      </c>
      <c r="C531" t="s">
        <v>55</v>
      </c>
      <c r="D531" t="s">
        <v>1124</v>
      </c>
      <c r="E531" t="s">
        <v>12</v>
      </c>
      <c r="F531" t="s">
        <v>36</v>
      </c>
      <c r="G531" t="s">
        <v>942</v>
      </c>
      <c r="H531" t="s">
        <v>37</v>
      </c>
      <c r="I531" t="s">
        <v>38</v>
      </c>
      <c r="J531" t="s">
        <v>920</v>
      </c>
      <c r="K531" t="s">
        <v>924</v>
      </c>
      <c r="L531">
        <v>12</v>
      </c>
      <c r="M531">
        <v>9</v>
      </c>
      <c r="N531">
        <v>6</v>
      </c>
      <c r="O531">
        <f>StoreData!$N531*StoreData!$L531</f>
        <v>72</v>
      </c>
      <c r="P531">
        <f>StoreData!$N531*StoreData!$M531</f>
        <v>54</v>
      </c>
      <c r="Q531">
        <f>StoreData!$O531-StoreData!$P531</f>
        <v>18</v>
      </c>
      <c r="R531">
        <f>MONTH(StoreData!$B531)</f>
        <v>8</v>
      </c>
      <c r="S531" t="str">
        <f>IF(StoreData!$R531=9,"August","Sept")</f>
        <v>Sept</v>
      </c>
    </row>
    <row r="532" spans="1:19" x14ac:dyDescent="0.3">
      <c r="A532">
        <v>88065565885</v>
      </c>
      <c r="B532">
        <v>44055</v>
      </c>
      <c r="C532" t="s">
        <v>56</v>
      </c>
      <c r="D532" t="s">
        <v>1124</v>
      </c>
      <c r="E532" t="s">
        <v>13</v>
      </c>
      <c r="F532" t="s">
        <v>36</v>
      </c>
      <c r="G532" t="s">
        <v>942</v>
      </c>
      <c r="H532" t="s">
        <v>37</v>
      </c>
      <c r="I532" t="s">
        <v>38</v>
      </c>
      <c r="J532" t="s">
        <v>921</v>
      </c>
      <c r="K532" t="s">
        <v>924</v>
      </c>
      <c r="L532">
        <v>13</v>
      </c>
      <c r="M532">
        <v>10</v>
      </c>
      <c r="N532">
        <v>10</v>
      </c>
      <c r="O532">
        <f>StoreData!$N532*StoreData!$L532</f>
        <v>130</v>
      </c>
      <c r="P532">
        <f>StoreData!$N532*StoreData!$M532</f>
        <v>100</v>
      </c>
      <c r="Q532">
        <f>StoreData!$O532-StoreData!$P532</f>
        <v>30</v>
      </c>
      <c r="R532">
        <f>MONTH(StoreData!$B532)</f>
        <v>8</v>
      </c>
      <c r="S532" t="str">
        <f>IF(StoreData!$R532=9,"August","Sept")</f>
        <v>Sept</v>
      </c>
    </row>
    <row r="533" spans="1:19" x14ac:dyDescent="0.3">
      <c r="A533">
        <v>88065565886</v>
      </c>
      <c r="B533">
        <v>44056</v>
      </c>
      <c r="C533" t="s">
        <v>35</v>
      </c>
      <c r="D533" t="s">
        <v>1123</v>
      </c>
      <c r="E533" t="s">
        <v>15</v>
      </c>
      <c r="F533" t="s">
        <v>43</v>
      </c>
      <c r="G533" t="s">
        <v>941</v>
      </c>
      <c r="H533" t="s">
        <v>44</v>
      </c>
      <c r="I533" t="s">
        <v>102</v>
      </c>
      <c r="J533" t="s">
        <v>922</v>
      </c>
      <c r="K533" t="s">
        <v>924</v>
      </c>
      <c r="L533">
        <v>15</v>
      </c>
      <c r="M533">
        <v>12</v>
      </c>
      <c r="N533">
        <v>11</v>
      </c>
      <c r="O533">
        <f>StoreData!$N533*StoreData!$L533</f>
        <v>165</v>
      </c>
      <c r="P533">
        <f>StoreData!$N533*StoreData!$M533</f>
        <v>132</v>
      </c>
      <c r="Q533">
        <f>StoreData!$O533-StoreData!$P533</f>
        <v>33</v>
      </c>
      <c r="R533">
        <f>MONTH(StoreData!$B533)</f>
        <v>8</v>
      </c>
      <c r="S533" t="str">
        <f>IF(StoreData!$R533=9,"August","Sept")</f>
        <v>Sept</v>
      </c>
    </row>
    <row r="534" spans="1:19" x14ac:dyDescent="0.3">
      <c r="A534">
        <v>88065565887</v>
      </c>
      <c r="B534">
        <v>44057</v>
      </c>
      <c r="C534" t="s">
        <v>39</v>
      </c>
      <c r="D534" t="s">
        <v>1124</v>
      </c>
      <c r="E534" t="s">
        <v>2</v>
      </c>
      <c r="F534" t="s">
        <v>46</v>
      </c>
      <c r="G534" t="s">
        <v>942</v>
      </c>
      <c r="H534" t="s">
        <v>47</v>
      </c>
      <c r="I534" t="s">
        <v>102</v>
      </c>
      <c r="J534" t="s">
        <v>923</v>
      </c>
      <c r="K534" t="s">
        <v>924</v>
      </c>
      <c r="L534">
        <v>14</v>
      </c>
      <c r="M534">
        <v>11</v>
      </c>
      <c r="N534">
        <v>60</v>
      </c>
      <c r="O534">
        <f>StoreData!$N534*StoreData!$L534</f>
        <v>840</v>
      </c>
      <c r="P534">
        <f>StoreData!$N534*StoreData!$M534</f>
        <v>660</v>
      </c>
      <c r="Q534">
        <f>StoreData!$O534-StoreData!$P534</f>
        <v>180</v>
      </c>
      <c r="R534">
        <f>MONTH(StoreData!$B534)</f>
        <v>8</v>
      </c>
      <c r="S534" t="str">
        <f>IF(StoreData!$R534=9,"August","Sept")</f>
        <v>Sept</v>
      </c>
    </row>
    <row r="535" spans="1:19" x14ac:dyDescent="0.3">
      <c r="A535">
        <v>88065565888</v>
      </c>
      <c r="B535">
        <v>44058</v>
      </c>
      <c r="C535" t="s">
        <v>42</v>
      </c>
      <c r="D535" t="s">
        <v>1123</v>
      </c>
      <c r="E535" t="s">
        <v>3</v>
      </c>
      <c r="F535" t="s">
        <v>36</v>
      </c>
      <c r="G535" t="s">
        <v>942</v>
      </c>
      <c r="H535" t="s">
        <v>37</v>
      </c>
      <c r="I535" t="s">
        <v>102</v>
      </c>
      <c r="J535" t="s">
        <v>936</v>
      </c>
      <c r="K535" t="s">
        <v>924</v>
      </c>
      <c r="L535">
        <v>30</v>
      </c>
      <c r="M535">
        <v>27</v>
      </c>
      <c r="N535">
        <v>89</v>
      </c>
      <c r="O535">
        <f>StoreData!$N535*StoreData!$L535</f>
        <v>2670</v>
      </c>
      <c r="P535">
        <f>StoreData!$N535*StoreData!$M535</f>
        <v>2403</v>
      </c>
      <c r="Q535">
        <f>StoreData!$O535-StoreData!$P535</f>
        <v>267</v>
      </c>
      <c r="R535">
        <f>MONTH(StoreData!$B535)</f>
        <v>8</v>
      </c>
      <c r="S535" t="str">
        <f>IF(StoreData!$R535=9,"August","Sept")</f>
        <v>Sept</v>
      </c>
    </row>
    <row r="536" spans="1:19" x14ac:dyDescent="0.3">
      <c r="A536">
        <v>88065565889</v>
      </c>
      <c r="B536">
        <v>44062</v>
      </c>
      <c r="C536" t="s">
        <v>45</v>
      </c>
      <c r="D536" t="s">
        <v>1123</v>
      </c>
      <c r="E536" t="s">
        <v>59</v>
      </c>
      <c r="F536" t="s">
        <v>40</v>
      </c>
      <c r="G536" t="s">
        <v>941</v>
      </c>
      <c r="H536" t="s">
        <v>41</v>
      </c>
      <c r="I536" t="s">
        <v>102</v>
      </c>
      <c r="J536" t="s">
        <v>937</v>
      </c>
      <c r="K536" t="s">
        <v>924</v>
      </c>
      <c r="L536">
        <v>16</v>
      </c>
      <c r="M536">
        <v>13</v>
      </c>
      <c r="N536">
        <v>77</v>
      </c>
      <c r="O536">
        <f>StoreData!$N536*StoreData!$L536</f>
        <v>1232</v>
      </c>
      <c r="P536">
        <f>StoreData!$N536*StoreData!$M536</f>
        <v>1001</v>
      </c>
      <c r="Q536">
        <f>StoreData!$O536-StoreData!$P536</f>
        <v>231</v>
      </c>
      <c r="R536">
        <f>MONTH(StoreData!$B536)</f>
        <v>8</v>
      </c>
      <c r="S536" t="str">
        <f>IF(StoreData!$R536=9,"August","Sept")</f>
        <v>Sept</v>
      </c>
    </row>
    <row r="537" spans="1:19" x14ac:dyDescent="0.3">
      <c r="A537">
        <v>88065565890</v>
      </c>
      <c r="B537">
        <v>44061</v>
      </c>
      <c r="C537" t="s">
        <v>48</v>
      </c>
      <c r="D537" t="s">
        <v>1123</v>
      </c>
      <c r="E537" t="s">
        <v>61</v>
      </c>
      <c r="F537" t="s">
        <v>43</v>
      </c>
      <c r="G537" t="s">
        <v>941</v>
      </c>
      <c r="H537" t="s">
        <v>44</v>
      </c>
      <c r="I537" t="s">
        <v>102</v>
      </c>
      <c r="J537" t="s">
        <v>925</v>
      </c>
      <c r="K537" t="s">
        <v>939</v>
      </c>
      <c r="L537">
        <v>9</v>
      </c>
      <c r="M537">
        <v>6</v>
      </c>
      <c r="N537">
        <v>68</v>
      </c>
      <c r="O537">
        <f>StoreData!$N537*StoreData!$L537</f>
        <v>612</v>
      </c>
      <c r="P537">
        <f>StoreData!$N537*StoreData!$M537</f>
        <v>408</v>
      </c>
      <c r="Q537">
        <f>StoreData!$O537-StoreData!$P537</f>
        <v>204</v>
      </c>
      <c r="R537">
        <f>MONTH(StoreData!$B537)</f>
        <v>8</v>
      </c>
      <c r="S537" t="str">
        <f>IF(StoreData!$R537=9,"August","Sept")</f>
        <v>Sept</v>
      </c>
    </row>
    <row r="538" spans="1:19" x14ac:dyDescent="0.3">
      <c r="A538">
        <v>88065565891</v>
      </c>
      <c r="B538">
        <v>44061</v>
      </c>
      <c r="C538" t="s">
        <v>49</v>
      </c>
      <c r="D538" t="s">
        <v>1123</v>
      </c>
      <c r="E538" t="s">
        <v>16</v>
      </c>
      <c r="F538" t="s">
        <v>46</v>
      </c>
      <c r="G538" t="s">
        <v>942</v>
      </c>
      <c r="H538" t="s">
        <v>47</v>
      </c>
      <c r="I538" t="s">
        <v>102</v>
      </c>
      <c r="J538" t="s">
        <v>926</v>
      </c>
      <c r="K538" t="s">
        <v>939</v>
      </c>
      <c r="L538">
        <v>5</v>
      </c>
      <c r="M538">
        <v>2</v>
      </c>
      <c r="N538">
        <v>15</v>
      </c>
      <c r="O538">
        <f>StoreData!$N538*StoreData!$L538</f>
        <v>75</v>
      </c>
      <c r="P538">
        <f>StoreData!$N538*StoreData!$M538</f>
        <v>30</v>
      </c>
      <c r="Q538">
        <f>StoreData!$O538-StoreData!$P538</f>
        <v>45</v>
      </c>
      <c r="R538">
        <f>MONTH(StoreData!$B538)</f>
        <v>8</v>
      </c>
      <c r="S538" t="str">
        <f>IF(StoreData!$R538=9,"August","Sept")</f>
        <v>Sept</v>
      </c>
    </row>
    <row r="539" spans="1:19" x14ac:dyDescent="0.3">
      <c r="A539">
        <v>88065565892</v>
      </c>
      <c r="B539">
        <v>44062</v>
      </c>
      <c r="C539" t="s">
        <v>50</v>
      </c>
      <c r="D539" t="s">
        <v>1123</v>
      </c>
      <c r="E539" t="s">
        <v>7</v>
      </c>
      <c r="F539" t="s">
        <v>36</v>
      </c>
      <c r="G539" t="s">
        <v>942</v>
      </c>
      <c r="H539" t="s">
        <v>37</v>
      </c>
      <c r="I539" t="s">
        <v>102</v>
      </c>
      <c r="J539" t="s">
        <v>927</v>
      </c>
      <c r="K539" t="s">
        <v>939</v>
      </c>
      <c r="L539">
        <v>18</v>
      </c>
      <c r="M539">
        <v>15</v>
      </c>
      <c r="N539">
        <v>47</v>
      </c>
      <c r="O539">
        <f>StoreData!$N539*StoreData!$L539</f>
        <v>846</v>
      </c>
      <c r="P539">
        <f>StoreData!$N539*StoreData!$M539</f>
        <v>705</v>
      </c>
      <c r="Q539">
        <f>StoreData!$O539-StoreData!$P539</f>
        <v>141</v>
      </c>
      <c r="R539">
        <f>MONTH(StoreData!$B539)</f>
        <v>8</v>
      </c>
      <c r="S539" t="str">
        <f>IF(StoreData!$R539=9,"August","Sept")</f>
        <v>Sept</v>
      </c>
    </row>
    <row r="540" spans="1:19" x14ac:dyDescent="0.3">
      <c r="A540">
        <v>88065565893</v>
      </c>
      <c r="B540">
        <v>44063</v>
      </c>
      <c r="C540" t="s">
        <v>51</v>
      </c>
      <c r="D540" t="s">
        <v>1123</v>
      </c>
      <c r="E540" t="s">
        <v>8</v>
      </c>
      <c r="F540" t="s">
        <v>46</v>
      </c>
      <c r="G540" t="s">
        <v>942</v>
      </c>
      <c r="H540" t="s">
        <v>47</v>
      </c>
      <c r="I540" t="s">
        <v>38</v>
      </c>
      <c r="J540" t="s">
        <v>928</v>
      </c>
      <c r="K540" t="s">
        <v>939</v>
      </c>
      <c r="L540">
        <v>10</v>
      </c>
      <c r="M540">
        <v>7</v>
      </c>
      <c r="N540">
        <v>6</v>
      </c>
      <c r="O540">
        <f>StoreData!$N540*StoreData!$L540</f>
        <v>60</v>
      </c>
      <c r="P540">
        <f>StoreData!$N540*StoreData!$M540</f>
        <v>42</v>
      </c>
      <c r="Q540">
        <f>StoreData!$O540-StoreData!$P540</f>
        <v>18</v>
      </c>
      <c r="R540">
        <f>MONTH(StoreData!$B540)</f>
        <v>8</v>
      </c>
      <c r="S540" t="str">
        <f>IF(StoreData!$R540=9,"August","Sept")</f>
        <v>Sept</v>
      </c>
    </row>
    <row r="541" spans="1:19" x14ac:dyDescent="0.3">
      <c r="A541">
        <v>88065565894</v>
      </c>
      <c r="B541">
        <v>44064</v>
      </c>
      <c r="C541" t="s">
        <v>52</v>
      </c>
      <c r="D541" t="s">
        <v>1124</v>
      </c>
      <c r="E541" t="s">
        <v>9</v>
      </c>
      <c r="F541" t="s">
        <v>43</v>
      </c>
      <c r="G541" t="s">
        <v>941</v>
      </c>
      <c r="H541" t="s">
        <v>44</v>
      </c>
      <c r="I541" t="s">
        <v>38</v>
      </c>
      <c r="J541" t="s">
        <v>929</v>
      </c>
      <c r="K541" t="s">
        <v>939</v>
      </c>
      <c r="L541">
        <v>20</v>
      </c>
      <c r="M541">
        <v>17</v>
      </c>
      <c r="N541">
        <v>10</v>
      </c>
      <c r="O541">
        <f>StoreData!$N541*StoreData!$L541</f>
        <v>200</v>
      </c>
      <c r="P541">
        <f>StoreData!$N541*StoreData!$M541</f>
        <v>170</v>
      </c>
      <c r="Q541">
        <f>StoreData!$O541-StoreData!$P541</f>
        <v>30</v>
      </c>
      <c r="R541">
        <f>MONTH(StoreData!$B541)</f>
        <v>8</v>
      </c>
      <c r="S541" t="str">
        <f>IF(StoreData!$R541=9,"August","Sept")</f>
        <v>Sept</v>
      </c>
    </row>
    <row r="542" spans="1:19" x14ac:dyDescent="0.3">
      <c r="A542">
        <v>88065565895</v>
      </c>
      <c r="B542">
        <v>44065</v>
      </c>
      <c r="C542" t="s">
        <v>53</v>
      </c>
      <c r="D542" t="s">
        <v>1124</v>
      </c>
      <c r="E542" t="s">
        <v>10</v>
      </c>
      <c r="F542" t="s">
        <v>46</v>
      </c>
      <c r="G542" t="s">
        <v>942</v>
      </c>
      <c r="H542" t="s">
        <v>47</v>
      </c>
      <c r="I542" t="s">
        <v>38</v>
      </c>
      <c r="J542" t="s">
        <v>930</v>
      </c>
      <c r="K542" t="s">
        <v>939</v>
      </c>
      <c r="L542">
        <v>70</v>
      </c>
      <c r="M542">
        <v>67</v>
      </c>
      <c r="N542">
        <v>11</v>
      </c>
      <c r="O542">
        <f>StoreData!$N542*StoreData!$L542</f>
        <v>770</v>
      </c>
      <c r="P542">
        <f>StoreData!$N542*StoreData!$M542</f>
        <v>737</v>
      </c>
      <c r="Q542">
        <f>StoreData!$O542-StoreData!$P542</f>
        <v>33</v>
      </c>
      <c r="R542">
        <f>MONTH(StoreData!$B542)</f>
        <v>8</v>
      </c>
      <c r="S542" t="str">
        <f>IF(StoreData!$R542=9,"August","Sept")</f>
        <v>Sept</v>
      </c>
    </row>
    <row r="543" spans="1:19" x14ac:dyDescent="0.3">
      <c r="A543">
        <v>88065565896</v>
      </c>
      <c r="B543">
        <v>44066</v>
      </c>
      <c r="C543" t="s">
        <v>54</v>
      </c>
      <c r="D543" t="s">
        <v>1124</v>
      </c>
      <c r="E543" t="s">
        <v>11</v>
      </c>
      <c r="F543" t="s">
        <v>43</v>
      </c>
      <c r="G543" t="s">
        <v>941</v>
      </c>
      <c r="H543" t="s">
        <v>44</v>
      </c>
      <c r="I543" t="s">
        <v>38</v>
      </c>
      <c r="J543" t="s">
        <v>938</v>
      </c>
      <c r="K543" t="s">
        <v>939</v>
      </c>
      <c r="L543">
        <v>15</v>
      </c>
      <c r="M543">
        <v>12</v>
      </c>
      <c r="N543">
        <v>60</v>
      </c>
      <c r="O543">
        <f>StoreData!$N543*StoreData!$L543</f>
        <v>900</v>
      </c>
      <c r="P543">
        <f>StoreData!$N543*StoreData!$M543</f>
        <v>720</v>
      </c>
      <c r="Q543">
        <f>StoreData!$O543-StoreData!$P543</f>
        <v>180</v>
      </c>
      <c r="R543">
        <f>MONTH(StoreData!$B543)</f>
        <v>8</v>
      </c>
      <c r="S543" t="str">
        <f>IF(StoreData!$R543=9,"August","Sept")</f>
        <v>Sept</v>
      </c>
    </row>
    <row r="544" spans="1:19" x14ac:dyDescent="0.3">
      <c r="A544">
        <v>88065565897</v>
      </c>
      <c r="B544">
        <v>44067</v>
      </c>
      <c r="C544" t="s">
        <v>55</v>
      </c>
      <c r="D544" t="s">
        <v>1124</v>
      </c>
      <c r="E544" t="s">
        <v>12</v>
      </c>
      <c r="F544" t="s">
        <v>46</v>
      </c>
      <c r="G544" t="s">
        <v>942</v>
      </c>
      <c r="H544" t="s">
        <v>47</v>
      </c>
      <c r="I544" t="s">
        <v>38</v>
      </c>
      <c r="J544" t="s">
        <v>917</v>
      </c>
      <c r="K544" t="s">
        <v>924</v>
      </c>
      <c r="L544">
        <v>15</v>
      </c>
      <c r="M544">
        <v>12</v>
      </c>
      <c r="N544">
        <v>89</v>
      </c>
      <c r="O544">
        <f>StoreData!$N544*StoreData!$L544</f>
        <v>1335</v>
      </c>
      <c r="P544">
        <f>StoreData!$N544*StoreData!$M544</f>
        <v>1068</v>
      </c>
      <c r="Q544">
        <f>StoreData!$O544-StoreData!$P544</f>
        <v>267</v>
      </c>
      <c r="R544">
        <f>MONTH(StoreData!$B544)</f>
        <v>8</v>
      </c>
      <c r="S544" t="str">
        <f>IF(StoreData!$R544=9,"August","Sept")</f>
        <v>Sept</v>
      </c>
    </row>
    <row r="545" spans="1:19" x14ac:dyDescent="0.3">
      <c r="A545">
        <v>88065565898</v>
      </c>
      <c r="B545">
        <v>44068</v>
      </c>
      <c r="C545" t="s">
        <v>56</v>
      </c>
      <c r="D545" t="s">
        <v>1124</v>
      </c>
      <c r="E545" t="s">
        <v>13</v>
      </c>
      <c r="F545" t="s">
        <v>43</v>
      </c>
      <c r="G545" t="s">
        <v>941</v>
      </c>
      <c r="H545" t="s">
        <v>44</v>
      </c>
      <c r="I545" t="s">
        <v>38</v>
      </c>
      <c r="J545" t="s">
        <v>918</v>
      </c>
      <c r="K545" t="s">
        <v>924</v>
      </c>
      <c r="L545">
        <v>15</v>
      </c>
      <c r="M545">
        <v>12</v>
      </c>
      <c r="N545">
        <v>77</v>
      </c>
      <c r="O545">
        <f>StoreData!$N545*StoreData!$L545</f>
        <v>1155</v>
      </c>
      <c r="P545">
        <f>StoreData!$N545*StoreData!$M545</f>
        <v>924</v>
      </c>
      <c r="Q545">
        <f>StoreData!$O545-StoreData!$P545</f>
        <v>231</v>
      </c>
      <c r="R545">
        <f>MONTH(StoreData!$B545)</f>
        <v>8</v>
      </c>
      <c r="S545" t="str">
        <f>IF(StoreData!$R545=9,"August","Sept")</f>
        <v>Sept</v>
      </c>
    </row>
    <row r="546" spans="1:19" x14ac:dyDescent="0.3">
      <c r="A546">
        <v>88065565899</v>
      </c>
      <c r="B546">
        <v>44072</v>
      </c>
      <c r="C546" t="s">
        <v>35</v>
      </c>
      <c r="D546" t="s">
        <v>1123</v>
      </c>
      <c r="E546" t="s">
        <v>15</v>
      </c>
      <c r="F546" t="s">
        <v>46</v>
      </c>
      <c r="G546" t="s">
        <v>942</v>
      </c>
      <c r="H546" t="s">
        <v>47</v>
      </c>
      <c r="I546" t="s">
        <v>38</v>
      </c>
      <c r="J546" t="s">
        <v>919</v>
      </c>
      <c r="K546" t="s">
        <v>924</v>
      </c>
      <c r="L546">
        <v>20</v>
      </c>
      <c r="M546">
        <v>17</v>
      </c>
      <c r="N546">
        <v>68</v>
      </c>
      <c r="O546">
        <f>StoreData!$N546*StoreData!$L546</f>
        <v>1360</v>
      </c>
      <c r="P546">
        <f>StoreData!$N546*StoreData!$M546</f>
        <v>1156</v>
      </c>
      <c r="Q546">
        <f>StoreData!$O546-StoreData!$P546</f>
        <v>204</v>
      </c>
      <c r="R546">
        <f>MONTH(StoreData!$B546)</f>
        <v>8</v>
      </c>
      <c r="S546" t="str">
        <f>IF(StoreData!$R546=9,"August","Sept")</f>
        <v>Sept</v>
      </c>
    </row>
    <row r="547" spans="1:19" x14ac:dyDescent="0.3">
      <c r="A547">
        <v>88065565900</v>
      </c>
      <c r="B547">
        <v>44071</v>
      </c>
      <c r="C547" t="s">
        <v>39</v>
      </c>
      <c r="D547" t="s">
        <v>1124</v>
      </c>
      <c r="E547" t="s">
        <v>2</v>
      </c>
      <c r="F547" t="s">
        <v>43</v>
      </c>
      <c r="G547" t="s">
        <v>941</v>
      </c>
      <c r="H547" t="s">
        <v>44</v>
      </c>
      <c r="I547" t="s">
        <v>38</v>
      </c>
      <c r="J547" t="s">
        <v>920</v>
      </c>
      <c r="K547" t="s">
        <v>924</v>
      </c>
      <c r="L547">
        <v>12</v>
      </c>
      <c r="M547">
        <v>9</v>
      </c>
      <c r="N547">
        <v>15</v>
      </c>
      <c r="O547">
        <f>StoreData!$N547*StoreData!$L547</f>
        <v>180</v>
      </c>
      <c r="P547">
        <f>StoreData!$N547*StoreData!$M547</f>
        <v>135</v>
      </c>
      <c r="Q547">
        <f>StoreData!$O547-StoreData!$P547</f>
        <v>45</v>
      </c>
      <c r="R547">
        <f>MONTH(StoreData!$B547)</f>
        <v>8</v>
      </c>
      <c r="S547" t="str">
        <f>IF(StoreData!$R547=9,"August","Sept")</f>
        <v>Sept</v>
      </c>
    </row>
    <row r="548" spans="1:19" x14ac:dyDescent="0.3">
      <c r="A548">
        <v>88065565901</v>
      </c>
      <c r="B548">
        <v>44071</v>
      </c>
      <c r="C548" t="s">
        <v>42</v>
      </c>
      <c r="D548" t="s">
        <v>1123</v>
      </c>
      <c r="E548" t="s">
        <v>3</v>
      </c>
      <c r="F548" t="s">
        <v>46</v>
      </c>
      <c r="G548" t="s">
        <v>942</v>
      </c>
      <c r="H548" t="s">
        <v>47</v>
      </c>
      <c r="I548" t="s">
        <v>38</v>
      </c>
      <c r="J548" t="s">
        <v>921</v>
      </c>
      <c r="K548" t="s">
        <v>924</v>
      </c>
      <c r="L548">
        <v>13</v>
      </c>
      <c r="M548">
        <v>10</v>
      </c>
      <c r="N548">
        <v>47</v>
      </c>
      <c r="O548">
        <f>StoreData!$N548*StoreData!$L548</f>
        <v>611</v>
      </c>
      <c r="P548">
        <f>StoreData!$N548*StoreData!$M548</f>
        <v>470</v>
      </c>
      <c r="Q548">
        <f>StoreData!$O548-StoreData!$P548</f>
        <v>141</v>
      </c>
      <c r="R548">
        <f>MONTH(StoreData!$B548)</f>
        <v>8</v>
      </c>
      <c r="S548" t="str">
        <f>IF(StoreData!$R548=9,"August","Sept")</f>
        <v>Sept</v>
      </c>
    </row>
    <row r="549" spans="1:19" x14ac:dyDescent="0.3">
      <c r="A549">
        <v>88065565902</v>
      </c>
      <c r="B549">
        <v>44072</v>
      </c>
      <c r="C549" t="s">
        <v>45</v>
      </c>
      <c r="D549" t="s">
        <v>1123</v>
      </c>
      <c r="E549" t="s">
        <v>59</v>
      </c>
      <c r="F549" t="s">
        <v>43</v>
      </c>
      <c r="G549" t="s">
        <v>941</v>
      </c>
      <c r="H549" t="s">
        <v>44</v>
      </c>
      <c r="I549" t="s">
        <v>38</v>
      </c>
      <c r="J549" t="s">
        <v>922</v>
      </c>
      <c r="K549" t="s">
        <v>924</v>
      </c>
      <c r="L549">
        <v>15</v>
      </c>
      <c r="M549">
        <v>12</v>
      </c>
      <c r="N549">
        <v>6</v>
      </c>
      <c r="O549">
        <f>StoreData!$N549*StoreData!$L549</f>
        <v>90</v>
      </c>
      <c r="P549">
        <f>StoreData!$N549*StoreData!$M549</f>
        <v>72</v>
      </c>
      <c r="Q549">
        <f>StoreData!$O549-StoreData!$P549</f>
        <v>18</v>
      </c>
      <c r="R549">
        <f>MONTH(StoreData!$B549)</f>
        <v>8</v>
      </c>
      <c r="S549" t="str">
        <f>IF(StoreData!$R549=9,"August","Sept")</f>
        <v>Sept</v>
      </c>
    </row>
    <row r="550" spans="1:19" x14ac:dyDescent="0.3">
      <c r="A550">
        <v>88065565903</v>
      </c>
      <c r="B550">
        <v>44073</v>
      </c>
      <c r="C550" t="s">
        <v>48</v>
      </c>
      <c r="D550" t="s">
        <v>1123</v>
      </c>
      <c r="E550" t="s">
        <v>61</v>
      </c>
      <c r="F550" t="s">
        <v>46</v>
      </c>
      <c r="G550" t="s">
        <v>942</v>
      </c>
      <c r="H550" t="s">
        <v>47</v>
      </c>
      <c r="I550" t="s">
        <v>38</v>
      </c>
      <c r="J550" t="s">
        <v>923</v>
      </c>
      <c r="K550" t="s">
        <v>924</v>
      </c>
      <c r="L550">
        <v>14</v>
      </c>
      <c r="M550">
        <v>11</v>
      </c>
      <c r="N550">
        <v>10</v>
      </c>
      <c r="O550">
        <f>StoreData!$N550*StoreData!$L550</f>
        <v>140</v>
      </c>
      <c r="P550">
        <f>StoreData!$N550*StoreData!$M550</f>
        <v>110</v>
      </c>
      <c r="Q550">
        <f>StoreData!$O550-StoreData!$P550</f>
        <v>30</v>
      </c>
      <c r="R550">
        <f>MONTH(StoreData!$B550)</f>
        <v>8</v>
      </c>
      <c r="S550" t="str">
        <f>IF(StoreData!$R550=9,"August","Sept")</f>
        <v>Sept</v>
      </c>
    </row>
    <row r="551" spans="1:19" x14ac:dyDescent="0.3">
      <c r="A551">
        <v>88065565904</v>
      </c>
      <c r="B551">
        <v>44074</v>
      </c>
      <c r="C551" t="s">
        <v>49</v>
      </c>
      <c r="D551" t="s">
        <v>1123</v>
      </c>
      <c r="E551" t="s">
        <v>16</v>
      </c>
      <c r="F551" t="s">
        <v>43</v>
      </c>
      <c r="G551" t="s">
        <v>941</v>
      </c>
      <c r="H551" t="s">
        <v>44</v>
      </c>
      <c r="I551" t="s">
        <v>38</v>
      </c>
      <c r="J551" t="s">
        <v>936</v>
      </c>
      <c r="K551" t="s">
        <v>924</v>
      </c>
      <c r="L551">
        <v>30</v>
      </c>
      <c r="M551">
        <v>27</v>
      </c>
      <c r="N551">
        <v>11</v>
      </c>
      <c r="O551">
        <f>StoreData!$N551*StoreData!$L551</f>
        <v>330</v>
      </c>
      <c r="P551">
        <f>StoreData!$N551*StoreData!$M551</f>
        <v>297</v>
      </c>
      <c r="Q551">
        <f>StoreData!$O551-StoreData!$P551</f>
        <v>33</v>
      </c>
      <c r="R551">
        <f>MONTH(StoreData!$B551)</f>
        <v>8</v>
      </c>
      <c r="S551" t="str">
        <f>IF(StoreData!$R551=9,"August","Sept")</f>
        <v>Sept</v>
      </c>
    </row>
    <row r="552" spans="1:19" x14ac:dyDescent="0.3">
      <c r="A552">
        <v>88065565905</v>
      </c>
      <c r="B552">
        <v>44044</v>
      </c>
      <c r="C552" t="s">
        <v>50</v>
      </c>
      <c r="D552" t="s">
        <v>1123</v>
      </c>
      <c r="E552" t="s">
        <v>7</v>
      </c>
      <c r="F552" t="s">
        <v>46</v>
      </c>
      <c r="G552" t="s">
        <v>942</v>
      </c>
      <c r="H552" t="s">
        <v>47</v>
      </c>
      <c r="I552" t="s">
        <v>38</v>
      </c>
      <c r="J552" t="s">
        <v>937</v>
      </c>
      <c r="K552" t="s">
        <v>924</v>
      </c>
      <c r="L552">
        <v>16</v>
      </c>
      <c r="M552">
        <v>13</v>
      </c>
      <c r="N552">
        <v>60</v>
      </c>
      <c r="O552">
        <f>StoreData!$N552*StoreData!$L552</f>
        <v>960</v>
      </c>
      <c r="P552">
        <f>StoreData!$N552*StoreData!$M552</f>
        <v>780</v>
      </c>
      <c r="Q552">
        <f>StoreData!$O552-StoreData!$P552</f>
        <v>180</v>
      </c>
      <c r="R552">
        <f>MONTH(StoreData!$B552)</f>
        <v>8</v>
      </c>
      <c r="S552" t="str">
        <f>IF(StoreData!$R552=9,"August","Sept")</f>
        <v>Sept</v>
      </c>
    </row>
    <row r="553" spans="1:19" x14ac:dyDescent="0.3">
      <c r="A553">
        <v>88065565906</v>
      </c>
      <c r="B553">
        <v>44045</v>
      </c>
      <c r="C553" t="s">
        <v>51</v>
      </c>
      <c r="D553" t="s">
        <v>1123</v>
      </c>
      <c r="E553" t="s">
        <v>8</v>
      </c>
      <c r="F553" t="s">
        <v>43</v>
      </c>
      <c r="G553" t="s">
        <v>941</v>
      </c>
      <c r="H553" t="s">
        <v>44</v>
      </c>
      <c r="I553" t="s">
        <v>102</v>
      </c>
      <c r="J553" t="s">
        <v>925</v>
      </c>
      <c r="K553" t="s">
        <v>939</v>
      </c>
      <c r="L553">
        <v>9</v>
      </c>
      <c r="M553">
        <v>6</v>
      </c>
      <c r="N553">
        <v>89</v>
      </c>
      <c r="O553">
        <f>StoreData!$N553*StoreData!$L553</f>
        <v>801</v>
      </c>
      <c r="P553">
        <f>StoreData!$N553*StoreData!$M553</f>
        <v>534</v>
      </c>
      <c r="Q553">
        <f>StoreData!$O553-StoreData!$P553</f>
        <v>267</v>
      </c>
      <c r="R553">
        <f>MONTH(StoreData!$B553)</f>
        <v>8</v>
      </c>
      <c r="S553" t="str">
        <f>IF(StoreData!$R553=9,"August","Sept")</f>
        <v>Sept</v>
      </c>
    </row>
    <row r="554" spans="1:19" x14ac:dyDescent="0.3">
      <c r="A554">
        <v>88065565907</v>
      </c>
      <c r="B554">
        <v>44046</v>
      </c>
      <c r="C554" t="s">
        <v>52</v>
      </c>
      <c r="D554" t="s">
        <v>1124</v>
      </c>
      <c r="E554" t="s">
        <v>9</v>
      </c>
      <c r="F554" t="s">
        <v>46</v>
      </c>
      <c r="G554" t="s">
        <v>942</v>
      </c>
      <c r="H554" t="s">
        <v>47</v>
      </c>
      <c r="I554" t="s">
        <v>102</v>
      </c>
      <c r="J554" t="s">
        <v>926</v>
      </c>
      <c r="K554" t="s">
        <v>939</v>
      </c>
      <c r="L554">
        <v>5</v>
      </c>
      <c r="M554">
        <v>2</v>
      </c>
      <c r="N554">
        <v>77</v>
      </c>
      <c r="O554">
        <f>StoreData!$N554*StoreData!$L554</f>
        <v>385</v>
      </c>
      <c r="P554">
        <f>StoreData!$N554*StoreData!$M554</f>
        <v>154</v>
      </c>
      <c r="Q554">
        <f>StoreData!$O554-StoreData!$P554</f>
        <v>231</v>
      </c>
      <c r="R554">
        <f>MONTH(StoreData!$B554)</f>
        <v>8</v>
      </c>
      <c r="S554" t="str">
        <f>IF(StoreData!$R554=9,"August","Sept")</f>
        <v>Sept</v>
      </c>
    </row>
    <row r="555" spans="1:19" x14ac:dyDescent="0.3">
      <c r="A555">
        <v>88065565908</v>
      </c>
      <c r="B555">
        <v>44047</v>
      </c>
      <c r="C555" t="s">
        <v>53</v>
      </c>
      <c r="D555" t="s">
        <v>1124</v>
      </c>
      <c r="E555" t="s">
        <v>10</v>
      </c>
      <c r="F555" t="s">
        <v>43</v>
      </c>
      <c r="G555" t="s">
        <v>941</v>
      </c>
      <c r="H555" t="s">
        <v>44</v>
      </c>
      <c r="I555" t="s">
        <v>102</v>
      </c>
      <c r="J555" t="s">
        <v>927</v>
      </c>
      <c r="K555" t="s">
        <v>939</v>
      </c>
      <c r="L555">
        <v>18</v>
      </c>
      <c r="M555">
        <v>15</v>
      </c>
      <c r="N555">
        <v>68</v>
      </c>
      <c r="O555">
        <f>StoreData!$N555*StoreData!$L555</f>
        <v>1224</v>
      </c>
      <c r="P555">
        <f>StoreData!$N555*StoreData!$M555</f>
        <v>1020</v>
      </c>
      <c r="Q555">
        <f>StoreData!$O555-StoreData!$P555</f>
        <v>204</v>
      </c>
      <c r="R555">
        <f>MONTH(StoreData!$B555)</f>
        <v>8</v>
      </c>
      <c r="S555" t="str">
        <f>IF(StoreData!$R555=9,"August","Sept")</f>
        <v>Sept</v>
      </c>
    </row>
    <row r="556" spans="1:19" x14ac:dyDescent="0.3">
      <c r="A556">
        <v>88065565909</v>
      </c>
      <c r="B556">
        <v>44048</v>
      </c>
      <c r="C556" t="s">
        <v>54</v>
      </c>
      <c r="D556" t="s">
        <v>1124</v>
      </c>
      <c r="E556" t="s">
        <v>11</v>
      </c>
      <c r="F556" t="s">
        <v>46</v>
      </c>
      <c r="G556" t="s">
        <v>942</v>
      </c>
      <c r="H556" t="s">
        <v>47</v>
      </c>
      <c r="I556" t="s">
        <v>102</v>
      </c>
      <c r="J556" t="s">
        <v>928</v>
      </c>
      <c r="K556" t="s">
        <v>939</v>
      </c>
      <c r="L556">
        <v>10</v>
      </c>
      <c r="M556">
        <v>7</v>
      </c>
      <c r="N556">
        <v>15</v>
      </c>
      <c r="O556">
        <f>StoreData!$N556*StoreData!$L556</f>
        <v>150</v>
      </c>
      <c r="P556">
        <f>StoreData!$N556*StoreData!$M556</f>
        <v>105</v>
      </c>
      <c r="Q556">
        <f>StoreData!$O556-StoreData!$P556</f>
        <v>45</v>
      </c>
      <c r="R556">
        <f>MONTH(StoreData!$B556)</f>
        <v>8</v>
      </c>
      <c r="S556" t="str">
        <f>IF(StoreData!$R556=9,"August","Sept")</f>
        <v>Sept</v>
      </c>
    </row>
    <row r="557" spans="1:19" x14ac:dyDescent="0.3">
      <c r="A557">
        <v>88065565910</v>
      </c>
      <c r="B557">
        <v>44052</v>
      </c>
      <c r="C557" t="s">
        <v>55</v>
      </c>
      <c r="D557" t="s">
        <v>1124</v>
      </c>
      <c r="E557" t="s">
        <v>12</v>
      </c>
      <c r="F557" t="s">
        <v>43</v>
      </c>
      <c r="G557" t="s">
        <v>941</v>
      </c>
      <c r="H557" t="s">
        <v>44</v>
      </c>
      <c r="I557" t="s">
        <v>102</v>
      </c>
      <c r="J557" t="s">
        <v>929</v>
      </c>
      <c r="K557" t="s">
        <v>939</v>
      </c>
      <c r="L557">
        <v>20</v>
      </c>
      <c r="M557">
        <v>17</v>
      </c>
      <c r="N557">
        <v>47</v>
      </c>
      <c r="O557">
        <f>StoreData!$N557*StoreData!$L557</f>
        <v>940</v>
      </c>
      <c r="P557">
        <f>StoreData!$N557*StoreData!$M557</f>
        <v>799</v>
      </c>
      <c r="Q557">
        <f>StoreData!$O557-StoreData!$P557</f>
        <v>141</v>
      </c>
      <c r="R557">
        <f>MONTH(StoreData!$B557)</f>
        <v>8</v>
      </c>
      <c r="S557" t="str">
        <f>IF(StoreData!$R557=9,"August","Sept")</f>
        <v>Sept</v>
      </c>
    </row>
    <row r="558" spans="1:19" x14ac:dyDescent="0.3">
      <c r="A558">
        <v>88065565911</v>
      </c>
      <c r="B558">
        <v>44051</v>
      </c>
      <c r="C558" t="s">
        <v>56</v>
      </c>
      <c r="D558" t="s">
        <v>1124</v>
      </c>
      <c r="E558" t="s">
        <v>13</v>
      </c>
      <c r="F558" t="s">
        <v>46</v>
      </c>
      <c r="G558" t="s">
        <v>942</v>
      </c>
      <c r="H558" t="s">
        <v>47</v>
      </c>
      <c r="I558" t="s">
        <v>102</v>
      </c>
      <c r="J558" t="s">
        <v>930</v>
      </c>
      <c r="K558" t="s">
        <v>939</v>
      </c>
      <c r="L558">
        <v>70</v>
      </c>
      <c r="M558">
        <v>67</v>
      </c>
      <c r="N558">
        <v>6</v>
      </c>
      <c r="O558">
        <f>StoreData!$N558*StoreData!$L558</f>
        <v>420</v>
      </c>
      <c r="P558">
        <f>StoreData!$N558*StoreData!$M558</f>
        <v>402</v>
      </c>
      <c r="Q558">
        <f>StoreData!$O558-StoreData!$P558</f>
        <v>18</v>
      </c>
      <c r="R558">
        <f>MONTH(StoreData!$B558)</f>
        <v>8</v>
      </c>
      <c r="S558" t="str">
        <f>IF(StoreData!$R558=9,"August","Sept")</f>
        <v>Sept</v>
      </c>
    </row>
    <row r="559" spans="1:19" x14ac:dyDescent="0.3">
      <c r="A559">
        <v>88065565912</v>
      </c>
      <c r="B559">
        <v>44094</v>
      </c>
      <c r="C559" t="s">
        <v>174</v>
      </c>
      <c r="D559" t="s">
        <v>1123</v>
      </c>
      <c r="E559" t="s">
        <v>16</v>
      </c>
      <c r="F559" t="s">
        <v>43</v>
      </c>
      <c r="G559" t="s">
        <v>941</v>
      </c>
      <c r="H559" t="s">
        <v>44</v>
      </c>
      <c r="I559" t="s">
        <v>102</v>
      </c>
      <c r="J559" t="s">
        <v>938</v>
      </c>
      <c r="K559" t="s">
        <v>939</v>
      </c>
      <c r="L559">
        <v>15</v>
      </c>
      <c r="M559">
        <v>12</v>
      </c>
      <c r="N559">
        <v>10</v>
      </c>
      <c r="O559">
        <f>StoreData!$N559*StoreData!$L559</f>
        <v>150</v>
      </c>
      <c r="P559">
        <f>StoreData!$N559*StoreData!$M559</f>
        <v>120</v>
      </c>
      <c r="Q559">
        <f>StoreData!$O559-StoreData!$P559</f>
        <v>30</v>
      </c>
      <c r="R559">
        <f>MONTH(StoreData!$B559)</f>
        <v>9</v>
      </c>
      <c r="S559" t="str">
        <f>IF(StoreData!$R559=9,"August","Sept")</f>
        <v>August</v>
      </c>
    </row>
    <row r="560" spans="1:19" x14ac:dyDescent="0.3">
      <c r="A560">
        <v>88065565913</v>
      </c>
      <c r="B560">
        <v>44095</v>
      </c>
      <c r="C560" t="s">
        <v>175</v>
      </c>
      <c r="D560" t="s">
        <v>1123</v>
      </c>
      <c r="E560" t="s">
        <v>86</v>
      </c>
      <c r="F560" t="s">
        <v>46</v>
      </c>
      <c r="G560" t="s">
        <v>942</v>
      </c>
      <c r="H560" t="s">
        <v>47</v>
      </c>
      <c r="I560" t="s">
        <v>102</v>
      </c>
      <c r="J560" t="s">
        <v>914</v>
      </c>
      <c r="K560" t="s">
        <v>924</v>
      </c>
      <c r="L560">
        <v>20</v>
      </c>
      <c r="M560">
        <v>17</v>
      </c>
      <c r="N560">
        <v>11</v>
      </c>
      <c r="O560">
        <f>StoreData!$N560*StoreData!$L560</f>
        <v>220</v>
      </c>
      <c r="P560">
        <f>StoreData!$N560*StoreData!$M560</f>
        <v>187</v>
      </c>
      <c r="Q560">
        <f>StoreData!$O560-StoreData!$P560</f>
        <v>33</v>
      </c>
      <c r="R560">
        <f>MONTH(StoreData!$B560)</f>
        <v>9</v>
      </c>
      <c r="S560" t="str">
        <f>IF(StoreData!$R560=9,"August","Sept")</f>
        <v>August</v>
      </c>
    </row>
    <row r="561" spans="1:19" x14ac:dyDescent="0.3">
      <c r="A561">
        <v>88065565914</v>
      </c>
      <c r="B561">
        <v>44096</v>
      </c>
      <c r="C561" t="s">
        <v>176</v>
      </c>
      <c r="D561" t="s">
        <v>1124</v>
      </c>
      <c r="E561" t="s">
        <v>14</v>
      </c>
      <c r="F561" t="s">
        <v>43</v>
      </c>
      <c r="G561" t="s">
        <v>941</v>
      </c>
      <c r="H561" t="s">
        <v>44</v>
      </c>
      <c r="I561" t="s">
        <v>102</v>
      </c>
      <c r="J561" t="s">
        <v>915</v>
      </c>
      <c r="K561" t="s">
        <v>924</v>
      </c>
      <c r="L561">
        <v>12</v>
      </c>
      <c r="M561">
        <v>9</v>
      </c>
      <c r="N561">
        <v>60</v>
      </c>
      <c r="O561">
        <f>StoreData!$N561*StoreData!$L561</f>
        <v>720</v>
      </c>
      <c r="P561">
        <f>StoreData!$N561*StoreData!$M561</f>
        <v>540</v>
      </c>
      <c r="Q561">
        <f>StoreData!$O561-StoreData!$P561</f>
        <v>180</v>
      </c>
      <c r="R561">
        <f>MONTH(StoreData!$B561)</f>
        <v>9</v>
      </c>
      <c r="S561" t="str">
        <f>IF(StoreData!$R561=9,"August","Sept")</f>
        <v>August</v>
      </c>
    </row>
    <row r="562" spans="1:19" x14ac:dyDescent="0.3">
      <c r="A562">
        <v>88065565915</v>
      </c>
      <c r="B562">
        <v>44097</v>
      </c>
      <c r="C562" t="s">
        <v>177</v>
      </c>
      <c r="D562" t="s">
        <v>1124</v>
      </c>
      <c r="E562" t="s">
        <v>90</v>
      </c>
      <c r="F562" t="s">
        <v>46</v>
      </c>
      <c r="G562" t="s">
        <v>942</v>
      </c>
      <c r="H562" t="s">
        <v>47</v>
      </c>
      <c r="I562" t="s">
        <v>102</v>
      </c>
      <c r="J562" t="s">
        <v>916</v>
      </c>
      <c r="K562" t="s">
        <v>924</v>
      </c>
      <c r="L562">
        <v>10</v>
      </c>
      <c r="M562">
        <v>7</v>
      </c>
      <c r="N562">
        <v>89</v>
      </c>
      <c r="O562">
        <f>StoreData!$N562*StoreData!$L562</f>
        <v>890</v>
      </c>
      <c r="P562">
        <f>StoreData!$N562*StoreData!$M562</f>
        <v>623</v>
      </c>
      <c r="Q562">
        <f>StoreData!$O562-StoreData!$P562</f>
        <v>267</v>
      </c>
      <c r="R562">
        <f>MONTH(StoreData!$B562)</f>
        <v>9</v>
      </c>
      <c r="S562" t="str">
        <f>IF(StoreData!$R562=9,"August","Sept")</f>
        <v>August</v>
      </c>
    </row>
    <row r="563" spans="1:19" x14ac:dyDescent="0.3">
      <c r="A563">
        <v>88065565916</v>
      </c>
      <c r="B563">
        <v>44098</v>
      </c>
      <c r="C563" t="s">
        <v>178</v>
      </c>
      <c r="D563" t="s">
        <v>1123</v>
      </c>
      <c r="E563" t="s">
        <v>92</v>
      </c>
      <c r="F563" t="s">
        <v>46</v>
      </c>
      <c r="G563" t="s">
        <v>942</v>
      </c>
      <c r="H563" t="s">
        <v>47</v>
      </c>
      <c r="I563" t="s">
        <v>102</v>
      </c>
      <c r="J563" t="s">
        <v>917</v>
      </c>
      <c r="K563" t="s">
        <v>924</v>
      </c>
      <c r="L563">
        <v>15</v>
      </c>
      <c r="M563">
        <v>12</v>
      </c>
      <c r="N563">
        <v>77</v>
      </c>
      <c r="O563">
        <f>StoreData!$N563*StoreData!$L563</f>
        <v>1155</v>
      </c>
      <c r="P563">
        <f>StoreData!$N563*StoreData!$M563</f>
        <v>924</v>
      </c>
      <c r="Q563">
        <f>StoreData!$O563-StoreData!$P563</f>
        <v>231</v>
      </c>
      <c r="R563">
        <f>MONTH(StoreData!$B563)</f>
        <v>9</v>
      </c>
      <c r="S563" t="str">
        <f>IF(StoreData!$R563=9,"August","Sept")</f>
        <v>August</v>
      </c>
    </row>
    <row r="564" spans="1:19" x14ac:dyDescent="0.3">
      <c r="A564">
        <v>88065565917</v>
      </c>
      <c r="B564">
        <v>44099</v>
      </c>
      <c r="C564" t="s">
        <v>179</v>
      </c>
      <c r="D564" t="s">
        <v>1123</v>
      </c>
      <c r="E564" t="s">
        <v>94</v>
      </c>
      <c r="F564" t="s">
        <v>43</v>
      </c>
      <c r="G564" t="s">
        <v>941</v>
      </c>
      <c r="H564" t="s">
        <v>44</v>
      </c>
      <c r="I564" t="s">
        <v>102</v>
      </c>
      <c r="J564" t="s">
        <v>918</v>
      </c>
      <c r="K564" t="s">
        <v>924</v>
      </c>
      <c r="L564">
        <v>15</v>
      </c>
      <c r="M564">
        <v>12</v>
      </c>
      <c r="N564">
        <v>68</v>
      </c>
      <c r="O564">
        <f>StoreData!$N564*StoreData!$L564</f>
        <v>1020</v>
      </c>
      <c r="P564">
        <f>StoreData!$N564*StoreData!$M564</f>
        <v>816</v>
      </c>
      <c r="Q564">
        <f>StoreData!$O564-StoreData!$P564</f>
        <v>204</v>
      </c>
      <c r="R564">
        <f>MONTH(StoreData!$B564)</f>
        <v>9</v>
      </c>
      <c r="S564" t="str">
        <f>IF(StoreData!$R564=9,"August","Sept")</f>
        <v>August</v>
      </c>
    </row>
    <row r="565" spans="1:19" x14ac:dyDescent="0.3">
      <c r="A565">
        <v>88065565918</v>
      </c>
      <c r="B565">
        <v>44103</v>
      </c>
      <c r="C565" t="s">
        <v>180</v>
      </c>
      <c r="D565" t="s">
        <v>1123</v>
      </c>
      <c r="E565" t="s">
        <v>16</v>
      </c>
      <c r="F565" t="s">
        <v>46</v>
      </c>
      <c r="G565" t="s">
        <v>942</v>
      </c>
      <c r="H565" t="s">
        <v>47</v>
      </c>
      <c r="I565" t="s">
        <v>102</v>
      </c>
      <c r="J565" t="s">
        <v>919</v>
      </c>
      <c r="K565" t="s">
        <v>924</v>
      </c>
      <c r="L565">
        <v>20</v>
      </c>
      <c r="M565">
        <v>17</v>
      </c>
      <c r="N565">
        <v>15</v>
      </c>
      <c r="O565">
        <f>StoreData!$N565*StoreData!$L565</f>
        <v>300</v>
      </c>
      <c r="P565">
        <f>StoreData!$N565*StoreData!$M565</f>
        <v>255</v>
      </c>
      <c r="Q565">
        <f>StoreData!$O565-StoreData!$P565</f>
        <v>45</v>
      </c>
      <c r="R565">
        <f>MONTH(StoreData!$B565)</f>
        <v>9</v>
      </c>
      <c r="S565" t="str">
        <f>IF(StoreData!$R565=9,"August","Sept")</f>
        <v>August</v>
      </c>
    </row>
    <row r="566" spans="1:19" x14ac:dyDescent="0.3">
      <c r="A566">
        <v>88065565919</v>
      </c>
      <c r="B566">
        <v>44102</v>
      </c>
      <c r="C566" t="s">
        <v>181</v>
      </c>
      <c r="D566" t="s">
        <v>1123</v>
      </c>
      <c r="E566" t="s">
        <v>17</v>
      </c>
      <c r="F566" t="s">
        <v>46</v>
      </c>
      <c r="G566" t="s">
        <v>942</v>
      </c>
      <c r="H566" t="s">
        <v>47</v>
      </c>
      <c r="I566" t="s">
        <v>102</v>
      </c>
      <c r="J566" t="s">
        <v>920</v>
      </c>
      <c r="K566" t="s">
        <v>924</v>
      </c>
      <c r="L566">
        <v>12</v>
      </c>
      <c r="M566">
        <v>9</v>
      </c>
      <c r="N566">
        <v>47</v>
      </c>
      <c r="O566">
        <f>StoreData!$N566*StoreData!$L566</f>
        <v>564</v>
      </c>
      <c r="P566">
        <f>StoreData!$N566*StoreData!$M566</f>
        <v>423</v>
      </c>
      <c r="Q566">
        <f>StoreData!$O566-StoreData!$P566</f>
        <v>141</v>
      </c>
      <c r="R566">
        <f>MONTH(StoreData!$B566)</f>
        <v>9</v>
      </c>
      <c r="S566" t="str">
        <f>IF(StoreData!$R566=9,"August","Sept")</f>
        <v>August</v>
      </c>
    </row>
    <row r="567" spans="1:19" x14ac:dyDescent="0.3">
      <c r="A567">
        <v>88065565920</v>
      </c>
      <c r="B567">
        <v>44102</v>
      </c>
      <c r="C567" t="s">
        <v>182</v>
      </c>
      <c r="D567" t="s">
        <v>1124</v>
      </c>
      <c r="E567" t="s">
        <v>16</v>
      </c>
      <c r="F567" t="s">
        <v>46</v>
      </c>
      <c r="G567" t="s">
        <v>942</v>
      </c>
      <c r="H567" t="s">
        <v>47</v>
      </c>
      <c r="I567" t="s">
        <v>102</v>
      </c>
      <c r="J567" t="s">
        <v>921</v>
      </c>
      <c r="K567" t="s">
        <v>924</v>
      </c>
      <c r="L567">
        <v>13</v>
      </c>
      <c r="M567">
        <v>10</v>
      </c>
      <c r="N567">
        <v>6</v>
      </c>
      <c r="O567">
        <f>StoreData!$N567*StoreData!$L567</f>
        <v>78</v>
      </c>
      <c r="P567">
        <f>StoreData!$N567*StoreData!$M567</f>
        <v>60</v>
      </c>
      <c r="Q567">
        <f>StoreData!$O567-StoreData!$P567</f>
        <v>18</v>
      </c>
      <c r="R567">
        <f>MONTH(StoreData!$B567)</f>
        <v>9</v>
      </c>
      <c r="S567" t="str">
        <f>IF(StoreData!$R567=9,"August","Sept")</f>
        <v>August</v>
      </c>
    </row>
    <row r="568" spans="1:19" x14ac:dyDescent="0.3">
      <c r="A568">
        <v>88065565921</v>
      </c>
      <c r="B568">
        <v>44103</v>
      </c>
      <c r="C568" t="s">
        <v>183</v>
      </c>
      <c r="D568" t="s">
        <v>1124</v>
      </c>
      <c r="E568" t="s">
        <v>16</v>
      </c>
      <c r="F568" t="s">
        <v>36</v>
      </c>
      <c r="G568" t="s">
        <v>942</v>
      </c>
      <c r="H568" t="s">
        <v>37</v>
      </c>
      <c r="I568" t="s">
        <v>38</v>
      </c>
      <c r="J568" t="s">
        <v>922</v>
      </c>
      <c r="K568" t="s">
        <v>924</v>
      </c>
      <c r="L568">
        <v>15</v>
      </c>
      <c r="M568">
        <v>12</v>
      </c>
      <c r="N568">
        <v>10</v>
      </c>
      <c r="O568">
        <f>StoreData!$N568*StoreData!$L568</f>
        <v>150</v>
      </c>
      <c r="P568">
        <f>StoreData!$N568*StoreData!$M568</f>
        <v>120</v>
      </c>
      <c r="Q568">
        <f>StoreData!$O568-StoreData!$P568</f>
        <v>30</v>
      </c>
      <c r="R568">
        <f>MONTH(StoreData!$B568)</f>
        <v>9</v>
      </c>
      <c r="S568" t="str">
        <f>IF(StoreData!$R568=9,"August","Sept")</f>
        <v>August</v>
      </c>
    </row>
    <row r="569" spans="1:19" x14ac:dyDescent="0.3">
      <c r="A569">
        <v>88065565922</v>
      </c>
      <c r="B569">
        <v>44104</v>
      </c>
      <c r="C569" t="s">
        <v>184</v>
      </c>
      <c r="D569" t="s">
        <v>1124</v>
      </c>
      <c r="E569" t="s">
        <v>20</v>
      </c>
      <c r="F569" t="s">
        <v>36</v>
      </c>
      <c r="G569" t="s">
        <v>942</v>
      </c>
      <c r="H569" t="s">
        <v>37</v>
      </c>
      <c r="I569" t="s">
        <v>38</v>
      </c>
      <c r="J569" t="s">
        <v>923</v>
      </c>
      <c r="K569" t="s">
        <v>924</v>
      </c>
      <c r="L569">
        <v>14</v>
      </c>
      <c r="M569">
        <v>11</v>
      </c>
      <c r="N569">
        <v>11</v>
      </c>
      <c r="O569">
        <f>StoreData!$N569*StoreData!$L569</f>
        <v>154</v>
      </c>
      <c r="P569">
        <f>StoreData!$N569*StoreData!$M569</f>
        <v>121</v>
      </c>
      <c r="Q569">
        <f>StoreData!$O569-StoreData!$P569</f>
        <v>33</v>
      </c>
      <c r="R569">
        <f>MONTH(StoreData!$B569)</f>
        <v>9</v>
      </c>
      <c r="S569" t="str">
        <f>IF(StoreData!$R569=9,"August","Sept")</f>
        <v>August</v>
      </c>
    </row>
    <row r="570" spans="1:19" x14ac:dyDescent="0.3">
      <c r="A570">
        <v>88065565923</v>
      </c>
      <c r="B570">
        <v>44044</v>
      </c>
      <c r="C570" t="s">
        <v>185</v>
      </c>
      <c r="D570" t="s">
        <v>1124</v>
      </c>
      <c r="E570" t="s">
        <v>4</v>
      </c>
      <c r="F570" t="s">
        <v>40</v>
      </c>
      <c r="G570" t="s">
        <v>941</v>
      </c>
      <c r="H570" t="s">
        <v>41</v>
      </c>
      <c r="I570" t="s">
        <v>38</v>
      </c>
      <c r="J570" t="s">
        <v>936</v>
      </c>
      <c r="K570" t="s">
        <v>924</v>
      </c>
      <c r="L570">
        <v>30</v>
      </c>
      <c r="M570">
        <v>27</v>
      </c>
      <c r="N570">
        <v>60</v>
      </c>
      <c r="O570">
        <f>StoreData!$N570*StoreData!$L570</f>
        <v>1800</v>
      </c>
      <c r="P570">
        <f>StoreData!$N570*StoreData!$M570</f>
        <v>1620</v>
      </c>
      <c r="Q570">
        <f>StoreData!$O570-StoreData!$P570</f>
        <v>180</v>
      </c>
      <c r="R570">
        <f>MONTH(StoreData!$B570)</f>
        <v>8</v>
      </c>
      <c r="S570" t="str">
        <f>IF(StoreData!$R570=9,"August","Sept")</f>
        <v>Sept</v>
      </c>
    </row>
    <row r="571" spans="1:19" x14ac:dyDescent="0.3">
      <c r="A571">
        <v>88065565924</v>
      </c>
      <c r="B571">
        <v>44045</v>
      </c>
      <c r="C571" t="s">
        <v>186</v>
      </c>
      <c r="D571" t="s">
        <v>1124</v>
      </c>
      <c r="E571" t="s">
        <v>16</v>
      </c>
      <c r="F571" t="s">
        <v>43</v>
      </c>
      <c r="G571" t="s">
        <v>941</v>
      </c>
      <c r="H571" t="s">
        <v>44</v>
      </c>
      <c r="I571" t="s">
        <v>38</v>
      </c>
      <c r="J571" t="s">
        <v>937</v>
      </c>
      <c r="K571" t="s">
        <v>924</v>
      </c>
      <c r="L571">
        <v>16</v>
      </c>
      <c r="M571">
        <v>13</v>
      </c>
      <c r="N571">
        <v>89</v>
      </c>
      <c r="O571">
        <f>StoreData!$N571*StoreData!$L571</f>
        <v>1424</v>
      </c>
      <c r="P571">
        <f>StoreData!$N571*StoreData!$M571</f>
        <v>1157</v>
      </c>
      <c r="Q571">
        <f>StoreData!$O571-StoreData!$P571</f>
        <v>267</v>
      </c>
      <c r="R571">
        <f>MONTH(StoreData!$B571)</f>
        <v>8</v>
      </c>
      <c r="S571" t="str">
        <f>IF(StoreData!$R571=9,"August","Sept")</f>
        <v>Sept</v>
      </c>
    </row>
    <row r="572" spans="1:19" x14ac:dyDescent="0.3">
      <c r="A572">
        <v>88065565925</v>
      </c>
      <c r="B572">
        <v>44046</v>
      </c>
      <c r="C572" t="s">
        <v>174</v>
      </c>
      <c r="D572" t="s">
        <v>1123</v>
      </c>
      <c r="E572" t="s">
        <v>16</v>
      </c>
      <c r="F572" t="s">
        <v>46</v>
      </c>
      <c r="G572" t="s">
        <v>942</v>
      </c>
      <c r="H572" t="s">
        <v>47</v>
      </c>
      <c r="I572" t="s">
        <v>38</v>
      </c>
      <c r="J572" t="s">
        <v>925</v>
      </c>
      <c r="K572" t="s">
        <v>939</v>
      </c>
      <c r="L572">
        <v>9</v>
      </c>
      <c r="M572">
        <v>6</v>
      </c>
      <c r="N572">
        <v>77</v>
      </c>
      <c r="O572">
        <f>StoreData!$N572*StoreData!$L572</f>
        <v>693</v>
      </c>
      <c r="P572">
        <f>StoreData!$N572*StoreData!$M572</f>
        <v>462</v>
      </c>
      <c r="Q572">
        <f>StoreData!$O572-StoreData!$P572</f>
        <v>231</v>
      </c>
      <c r="R572">
        <f>MONTH(StoreData!$B572)</f>
        <v>8</v>
      </c>
      <c r="S572" t="str">
        <f>IF(StoreData!$R572=9,"August","Sept")</f>
        <v>Sept</v>
      </c>
    </row>
    <row r="573" spans="1:19" x14ac:dyDescent="0.3">
      <c r="A573">
        <v>88065565926</v>
      </c>
      <c r="B573">
        <v>44047</v>
      </c>
      <c r="C573" t="s">
        <v>175</v>
      </c>
      <c r="D573" t="s">
        <v>1123</v>
      </c>
      <c r="E573" t="s">
        <v>86</v>
      </c>
      <c r="F573" t="s">
        <v>36</v>
      </c>
      <c r="G573" t="s">
        <v>942</v>
      </c>
      <c r="H573" t="s">
        <v>37</v>
      </c>
      <c r="I573" t="s">
        <v>38</v>
      </c>
      <c r="J573" t="s">
        <v>926</v>
      </c>
      <c r="K573" t="s">
        <v>939</v>
      </c>
      <c r="L573">
        <v>5</v>
      </c>
      <c r="M573">
        <v>2</v>
      </c>
      <c r="N573">
        <v>68</v>
      </c>
      <c r="O573">
        <f>StoreData!$N573*StoreData!$L573</f>
        <v>340</v>
      </c>
      <c r="P573">
        <f>StoreData!$N573*StoreData!$M573</f>
        <v>136</v>
      </c>
      <c r="Q573">
        <f>StoreData!$O573-StoreData!$P573</f>
        <v>204</v>
      </c>
      <c r="R573">
        <f>MONTH(StoreData!$B573)</f>
        <v>8</v>
      </c>
      <c r="S573" t="str">
        <f>IF(StoreData!$R573=9,"August","Sept")</f>
        <v>Sept</v>
      </c>
    </row>
    <row r="574" spans="1:19" x14ac:dyDescent="0.3">
      <c r="A574">
        <v>88065565927</v>
      </c>
      <c r="B574">
        <v>44048</v>
      </c>
      <c r="C574" t="s">
        <v>176</v>
      </c>
      <c r="D574" t="s">
        <v>1124</v>
      </c>
      <c r="E574" t="s">
        <v>14</v>
      </c>
      <c r="F574" t="s">
        <v>36</v>
      </c>
      <c r="G574" t="s">
        <v>942</v>
      </c>
      <c r="H574" t="s">
        <v>37</v>
      </c>
      <c r="I574" t="s">
        <v>38</v>
      </c>
      <c r="J574" t="s">
        <v>927</v>
      </c>
      <c r="K574" t="s">
        <v>939</v>
      </c>
      <c r="L574">
        <v>18</v>
      </c>
      <c r="M574">
        <v>15</v>
      </c>
      <c r="N574">
        <v>15</v>
      </c>
      <c r="O574">
        <f>StoreData!$N574*StoreData!$L574</f>
        <v>270</v>
      </c>
      <c r="P574">
        <f>StoreData!$N574*StoreData!$M574</f>
        <v>225</v>
      </c>
      <c r="Q574">
        <f>StoreData!$O574-StoreData!$P574</f>
        <v>45</v>
      </c>
      <c r="R574">
        <f>MONTH(StoreData!$B574)</f>
        <v>8</v>
      </c>
      <c r="S574" t="str">
        <f>IF(StoreData!$R574=9,"August","Sept")</f>
        <v>Sept</v>
      </c>
    </row>
    <row r="575" spans="1:19" x14ac:dyDescent="0.3">
      <c r="A575">
        <v>88065565928</v>
      </c>
      <c r="B575">
        <v>44052</v>
      </c>
      <c r="C575" t="s">
        <v>177</v>
      </c>
      <c r="D575" t="s">
        <v>1124</v>
      </c>
      <c r="E575" t="s">
        <v>90</v>
      </c>
      <c r="F575" t="s">
        <v>40</v>
      </c>
      <c r="G575" t="s">
        <v>941</v>
      </c>
      <c r="H575" t="s">
        <v>41</v>
      </c>
      <c r="I575" t="s">
        <v>38</v>
      </c>
      <c r="J575" t="s">
        <v>928</v>
      </c>
      <c r="K575" t="s">
        <v>939</v>
      </c>
      <c r="L575">
        <v>10</v>
      </c>
      <c r="M575">
        <v>7</v>
      </c>
      <c r="N575">
        <v>47</v>
      </c>
      <c r="O575">
        <f>StoreData!$N575*StoreData!$L575</f>
        <v>470</v>
      </c>
      <c r="P575">
        <f>StoreData!$N575*StoreData!$M575</f>
        <v>329</v>
      </c>
      <c r="Q575">
        <f>StoreData!$O575-StoreData!$P575</f>
        <v>141</v>
      </c>
      <c r="R575">
        <f>MONTH(StoreData!$B575)</f>
        <v>8</v>
      </c>
      <c r="S575" t="str">
        <f>IF(StoreData!$R575=9,"August","Sept")</f>
        <v>Sept</v>
      </c>
    </row>
    <row r="576" spans="1:19" x14ac:dyDescent="0.3">
      <c r="A576">
        <v>88065565929</v>
      </c>
      <c r="B576">
        <v>44051</v>
      </c>
      <c r="C576" t="s">
        <v>178</v>
      </c>
      <c r="D576" t="s">
        <v>1123</v>
      </c>
      <c r="E576" t="s">
        <v>92</v>
      </c>
      <c r="F576" t="s">
        <v>43</v>
      </c>
      <c r="G576" t="s">
        <v>941</v>
      </c>
      <c r="H576" t="s">
        <v>44</v>
      </c>
      <c r="I576" t="s">
        <v>38</v>
      </c>
      <c r="J576" t="s">
        <v>929</v>
      </c>
      <c r="K576" t="s">
        <v>939</v>
      </c>
      <c r="L576">
        <v>20</v>
      </c>
      <c r="M576">
        <v>17</v>
      </c>
      <c r="N576">
        <v>6</v>
      </c>
      <c r="O576">
        <f>StoreData!$N576*StoreData!$L576</f>
        <v>120</v>
      </c>
      <c r="P576">
        <f>StoreData!$N576*StoreData!$M576</f>
        <v>102</v>
      </c>
      <c r="Q576">
        <f>StoreData!$O576-StoreData!$P576</f>
        <v>18</v>
      </c>
      <c r="R576">
        <f>MONTH(StoreData!$B576)</f>
        <v>8</v>
      </c>
      <c r="S576" t="str">
        <f>IF(StoreData!$R576=9,"August","Sept")</f>
        <v>Sept</v>
      </c>
    </row>
    <row r="577" spans="1:19" x14ac:dyDescent="0.3">
      <c r="A577">
        <v>88065565930</v>
      </c>
      <c r="B577">
        <v>44051</v>
      </c>
      <c r="C577" t="s">
        <v>179</v>
      </c>
      <c r="D577" t="s">
        <v>1123</v>
      </c>
      <c r="E577" t="s">
        <v>94</v>
      </c>
      <c r="F577" t="s">
        <v>46</v>
      </c>
      <c r="G577" t="s">
        <v>942</v>
      </c>
      <c r="H577" t="s">
        <v>47</v>
      </c>
      <c r="I577" t="s">
        <v>38</v>
      </c>
      <c r="J577" t="s">
        <v>930</v>
      </c>
      <c r="K577" t="s">
        <v>939</v>
      </c>
      <c r="L577">
        <v>70</v>
      </c>
      <c r="M577">
        <v>67</v>
      </c>
      <c r="N577">
        <v>10</v>
      </c>
      <c r="O577">
        <f>StoreData!$N577*StoreData!$L577</f>
        <v>700</v>
      </c>
      <c r="P577">
        <f>StoreData!$N577*StoreData!$M577</f>
        <v>670</v>
      </c>
      <c r="Q577">
        <f>StoreData!$O577-StoreData!$P577</f>
        <v>30</v>
      </c>
      <c r="R577">
        <f>MONTH(StoreData!$B577)</f>
        <v>8</v>
      </c>
      <c r="S577" t="str">
        <f>IF(StoreData!$R577=9,"August","Sept")</f>
        <v>Sept</v>
      </c>
    </row>
    <row r="578" spans="1:19" x14ac:dyDescent="0.3">
      <c r="A578">
        <v>88065565931</v>
      </c>
      <c r="B578">
        <v>44052</v>
      </c>
      <c r="C578" t="s">
        <v>180</v>
      </c>
      <c r="D578" t="s">
        <v>1123</v>
      </c>
      <c r="E578" t="s">
        <v>16</v>
      </c>
      <c r="F578" t="s">
        <v>36</v>
      </c>
      <c r="G578" t="s">
        <v>942</v>
      </c>
      <c r="H578" t="s">
        <v>37</v>
      </c>
      <c r="I578" t="s">
        <v>38</v>
      </c>
      <c r="J578" t="s">
        <v>938</v>
      </c>
      <c r="K578" t="s">
        <v>939</v>
      </c>
      <c r="L578">
        <v>15</v>
      </c>
      <c r="M578">
        <v>12</v>
      </c>
      <c r="N578">
        <v>11</v>
      </c>
      <c r="O578">
        <f>StoreData!$N578*StoreData!$L578</f>
        <v>165</v>
      </c>
      <c r="P578">
        <f>StoreData!$N578*StoreData!$M578</f>
        <v>132</v>
      </c>
      <c r="Q578">
        <f>StoreData!$O578-StoreData!$P578</f>
        <v>33</v>
      </c>
      <c r="R578">
        <f>MONTH(StoreData!$B578)</f>
        <v>8</v>
      </c>
      <c r="S578" t="str">
        <f>IF(StoreData!$R578=9,"August","Sept")</f>
        <v>Sept</v>
      </c>
    </row>
    <row r="579" spans="1:19" x14ac:dyDescent="0.3">
      <c r="A579">
        <v>88065565932</v>
      </c>
      <c r="B579">
        <v>44053</v>
      </c>
      <c r="C579" t="s">
        <v>181</v>
      </c>
      <c r="D579" t="s">
        <v>1123</v>
      </c>
      <c r="E579" t="s">
        <v>17</v>
      </c>
      <c r="F579" t="s">
        <v>36</v>
      </c>
      <c r="G579" t="s">
        <v>942</v>
      </c>
      <c r="H579" t="s">
        <v>37</v>
      </c>
      <c r="I579" t="s">
        <v>38</v>
      </c>
      <c r="J579" t="s">
        <v>931</v>
      </c>
      <c r="K579" t="s">
        <v>939</v>
      </c>
      <c r="L579">
        <v>12</v>
      </c>
      <c r="M579">
        <v>9</v>
      </c>
      <c r="N579">
        <v>60</v>
      </c>
      <c r="O579">
        <f>StoreData!$N579*StoreData!$L579</f>
        <v>720</v>
      </c>
      <c r="P579">
        <f>StoreData!$N579*StoreData!$M579</f>
        <v>540</v>
      </c>
      <c r="Q579">
        <f>StoreData!$O579-StoreData!$P579</f>
        <v>180</v>
      </c>
      <c r="R579">
        <f>MONTH(StoreData!$B579)</f>
        <v>8</v>
      </c>
      <c r="S579" t="str">
        <f>IF(StoreData!$R579=9,"August","Sept")</f>
        <v>Sept</v>
      </c>
    </row>
    <row r="580" spans="1:19" x14ac:dyDescent="0.3">
      <c r="A580">
        <v>88065565933</v>
      </c>
      <c r="B580">
        <v>44054</v>
      </c>
      <c r="C580" t="s">
        <v>182</v>
      </c>
      <c r="D580" t="s">
        <v>1124</v>
      </c>
      <c r="E580" t="s">
        <v>16</v>
      </c>
      <c r="F580" t="s">
        <v>40</v>
      </c>
      <c r="G580" t="s">
        <v>941</v>
      </c>
      <c r="H580" t="s">
        <v>41</v>
      </c>
      <c r="I580" t="s">
        <v>38</v>
      </c>
      <c r="J580" t="s">
        <v>932</v>
      </c>
      <c r="K580" t="s">
        <v>939</v>
      </c>
      <c r="L580">
        <v>18</v>
      </c>
      <c r="M580">
        <v>15</v>
      </c>
      <c r="N580">
        <v>89</v>
      </c>
      <c r="O580">
        <f>StoreData!$N580*StoreData!$L580</f>
        <v>1602</v>
      </c>
      <c r="P580">
        <f>StoreData!$N580*StoreData!$M580</f>
        <v>1335</v>
      </c>
      <c r="Q580">
        <f>StoreData!$O580-StoreData!$P580</f>
        <v>267</v>
      </c>
      <c r="R580">
        <f>MONTH(StoreData!$B580)</f>
        <v>8</v>
      </c>
      <c r="S580" t="str">
        <f>IF(StoreData!$R580=9,"August","Sept")</f>
        <v>Sept</v>
      </c>
    </row>
    <row r="581" spans="1:19" x14ac:dyDescent="0.3">
      <c r="A581">
        <v>88065565934</v>
      </c>
      <c r="B581">
        <v>44055</v>
      </c>
      <c r="C581" t="s">
        <v>183</v>
      </c>
      <c r="D581" t="s">
        <v>1124</v>
      </c>
      <c r="E581" t="s">
        <v>16</v>
      </c>
      <c r="F581" t="s">
        <v>43</v>
      </c>
      <c r="G581" t="s">
        <v>941</v>
      </c>
      <c r="H581" t="s">
        <v>44</v>
      </c>
      <c r="I581" t="s">
        <v>38</v>
      </c>
      <c r="J581" t="s">
        <v>933</v>
      </c>
      <c r="K581" t="s">
        <v>939</v>
      </c>
      <c r="L581">
        <v>23</v>
      </c>
      <c r="M581">
        <v>20</v>
      </c>
      <c r="N581">
        <v>77</v>
      </c>
      <c r="O581">
        <f>StoreData!$N581*StoreData!$L581</f>
        <v>1771</v>
      </c>
      <c r="P581">
        <f>StoreData!$N581*StoreData!$M581</f>
        <v>1540</v>
      </c>
      <c r="Q581">
        <f>StoreData!$O581-StoreData!$P581</f>
        <v>231</v>
      </c>
      <c r="R581">
        <f>MONTH(StoreData!$B581)</f>
        <v>8</v>
      </c>
      <c r="S581" t="str">
        <f>IF(StoreData!$R581=9,"August","Sept")</f>
        <v>Sept</v>
      </c>
    </row>
    <row r="582" spans="1:19" x14ac:dyDescent="0.3">
      <c r="A582">
        <v>88065565935</v>
      </c>
      <c r="B582">
        <v>44056</v>
      </c>
      <c r="C582" t="s">
        <v>184</v>
      </c>
      <c r="D582" t="s">
        <v>1124</v>
      </c>
      <c r="E582" t="s">
        <v>20</v>
      </c>
      <c r="F582" t="s">
        <v>46</v>
      </c>
      <c r="G582" t="s">
        <v>942</v>
      </c>
      <c r="H582" t="s">
        <v>47</v>
      </c>
      <c r="I582" t="s">
        <v>38</v>
      </c>
      <c r="J582" t="s">
        <v>934</v>
      </c>
      <c r="K582" t="s">
        <v>939</v>
      </c>
      <c r="L582">
        <v>9</v>
      </c>
      <c r="M582">
        <v>6</v>
      </c>
      <c r="N582">
        <v>68</v>
      </c>
      <c r="O582">
        <f>StoreData!$N582*StoreData!$L582</f>
        <v>612</v>
      </c>
      <c r="P582">
        <f>StoreData!$N582*StoreData!$M582</f>
        <v>408</v>
      </c>
      <c r="Q582">
        <f>StoreData!$O582-StoreData!$P582</f>
        <v>204</v>
      </c>
      <c r="R582">
        <f>MONTH(StoreData!$B582)</f>
        <v>8</v>
      </c>
      <c r="S582" t="str">
        <f>IF(StoreData!$R582=9,"August","Sept")</f>
        <v>Sept</v>
      </c>
    </row>
    <row r="583" spans="1:19" x14ac:dyDescent="0.3">
      <c r="A583">
        <v>88065565936</v>
      </c>
      <c r="B583">
        <v>44057</v>
      </c>
      <c r="C583" t="s">
        <v>185</v>
      </c>
      <c r="D583" t="s">
        <v>1124</v>
      </c>
      <c r="E583" t="s">
        <v>4</v>
      </c>
      <c r="F583" t="s">
        <v>36</v>
      </c>
      <c r="G583" t="s">
        <v>942</v>
      </c>
      <c r="H583" t="s">
        <v>37</v>
      </c>
      <c r="I583" t="s">
        <v>38</v>
      </c>
      <c r="J583" t="s">
        <v>935</v>
      </c>
      <c r="K583" t="s">
        <v>939</v>
      </c>
      <c r="L583">
        <v>18</v>
      </c>
      <c r="M583">
        <v>15</v>
      </c>
      <c r="N583">
        <v>15</v>
      </c>
      <c r="O583">
        <f>StoreData!$N583*StoreData!$L583</f>
        <v>270</v>
      </c>
      <c r="P583">
        <f>StoreData!$N583*StoreData!$M583</f>
        <v>225</v>
      </c>
      <c r="Q583">
        <f>StoreData!$O583-StoreData!$P583</f>
        <v>45</v>
      </c>
      <c r="R583">
        <f>MONTH(StoreData!$B583)</f>
        <v>8</v>
      </c>
      <c r="S583" t="str">
        <f>IF(StoreData!$R583=9,"August","Sept")</f>
        <v>Sept</v>
      </c>
    </row>
    <row r="584" spans="1:19" x14ac:dyDescent="0.3">
      <c r="A584">
        <v>88065565937</v>
      </c>
      <c r="B584">
        <v>44058</v>
      </c>
      <c r="C584" t="s">
        <v>186</v>
      </c>
      <c r="D584" t="s">
        <v>1124</v>
      </c>
      <c r="E584" t="s">
        <v>16</v>
      </c>
      <c r="F584" t="s">
        <v>36</v>
      </c>
      <c r="G584" t="s">
        <v>942</v>
      </c>
      <c r="H584" t="s">
        <v>37</v>
      </c>
      <c r="I584" t="s">
        <v>38</v>
      </c>
      <c r="J584" t="s">
        <v>906</v>
      </c>
      <c r="K584" t="s">
        <v>924</v>
      </c>
      <c r="L584">
        <v>52</v>
      </c>
      <c r="M584">
        <v>49</v>
      </c>
      <c r="N584">
        <v>47</v>
      </c>
      <c r="O584">
        <f>StoreData!$N584*StoreData!$L584</f>
        <v>2444</v>
      </c>
      <c r="P584">
        <f>StoreData!$N584*StoreData!$M584</f>
        <v>2303</v>
      </c>
      <c r="Q584">
        <f>StoreData!$O584-StoreData!$P584</f>
        <v>141</v>
      </c>
      <c r="R584">
        <f>MONTH(StoreData!$B584)</f>
        <v>8</v>
      </c>
      <c r="S584" t="str">
        <f>IF(StoreData!$R584=9,"August","Sept")</f>
        <v>Sept</v>
      </c>
    </row>
    <row r="585" spans="1:19" x14ac:dyDescent="0.3">
      <c r="A585">
        <v>88065565938</v>
      </c>
      <c r="B585">
        <v>44062</v>
      </c>
      <c r="C585" t="s">
        <v>174</v>
      </c>
      <c r="D585" t="s">
        <v>1123</v>
      </c>
      <c r="E585" t="s">
        <v>16</v>
      </c>
      <c r="F585" t="s">
        <v>40</v>
      </c>
      <c r="G585" t="s">
        <v>941</v>
      </c>
      <c r="H585" t="s">
        <v>41</v>
      </c>
      <c r="I585" t="s">
        <v>38</v>
      </c>
      <c r="J585" t="s">
        <v>925</v>
      </c>
      <c r="K585" t="s">
        <v>939</v>
      </c>
      <c r="L585">
        <v>9</v>
      </c>
      <c r="M585">
        <v>6</v>
      </c>
      <c r="N585">
        <v>6</v>
      </c>
      <c r="O585">
        <f>StoreData!$N585*StoreData!$L585</f>
        <v>54</v>
      </c>
      <c r="P585">
        <f>StoreData!$N585*StoreData!$M585</f>
        <v>36</v>
      </c>
      <c r="Q585">
        <f>StoreData!$O585-StoreData!$P585</f>
        <v>18</v>
      </c>
      <c r="R585">
        <f>MONTH(StoreData!$B585)</f>
        <v>8</v>
      </c>
      <c r="S585" t="str">
        <f>IF(StoreData!$R585=9,"August","Sept")</f>
        <v>Sept</v>
      </c>
    </row>
    <row r="586" spans="1:19" x14ac:dyDescent="0.3">
      <c r="A586">
        <v>88065565939</v>
      </c>
      <c r="B586">
        <v>44061</v>
      </c>
      <c r="C586" t="s">
        <v>175</v>
      </c>
      <c r="D586" t="s">
        <v>1123</v>
      </c>
      <c r="E586" t="s">
        <v>86</v>
      </c>
      <c r="F586" t="s">
        <v>43</v>
      </c>
      <c r="G586" t="s">
        <v>941</v>
      </c>
      <c r="H586" t="s">
        <v>44</v>
      </c>
      <c r="I586" t="s">
        <v>38</v>
      </c>
      <c r="J586" t="s">
        <v>926</v>
      </c>
      <c r="K586" t="s">
        <v>939</v>
      </c>
      <c r="L586">
        <v>5</v>
      </c>
      <c r="M586">
        <v>2</v>
      </c>
      <c r="N586">
        <v>10</v>
      </c>
      <c r="O586">
        <f>StoreData!$N586*StoreData!$L586</f>
        <v>50</v>
      </c>
      <c r="P586">
        <f>StoreData!$N586*StoreData!$M586</f>
        <v>20</v>
      </c>
      <c r="Q586">
        <f>StoreData!$O586-StoreData!$P586</f>
        <v>30</v>
      </c>
      <c r="R586">
        <f>MONTH(StoreData!$B586)</f>
        <v>8</v>
      </c>
      <c r="S586" t="str">
        <f>IF(StoreData!$R586=9,"August","Sept")</f>
        <v>Sept</v>
      </c>
    </row>
    <row r="587" spans="1:19" x14ac:dyDescent="0.3">
      <c r="A587">
        <v>88065565940</v>
      </c>
      <c r="B587">
        <v>44061</v>
      </c>
      <c r="C587" t="s">
        <v>176</v>
      </c>
      <c r="D587" t="s">
        <v>1124</v>
      </c>
      <c r="E587" t="s">
        <v>14</v>
      </c>
      <c r="F587" t="s">
        <v>46</v>
      </c>
      <c r="G587" t="s">
        <v>942</v>
      </c>
      <c r="H587" t="s">
        <v>47</v>
      </c>
      <c r="I587" t="s">
        <v>38</v>
      </c>
      <c r="J587" t="s">
        <v>907</v>
      </c>
      <c r="K587" t="s">
        <v>924</v>
      </c>
      <c r="L587">
        <v>14</v>
      </c>
      <c r="M587">
        <v>11</v>
      </c>
      <c r="N587">
        <v>11</v>
      </c>
      <c r="O587">
        <f>StoreData!$N587*StoreData!$L587</f>
        <v>154</v>
      </c>
      <c r="P587">
        <f>StoreData!$N587*StoreData!$M587</f>
        <v>121</v>
      </c>
      <c r="Q587">
        <f>StoreData!$O587-StoreData!$P587</f>
        <v>33</v>
      </c>
      <c r="R587">
        <f>MONTH(StoreData!$B587)</f>
        <v>8</v>
      </c>
      <c r="S587" t="str">
        <f>IF(StoreData!$R587=9,"August","Sept")</f>
        <v>Sept</v>
      </c>
    </row>
    <row r="588" spans="1:19" x14ac:dyDescent="0.3">
      <c r="A588">
        <v>88065565941</v>
      </c>
      <c r="B588">
        <v>44062</v>
      </c>
      <c r="C588" t="s">
        <v>177</v>
      </c>
      <c r="D588" t="s">
        <v>1124</v>
      </c>
      <c r="E588" t="s">
        <v>90</v>
      </c>
      <c r="F588" t="s">
        <v>36</v>
      </c>
      <c r="G588" t="s">
        <v>942</v>
      </c>
      <c r="H588" t="s">
        <v>37</v>
      </c>
      <c r="I588" t="s">
        <v>38</v>
      </c>
      <c r="J588" t="s">
        <v>908</v>
      </c>
      <c r="K588" t="s">
        <v>924</v>
      </c>
      <c r="L588">
        <v>6</v>
      </c>
      <c r="M588">
        <v>3</v>
      </c>
      <c r="N588">
        <v>60</v>
      </c>
      <c r="O588">
        <f>StoreData!$N588*StoreData!$L588</f>
        <v>360</v>
      </c>
      <c r="P588">
        <f>StoreData!$N588*StoreData!$M588</f>
        <v>180</v>
      </c>
      <c r="Q588">
        <f>StoreData!$O588-StoreData!$P588</f>
        <v>180</v>
      </c>
      <c r="R588">
        <f>MONTH(StoreData!$B588)</f>
        <v>8</v>
      </c>
      <c r="S588" t="str">
        <f>IF(StoreData!$R588=9,"August","Sept")</f>
        <v>Sept</v>
      </c>
    </row>
    <row r="589" spans="1:19" x14ac:dyDescent="0.3">
      <c r="A589">
        <v>88065565942</v>
      </c>
      <c r="B589">
        <v>44063</v>
      </c>
      <c r="C589" t="s">
        <v>178</v>
      </c>
      <c r="D589" t="s">
        <v>1123</v>
      </c>
      <c r="E589" t="s">
        <v>92</v>
      </c>
      <c r="F589" t="s">
        <v>36</v>
      </c>
      <c r="G589" t="s">
        <v>942</v>
      </c>
      <c r="H589" t="s">
        <v>37</v>
      </c>
      <c r="I589" t="s">
        <v>38</v>
      </c>
      <c r="J589" t="s">
        <v>928</v>
      </c>
      <c r="K589" t="s">
        <v>939</v>
      </c>
      <c r="L589">
        <v>10</v>
      </c>
      <c r="M589">
        <v>7</v>
      </c>
      <c r="N589">
        <v>89</v>
      </c>
      <c r="O589">
        <f>StoreData!$N589*StoreData!$L589</f>
        <v>890</v>
      </c>
      <c r="P589">
        <f>StoreData!$N589*StoreData!$M589</f>
        <v>623</v>
      </c>
      <c r="Q589">
        <f>StoreData!$O589-StoreData!$P589</f>
        <v>267</v>
      </c>
      <c r="R589">
        <f>MONTH(StoreData!$B589)</f>
        <v>8</v>
      </c>
      <c r="S589" t="str">
        <f>IF(StoreData!$R589=9,"August","Sept")</f>
        <v>Sept</v>
      </c>
    </row>
    <row r="590" spans="1:19" x14ac:dyDescent="0.3">
      <c r="A590">
        <v>88065565943</v>
      </c>
      <c r="B590">
        <v>44064</v>
      </c>
      <c r="C590" t="s">
        <v>179</v>
      </c>
      <c r="D590" t="s">
        <v>1123</v>
      </c>
      <c r="E590" t="s">
        <v>94</v>
      </c>
      <c r="F590" t="s">
        <v>40</v>
      </c>
      <c r="G590" t="s">
        <v>941</v>
      </c>
      <c r="H590" t="s">
        <v>41</v>
      </c>
      <c r="I590" t="s">
        <v>38</v>
      </c>
      <c r="J590" t="s">
        <v>909</v>
      </c>
      <c r="K590" t="s">
        <v>924</v>
      </c>
      <c r="L590">
        <v>13</v>
      </c>
      <c r="M590">
        <v>10</v>
      </c>
      <c r="N590">
        <v>77</v>
      </c>
      <c r="O590">
        <f>StoreData!$N590*StoreData!$L590</f>
        <v>1001</v>
      </c>
      <c r="P590">
        <f>StoreData!$N590*StoreData!$M590</f>
        <v>770</v>
      </c>
      <c r="Q590">
        <f>StoreData!$O590-StoreData!$P590</f>
        <v>231</v>
      </c>
      <c r="R590">
        <f>MONTH(StoreData!$B590)</f>
        <v>8</v>
      </c>
      <c r="S590" t="str">
        <f>IF(StoreData!$R590=9,"August","Sept")</f>
        <v>Sept</v>
      </c>
    </row>
    <row r="591" spans="1:19" x14ac:dyDescent="0.3">
      <c r="A591">
        <v>88065565944</v>
      </c>
      <c r="B591">
        <v>44065</v>
      </c>
      <c r="C591" t="s">
        <v>180</v>
      </c>
      <c r="D591" t="s">
        <v>1123</v>
      </c>
      <c r="E591" t="s">
        <v>16</v>
      </c>
      <c r="F591" t="s">
        <v>36</v>
      </c>
      <c r="G591" t="s">
        <v>942</v>
      </c>
      <c r="H591" t="s">
        <v>37</v>
      </c>
      <c r="I591" t="s">
        <v>38</v>
      </c>
      <c r="J591" t="s">
        <v>929</v>
      </c>
      <c r="K591" t="s">
        <v>939</v>
      </c>
      <c r="L591">
        <v>20</v>
      </c>
      <c r="M591">
        <v>17</v>
      </c>
      <c r="N591">
        <v>68</v>
      </c>
      <c r="O591">
        <f>StoreData!$N591*StoreData!$L591</f>
        <v>1360</v>
      </c>
      <c r="P591">
        <f>StoreData!$N591*StoreData!$M591</f>
        <v>1156</v>
      </c>
      <c r="Q591">
        <f>StoreData!$O591-StoreData!$P591</f>
        <v>204</v>
      </c>
      <c r="R591">
        <f>MONTH(StoreData!$B591)</f>
        <v>8</v>
      </c>
      <c r="S591" t="str">
        <f>IF(StoreData!$R591=9,"August","Sept")</f>
        <v>Sept</v>
      </c>
    </row>
    <row r="592" spans="1:19" x14ac:dyDescent="0.3">
      <c r="A592">
        <v>88065565945</v>
      </c>
      <c r="B592">
        <v>44066</v>
      </c>
      <c r="C592" t="s">
        <v>181</v>
      </c>
      <c r="D592" t="s">
        <v>1123</v>
      </c>
      <c r="E592" t="s">
        <v>17</v>
      </c>
      <c r="F592" t="s">
        <v>40</v>
      </c>
      <c r="G592" t="s">
        <v>941</v>
      </c>
      <c r="H592" t="s">
        <v>41</v>
      </c>
      <c r="I592" t="s">
        <v>38</v>
      </c>
      <c r="J592" t="s">
        <v>910</v>
      </c>
      <c r="K592" t="s">
        <v>924</v>
      </c>
      <c r="L592">
        <v>15</v>
      </c>
      <c r="M592">
        <v>12</v>
      </c>
      <c r="N592">
        <v>15</v>
      </c>
      <c r="O592">
        <f>StoreData!$N592*StoreData!$L592</f>
        <v>225</v>
      </c>
      <c r="P592">
        <f>StoreData!$N592*StoreData!$M592</f>
        <v>180</v>
      </c>
      <c r="Q592">
        <f>StoreData!$O592-StoreData!$P592</f>
        <v>45</v>
      </c>
      <c r="R592">
        <f>MONTH(StoreData!$B592)</f>
        <v>8</v>
      </c>
      <c r="S592" t="str">
        <f>IF(StoreData!$R592=9,"August","Sept")</f>
        <v>Sept</v>
      </c>
    </row>
    <row r="593" spans="1:19" x14ac:dyDescent="0.3">
      <c r="A593">
        <v>88065565946</v>
      </c>
      <c r="B593">
        <v>44067</v>
      </c>
      <c r="C593" t="s">
        <v>182</v>
      </c>
      <c r="D593" t="s">
        <v>1124</v>
      </c>
      <c r="E593" t="s">
        <v>16</v>
      </c>
      <c r="F593" t="s">
        <v>43</v>
      </c>
      <c r="G593" t="s">
        <v>941</v>
      </c>
      <c r="H593" t="s">
        <v>44</v>
      </c>
      <c r="I593" t="s">
        <v>38</v>
      </c>
      <c r="J593" t="s">
        <v>911</v>
      </c>
      <c r="K593" t="s">
        <v>924</v>
      </c>
      <c r="L593">
        <v>20</v>
      </c>
      <c r="M593">
        <v>17</v>
      </c>
      <c r="N593">
        <v>47</v>
      </c>
      <c r="O593">
        <f>StoreData!$N593*StoreData!$L593</f>
        <v>940</v>
      </c>
      <c r="P593">
        <f>StoreData!$N593*StoreData!$M593</f>
        <v>799</v>
      </c>
      <c r="Q593">
        <f>StoreData!$O593-StoreData!$P593</f>
        <v>141</v>
      </c>
      <c r="R593">
        <f>MONTH(StoreData!$B593)</f>
        <v>8</v>
      </c>
      <c r="S593" t="str">
        <f>IF(StoreData!$R593=9,"August","Sept")</f>
        <v>Sept</v>
      </c>
    </row>
    <row r="594" spans="1:19" x14ac:dyDescent="0.3">
      <c r="A594">
        <v>88065565947</v>
      </c>
      <c r="B594">
        <v>44068</v>
      </c>
      <c r="C594" t="s">
        <v>183</v>
      </c>
      <c r="D594" t="s">
        <v>1124</v>
      </c>
      <c r="E594" t="s">
        <v>16</v>
      </c>
      <c r="F594" t="s">
        <v>46</v>
      </c>
      <c r="G594" t="s">
        <v>942</v>
      </c>
      <c r="H594" t="s">
        <v>47</v>
      </c>
      <c r="I594" t="s">
        <v>38</v>
      </c>
      <c r="J594" t="s">
        <v>912</v>
      </c>
      <c r="K594" t="s">
        <v>924</v>
      </c>
      <c r="L594">
        <v>12</v>
      </c>
      <c r="M594">
        <v>9</v>
      </c>
      <c r="N594">
        <v>6</v>
      </c>
      <c r="O594">
        <f>StoreData!$N594*StoreData!$L594</f>
        <v>72</v>
      </c>
      <c r="P594">
        <f>StoreData!$N594*StoreData!$M594</f>
        <v>54</v>
      </c>
      <c r="Q594">
        <f>StoreData!$O594-StoreData!$P594</f>
        <v>18</v>
      </c>
      <c r="R594">
        <f>MONTH(StoreData!$B594)</f>
        <v>8</v>
      </c>
      <c r="S594" t="str">
        <f>IF(StoreData!$R594=9,"August","Sept")</f>
        <v>Sept</v>
      </c>
    </row>
    <row r="595" spans="1:19" x14ac:dyDescent="0.3">
      <c r="A595">
        <v>88065565948</v>
      </c>
      <c r="B595">
        <v>44072</v>
      </c>
      <c r="C595" t="s">
        <v>184</v>
      </c>
      <c r="D595" t="s">
        <v>1124</v>
      </c>
      <c r="E595" t="s">
        <v>20</v>
      </c>
      <c r="F595" t="s">
        <v>36</v>
      </c>
      <c r="G595" t="s">
        <v>942</v>
      </c>
      <c r="H595" t="s">
        <v>37</v>
      </c>
      <c r="I595" t="s">
        <v>38</v>
      </c>
      <c r="J595" t="s">
        <v>913</v>
      </c>
      <c r="K595" t="s">
        <v>924</v>
      </c>
      <c r="L595">
        <v>16</v>
      </c>
      <c r="M595">
        <v>13</v>
      </c>
      <c r="N595">
        <v>10</v>
      </c>
      <c r="O595">
        <f>StoreData!$N595*StoreData!$L595</f>
        <v>160</v>
      </c>
      <c r="P595">
        <f>StoreData!$N595*StoreData!$M595</f>
        <v>130</v>
      </c>
      <c r="Q595">
        <f>StoreData!$O595-StoreData!$P595</f>
        <v>30</v>
      </c>
      <c r="R595">
        <f>MONTH(StoreData!$B595)</f>
        <v>8</v>
      </c>
      <c r="S595" t="str">
        <f>IF(StoreData!$R595=9,"August","Sept")</f>
        <v>Sept</v>
      </c>
    </row>
    <row r="596" spans="1:19" x14ac:dyDescent="0.3">
      <c r="A596">
        <v>88065565949</v>
      </c>
      <c r="B596">
        <v>44071</v>
      </c>
      <c r="C596" t="s">
        <v>185</v>
      </c>
      <c r="D596" t="s">
        <v>1124</v>
      </c>
      <c r="E596" t="s">
        <v>4</v>
      </c>
      <c r="F596" t="s">
        <v>40</v>
      </c>
      <c r="G596" t="s">
        <v>941</v>
      </c>
      <c r="H596" t="s">
        <v>41</v>
      </c>
      <c r="I596" t="s">
        <v>38</v>
      </c>
      <c r="J596" t="s">
        <v>930</v>
      </c>
      <c r="K596" t="s">
        <v>939</v>
      </c>
      <c r="L596">
        <v>70</v>
      </c>
      <c r="M596">
        <v>67</v>
      </c>
      <c r="N596">
        <v>11</v>
      </c>
      <c r="O596">
        <f>StoreData!$N596*StoreData!$L596</f>
        <v>770</v>
      </c>
      <c r="P596">
        <f>StoreData!$N596*StoreData!$M596</f>
        <v>737</v>
      </c>
      <c r="Q596">
        <f>StoreData!$O596-StoreData!$P596</f>
        <v>33</v>
      </c>
      <c r="R596">
        <f>MONTH(StoreData!$B596)</f>
        <v>8</v>
      </c>
      <c r="S596" t="str">
        <f>IF(StoreData!$R596=9,"August","Sept")</f>
        <v>Sept</v>
      </c>
    </row>
    <row r="597" spans="1:19" x14ac:dyDescent="0.3">
      <c r="A597">
        <v>88065565950</v>
      </c>
      <c r="B597">
        <v>44071</v>
      </c>
      <c r="C597" t="s">
        <v>186</v>
      </c>
      <c r="D597" t="s">
        <v>1124</v>
      </c>
      <c r="E597" t="s">
        <v>16</v>
      </c>
      <c r="F597" t="s">
        <v>43</v>
      </c>
      <c r="G597" t="s">
        <v>941</v>
      </c>
      <c r="H597" t="s">
        <v>44</v>
      </c>
      <c r="I597" t="s">
        <v>38</v>
      </c>
      <c r="J597" t="s">
        <v>938</v>
      </c>
      <c r="K597" t="s">
        <v>939</v>
      </c>
      <c r="L597">
        <v>15</v>
      </c>
      <c r="M597">
        <v>12</v>
      </c>
      <c r="N597">
        <v>60</v>
      </c>
      <c r="O597">
        <f>StoreData!$N597*StoreData!$L597</f>
        <v>900</v>
      </c>
      <c r="P597">
        <f>StoreData!$N597*StoreData!$M597</f>
        <v>720</v>
      </c>
      <c r="Q597">
        <f>StoreData!$O597-StoreData!$P597</f>
        <v>180</v>
      </c>
      <c r="R597">
        <f>MONTH(StoreData!$B597)</f>
        <v>8</v>
      </c>
      <c r="S597" t="str">
        <f>IF(StoreData!$R597=9,"August","Sept")</f>
        <v>Sept</v>
      </c>
    </row>
    <row r="598" spans="1:19" x14ac:dyDescent="0.3">
      <c r="A598">
        <v>88065565951</v>
      </c>
      <c r="B598">
        <v>44072</v>
      </c>
      <c r="C598" t="s">
        <v>174</v>
      </c>
      <c r="D598" t="s">
        <v>1123</v>
      </c>
      <c r="E598" t="s">
        <v>16</v>
      </c>
      <c r="F598" t="s">
        <v>46</v>
      </c>
      <c r="G598" t="s">
        <v>942</v>
      </c>
      <c r="H598" t="s">
        <v>47</v>
      </c>
      <c r="I598" t="s">
        <v>38</v>
      </c>
      <c r="J598" t="s">
        <v>913</v>
      </c>
      <c r="K598" t="s">
        <v>924</v>
      </c>
      <c r="L598">
        <v>16</v>
      </c>
      <c r="M598">
        <v>13</v>
      </c>
      <c r="N598">
        <v>89</v>
      </c>
      <c r="O598">
        <f>StoreData!$N598*StoreData!$L598</f>
        <v>1424</v>
      </c>
      <c r="P598">
        <f>StoreData!$N598*StoreData!$M598</f>
        <v>1157</v>
      </c>
      <c r="Q598">
        <f>StoreData!$O598-StoreData!$P598</f>
        <v>267</v>
      </c>
      <c r="R598">
        <f>MONTH(StoreData!$B598)</f>
        <v>8</v>
      </c>
      <c r="S598" t="str">
        <f>IF(StoreData!$R598=9,"August","Sept")</f>
        <v>Sept</v>
      </c>
    </row>
    <row r="599" spans="1:19" x14ac:dyDescent="0.3">
      <c r="A599">
        <v>88065565952</v>
      </c>
      <c r="B599">
        <v>44073</v>
      </c>
      <c r="C599" t="s">
        <v>175</v>
      </c>
      <c r="D599" t="s">
        <v>1123</v>
      </c>
      <c r="E599" t="s">
        <v>86</v>
      </c>
      <c r="F599" t="s">
        <v>36</v>
      </c>
      <c r="G599" t="s">
        <v>942</v>
      </c>
      <c r="H599" t="s">
        <v>37</v>
      </c>
      <c r="I599" t="s">
        <v>38</v>
      </c>
      <c r="J599" t="s">
        <v>914</v>
      </c>
      <c r="K599" t="s">
        <v>924</v>
      </c>
      <c r="L599">
        <v>20</v>
      </c>
      <c r="M599">
        <v>17</v>
      </c>
      <c r="N599">
        <v>77</v>
      </c>
      <c r="O599">
        <f>StoreData!$N599*StoreData!$L599</f>
        <v>1540</v>
      </c>
      <c r="P599">
        <f>StoreData!$N599*StoreData!$M599</f>
        <v>1309</v>
      </c>
      <c r="Q599">
        <f>StoreData!$O599-StoreData!$P599</f>
        <v>231</v>
      </c>
      <c r="R599">
        <f>MONTH(StoreData!$B599)</f>
        <v>8</v>
      </c>
      <c r="S599" t="str">
        <f>IF(StoreData!$R599=9,"August","Sept")</f>
        <v>Sept</v>
      </c>
    </row>
    <row r="600" spans="1:19" x14ac:dyDescent="0.3">
      <c r="A600">
        <v>88065565953</v>
      </c>
      <c r="B600">
        <v>44074</v>
      </c>
      <c r="C600" t="s">
        <v>176</v>
      </c>
      <c r="D600" t="s">
        <v>1124</v>
      </c>
      <c r="E600" t="s">
        <v>14</v>
      </c>
      <c r="F600" t="s">
        <v>40</v>
      </c>
      <c r="G600" t="s">
        <v>941</v>
      </c>
      <c r="H600" t="s">
        <v>41</v>
      </c>
      <c r="I600" t="s">
        <v>38</v>
      </c>
      <c r="J600" t="s">
        <v>915</v>
      </c>
      <c r="K600" t="s">
        <v>924</v>
      </c>
      <c r="L600">
        <v>12</v>
      </c>
      <c r="M600">
        <v>9</v>
      </c>
      <c r="N600">
        <v>68</v>
      </c>
      <c r="O600">
        <f>StoreData!$N600*StoreData!$L600</f>
        <v>816</v>
      </c>
      <c r="P600">
        <f>StoreData!$N600*StoreData!$M600</f>
        <v>612</v>
      </c>
      <c r="Q600">
        <f>StoreData!$O600-StoreData!$P600</f>
        <v>204</v>
      </c>
      <c r="R600">
        <f>MONTH(StoreData!$B600)</f>
        <v>8</v>
      </c>
      <c r="S600" t="str">
        <f>IF(StoreData!$R600=9,"August","Sept")</f>
        <v>Sept</v>
      </c>
    </row>
    <row r="601" spans="1:19" x14ac:dyDescent="0.3">
      <c r="A601">
        <v>88065565954</v>
      </c>
      <c r="B601">
        <v>44044</v>
      </c>
      <c r="C601" t="s">
        <v>177</v>
      </c>
      <c r="D601" t="s">
        <v>1124</v>
      </c>
      <c r="E601" t="s">
        <v>90</v>
      </c>
      <c r="F601" t="s">
        <v>43</v>
      </c>
      <c r="G601" t="s">
        <v>941</v>
      </c>
      <c r="H601" t="s">
        <v>44</v>
      </c>
      <c r="I601" t="s">
        <v>38</v>
      </c>
      <c r="J601" t="s">
        <v>931</v>
      </c>
      <c r="K601" t="s">
        <v>939</v>
      </c>
      <c r="L601">
        <v>12</v>
      </c>
      <c r="M601">
        <v>9</v>
      </c>
      <c r="N601">
        <v>15</v>
      </c>
      <c r="O601">
        <f>StoreData!$N601*StoreData!$L601</f>
        <v>180</v>
      </c>
      <c r="P601">
        <f>StoreData!$N601*StoreData!$M601</f>
        <v>135</v>
      </c>
      <c r="Q601">
        <f>StoreData!$O601-StoreData!$P601</f>
        <v>45</v>
      </c>
      <c r="R601">
        <f>MONTH(StoreData!$B601)</f>
        <v>8</v>
      </c>
      <c r="S601" t="str">
        <f>IF(StoreData!$R601=9,"August","Sept")</f>
        <v>Sept</v>
      </c>
    </row>
    <row r="602" spans="1:19" x14ac:dyDescent="0.3">
      <c r="A602">
        <v>88065565955</v>
      </c>
      <c r="B602">
        <v>44045</v>
      </c>
      <c r="C602" t="s">
        <v>178</v>
      </c>
      <c r="D602" t="s">
        <v>1123</v>
      </c>
      <c r="E602" t="s">
        <v>92</v>
      </c>
      <c r="F602" t="s">
        <v>46</v>
      </c>
      <c r="G602" t="s">
        <v>942</v>
      </c>
      <c r="H602" t="s">
        <v>47</v>
      </c>
      <c r="I602" t="s">
        <v>38</v>
      </c>
      <c r="J602" t="s">
        <v>932</v>
      </c>
      <c r="K602" t="s">
        <v>939</v>
      </c>
      <c r="L602">
        <v>18</v>
      </c>
      <c r="M602">
        <v>15</v>
      </c>
      <c r="N602">
        <v>47</v>
      </c>
      <c r="O602">
        <f>StoreData!$N602*StoreData!$L602</f>
        <v>846</v>
      </c>
      <c r="P602">
        <f>StoreData!$N602*StoreData!$M602</f>
        <v>705</v>
      </c>
      <c r="Q602">
        <f>StoreData!$O602-StoreData!$P602</f>
        <v>141</v>
      </c>
      <c r="R602">
        <f>MONTH(StoreData!$B602)</f>
        <v>8</v>
      </c>
      <c r="S602" t="str">
        <f>IF(StoreData!$R602=9,"August","Sept")</f>
        <v>Sept</v>
      </c>
    </row>
    <row r="603" spans="1:19" x14ac:dyDescent="0.3">
      <c r="A603">
        <v>88065565956</v>
      </c>
      <c r="B603">
        <v>44046</v>
      </c>
      <c r="C603" t="s">
        <v>179</v>
      </c>
      <c r="D603" t="s">
        <v>1123</v>
      </c>
      <c r="E603" t="s">
        <v>94</v>
      </c>
      <c r="F603" t="s">
        <v>36</v>
      </c>
      <c r="G603" t="s">
        <v>942</v>
      </c>
      <c r="H603" t="s">
        <v>37</v>
      </c>
      <c r="I603" t="s">
        <v>38</v>
      </c>
      <c r="J603" t="s">
        <v>916</v>
      </c>
      <c r="K603" t="s">
        <v>924</v>
      </c>
      <c r="L603">
        <v>10</v>
      </c>
      <c r="M603">
        <v>7</v>
      </c>
      <c r="N603">
        <v>6</v>
      </c>
      <c r="O603">
        <f>StoreData!$N603*StoreData!$L603</f>
        <v>60</v>
      </c>
      <c r="P603">
        <f>StoreData!$N603*StoreData!$M603</f>
        <v>42</v>
      </c>
      <c r="Q603">
        <f>StoreData!$O603-StoreData!$P603</f>
        <v>18</v>
      </c>
      <c r="R603">
        <f>MONTH(StoreData!$B603)</f>
        <v>8</v>
      </c>
      <c r="S603" t="str">
        <f>IF(StoreData!$R603=9,"August","Sept")</f>
        <v>Sept</v>
      </c>
    </row>
    <row r="604" spans="1:19" x14ac:dyDescent="0.3">
      <c r="A604">
        <v>88065565957</v>
      </c>
      <c r="B604">
        <v>44047</v>
      </c>
      <c r="C604" t="s">
        <v>180</v>
      </c>
      <c r="D604" t="s">
        <v>1123</v>
      </c>
      <c r="E604" t="s">
        <v>16</v>
      </c>
      <c r="F604" t="s">
        <v>40</v>
      </c>
      <c r="G604" t="s">
        <v>941</v>
      </c>
      <c r="H604" t="s">
        <v>41</v>
      </c>
      <c r="I604" t="s">
        <v>38</v>
      </c>
      <c r="J604" t="s">
        <v>917</v>
      </c>
      <c r="K604" t="s">
        <v>924</v>
      </c>
      <c r="L604">
        <v>15</v>
      </c>
      <c r="M604">
        <v>12</v>
      </c>
      <c r="N604">
        <v>10</v>
      </c>
      <c r="O604">
        <f>StoreData!$N604*StoreData!$L604</f>
        <v>150</v>
      </c>
      <c r="P604">
        <f>StoreData!$N604*StoreData!$M604</f>
        <v>120</v>
      </c>
      <c r="Q604">
        <f>StoreData!$O604-StoreData!$P604</f>
        <v>30</v>
      </c>
      <c r="R604">
        <f>MONTH(StoreData!$B604)</f>
        <v>8</v>
      </c>
      <c r="S604" t="str">
        <f>IF(StoreData!$R604=9,"August","Sept")</f>
        <v>Sept</v>
      </c>
    </row>
    <row r="605" spans="1:19" x14ac:dyDescent="0.3">
      <c r="A605">
        <v>88065565958</v>
      </c>
      <c r="B605">
        <v>44048</v>
      </c>
      <c r="C605" t="s">
        <v>181</v>
      </c>
      <c r="D605" t="s">
        <v>1123</v>
      </c>
      <c r="E605" t="s">
        <v>17</v>
      </c>
      <c r="F605" t="s">
        <v>43</v>
      </c>
      <c r="G605" t="s">
        <v>941</v>
      </c>
      <c r="H605" t="s">
        <v>44</v>
      </c>
      <c r="I605" t="s">
        <v>38</v>
      </c>
      <c r="J605" t="s">
        <v>918</v>
      </c>
      <c r="K605" t="s">
        <v>924</v>
      </c>
      <c r="L605">
        <v>15</v>
      </c>
      <c r="M605">
        <v>12</v>
      </c>
      <c r="N605">
        <v>11</v>
      </c>
      <c r="O605">
        <f>StoreData!$N605*StoreData!$L605</f>
        <v>165</v>
      </c>
      <c r="P605">
        <f>StoreData!$N605*StoreData!$M605</f>
        <v>132</v>
      </c>
      <c r="Q605">
        <f>StoreData!$O605-StoreData!$P605</f>
        <v>33</v>
      </c>
      <c r="R605">
        <f>MONTH(StoreData!$B605)</f>
        <v>8</v>
      </c>
      <c r="S605" t="str">
        <f>IF(StoreData!$R605=9,"August","Sept")</f>
        <v>Sept</v>
      </c>
    </row>
    <row r="606" spans="1:19" x14ac:dyDescent="0.3">
      <c r="A606">
        <v>88065565959</v>
      </c>
      <c r="B606">
        <v>44052</v>
      </c>
      <c r="C606" t="s">
        <v>182</v>
      </c>
      <c r="D606" t="s">
        <v>1124</v>
      </c>
      <c r="E606" t="s">
        <v>16</v>
      </c>
      <c r="F606" t="s">
        <v>46</v>
      </c>
      <c r="G606" t="s">
        <v>942</v>
      </c>
      <c r="H606" t="s">
        <v>47</v>
      </c>
      <c r="I606" t="s">
        <v>38</v>
      </c>
      <c r="J606" t="s">
        <v>933</v>
      </c>
      <c r="K606" t="s">
        <v>939</v>
      </c>
      <c r="L606">
        <v>23</v>
      </c>
      <c r="M606">
        <v>20</v>
      </c>
      <c r="N606">
        <v>60</v>
      </c>
      <c r="O606">
        <f>StoreData!$N606*StoreData!$L606</f>
        <v>1380</v>
      </c>
      <c r="P606">
        <f>StoreData!$N606*StoreData!$M606</f>
        <v>1200</v>
      </c>
      <c r="Q606">
        <f>StoreData!$O606-StoreData!$P606</f>
        <v>180</v>
      </c>
      <c r="R606">
        <f>MONTH(StoreData!$B606)</f>
        <v>8</v>
      </c>
      <c r="S606" t="str">
        <f>IF(StoreData!$R606=9,"August","Sept")</f>
        <v>Sept</v>
      </c>
    </row>
    <row r="607" spans="1:19" x14ac:dyDescent="0.3">
      <c r="A607">
        <v>88065565960</v>
      </c>
      <c r="B607">
        <v>44051</v>
      </c>
      <c r="C607" t="s">
        <v>183</v>
      </c>
      <c r="D607" t="s">
        <v>1124</v>
      </c>
      <c r="E607" t="s">
        <v>16</v>
      </c>
      <c r="F607" t="s">
        <v>36</v>
      </c>
      <c r="G607" t="s">
        <v>942</v>
      </c>
      <c r="H607" t="s">
        <v>37</v>
      </c>
      <c r="I607" t="s">
        <v>38</v>
      </c>
      <c r="J607" t="s">
        <v>934</v>
      </c>
      <c r="K607" t="s">
        <v>939</v>
      </c>
      <c r="L607">
        <v>9</v>
      </c>
      <c r="M607">
        <v>6</v>
      </c>
      <c r="N607">
        <v>89</v>
      </c>
      <c r="O607">
        <f>StoreData!$N607*StoreData!$L607</f>
        <v>801</v>
      </c>
      <c r="P607">
        <f>StoreData!$N607*StoreData!$M607</f>
        <v>534</v>
      </c>
      <c r="Q607">
        <f>StoreData!$O607-StoreData!$P607</f>
        <v>267</v>
      </c>
      <c r="R607">
        <f>MONTH(StoreData!$B607)</f>
        <v>8</v>
      </c>
      <c r="S607" t="str">
        <f>IF(StoreData!$R607=9,"August","Sept")</f>
        <v>Sept</v>
      </c>
    </row>
    <row r="608" spans="1:19" x14ac:dyDescent="0.3">
      <c r="A608">
        <v>88065565961</v>
      </c>
      <c r="B608">
        <v>44051</v>
      </c>
      <c r="C608" t="s">
        <v>184</v>
      </c>
      <c r="D608" t="s">
        <v>1124</v>
      </c>
      <c r="E608" t="s">
        <v>20</v>
      </c>
      <c r="F608" t="s">
        <v>40</v>
      </c>
      <c r="G608" t="s">
        <v>941</v>
      </c>
      <c r="H608" t="s">
        <v>41</v>
      </c>
      <c r="I608" t="s">
        <v>38</v>
      </c>
      <c r="J608" t="s">
        <v>935</v>
      </c>
      <c r="K608" t="s">
        <v>939</v>
      </c>
      <c r="L608">
        <v>18</v>
      </c>
      <c r="M608">
        <v>15</v>
      </c>
      <c r="N608">
        <v>77</v>
      </c>
      <c r="O608">
        <f>StoreData!$N608*StoreData!$L608</f>
        <v>1386</v>
      </c>
      <c r="P608">
        <f>StoreData!$N608*StoreData!$M608</f>
        <v>1155</v>
      </c>
      <c r="Q608">
        <f>StoreData!$O608-StoreData!$P608</f>
        <v>231</v>
      </c>
      <c r="R608">
        <f>MONTH(StoreData!$B608)</f>
        <v>8</v>
      </c>
      <c r="S608" t="str">
        <f>IF(StoreData!$R608=9,"August","Sept")</f>
        <v>Sept</v>
      </c>
    </row>
    <row r="609" spans="1:19" x14ac:dyDescent="0.3">
      <c r="A609">
        <v>88065565962</v>
      </c>
      <c r="B609">
        <v>44052</v>
      </c>
      <c r="C609" t="s">
        <v>185</v>
      </c>
      <c r="D609" t="s">
        <v>1124</v>
      </c>
      <c r="E609" t="s">
        <v>4</v>
      </c>
      <c r="F609" t="s">
        <v>43</v>
      </c>
      <c r="G609" t="s">
        <v>941</v>
      </c>
      <c r="H609" t="s">
        <v>44</v>
      </c>
      <c r="I609" t="s">
        <v>38</v>
      </c>
      <c r="J609" t="s">
        <v>923</v>
      </c>
      <c r="K609" t="s">
        <v>924</v>
      </c>
      <c r="L609">
        <v>14</v>
      </c>
      <c r="M609">
        <v>11</v>
      </c>
      <c r="N609">
        <v>68</v>
      </c>
      <c r="O609">
        <f>StoreData!$N609*StoreData!$L609</f>
        <v>952</v>
      </c>
      <c r="P609">
        <f>StoreData!$N609*StoreData!$M609</f>
        <v>748</v>
      </c>
      <c r="Q609">
        <f>StoreData!$O609-StoreData!$P609</f>
        <v>204</v>
      </c>
      <c r="R609">
        <f>MONTH(StoreData!$B609)</f>
        <v>8</v>
      </c>
      <c r="S609" t="str">
        <f>IF(StoreData!$R609=9,"August","Sept")</f>
        <v>Sept</v>
      </c>
    </row>
    <row r="610" spans="1:19" x14ac:dyDescent="0.3">
      <c r="A610">
        <v>88065565963</v>
      </c>
      <c r="B610">
        <v>44053</v>
      </c>
      <c r="C610" t="s">
        <v>186</v>
      </c>
      <c r="D610" t="s">
        <v>1124</v>
      </c>
      <c r="E610" t="s">
        <v>16</v>
      </c>
      <c r="F610" t="s">
        <v>46</v>
      </c>
      <c r="G610" t="s">
        <v>942</v>
      </c>
      <c r="H610" t="s">
        <v>47</v>
      </c>
      <c r="I610" t="s">
        <v>38</v>
      </c>
      <c r="J610" t="s">
        <v>936</v>
      </c>
      <c r="K610" t="s">
        <v>924</v>
      </c>
      <c r="L610">
        <v>30</v>
      </c>
      <c r="M610">
        <v>27</v>
      </c>
      <c r="N610">
        <v>15</v>
      </c>
      <c r="O610">
        <f>StoreData!$N610*StoreData!$L610</f>
        <v>450</v>
      </c>
      <c r="P610">
        <f>StoreData!$N610*StoreData!$M610</f>
        <v>405</v>
      </c>
      <c r="Q610">
        <f>StoreData!$O610-StoreData!$P610</f>
        <v>45</v>
      </c>
      <c r="R610">
        <f>MONTH(StoreData!$B610)</f>
        <v>8</v>
      </c>
      <c r="S610" t="str">
        <f>IF(StoreData!$R610=9,"August","Sept")</f>
        <v>Sept</v>
      </c>
    </row>
    <row r="611" spans="1:19" x14ac:dyDescent="0.3">
      <c r="A611">
        <v>88065565964</v>
      </c>
      <c r="B611">
        <v>44054</v>
      </c>
      <c r="C611" t="s">
        <v>174</v>
      </c>
      <c r="D611" t="s">
        <v>1123</v>
      </c>
      <c r="E611" t="s">
        <v>16</v>
      </c>
      <c r="F611" t="s">
        <v>36</v>
      </c>
      <c r="G611" t="s">
        <v>942</v>
      </c>
      <c r="H611" t="s">
        <v>37</v>
      </c>
      <c r="I611" t="s">
        <v>38</v>
      </c>
      <c r="J611" t="s">
        <v>937</v>
      </c>
      <c r="K611" t="s">
        <v>924</v>
      </c>
      <c r="L611">
        <v>16</v>
      </c>
      <c r="M611">
        <v>13</v>
      </c>
      <c r="N611">
        <v>47</v>
      </c>
      <c r="O611">
        <f>StoreData!$N611*StoreData!$L611</f>
        <v>752</v>
      </c>
      <c r="P611">
        <f>StoreData!$N611*StoreData!$M611</f>
        <v>611</v>
      </c>
      <c r="Q611">
        <f>StoreData!$O611-StoreData!$P611</f>
        <v>141</v>
      </c>
      <c r="R611">
        <f>MONTH(StoreData!$B611)</f>
        <v>8</v>
      </c>
      <c r="S611" t="str">
        <f>IF(StoreData!$R611=9,"August","Sept")</f>
        <v>Sept</v>
      </c>
    </row>
    <row r="612" spans="1:19" x14ac:dyDescent="0.3">
      <c r="A612">
        <v>88065565965</v>
      </c>
      <c r="B612">
        <v>44055</v>
      </c>
      <c r="C612" t="s">
        <v>175</v>
      </c>
      <c r="D612" t="s">
        <v>1123</v>
      </c>
      <c r="E612" t="s">
        <v>86</v>
      </c>
      <c r="F612" t="s">
        <v>40</v>
      </c>
      <c r="G612" t="s">
        <v>941</v>
      </c>
      <c r="H612" t="s">
        <v>41</v>
      </c>
      <c r="I612" t="s">
        <v>38</v>
      </c>
      <c r="J612" t="s">
        <v>906</v>
      </c>
      <c r="K612" t="s">
        <v>924</v>
      </c>
      <c r="L612">
        <v>52</v>
      </c>
      <c r="M612">
        <v>49</v>
      </c>
      <c r="N612">
        <v>6</v>
      </c>
      <c r="O612">
        <f>StoreData!$N612*StoreData!$L612</f>
        <v>312</v>
      </c>
      <c r="P612">
        <f>StoreData!$N612*StoreData!$M612</f>
        <v>294</v>
      </c>
      <c r="Q612">
        <f>StoreData!$O612-StoreData!$P612</f>
        <v>18</v>
      </c>
      <c r="R612">
        <f>MONTH(StoreData!$B612)</f>
        <v>8</v>
      </c>
      <c r="S612" t="str">
        <f>IF(StoreData!$R612=9,"August","Sept")</f>
        <v>Sept</v>
      </c>
    </row>
    <row r="613" spans="1:19" x14ac:dyDescent="0.3">
      <c r="A613">
        <v>88065565966</v>
      </c>
      <c r="B613">
        <v>44056</v>
      </c>
      <c r="C613" t="s">
        <v>176</v>
      </c>
      <c r="D613" t="s">
        <v>1124</v>
      </c>
      <c r="E613" t="s">
        <v>14</v>
      </c>
      <c r="F613" t="s">
        <v>36</v>
      </c>
      <c r="G613" t="s">
        <v>942</v>
      </c>
      <c r="H613" t="s">
        <v>37</v>
      </c>
      <c r="I613" t="s">
        <v>38</v>
      </c>
      <c r="J613" t="s">
        <v>907</v>
      </c>
      <c r="K613" t="s">
        <v>924</v>
      </c>
      <c r="L613">
        <v>14</v>
      </c>
      <c r="M613">
        <v>11</v>
      </c>
      <c r="N613">
        <v>10</v>
      </c>
      <c r="O613">
        <f>StoreData!$N613*StoreData!$L613</f>
        <v>140</v>
      </c>
      <c r="P613">
        <f>StoreData!$N613*StoreData!$M613</f>
        <v>110</v>
      </c>
      <c r="Q613">
        <f>StoreData!$O613-StoreData!$P613</f>
        <v>30</v>
      </c>
      <c r="R613">
        <f>MONTH(StoreData!$B613)</f>
        <v>8</v>
      </c>
      <c r="S613" t="str">
        <f>IF(StoreData!$R613=9,"August","Sept")</f>
        <v>Sept</v>
      </c>
    </row>
    <row r="614" spans="1:19" x14ac:dyDescent="0.3">
      <c r="A614">
        <v>88065565967</v>
      </c>
      <c r="B614">
        <v>44057</v>
      </c>
      <c r="C614" t="s">
        <v>177</v>
      </c>
      <c r="D614" t="s">
        <v>1124</v>
      </c>
      <c r="E614" t="s">
        <v>90</v>
      </c>
      <c r="F614" t="s">
        <v>40</v>
      </c>
      <c r="G614" t="s">
        <v>941</v>
      </c>
      <c r="H614" t="s">
        <v>41</v>
      </c>
      <c r="I614" t="s">
        <v>38</v>
      </c>
      <c r="J614" t="s">
        <v>908</v>
      </c>
      <c r="K614" t="s">
        <v>924</v>
      </c>
      <c r="L614">
        <v>6</v>
      </c>
      <c r="M614">
        <v>3</v>
      </c>
      <c r="N614">
        <v>11</v>
      </c>
      <c r="O614">
        <f>StoreData!$N614*StoreData!$L614</f>
        <v>66</v>
      </c>
      <c r="P614">
        <f>StoreData!$N614*StoreData!$M614</f>
        <v>33</v>
      </c>
      <c r="Q614">
        <f>StoreData!$O614-StoreData!$P614</f>
        <v>33</v>
      </c>
      <c r="R614">
        <f>MONTH(StoreData!$B614)</f>
        <v>8</v>
      </c>
      <c r="S614" t="str">
        <f>IF(StoreData!$R614=9,"August","Sept")</f>
        <v>Sept</v>
      </c>
    </row>
    <row r="615" spans="1:19" x14ac:dyDescent="0.3">
      <c r="A615">
        <v>88065565968</v>
      </c>
      <c r="B615">
        <v>44058</v>
      </c>
      <c r="C615" t="s">
        <v>178</v>
      </c>
      <c r="D615" t="s">
        <v>1123</v>
      </c>
      <c r="E615" t="s">
        <v>92</v>
      </c>
      <c r="F615" t="s">
        <v>36</v>
      </c>
      <c r="G615" t="s">
        <v>942</v>
      </c>
      <c r="H615" t="s">
        <v>37</v>
      </c>
      <c r="I615" t="s">
        <v>38</v>
      </c>
      <c r="J615" t="s">
        <v>909</v>
      </c>
      <c r="K615" t="s">
        <v>924</v>
      </c>
      <c r="L615">
        <v>13</v>
      </c>
      <c r="M615">
        <v>10</v>
      </c>
      <c r="N615">
        <v>60</v>
      </c>
      <c r="O615">
        <f>StoreData!$N615*StoreData!$L615</f>
        <v>780</v>
      </c>
      <c r="P615">
        <f>StoreData!$N615*StoreData!$M615</f>
        <v>600</v>
      </c>
      <c r="Q615">
        <f>StoreData!$O615-StoreData!$P615</f>
        <v>180</v>
      </c>
      <c r="R615">
        <f>MONTH(StoreData!$B615)</f>
        <v>8</v>
      </c>
      <c r="S615" t="str">
        <f>IF(StoreData!$R615=9,"August","Sept")</f>
        <v>Sept</v>
      </c>
    </row>
    <row r="616" spans="1:19" x14ac:dyDescent="0.3">
      <c r="A616">
        <v>88065565969</v>
      </c>
      <c r="B616">
        <v>44062</v>
      </c>
      <c r="C616" t="s">
        <v>179</v>
      </c>
      <c r="D616" t="s">
        <v>1123</v>
      </c>
      <c r="E616" t="s">
        <v>94</v>
      </c>
      <c r="F616" t="s">
        <v>40</v>
      </c>
      <c r="G616" t="s">
        <v>941</v>
      </c>
      <c r="H616" t="s">
        <v>41</v>
      </c>
      <c r="I616" t="s">
        <v>38</v>
      </c>
      <c r="J616" t="s">
        <v>910</v>
      </c>
      <c r="K616" t="s">
        <v>924</v>
      </c>
      <c r="L616">
        <v>15</v>
      </c>
      <c r="M616">
        <v>12</v>
      </c>
      <c r="N616">
        <v>89</v>
      </c>
      <c r="O616">
        <f>StoreData!$N616*StoreData!$L616</f>
        <v>1335</v>
      </c>
      <c r="P616">
        <f>StoreData!$N616*StoreData!$M616</f>
        <v>1068</v>
      </c>
      <c r="Q616">
        <f>StoreData!$O616-StoreData!$P616</f>
        <v>267</v>
      </c>
      <c r="R616">
        <f>MONTH(StoreData!$B616)</f>
        <v>8</v>
      </c>
      <c r="S616" t="str">
        <f>IF(StoreData!$R616=9,"August","Sept")</f>
        <v>Sept</v>
      </c>
    </row>
    <row r="617" spans="1:19" x14ac:dyDescent="0.3">
      <c r="A617">
        <v>88065565970</v>
      </c>
      <c r="B617">
        <v>44061</v>
      </c>
      <c r="C617" t="s">
        <v>180</v>
      </c>
      <c r="D617" t="s">
        <v>1123</v>
      </c>
      <c r="E617" t="s">
        <v>16</v>
      </c>
      <c r="F617" t="s">
        <v>36</v>
      </c>
      <c r="G617" t="s">
        <v>942</v>
      </c>
      <c r="H617" t="s">
        <v>37</v>
      </c>
      <c r="I617" t="s">
        <v>38</v>
      </c>
      <c r="J617" t="s">
        <v>911</v>
      </c>
      <c r="K617" t="s">
        <v>924</v>
      </c>
      <c r="L617">
        <v>20</v>
      </c>
      <c r="M617">
        <v>17</v>
      </c>
      <c r="N617">
        <v>77</v>
      </c>
      <c r="O617">
        <f>StoreData!$N617*StoreData!$L617</f>
        <v>1540</v>
      </c>
      <c r="P617">
        <f>StoreData!$N617*StoreData!$M617</f>
        <v>1309</v>
      </c>
      <c r="Q617">
        <f>StoreData!$O617-StoreData!$P617</f>
        <v>231</v>
      </c>
      <c r="R617">
        <f>MONTH(StoreData!$B617)</f>
        <v>8</v>
      </c>
      <c r="S617" t="str">
        <f>IF(StoreData!$R617=9,"August","Sept")</f>
        <v>Sept</v>
      </c>
    </row>
    <row r="618" spans="1:19" x14ac:dyDescent="0.3">
      <c r="A618">
        <v>88065565971</v>
      </c>
      <c r="B618">
        <v>44061</v>
      </c>
      <c r="C618" t="s">
        <v>181</v>
      </c>
      <c r="D618" t="s">
        <v>1123</v>
      </c>
      <c r="E618" t="s">
        <v>17</v>
      </c>
      <c r="F618" t="s">
        <v>40</v>
      </c>
      <c r="G618" t="s">
        <v>941</v>
      </c>
      <c r="H618" t="s">
        <v>41</v>
      </c>
      <c r="I618" t="s">
        <v>38</v>
      </c>
      <c r="J618" t="s">
        <v>912</v>
      </c>
      <c r="K618" t="s">
        <v>924</v>
      </c>
      <c r="L618">
        <v>12</v>
      </c>
      <c r="M618">
        <v>9</v>
      </c>
      <c r="N618">
        <v>68</v>
      </c>
      <c r="O618">
        <f>StoreData!$N618*StoreData!$L618</f>
        <v>816</v>
      </c>
      <c r="P618">
        <f>StoreData!$N618*StoreData!$M618</f>
        <v>612</v>
      </c>
      <c r="Q618">
        <f>StoreData!$O618-StoreData!$P618</f>
        <v>204</v>
      </c>
      <c r="R618">
        <f>MONTH(StoreData!$B618)</f>
        <v>8</v>
      </c>
      <c r="S618" t="str">
        <f>IF(StoreData!$R618=9,"August","Sept")</f>
        <v>Sept</v>
      </c>
    </row>
    <row r="619" spans="1:19" x14ac:dyDescent="0.3">
      <c r="A619">
        <v>88065565972</v>
      </c>
      <c r="B619">
        <v>44062</v>
      </c>
      <c r="C619" t="s">
        <v>182</v>
      </c>
      <c r="D619" t="s">
        <v>1124</v>
      </c>
      <c r="E619" t="s">
        <v>16</v>
      </c>
      <c r="F619" t="s">
        <v>36</v>
      </c>
      <c r="G619" t="s">
        <v>942</v>
      </c>
      <c r="H619" t="s">
        <v>37</v>
      </c>
      <c r="I619" t="s">
        <v>38</v>
      </c>
      <c r="J619" t="s">
        <v>913</v>
      </c>
      <c r="K619" t="s">
        <v>924</v>
      </c>
      <c r="L619">
        <v>16</v>
      </c>
      <c r="M619">
        <v>13</v>
      </c>
      <c r="N619">
        <v>15</v>
      </c>
      <c r="O619">
        <f>StoreData!$N619*StoreData!$L619</f>
        <v>240</v>
      </c>
      <c r="P619">
        <f>StoreData!$N619*StoreData!$M619</f>
        <v>195</v>
      </c>
      <c r="Q619">
        <f>StoreData!$O619-StoreData!$P619</f>
        <v>45</v>
      </c>
      <c r="R619">
        <f>MONTH(StoreData!$B619)</f>
        <v>8</v>
      </c>
      <c r="S619" t="str">
        <f>IF(StoreData!$R619=9,"August","Sept")</f>
        <v>Sept</v>
      </c>
    </row>
    <row r="620" spans="1:19" x14ac:dyDescent="0.3">
      <c r="A620">
        <v>88065565973</v>
      </c>
      <c r="B620">
        <v>44063</v>
      </c>
      <c r="C620" t="s">
        <v>183</v>
      </c>
      <c r="D620" t="s">
        <v>1124</v>
      </c>
      <c r="E620" t="s">
        <v>16</v>
      </c>
      <c r="F620" t="s">
        <v>40</v>
      </c>
      <c r="G620" t="s">
        <v>941</v>
      </c>
      <c r="H620" t="s">
        <v>41</v>
      </c>
      <c r="I620" t="s">
        <v>38</v>
      </c>
      <c r="J620" t="s">
        <v>914</v>
      </c>
      <c r="K620" t="s">
        <v>924</v>
      </c>
      <c r="L620">
        <v>20</v>
      </c>
      <c r="M620">
        <v>17</v>
      </c>
      <c r="N620">
        <v>47</v>
      </c>
      <c r="O620">
        <f>StoreData!$N620*StoreData!$L620</f>
        <v>940</v>
      </c>
      <c r="P620">
        <f>StoreData!$N620*StoreData!$M620</f>
        <v>799</v>
      </c>
      <c r="Q620">
        <f>StoreData!$O620-StoreData!$P620</f>
        <v>141</v>
      </c>
      <c r="R620">
        <f>MONTH(StoreData!$B620)</f>
        <v>8</v>
      </c>
      <c r="S620" t="str">
        <f>IF(StoreData!$R620=9,"August","Sept")</f>
        <v>Sept</v>
      </c>
    </row>
    <row r="621" spans="1:19" x14ac:dyDescent="0.3">
      <c r="A621">
        <v>88065565974</v>
      </c>
      <c r="B621">
        <v>44064</v>
      </c>
      <c r="C621" t="s">
        <v>184</v>
      </c>
      <c r="D621" t="s">
        <v>1124</v>
      </c>
      <c r="E621" t="s">
        <v>20</v>
      </c>
      <c r="F621" t="s">
        <v>36</v>
      </c>
      <c r="G621" t="s">
        <v>942</v>
      </c>
      <c r="H621" t="s">
        <v>37</v>
      </c>
      <c r="I621" t="s">
        <v>38</v>
      </c>
      <c r="J621" t="s">
        <v>915</v>
      </c>
      <c r="K621" t="s">
        <v>924</v>
      </c>
      <c r="L621">
        <v>12</v>
      </c>
      <c r="M621">
        <v>9</v>
      </c>
      <c r="N621">
        <v>6</v>
      </c>
      <c r="O621">
        <f>StoreData!$N621*StoreData!$L621</f>
        <v>72</v>
      </c>
      <c r="P621">
        <f>StoreData!$N621*StoreData!$M621</f>
        <v>54</v>
      </c>
      <c r="Q621">
        <f>StoreData!$O621-StoreData!$P621</f>
        <v>18</v>
      </c>
      <c r="R621">
        <f>MONTH(StoreData!$B621)</f>
        <v>8</v>
      </c>
      <c r="S621" t="str">
        <f>IF(StoreData!$R621=9,"August","Sept")</f>
        <v>Sept</v>
      </c>
    </row>
    <row r="622" spans="1:19" x14ac:dyDescent="0.3">
      <c r="A622">
        <v>88065565975</v>
      </c>
      <c r="B622">
        <v>44065</v>
      </c>
      <c r="C622" t="s">
        <v>185</v>
      </c>
      <c r="D622" t="s">
        <v>1124</v>
      </c>
      <c r="E622" t="s">
        <v>4</v>
      </c>
      <c r="F622" t="s">
        <v>40</v>
      </c>
      <c r="G622" t="s">
        <v>941</v>
      </c>
      <c r="H622" t="s">
        <v>41</v>
      </c>
      <c r="I622" t="s">
        <v>38</v>
      </c>
      <c r="J622" t="s">
        <v>916</v>
      </c>
      <c r="K622" t="s">
        <v>924</v>
      </c>
      <c r="L622">
        <v>10</v>
      </c>
      <c r="M622">
        <v>7</v>
      </c>
      <c r="N622">
        <v>10</v>
      </c>
      <c r="O622">
        <f>StoreData!$N622*StoreData!$L622</f>
        <v>100</v>
      </c>
      <c r="P622">
        <f>StoreData!$N622*StoreData!$M622</f>
        <v>70</v>
      </c>
      <c r="Q622">
        <f>StoreData!$O622-StoreData!$P622</f>
        <v>30</v>
      </c>
      <c r="R622">
        <f>MONTH(StoreData!$B622)</f>
        <v>8</v>
      </c>
      <c r="S622" t="str">
        <f>IF(StoreData!$R622=9,"August","Sept")</f>
        <v>Sept</v>
      </c>
    </row>
    <row r="623" spans="1:19" x14ac:dyDescent="0.3">
      <c r="A623">
        <v>88065565976</v>
      </c>
      <c r="B623">
        <v>44066</v>
      </c>
      <c r="C623" t="s">
        <v>186</v>
      </c>
      <c r="D623" t="s">
        <v>1124</v>
      </c>
      <c r="E623" t="s">
        <v>16</v>
      </c>
      <c r="F623" t="s">
        <v>36</v>
      </c>
      <c r="G623" t="s">
        <v>942</v>
      </c>
      <c r="H623" t="s">
        <v>37</v>
      </c>
      <c r="I623" t="s">
        <v>38</v>
      </c>
      <c r="J623" t="s">
        <v>917</v>
      </c>
      <c r="K623" t="s">
        <v>924</v>
      </c>
      <c r="L623">
        <v>15</v>
      </c>
      <c r="M623">
        <v>12</v>
      </c>
      <c r="N623">
        <v>11</v>
      </c>
      <c r="O623">
        <f>StoreData!$N623*StoreData!$L623</f>
        <v>165</v>
      </c>
      <c r="P623">
        <f>StoreData!$N623*StoreData!$M623</f>
        <v>132</v>
      </c>
      <c r="Q623">
        <f>StoreData!$O623-StoreData!$P623</f>
        <v>33</v>
      </c>
      <c r="R623">
        <f>MONTH(StoreData!$B623)</f>
        <v>8</v>
      </c>
      <c r="S623" t="str">
        <f>IF(StoreData!$R623=9,"August","Sept")</f>
        <v>Sept</v>
      </c>
    </row>
    <row r="624" spans="1:19" x14ac:dyDescent="0.3">
      <c r="A624">
        <v>88065565977</v>
      </c>
      <c r="B624">
        <v>44044</v>
      </c>
      <c r="C624" t="s">
        <v>578</v>
      </c>
      <c r="D624" t="s">
        <v>1123</v>
      </c>
      <c r="E624" t="s">
        <v>90</v>
      </c>
      <c r="F624" t="s">
        <v>40</v>
      </c>
      <c r="G624" t="s">
        <v>941</v>
      </c>
      <c r="H624" t="s">
        <v>41</v>
      </c>
      <c r="I624" t="s">
        <v>38</v>
      </c>
      <c r="J624" t="s">
        <v>918</v>
      </c>
      <c r="K624" t="s">
        <v>924</v>
      </c>
      <c r="L624">
        <v>15</v>
      </c>
      <c r="M624">
        <v>12</v>
      </c>
      <c r="N624">
        <v>60</v>
      </c>
      <c r="O624">
        <f>StoreData!$N624*StoreData!$L624</f>
        <v>900</v>
      </c>
      <c r="P624">
        <f>StoreData!$N624*StoreData!$M624</f>
        <v>720</v>
      </c>
      <c r="Q624">
        <f>StoreData!$O624-StoreData!$P624</f>
        <v>180</v>
      </c>
      <c r="R624">
        <f>MONTH(StoreData!$B624)</f>
        <v>8</v>
      </c>
      <c r="S624" t="str">
        <f>IF(StoreData!$R624=9,"August","Sept")</f>
        <v>Sept</v>
      </c>
    </row>
    <row r="625" spans="1:19" x14ac:dyDescent="0.3">
      <c r="A625">
        <v>88065565978</v>
      </c>
      <c r="B625">
        <v>44045</v>
      </c>
      <c r="C625" t="s">
        <v>579</v>
      </c>
      <c r="D625" t="s">
        <v>1124</v>
      </c>
      <c r="E625" t="s">
        <v>92</v>
      </c>
      <c r="F625" t="s">
        <v>36</v>
      </c>
      <c r="G625" t="s">
        <v>942</v>
      </c>
      <c r="H625" t="s">
        <v>37</v>
      </c>
      <c r="I625" t="s">
        <v>38</v>
      </c>
      <c r="J625" t="s">
        <v>919</v>
      </c>
      <c r="K625" t="s">
        <v>924</v>
      </c>
      <c r="L625">
        <v>20</v>
      </c>
      <c r="M625">
        <v>17</v>
      </c>
      <c r="N625">
        <v>89</v>
      </c>
      <c r="O625">
        <f>StoreData!$N625*StoreData!$L625</f>
        <v>1780</v>
      </c>
      <c r="P625">
        <f>StoreData!$N625*StoreData!$M625</f>
        <v>1513</v>
      </c>
      <c r="Q625">
        <f>StoreData!$O625-StoreData!$P625</f>
        <v>267</v>
      </c>
      <c r="R625">
        <f>MONTH(StoreData!$B625)</f>
        <v>8</v>
      </c>
      <c r="S625" t="str">
        <f>IF(StoreData!$R625=9,"August","Sept")</f>
        <v>Sept</v>
      </c>
    </row>
    <row r="626" spans="1:19" x14ac:dyDescent="0.3">
      <c r="A626">
        <v>88065565979</v>
      </c>
      <c r="B626">
        <v>44046</v>
      </c>
      <c r="C626" t="s">
        <v>580</v>
      </c>
      <c r="D626" t="s">
        <v>1123</v>
      </c>
      <c r="E626" t="s">
        <v>94</v>
      </c>
      <c r="F626" t="s">
        <v>40</v>
      </c>
      <c r="G626" t="s">
        <v>941</v>
      </c>
      <c r="H626" t="s">
        <v>41</v>
      </c>
      <c r="I626" t="s">
        <v>38</v>
      </c>
      <c r="J626" t="s">
        <v>920</v>
      </c>
      <c r="K626" t="s">
        <v>924</v>
      </c>
      <c r="L626">
        <v>12</v>
      </c>
      <c r="M626">
        <v>9</v>
      </c>
      <c r="N626">
        <v>77</v>
      </c>
      <c r="O626">
        <f>StoreData!$N626*StoreData!$L626</f>
        <v>924</v>
      </c>
      <c r="P626">
        <f>StoreData!$N626*StoreData!$M626</f>
        <v>693</v>
      </c>
      <c r="Q626">
        <f>StoreData!$O626-StoreData!$P626</f>
        <v>231</v>
      </c>
      <c r="R626">
        <f>MONTH(StoreData!$B626)</f>
        <v>8</v>
      </c>
      <c r="S626" t="str">
        <f>IF(StoreData!$R626=9,"August","Sept")</f>
        <v>Sept</v>
      </c>
    </row>
    <row r="627" spans="1:19" x14ac:dyDescent="0.3">
      <c r="A627">
        <v>88065565980</v>
      </c>
      <c r="B627">
        <v>44047</v>
      </c>
      <c r="C627" t="s">
        <v>581</v>
      </c>
      <c r="D627" t="s">
        <v>1124</v>
      </c>
      <c r="E627" t="s">
        <v>16</v>
      </c>
      <c r="F627" t="s">
        <v>36</v>
      </c>
      <c r="G627" t="s">
        <v>942</v>
      </c>
      <c r="H627" t="s">
        <v>37</v>
      </c>
      <c r="I627" t="s">
        <v>38</v>
      </c>
      <c r="J627" t="s">
        <v>921</v>
      </c>
      <c r="K627" t="s">
        <v>924</v>
      </c>
      <c r="L627">
        <v>13</v>
      </c>
      <c r="M627">
        <v>10</v>
      </c>
      <c r="N627">
        <v>68</v>
      </c>
      <c r="O627">
        <f>StoreData!$N627*StoreData!$L627</f>
        <v>884</v>
      </c>
      <c r="P627">
        <f>StoreData!$N627*StoreData!$M627</f>
        <v>680</v>
      </c>
      <c r="Q627">
        <f>StoreData!$O627-StoreData!$P627</f>
        <v>204</v>
      </c>
      <c r="R627">
        <f>MONTH(StoreData!$B627)</f>
        <v>8</v>
      </c>
      <c r="S627" t="str">
        <f>IF(StoreData!$R627=9,"August","Sept")</f>
        <v>Sept</v>
      </c>
    </row>
    <row r="628" spans="1:19" x14ac:dyDescent="0.3">
      <c r="A628">
        <v>88065565981</v>
      </c>
      <c r="B628">
        <v>44048</v>
      </c>
      <c r="C628" t="s">
        <v>582</v>
      </c>
      <c r="D628" t="s">
        <v>1123</v>
      </c>
      <c r="E628" t="s">
        <v>17</v>
      </c>
      <c r="F628" t="s">
        <v>40</v>
      </c>
      <c r="G628" t="s">
        <v>941</v>
      </c>
      <c r="H628" t="s">
        <v>41</v>
      </c>
      <c r="I628" t="s">
        <v>38</v>
      </c>
      <c r="J628" t="s">
        <v>922</v>
      </c>
      <c r="K628" t="s">
        <v>924</v>
      </c>
      <c r="L628">
        <v>15</v>
      </c>
      <c r="M628">
        <v>12</v>
      </c>
      <c r="N628">
        <v>15</v>
      </c>
      <c r="O628">
        <f>StoreData!$N628*StoreData!$L628</f>
        <v>225</v>
      </c>
      <c r="P628">
        <f>StoreData!$N628*StoreData!$M628</f>
        <v>180</v>
      </c>
      <c r="Q628">
        <f>StoreData!$O628-StoreData!$P628</f>
        <v>45</v>
      </c>
      <c r="R628">
        <f>MONTH(StoreData!$B628)</f>
        <v>8</v>
      </c>
      <c r="S628" t="str">
        <f>IF(StoreData!$R628=9,"August","Sept")</f>
        <v>Sept</v>
      </c>
    </row>
    <row r="629" spans="1:19" x14ac:dyDescent="0.3">
      <c r="A629">
        <v>88065565982</v>
      </c>
      <c r="B629">
        <v>44052</v>
      </c>
      <c r="C629" t="s">
        <v>583</v>
      </c>
      <c r="D629" t="s">
        <v>1124</v>
      </c>
      <c r="E629" t="s">
        <v>18</v>
      </c>
      <c r="F629" t="s">
        <v>36</v>
      </c>
      <c r="G629" t="s">
        <v>942</v>
      </c>
      <c r="H629" t="s">
        <v>37</v>
      </c>
      <c r="I629" t="s">
        <v>38</v>
      </c>
      <c r="J629" t="s">
        <v>923</v>
      </c>
      <c r="K629" t="s">
        <v>924</v>
      </c>
      <c r="L629">
        <v>14</v>
      </c>
      <c r="M629">
        <v>11</v>
      </c>
      <c r="N629">
        <v>47</v>
      </c>
      <c r="O629">
        <f>StoreData!$N629*StoreData!$L629</f>
        <v>658</v>
      </c>
      <c r="P629">
        <f>StoreData!$N629*StoreData!$M629</f>
        <v>517</v>
      </c>
      <c r="Q629">
        <f>StoreData!$O629-StoreData!$P629</f>
        <v>141</v>
      </c>
      <c r="R629">
        <f>MONTH(StoreData!$B629)</f>
        <v>8</v>
      </c>
      <c r="S629" t="str">
        <f>IF(StoreData!$R629=9,"August","Sept")</f>
        <v>Sept</v>
      </c>
    </row>
    <row r="630" spans="1:19" x14ac:dyDescent="0.3">
      <c r="A630">
        <v>88065565983</v>
      </c>
      <c r="B630">
        <v>44051</v>
      </c>
      <c r="C630" t="s">
        <v>584</v>
      </c>
      <c r="D630" t="s">
        <v>1124</v>
      </c>
      <c r="E630" t="s">
        <v>19</v>
      </c>
      <c r="F630" t="s">
        <v>40</v>
      </c>
      <c r="G630" t="s">
        <v>941</v>
      </c>
      <c r="H630" t="s">
        <v>41</v>
      </c>
      <c r="I630" t="s">
        <v>38</v>
      </c>
      <c r="J630" t="s">
        <v>936</v>
      </c>
      <c r="K630" t="s">
        <v>924</v>
      </c>
      <c r="L630">
        <v>30</v>
      </c>
      <c r="M630">
        <v>27</v>
      </c>
      <c r="N630">
        <v>6</v>
      </c>
      <c r="O630">
        <f>StoreData!$N630*StoreData!$L630</f>
        <v>180</v>
      </c>
      <c r="P630">
        <f>StoreData!$N630*StoreData!$M630</f>
        <v>162</v>
      </c>
      <c r="Q630">
        <f>StoreData!$O630-StoreData!$P630</f>
        <v>18</v>
      </c>
      <c r="R630">
        <f>MONTH(StoreData!$B630)</f>
        <v>8</v>
      </c>
      <c r="S630" t="str">
        <f>IF(StoreData!$R630=9,"August","Sept")</f>
        <v>Sept</v>
      </c>
    </row>
    <row r="631" spans="1:19" x14ac:dyDescent="0.3">
      <c r="A631">
        <v>88065565984</v>
      </c>
      <c r="B631">
        <v>44051</v>
      </c>
      <c r="C631" t="s">
        <v>585</v>
      </c>
      <c r="D631" t="s">
        <v>1124</v>
      </c>
      <c r="E631" t="s">
        <v>20</v>
      </c>
      <c r="F631" t="s">
        <v>36</v>
      </c>
      <c r="G631" t="s">
        <v>942</v>
      </c>
      <c r="H631" t="s">
        <v>37</v>
      </c>
      <c r="I631" t="s">
        <v>38</v>
      </c>
      <c r="J631" t="s">
        <v>937</v>
      </c>
      <c r="K631" t="s">
        <v>924</v>
      </c>
      <c r="L631">
        <v>16</v>
      </c>
      <c r="M631">
        <v>13</v>
      </c>
      <c r="N631">
        <v>10</v>
      </c>
      <c r="O631">
        <f>StoreData!$N631*StoreData!$L631</f>
        <v>160</v>
      </c>
      <c r="P631">
        <f>StoreData!$N631*StoreData!$M631</f>
        <v>130</v>
      </c>
      <c r="Q631">
        <f>StoreData!$O631-StoreData!$P631</f>
        <v>30</v>
      </c>
      <c r="R631">
        <f>MONTH(StoreData!$B631)</f>
        <v>8</v>
      </c>
      <c r="S631" t="str">
        <f>IF(StoreData!$R631=9,"August","Sept")</f>
        <v>Sept</v>
      </c>
    </row>
    <row r="632" spans="1:19" x14ac:dyDescent="0.3">
      <c r="A632">
        <v>88065565985</v>
      </c>
      <c r="B632">
        <v>44052</v>
      </c>
      <c r="C632" t="s">
        <v>586</v>
      </c>
      <c r="D632" t="s">
        <v>1123</v>
      </c>
      <c r="E632" t="s">
        <v>1</v>
      </c>
      <c r="F632" t="s">
        <v>40</v>
      </c>
      <c r="G632" t="s">
        <v>941</v>
      </c>
      <c r="H632" t="s">
        <v>41</v>
      </c>
      <c r="I632" t="s">
        <v>38</v>
      </c>
      <c r="J632" t="s">
        <v>925</v>
      </c>
      <c r="K632" t="s">
        <v>939</v>
      </c>
      <c r="L632">
        <v>9</v>
      </c>
      <c r="M632">
        <v>6</v>
      </c>
      <c r="N632">
        <v>11</v>
      </c>
      <c r="O632">
        <f>StoreData!$N632*StoreData!$L632</f>
        <v>99</v>
      </c>
      <c r="P632">
        <f>StoreData!$N632*StoreData!$M632</f>
        <v>66</v>
      </c>
      <c r="Q632">
        <f>StoreData!$O632-StoreData!$P632</f>
        <v>33</v>
      </c>
      <c r="R632">
        <f>MONTH(StoreData!$B632)</f>
        <v>8</v>
      </c>
      <c r="S632" t="str">
        <f>IF(StoreData!$R632=9,"August","Sept")</f>
        <v>Sept</v>
      </c>
    </row>
    <row r="633" spans="1:19" x14ac:dyDescent="0.3">
      <c r="A633">
        <v>88065565986</v>
      </c>
      <c r="B633">
        <v>44053</v>
      </c>
      <c r="C633" t="s">
        <v>587</v>
      </c>
      <c r="D633" t="s">
        <v>1123</v>
      </c>
      <c r="E633" t="s">
        <v>2</v>
      </c>
      <c r="F633" t="s">
        <v>36</v>
      </c>
      <c r="G633" t="s">
        <v>942</v>
      </c>
      <c r="H633" t="s">
        <v>37</v>
      </c>
      <c r="I633" t="s">
        <v>102</v>
      </c>
      <c r="J633" t="s">
        <v>926</v>
      </c>
      <c r="K633" t="s">
        <v>939</v>
      </c>
      <c r="L633">
        <v>5</v>
      </c>
      <c r="M633">
        <v>2</v>
      </c>
      <c r="N633">
        <v>60</v>
      </c>
      <c r="O633">
        <f>StoreData!$N633*StoreData!$L633</f>
        <v>300</v>
      </c>
      <c r="P633">
        <f>StoreData!$N633*StoreData!$M633</f>
        <v>120</v>
      </c>
      <c r="Q633">
        <f>StoreData!$O633-StoreData!$P633</f>
        <v>180</v>
      </c>
      <c r="R633">
        <f>MONTH(StoreData!$B633)</f>
        <v>8</v>
      </c>
      <c r="S633" t="str">
        <f>IF(StoreData!$R633=9,"August","Sept")</f>
        <v>Sept</v>
      </c>
    </row>
    <row r="634" spans="1:19" x14ac:dyDescent="0.3">
      <c r="A634">
        <v>88065565987</v>
      </c>
      <c r="B634">
        <v>44054</v>
      </c>
      <c r="C634" t="s">
        <v>588</v>
      </c>
      <c r="D634" t="s">
        <v>1124</v>
      </c>
      <c r="E634" t="s">
        <v>3</v>
      </c>
      <c r="F634" t="s">
        <v>40</v>
      </c>
      <c r="G634" t="s">
        <v>941</v>
      </c>
      <c r="H634" t="s">
        <v>41</v>
      </c>
      <c r="I634" t="s">
        <v>102</v>
      </c>
      <c r="J634" t="s">
        <v>927</v>
      </c>
      <c r="K634" t="s">
        <v>939</v>
      </c>
      <c r="L634">
        <v>18</v>
      </c>
      <c r="M634">
        <v>15</v>
      </c>
      <c r="N634">
        <v>89</v>
      </c>
      <c r="O634">
        <f>StoreData!$N634*StoreData!$L634</f>
        <v>1602</v>
      </c>
      <c r="P634">
        <f>StoreData!$N634*StoreData!$M634</f>
        <v>1335</v>
      </c>
      <c r="Q634">
        <f>StoreData!$O634-StoreData!$P634</f>
        <v>267</v>
      </c>
      <c r="R634">
        <f>MONTH(StoreData!$B634)</f>
        <v>8</v>
      </c>
      <c r="S634" t="str">
        <f>IF(StoreData!$R634=9,"August","Sept")</f>
        <v>Sept</v>
      </c>
    </row>
    <row r="635" spans="1:19" x14ac:dyDescent="0.3">
      <c r="A635">
        <v>88065565988</v>
      </c>
      <c r="B635">
        <v>44055</v>
      </c>
      <c r="C635" t="s">
        <v>589</v>
      </c>
      <c r="D635" t="s">
        <v>1124</v>
      </c>
      <c r="E635" t="s">
        <v>4</v>
      </c>
      <c r="F635" t="s">
        <v>36</v>
      </c>
      <c r="G635" t="s">
        <v>942</v>
      </c>
      <c r="H635" t="s">
        <v>37</v>
      </c>
      <c r="I635" t="s">
        <v>102</v>
      </c>
      <c r="J635" t="s">
        <v>928</v>
      </c>
      <c r="K635" t="s">
        <v>939</v>
      </c>
      <c r="L635">
        <v>10</v>
      </c>
      <c r="M635">
        <v>7</v>
      </c>
      <c r="N635">
        <v>77</v>
      </c>
      <c r="O635">
        <f>StoreData!$N635*StoreData!$L635</f>
        <v>770</v>
      </c>
      <c r="P635">
        <f>StoreData!$N635*StoreData!$M635</f>
        <v>539</v>
      </c>
      <c r="Q635">
        <f>StoreData!$O635-StoreData!$P635</f>
        <v>231</v>
      </c>
      <c r="R635">
        <f>MONTH(StoreData!$B635)</f>
        <v>8</v>
      </c>
      <c r="S635" t="str">
        <f>IF(StoreData!$R635=9,"August","Sept")</f>
        <v>Sept</v>
      </c>
    </row>
    <row r="636" spans="1:19" x14ac:dyDescent="0.3">
      <c r="A636">
        <v>88065565989</v>
      </c>
      <c r="B636">
        <v>44056</v>
      </c>
      <c r="C636" t="s">
        <v>590</v>
      </c>
      <c r="D636" t="s">
        <v>1123</v>
      </c>
      <c r="E636" t="s">
        <v>8</v>
      </c>
      <c r="F636" t="s">
        <v>40</v>
      </c>
      <c r="G636" t="s">
        <v>941</v>
      </c>
      <c r="H636" t="s">
        <v>41</v>
      </c>
      <c r="I636" t="s">
        <v>102</v>
      </c>
      <c r="J636" t="s">
        <v>929</v>
      </c>
      <c r="K636" t="s">
        <v>939</v>
      </c>
      <c r="L636">
        <v>20</v>
      </c>
      <c r="M636">
        <v>17</v>
      </c>
      <c r="N636">
        <v>68</v>
      </c>
      <c r="O636">
        <f>StoreData!$N636*StoreData!$L636</f>
        <v>1360</v>
      </c>
      <c r="P636">
        <f>StoreData!$N636*StoreData!$M636</f>
        <v>1156</v>
      </c>
      <c r="Q636">
        <f>StoreData!$O636-StoreData!$P636</f>
        <v>204</v>
      </c>
      <c r="R636">
        <f>MONTH(StoreData!$B636)</f>
        <v>8</v>
      </c>
      <c r="S636" t="str">
        <f>IF(StoreData!$R636=9,"August","Sept")</f>
        <v>Sept</v>
      </c>
    </row>
    <row r="637" spans="1:19" x14ac:dyDescent="0.3">
      <c r="A637">
        <v>88065565990</v>
      </c>
      <c r="B637">
        <v>44057</v>
      </c>
      <c r="C637" t="s">
        <v>591</v>
      </c>
      <c r="D637" t="s">
        <v>1123</v>
      </c>
      <c r="E637" t="s">
        <v>9</v>
      </c>
      <c r="F637" t="s">
        <v>36</v>
      </c>
      <c r="G637" t="s">
        <v>942</v>
      </c>
      <c r="H637" t="s">
        <v>37</v>
      </c>
      <c r="I637" t="s">
        <v>102</v>
      </c>
      <c r="J637" t="s">
        <v>930</v>
      </c>
      <c r="K637" t="s">
        <v>939</v>
      </c>
      <c r="L637">
        <v>70</v>
      </c>
      <c r="M637">
        <v>67</v>
      </c>
      <c r="N637">
        <v>15</v>
      </c>
      <c r="O637">
        <f>StoreData!$N637*StoreData!$L637</f>
        <v>1050</v>
      </c>
      <c r="P637">
        <f>StoreData!$N637*StoreData!$M637</f>
        <v>1005</v>
      </c>
      <c r="Q637">
        <f>StoreData!$O637-StoreData!$P637</f>
        <v>45</v>
      </c>
      <c r="R637">
        <f>MONTH(StoreData!$B637)</f>
        <v>8</v>
      </c>
      <c r="S637" t="str">
        <f>IF(StoreData!$R637=9,"August","Sept")</f>
        <v>Sept</v>
      </c>
    </row>
    <row r="638" spans="1:19" x14ac:dyDescent="0.3">
      <c r="A638">
        <v>88065565991</v>
      </c>
      <c r="B638">
        <v>44058</v>
      </c>
      <c r="C638" t="s">
        <v>592</v>
      </c>
      <c r="D638" t="s">
        <v>1123</v>
      </c>
      <c r="E638" t="s">
        <v>16</v>
      </c>
      <c r="F638" t="s">
        <v>40</v>
      </c>
      <c r="G638" t="s">
        <v>941</v>
      </c>
      <c r="H638" t="s">
        <v>41</v>
      </c>
      <c r="I638" t="s">
        <v>102</v>
      </c>
      <c r="J638" t="s">
        <v>938</v>
      </c>
      <c r="K638" t="s">
        <v>939</v>
      </c>
      <c r="L638">
        <v>15</v>
      </c>
      <c r="M638">
        <v>12</v>
      </c>
      <c r="N638">
        <v>47</v>
      </c>
      <c r="O638">
        <f>StoreData!$N638*StoreData!$L638</f>
        <v>705</v>
      </c>
      <c r="P638">
        <f>StoreData!$N638*StoreData!$M638</f>
        <v>564</v>
      </c>
      <c r="Q638">
        <f>StoreData!$O638-StoreData!$P638</f>
        <v>141</v>
      </c>
      <c r="R638">
        <f>MONTH(StoreData!$B638)</f>
        <v>8</v>
      </c>
      <c r="S638" t="str">
        <f>IF(StoreData!$R638=9,"August","Sept")</f>
        <v>Sept</v>
      </c>
    </row>
    <row r="639" spans="1:19" x14ac:dyDescent="0.3">
      <c r="A639">
        <v>88065565992</v>
      </c>
      <c r="B639">
        <v>44062</v>
      </c>
      <c r="C639" t="s">
        <v>593</v>
      </c>
      <c r="D639" t="s">
        <v>1124</v>
      </c>
      <c r="E639" t="s">
        <v>17</v>
      </c>
      <c r="F639" t="s">
        <v>36</v>
      </c>
      <c r="G639" t="s">
        <v>942</v>
      </c>
      <c r="H639" t="s">
        <v>37</v>
      </c>
      <c r="I639" t="s">
        <v>102</v>
      </c>
      <c r="J639" t="s">
        <v>931</v>
      </c>
      <c r="K639" t="s">
        <v>939</v>
      </c>
      <c r="L639">
        <v>12</v>
      </c>
      <c r="M639">
        <v>9</v>
      </c>
      <c r="N639">
        <v>6</v>
      </c>
      <c r="O639">
        <f>StoreData!$N639*StoreData!$L639</f>
        <v>72</v>
      </c>
      <c r="P639">
        <f>StoreData!$N639*StoreData!$M639</f>
        <v>54</v>
      </c>
      <c r="Q639">
        <f>StoreData!$O639-StoreData!$P639</f>
        <v>18</v>
      </c>
      <c r="R639">
        <f>MONTH(StoreData!$B639)</f>
        <v>8</v>
      </c>
      <c r="S639" t="str">
        <f>IF(StoreData!$R639=9,"August","Sept")</f>
        <v>Sept</v>
      </c>
    </row>
    <row r="640" spans="1:19" x14ac:dyDescent="0.3">
      <c r="A640">
        <v>88065565993</v>
      </c>
      <c r="B640">
        <v>44061</v>
      </c>
      <c r="C640" t="s">
        <v>594</v>
      </c>
      <c r="D640" t="s">
        <v>1123</v>
      </c>
      <c r="E640" t="s">
        <v>18</v>
      </c>
      <c r="F640" t="s">
        <v>40</v>
      </c>
      <c r="G640" t="s">
        <v>941</v>
      </c>
      <c r="H640" t="s">
        <v>41</v>
      </c>
      <c r="I640" t="s">
        <v>102</v>
      </c>
      <c r="J640" t="s">
        <v>932</v>
      </c>
      <c r="K640" t="s">
        <v>939</v>
      </c>
      <c r="L640">
        <v>18</v>
      </c>
      <c r="M640">
        <v>15</v>
      </c>
      <c r="N640">
        <v>10</v>
      </c>
      <c r="O640">
        <f>StoreData!$N640*StoreData!$L640</f>
        <v>180</v>
      </c>
      <c r="P640">
        <f>StoreData!$N640*StoreData!$M640</f>
        <v>150</v>
      </c>
      <c r="Q640">
        <f>StoreData!$O640-StoreData!$P640</f>
        <v>30</v>
      </c>
      <c r="R640">
        <f>MONTH(StoreData!$B640)</f>
        <v>8</v>
      </c>
      <c r="S640" t="str">
        <f>IF(StoreData!$R640=9,"August","Sept")</f>
        <v>Sept</v>
      </c>
    </row>
    <row r="641" spans="1:19" x14ac:dyDescent="0.3">
      <c r="A641">
        <v>88065565994</v>
      </c>
      <c r="B641">
        <v>44061</v>
      </c>
      <c r="C641" t="s">
        <v>595</v>
      </c>
      <c r="D641" t="s">
        <v>1123</v>
      </c>
      <c r="E641" t="s">
        <v>9</v>
      </c>
      <c r="F641" t="s">
        <v>36</v>
      </c>
      <c r="G641" t="s">
        <v>942</v>
      </c>
      <c r="H641" t="s">
        <v>37</v>
      </c>
      <c r="I641" t="s">
        <v>102</v>
      </c>
      <c r="J641" t="s">
        <v>933</v>
      </c>
      <c r="K641" t="s">
        <v>939</v>
      </c>
      <c r="L641">
        <v>23</v>
      </c>
      <c r="M641">
        <v>20</v>
      </c>
      <c r="N641">
        <v>11</v>
      </c>
      <c r="O641">
        <f>StoreData!$N641*StoreData!$L641</f>
        <v>253</v>
      </c>
      <c r="P641">
        <f>StoreData!$N641*StoreData!$M641</f>
        <v>220</v>
      </c>
      <c r="Q641">
        <f>StoreData!$O641-StoreData!$P641</f>
        <v>33</v>
      </c>
      <c r="R641">
        <f>MONTH(StoreData!$B641)</f>
        <v>8</v>
      </c>
      <c r="S641" t="str">
        <f>IF(StoreData!$R641=9,"August","Sept")</f>
        <v>Sept</v>
      </c>
    </row>
    <row r="642" spans="1:19" x14ac:dyDescent="0.3">
      <c r="A642">
        <v>88065565995</v>
      </c>
      <c r="B642">
        <v>44062</v>
      </c>
      <c r="C642" t="s">
        <v>596</v>
      </c>
      <c r="D642" t="s">
        <v>1123</v>
      </c>
      <c r="E642" t="s">
        <v>10</v>
      </c>
      <c r="F642" t="s">
        <v>40</v>
      </c>
      <c r="G642" t="s">
        <v>941</v>
      </c>
      <c r="H642" t="s">
        <v>41</v>
      </c>
      <c r="I642" t="s">
        <v>102</v>
      </c>
      <c r="J642" t="s">
        <v>934</v>
      </c>
      <c r="K642" t="s">
        <v>939</v>
      </c>
      <c r="L642">
        <v>9</v>
      </c>
      <c r="M642">
        <v>6</v>
      </c>
      <c r="N642">
        <v>60</v>
      </c>
      <c r="O642">
        <f>StoreData!$N642*StoreData!$L642</f>
        <v>540</v>
      </c>
      <c r="P642">
        <f>StoreData!$N642*StoreData!$M642</f>
        <v>360</v>
      </c>
      <c r="Q642">
        <f>StoreData!$O642-StoreData!$P642</f>
        <v>180</v>
      </c>
      <c r="R642">
        <f>MONTH(StoreData!$B642)</f>
        <v>8</v>
      </c>
      <c r="S642" t="str">
        <f>IF(StoreData!$R642=9,"August","Sept")</f>
        <v>Sept</v>
      </c>
    </row>
    <row r="643" spans="1:19" x14ac:dyDescent="0.3">
      <c r="A643">
        <v>88065565996</v>
      </c>
      <c r="B643">
        <v>44063</v>
      </c>
      <c r="C643" t="s">
        <v>597</v>
      </c>
      <c r="D643" t="s">
        <v>1124</v>
      </c>
      <c r="E643" t="s">
        <v>11</v>
      </c>
      <c r="F643" t="s">
        <v>36</v>
      </c>
      <c r="G643" t="s">
        <v>942</v>
      </c>
      <c r="H643" t="s">
        <v>37</v>
      </c>
      <c r="I643" t="s">
        <v>102</v>
      </c>
      <c r="J643" t="s">
        <v>935</v>
      </c>
      <c r="K643" t="s">
        <v>939</v>
      </c>
      <c r="L643">
        <v>18</v>
      </c>
      <c r="M643">
        <v>15</v>
      </c>
      <c r="N643">
        <v>89</v>
      </c>
      <c r="O643">
        <f>StoreData!$N643*StoreData!$L643</f>
        <v>1602</v>
      </c>
      <c r="P643">
        <f>StoreData!$N643*StoreData!$M643</f>
        <v>1335</v>
      </c>
      <c r="Q643">
        <f>StoreData!$O643-StoreData!$P643</f>
        <v>267</v>
      </c>
      <c r="R643">
        <f>MONTH(StoreData!$B643)</f>
        <v>8</v>
      </c>
      <c r="S643" t="str">
        <f>IF(StoreData!$R643=9,"August","Sept")</f>
        <v>Sept</v>
      </c>
    </row>
    <row r="644" spans="1:19" x14ac:dyDescent="0.3">
      <c r="A644">
        <v>88065565997</v>
      </c>
      <c r="B644">
        <v>44064</v>
      </c>
      <c r="C644" t="s">
        <v>598</v>
      </c>
      <c r="D644" t="s">
        <v>1124</v>
      </c>
      <c r="E644" t="s">
        <v>12</v>
      </c>
      <c r="F644" t="s">
        <v>40</v>
      </c>
      <c r="G644" t="s">
        <v>941</v>
      </c>
      <c r="H644" t="s">
        <v>41</v>
      </c>
      <c r="I644" t="s">
        <v>102</v>
      </c>
      <c r="J644" t="s">
        <v>906</v>
      </c>
      <c r="K644" t="s">
        <v>924</v>
      </c>
      <c r="L644">
        <v>52</v>
      </c>
      <c r="M644">
        <v>49</v>
      </c>
      <c r="N644">
        <v>77</v>
      </c>
      <c r="O644">
        <f>StoreData!$N644*StoreData!$L644</f>
        <v>4004</v>
      </c>
      <c r="P644">
        <f>StoreData!$N644*StoreData!$M644</f>
        <v>3773</v>
      </c>
      <c r="Q644">
        <f>StoreData!$O644-StoreData!$P644</f>
        <v>231</v>
      </c>
      <c r="R644">
        <f>MONTH(StoreData!$B644)</f>
        <v>8</v>
      </c>
      <c r="S644" t="str">
        <f>IF(StoreData!$R644=9,"August","Sept")</f>
        <v>Sept</v>
      </c>
    </row>
    <row r="645" spans="1:19" x14ac:dyDescent="0.3">
      <c r="A645">
        <v>88065565998</v>
      </c>
      <c r="B645">
        <v>44065</v>
      </c>
      <c r="C645" t="s">
        <v>599</v>
      </c>
      <c r="D645" t="s">
        <v>1124</v>
      </c>
      <c r="E645" t="s">
        <v>13</v>
      </c>
      <c r="F645" t="s">
        <v>36</v>
      </c>
      <c r="G645" t="s">
        <v>942</v>
      </c>
      <c r="H645" t="s">
        <v>37</v>
      </c>
      <c r="I645" t="s">
        <v>102</v>
      </c>
      <c r="J645" t="s">
        <v>925</v>
      </c>
      <c r="K645" t="s">
        <v>939</v>
      </c>
      <c r="L645">
        <v>9</v>
      </c>
      <c r="M645">
        <v>6</v>
      </c>
      <c r="N645">
        <v>68</v>
      </c>
      <c r="O645">
        <f>StoreData!$N645*StoreData!$L645</f>
        <v>612</v>
      </c>
      <c r="P645">
        <f>StoreData!$N645*StoreData!$M645</f>
        <v>408</v>
      </c>
      <c r="Q645">
        <f>StoreData!$O645-StoreData!$P645</f>
        <v>204</v>
      </c>
      <c r="R645">
        <f>MONTH(StoreData!$B645)</f>
        <v>8</v>
      </c>
      <c r="S645" t="str">
        <f>IF(StoreData!$R645=9,"August","Sept")</f>
        <v>Sept</v>
      </c>
    </row>
    <row r="646" spans="1:19" x14ac:dyDescent="0.3">
      <c r="A646">
        <v>88065565999</v>
      </c>
      <c r="B646">
        <v>44066</v>
      </c>
      <c r="C646" t="s">
        <v>600</v>
      </c>
      <c r="D646" t="s">
        <v>1124</v>
      </c>
      <c r="E646" t="s">
        <v>14</v>
      </c>
      <c r="F646" t="s">
        <v>40</v>
      </c>
      <c r="G646" t="s">
        <v>941</v>
      </c>
      <c r="H646" t="s">
        <v>41</v>
      </c>
      <c r="I646" t="s">
        <v>102</v>
      </c>
      <c r="J646" t="s">
        <v>926</v>
      </c>
      <c r="K646" t="s">
        <v>939</v>
      </c>
      <c r="L646">
        <v>5</v>
      </c>
      <c r="M646">
        <v>2</v>
      </c>
      <c r="N646">
        <v>15</v>
      </c>
      <c r="O646">
        <f>StoreData!$N646*StoreData!$L646</f>
        <v>75</v>
      </c>
      <c r="P646">
        <f>StoreData!$N646*StoreData!$M646</f>
        <v>30</v>
      </c>
      <c r="Q646">
        <f>StoreData!$O646-StoreData!$P646</f>
        <v>45</v>
      </c>
      <c r="R646">
        <f>MONTH(StoreData!$B646)</f>
        <v>8</v>
      </c>
      <c r="S646" t="str">
        <f>IF(StoreData!$R646=9,"August","Sept")</f>
        <v>Sept</v>
      </c>
    </row>
    <row r="647" spans="1:19" x14ac:dyDescent="0.3">
      <c r="A647">
        <v>88065566000</v>
      </c>
      <c r="B647">
        <v>44067</v>
      </c>
      <c r="C647" t="s">
        <v>601</v>
      </c>
      <c r="D647" t="s">
        <v>1124</v>
      </c>
      <c r="E647" t="s">
        <v>15</v>
      </c>
      <c r="F647" t="s">
        <v>36</v>
      </c>
      <c r="G647" t="s">
        <v>942</v>
      </c>
      <c r="H647" t="s">
        <v>37</v>
      </c>
      <c r="I647" t="s">
        <v>102</v>
      </c>
      <c r="J647" t="s">
        <v>907</v>
      </c>
      <c r="K647" t="s">
        <v>924</v>
      </c>
      <c r="L647">
        <v>14</v>
      </c>
      <c r="M647">
        <v>11</v>
      </c>
      <c r="N647">
        <v>47</v>
      </c>
      <c r="O647">
        <f>StoreData!$N647*StoreData!$L647</f>
        <v>658</v>
      </c>
      <c r="P647">
        <f>StoreData!$N647*StoreData!$M647</f>
        <v>517</v>
      </c>
      <c r="Q647">
        <f>StoreData!$O647-StoreData!$P647</f>
        <v>141</v>
      </c>
      <c r="R647">
        <f>MONTH(StoreData!$B647)</f>
        <v>8</v>
      </c>
      <c r="S647" t="str">
        <f>IF(StoreData!$R647=9,"August","Sept")</f>
        <v>Sept</v>
      </c>
    </row>
    <row r="648" spans="1:19" x14ac:dyDescent="0.3">
      <c r="A648">
        <v>88065566001</v>
      </c>
      <c r="B648">
        <v>44068</v>
      </c>
      <c r="C648" t="s">
        <v>602</v>
      </c>
      <c r="D648" t="s">
        <v>1123</v>
      </c>
      <c r="E648" t="s">
        <v>57</v>
      </c>
      <c r="F648" t="s">
        <v>40</v>
      </c>
      <c r="G648" t="s">
        <v>941</v>
      </c>
      <c r="H648" t="s">
        <v>41</v>
      </c>
      <c r="I648" t="s">
        <v>102</v>
      </c>
      <c r="J648" t="s">
        <v>908</v>
      </c>
      <c r="K648" t="s">
        <v>924</v>
      </c>
      <c r="L648">
        <v>6</v>
      </c>
      <c r="M648">
        <v>3</v>
      </c>
      <c r="N648">
        <v>6</v>
      </c>
      <c r="O648">
        <f>StoreData!$N648*StoreData!$L648</f>
        <v>36</v>
      </c>
      <c r="P648">
        <f>StoreData!$N648*StoreData!$M648</f>
        <v>18</v>
      </c>
      <c r="Q648">
        <f>StoreData!$O648-StoreData!$P648</f>
        <v>18</v>
      </c>
      <c r="R648">
        <f>MONTH(StoreData!$B648)</f>
        <v>8</v>
      </c>
      <c r="S648" t="str">
        <f>IF(StoreData!$R648=9,"August","Sept")</f>
        <v>Sept</v>
      </c>
    </row>
    <row r="649" spans="1:19" x14ac:dyDescent="0.3">
      <c r="A649">
        <v>88065566002</v>
      </c>
      <c r="B649">
        <v>44072</v>
      </c>
      <c r="C649" t="s">
        <v>603</v>
      </c>
      <c r="D649" t="s">
        <v>1124</v>
      </c>
      <c r="E649" t="s">
        <v>58</v>
      </c>
      <c r="F649" t="s">
        <v>36</v>
      </c>
      <c r="G649" t="s">
        <v>942</v>
      </c>
      <c r="H649" t="s">
        <v>37</v>
      </c>
      <c r="I649" t="s">
        <v>102</v>
      </c>
      <c r="J649" t="s">
        <v>928</v>
      </c>
      <c r="K649" t="s">
        <v>939</v>
      </c>
      <c r="L649">
        <v>10</v>
      </c>
      <c r="M649">
        <v>7</v>
      </c>
      <c r="N649">
        <v>10</v>
      </c>
      <c r="O649">
        <f>StoreData!$N649*StoreData!$L649</f>
        <v>100</v>
      </c>
      <c r="P649">
        <f>StoreData!$N649*StoreData!$M649</f>
        <v>70</v>
      </c>
      <c r="Q649">
        <f>StoreData!$O649-StoreData!$P649</f>
        <v>30</v>
      </c>
      <c r="R649">
        <f>MONTH(StoreData!$B649)</f>
        <v>8</v>
      </c>
      <c r="S649" t="str">
        <f>IF(StoreData!$R649=9,"August","Sept")</f>
        <v>Sept</v>
      </c>
    </row>
    <row r="650" spans="1:19" x14ac:dyDescent="0.3">
      <c r="A650">
        <v>88065566003</v>
      </c>
      <c r="B650">
        <v>44071</v>
      </c>
      <c r="C650" t="s">
        <v>604</v>
      </c>
      <c r="D650" t="s">
        <v>1123</v>
      </c>
      <c r="E650" t="s">
        <v>59</v>
      </c>
      <c r="F650" t="s">
        <v>40</v>
      </c>
      <c r="G650" t="s">
        <v>941</v>
      </c>
      <c r="H650" t="s">
        <v>41</v>
      </c>
      <c r="I650" t="s">
        <v>102</v>
      </c>
      <c r="J650" t="s">
        <v>909</v>
      </c>
      <c r="K650" t="s">
        <v>924</v>
      </c>
      <c r="L650">
        <v>13</v>
      </c>
      <c r="M650">
        <v>10</v>
      </c>
      <c r="N650">
        <v>11</v>
      </c>
      <c r="O650">
        <f>StoreData!$N650*StoreData!$L650</f>
        <v>143</v>
      </c>
      <c r="P650">
        <f>StoreData!$N650*StoreData!$M650</f>
        <v>110</v>
      </c>
      <c r="Q650">
        <f>StoreData!$O650-StoreData!$P650</f>
        <v>33</v>
      </c>
      <c r="R650">
        <f>MONTH(StoreData!$B650)</f>
        <v>8</v>
      </c>
      <c r="S650" t="str">
        <f>IF(StoreData!$R650=9,"August","Sept")</f>
        <v>Sept</v>
      </c>
    </row>
    <row r="651" spans="1:19" x14ac:dyDescent="0.3">
      <c r="A651">
        <v>88065566004</v>
      </c>
      <c r="B651">
        <v>44071</v>
      </c>
      <c r="C651" t="s">
        <v>605</v>
      </c>
      <c r="D651" t="s">
        <v>1123</v>
      </c>
      <c r="E651" t="s">
        <v>61</v>
      </c>
      <c r="F651" t="s">
        <v>36</v>
      </c>
      <c r="G651" t="s">
        <v>942</v>
      </c>
      <c r="H651" t="s">
        <v>37</v>
      </c>
      <c r="I651" t="s">
        <v>102</v>
      </c>
      <c r="J651" t="s">
        <v>929</v>
      </c>
      <c r="K651" t="s">
        <v>939</v>
      </c>
      <c r="L651">
        <v>20</v>
      </c>
      <c r="M651">
        <v>17</v>
      </c>
      <c r="N651">
        <v>60</v>
      </c>
      <c r="O651">
        <f>StoreData!$N651*StoreData!$L651</f>
        <v>1200</v>
      </c>
      <c r="P651">
        <f>StoreData!$N651*StoreData!$M651</f>
        <v>1020</v>
      </c>
      <c r="Q651">
        <f>StoreData!$O651-StoreData!$P651</f>
        <v>180</v>
      </c>
      <c r="R651">
        <f>MONTH(StoreData!$B651)</f>
        <v>8</v>
      </c>
      <c r="S651" t="str">
        <f>IF(StoreData!$R651=9,"August","Sept")</f>
        <v>Sept</v>
      </c>
    </row>
    <row r="652" spans="1:19" x14ac:dyDescent="0.3">
      <c r="A652">
        <v>88065566005</v>
      </c>
      <c r="B652">
        <v>44072</v>
      </c>
      <c r="C652" t="s">
        <v>606</v>
      </c>
      <c r="D652" t="s">
        <v>1123</v>
      </c>
      <c r="E652" t="s">
        <v>16</v>
      </c>
      <c r="F652" t="s">
        <v>40</v>
      </c>
      <c r="G652" t="s">
        <v>941</v>
      </c>
      <c r="H652" t="s">
        <v>41</v>
      </c>
      <c r="I652" t="s">
        <v>102</v>
      </c>
      <c r="J652" t="s">
        <v>910</v>
      </c>
      <c r="K652" t="s">
        <v>924</v>
      </c>
      <c r="L652">
        <v>15</v>
      </c>
      <c r="M652">
        <v>12</v>
      </c>
      <c r="N652">
        <v>89</v>
      </c>
      <c r="O652">
        <f>StoreData!$N652*StoreData!$L652</f>
        <v>1335</v>
      </c>
      <c r="P652">
        <f>StoreData!$N652*StoreData!$M652</f>
        <v>1068</v>
      </c>
      <c r="Q652">
        <f>StoreData!$O652-StoreData!$P652</f>
        <v>267</v>
      </c>
      <c r="R652">
        <f>MONTH(StoreData!$B652)</f>
        <v>8</v>
      </c>
      <c r="S652" t="str">
        <f>IF(StoreData!$R652=9,"August","Sept")</f>
        <v>Sept</v>
      </c>
    </row>
    <row r="653" spans="1:19" x14ac:dyDescent="0.3">
      <c r="A653">
        <v>88065566006</v>
      </c>
      <c r="B653">
        <v>44073</v>
      </c>
      <c r="C653" t="s">
        <v>607</v>
      </c>
      <c r="D653" t="s">
        <v>1123</v>
      </c>
      <c r="E653" t="s">
        <v>80</v>
      </c>
      <c r="F653" t="s">
        <v>36</v>
      </c>
      <c r="G653" t="s">
        <v>942</v>
      </c>
      <c r="H653" t="s">
        <v>37</v>
      </c>
      <c r="I653" t="s">
        <v>102</v>
      </c>
      <c r="J653" t="s">
        <v>911</v>
      </c>
      <c r="K653" t="s">
        <v>924</v>
      </c>
      <c r="L653">
        <v>20</v>
      </c>
      <c r="M653">
        <v>17</v>
      </c>
      <c r="N653">
        <v>77</v>
      </c>
      <c r="O653">
        <f>StoreData!$N653*StoreData!$L653</f>
        <v>1540</v>
      </c>
      <c r="P653">
        <f>StoreData!$N653*StoreData!$M653</f>
        <v>1309</v>
      </c>
      <c r="Q653">
        <f>StoreData!$O653-StoreData!$P653</f>
        <v>231</v>
      </c>
      <c r="R653">
        <f>MONTH(StoreData!$B653)</f>
        <v>8</v>
      </c>
      <c r="S653" t="str">
        <f>IF(StoreData!$R653=9,"August","Sept")</f>
        <v>Sept</v>
      </c>
    </row>
    <row r="654" spans="1:19" x14ac:dyDescent="0.3">
      <c r="A654">
        <v>88065566007</v>
      </c>
      <c r="B654">
        <v>44074</v>
      </c>
      <c r="C654" t="s">
        <v>608</v>
      </c>
      <c r="D654" t="s">
        <v>1123</v>
      </c>
      <c r="E654" t="s">
        <v>82</v>
      </c>
      <c r="F654" t="s">
        <v>40</v>
      </c>
      <c r="G654" t="s">
        <v>941</v>
      </c>
      <c r="H654" t="s">
        <v>41</v>
      </c>
      <c r="I654" t="s">
        <v>102</v>
      </c>
      <c r="J654" t="s">
        <v>912</v>
      </c>
      <c r="K654" t="s">
        <v>924</v>
      </c>
      <c r="L654">
        <v>12</v>
      </c>
      <c r="M654">
        <v>9</v>
      </c>
      <c r="N654">
        <v>68</v>
      </c>
      <c r="O654">
        <f>StoreData!$N654*StoreData!$L654</f>
        <v>816</v>
      </c>
      <c r="P654">
        <f>StoreData!$N654*StoreData!$M654</f>
        <v>612</v>
      </c>
      <c r="Q654">
        <f>StoreData!$O654-StoreData!$P654</f>
        <v>204</v>
      </c>
      <c r="R654">
        <f>MONTH(StoreData!$B654)</f>
        <v>8</v>
      </c>
      <c r="S654" t="str">
        <f>IF(StoreData!$R654=9,"August","Sept")</f>
        <v>Sept</v>
      </c>
    </row>
    <row r="655" spans="1:19" x14ac:dyDescent="0.3">
      <c r="A655">
        <v>88065566008</v>
      </c>
      <c r="B655">
        <v>44044</v>
      </c>
      <c r="C655" t="s">
        <v>609</v>
      </c>
      <c r="D655" t="s">
        <v>1124</v>
      </c>
      <c r="E655" t="s">
        <v>84</v>
      </c>
      <c r="F655" t="s">
        <v>36</v>
      </c>
      <c r="G655" t="s">
        <v>942</v>
      </c>
      <c r="H655" t="s">
        <v>37</v>
      </c>
      <c r="I655" t="s">
        <v>102</v>
      </c>
      <c r="J655" t="s">
        <v>913</v>
      </c>
      <c r="K655" t="s">
        <v>924</v>
      </c>
      <c r="L655">
        <v>16</v>
      </c>
      <c r="M655">
        <v>13</v>
      </c>
      <c r="N655">
        <v>15</v>
      </c>
      <c r="O655">
        <f>StoreData!$N655*StoreData!$L655</f>
        <v>240</v>
      </c>
      <c r="P655">
        <f>StoreData!$N655*StoreData!$M655</f>
        <v>195</v>
      </c>
      <c r="Q655">
        <f>StoreData!$O655-StoreData!$P655</f>
        <v>45</v>
      </c>
      <c r="R655">
        <f>MONTH(StoreData!$B655)</f>
        <v>8</v>
      </c>
      <c r="S655" t="str">
        <f>IF(StoreData!$R655=9,"August","Sept")</f>
        <v>Sept</v>
      </c>
    </row>
    <row r="656" spans="1:19" x14ac:dyDescent="0.3">
      <c r="A656">
        <v>88065566009</v>
      </c>
      <c r="B656">
        <v>44045</v>
      </c>
      <c r="C656" t="s">
        <v>610</v>
      </c>
      <c r="D656" t="s">
        <v>1123</v>
      </c>
      <c r="E656" t="s">
        <v>86</v>
      </c>
      <c r="F656" t="s">
        <v>40</v>
      </c>
      <c r="G656" t="s">
        <v>941</v>
      </c>
      <c r="H656" t="s">
        <v>41</v>
      </c>
      <c r="I656" t="s">
        <v>102</v>
      </c>
      <c r="J656" t="s">
        <v>930</v>
      </c>
      <c r="K656" t="s">
        <v>939</v>
      </c>
      <c r="L656">
        <v>70</v>
      </c>
      <c r="M656">
        <v>67</v>
      </c>
      <c r="N656">
        <v>47</v>
      </c>
      <c r="O656">
        <f>StoreData!$N656*StoreData!$L656</f>
        <v>3290</v>
      </c>
      <c r="P656">
        <f>StoreData!$N656*StoreData!$M656</f>
        <v>3149</v>
      </c>
      <c r="Q656">
        <f>StoreData!$O656-StoreData!$P656</f>
        <v>141</v>
      </c>
      <c r="R656">
        <f>MONTH(StoreData!$B656)</f>
        <v>8</v>
      </c>
      <c r="S656" t="str">
        <f>IF(StoreData!$R656=9,"August","Sept")</f>
        <v>Sept</v>
      </c>
    </row>
    <row r="657" spans="1:19" x14ac:dyDescent="0.3">
      <c r="A657">
        <v>88065566010</v>
      </c>
      <c r="B657">
        <v>44046</v>
      </c>
      <c r="C657" t="s">
        <v>611</v>
      </c>
      <c r="D657" t="s">
        <v>1124</v>
      </c>
      <c r="E657" t="s">
        <v>88</v>
      </c>
      <c r="F657" t="s">
        <v>36</v>
      </c>
      <c r="G657" t="s">
        <v>942</v>
      </c>
      <c r="H657" t="s">
        <v>37</v>
      </c>
      <c r="I657" t="s">
        <v>102</v>
      </c>
      <c r="J657" t="s">
        <v>938</v>
      </c>
      <c r="K657" t="s">
        <v>939</v>
      </c>
      <c r="L657">
        <v>15</v>
      </c>
      <c r="M657">
        <v>12</v>
      </c>
      <c r="N657">
        <v>6</v>
      </c>
      <c r="O657">
        <f>StoreData!$N657*StoreData!$L657</f>
        <v>90</v>
      </c>
      <c r="P657">
        <f>StoreData!$N657*StoreData!$M657</f>
        <v>72</v>
      </c>
      <c r="Q657">
        <f>StoreData!$O657-StoreData!$P657</f>
        <v>18</v>
      </c>
      <c r="R657">
        <f>MONTH(StoreData!$B657)</f>
        <v>8</v>
      </c>
      <c r="S657" t="str">
        <f>IF(StoreData!$R657=9,"August","Sept")</f>
        <v>Sept</v>
      </c>
    </row>
    <row r="658" spans="1:19" x14ac:dyDescent="0.3">
      <c r="A658">
        <v>88065566011</v>
      </c>
      <c r="B658">
        <v>44047</v>
      </c>
      <c r="C658" t="s">
        <v>612</v>
      </c>
      <c r="D658" t="s">
        <v>1123</v>
      </c>
      <c r="E658" t="s">
        <v>66</v>
      </c>
      <c r="F658" t="s">
        <v>40</v>
      </c>
      <c r="G658" t="s">
        <v>941</v>
      </c>
      <c r="H658" t="s">
        <v>41</v>
      </c>
      <c r="I658" t="s">
        <v>102</v>
      </c>
      <c r="J658" t="s">
        <v>913</v>
      </c>
      <c r="K658" t="s">
        <v>924</v>
      </c>
      <c r="L658">
        <v>16</v>
      </c>
      <c r="M658">
        <v>13</v>
      </c>
      <c r="N658">
        <v>10</v>
      </c>
      <c r="O658">
        <f>StoreData!$N658*StoreData!$L658</f>
        <v>160</v>
      </c>
      <c r="P658">
        <f>StoreData!$N658*StoreData!$M658</f>
        <v>130</v>
      </c>
      <c r="Q658">
        <f>StoreData!$O658-StoreData!$P658</f>
        <v>30</v>
      </c>
      <c r="R658">
        <f>MONTH(StoreData!$B658)</f>
        <v>8</v>
      </c>
      <c r="S658" t="str">
        <f>IF(StoreData!$R658=9,"August","Sept")</f>
        <v>Sept</v>
      </c>
    </row>
    <row r="659" spans="1:19" x14ac:dyDescent="0.3">
      <c r="A659">
        <v>88065566012</v>
      </c>
      <c r="B659">
        <v>44048</v>
      </c>
      <c r="C659" t="s">
        <v>613</v>
      </c>
      <c r="D659" t="s">
        <v>1123</v>
      </c>
      <c r="E659" t="s">
        <v>68</v>
      </c>
      <c r="F659" t="s">
        <v>36</v>
      </c>
      <c r="G659" t="s">
        <v>942</v>
      </c>
      <c r="H659" t="s">
        <v>37</v>
      </c>
      <c r="I659" t="s">
        <v>102</v>
      </c>
      <c r="J659" t="s">
        <v>914</v>
      </c>
      <c r="K659" t="s">
        <v>924</v>
      </c>
      <c r="L659">
        <v>20</v>
      </c>
      <c r="M659">
        <v>17</v>
      </c>
      <c r="N659">
        <v>11</v>
      </c>
      <c r="O659">
        <f>StoreData!$N659*StoreData!$L659</f>
        <v>220</v>
      </c>
      <c r="P659">
        <f>StoreData!$N659*StoreData!$M659</f>
        <v>187</v>
      </c>
      <c r="Q659">
        <f>StoreData!$O659-StoreData!$P659</f>
        <v>33</v>
      </c>
      <c r="R659">
        <f>MONTH(StoreData!$B659)</f>
        <v>8</v>
      </c>
      <c r="S659" t="str">
        <f>IF(StoreData!$R659=9,"August","Sept")</f>
        <v>Sept</v>
      </c>
    </row>
    <row r="660" spans="1:19" x14ac:dyDescent="0.3">
      <c r="A660">
        <v>88065566013</v>
      </c>
      <c r="B660">
        <v>44052</v>
      </c>
      <c r="C660" t="s">
        <v>614</v>
      </c>
      <c r="D660" t="s">
        <v>1124</v>
      </c>
      <c r="E660" t="s">
        <v>70</v>
      </c>
      <c r="F660" t="s">
        <v>40</v>
      </c>
      <c r="G660" t="s">
        <v>941</v>
      </c>
      <c r="H660" t="s">
        <v>41</v>
      </c>
      <c r="I660" t="s">
        <v>102</v>
      </c>
      <c r="J660" t="s">
        <v>915</v>
      </c>
      <c r="K660" t="s">
        <v>924</v>
      </c>
      <c r="L660">
        <v>12</v>
      </c>
      <c r="M660">
        <v>9</v>
      </c>
      <c r="N660">
        <v>60</v>
      </c>
      <c r="O660">
        <f>StoreData!$N660*StoreData!$L660</f>
        <v>720</v>
      </c>
      <c r="P660">
        <f>StoreData!$N660*StoreData!$M660</f>
        <v>540</v>
      </c>
      <c r="Q660">
        <f>StoreData!$O660-StoreData!$P660</f>
        <v>180</v>
      </c>
      <c r="R660">
        <f>MONTH(StoreData!$B660)</f>
        <v>8</v>
      </c>
      <c r="S660" t="str">
        <f>IF(StoreData!$R660=9,"August","Sept")</f>
        <v>Sept</v>
      </c>
    </row>
    <row r="661" spans="1:19" x14ac:dyDescent="0.3">
      <c r="A661">
        <v>88065566014</v>
      </c>
      <c r="B661">
        <v>44051</v>
      </c>
      <c r="C661" t="s">
        <v>615</v>
      </c>
      <c r="D661" t="s">
        <v>1124</v>
      </c>
      <c r="E661" t="s">
        <v>14</v>
      </c>
      <c r="F661" t="s">
        <v>36</v>
      </c>
      <c r="G661" t="s">
        <v>942</v>
      </c>
      <c r="H661" t="s">
        <v>37</v>
      </c>
      <c r="I661" t="s">
        <v>102</v>
      </c>
      <c r="J661" t="s">
        <v>931</v>
      </c>
      <c r="K661" t="s">
        <v>939</v>
      </c>
      <c r="L661">
        <v>12</v>
      </c>
      <c r="M661">
        <v>9</v>
      </c>
      <c r="N661">
        <v>89</v>
      </c>
      <c r="O661">
        <f>StoreData!$N661*StoreData!$L661</f>
        <v>1068</v>
      </c>
      <c r="P661">
        <f>StoreData!$N661*StoreData!$M661</f>
        <v>801</v>
      </c>
      <c r="Q661">
        <f>StoreData!$O661-StoreData!$P661</f>
        <v>267</v>
      </c>
      <c r="R661">
        <f>MONTH(StoreData!$B661)</f>
        <v>8</v>
      </c>
      <c r="S661" t="str">
        <f>IF(StoreData!$R661=9,"August","Sept")</f>
        <v>Sept</v>
      </c>
    </row>
    <row r="662" spans="1:19" x14ac:dyDescent="0.3">
      <c r="A662">
        <v>88065566015</v>
      </c>
      <c r="B662">
        <v>44051</v>
      </c>
      <c r="C662" t="s">
        <v>616</v>
      </c>
      <c r="D662" t="s">
        <v>1124</v>
      </c>
      <c r="E662" t="s">
        <v>15</v>
      </c>
      <c r="F662" t="s">
        <v>40</v>
      </c>
      <c r="G662" t="s">
        <v>941</v>
      </c>
      <c r="H662" t="s">
        <v>41</v>
      </c>
      <c r="I662" t="s">
        <v>102</v>
      </c>
      <c r="J662" t="s">
        <v>932</v>
      </c>
      <c r="K662" t="s">
        <v>939</v>
      </c>
      <c r="L662">
        <v>18</v>
      </c>
      <c r="M662">
        <v>15</v>
      </c>
      <c r="N662">
        <v>77</v>
      </c>
      <c r="O662">
        <f>StoreData!$N662*StoreData!$L662</f>
        <v>1386</v>
      </c>
      <c r="P662">
        <f>StoreData!$N662*StoreData!$M662</f>
        <v>1155</v>
      </c>
      <c r="Q662">
        <f>StoreData!$O662-StoreData!$P662</f>
        <v>231</v>
      </c>
      <c r="R662">
        <f>MONTH(StoreData!$B662)</f>
        <v>8</v>
      </c>
      <c r="S662" t="str">
        <f>IF(StoreData!$R662=9,"August","Sept")</f>
        <v>Sept</v>
      </c>
    </row>
    <row r="663" spans="1:19" x14ac:dyDescent="0.3">
      <c r="A663">
        <v>88065566016</v>
      </c>
      <c r="B663">
        <v>44052</v>
      </c>
      <c r="C663" t="s">
        <v>617</v>
      </c>
      <c r="D663" t="s">
        <v>1124</v>
      </c>
      <c r="E663" t="s">
        <v>57</v>
      </c>
      <c r="F663" t="s">
        <v>36</v>
      </c>
      <c r="G663" t="s">
        <v>942</v>
      </c>
      <c r="H663" t="s">
        <v>37</v>
      </c>
      <c r="I663" t="s">
        <v>102</v>
      </c>
      <c r="J663" t="s">
        <v>916</v>
      </c>
      <c r="K663" t="s">
        <v>924</v>
      </c>
      <c r="L663">
        <v>10</v>
      </c>
      <c r="M663">
        <v>7</v>
      </c>
      <c r="N663">
        <v>68</v>
      </c>
      <c r="O663">
        <f>StoreData!$N663*StoreData!$L663</f>
        <v>680</v>
      </c>
      <c r="P663">
        <f>StoreData!$N663*StoreData!$M663</f>
        <v>476</v>
      </c>
      <c r="Q663">
        <f>StoreData!$O663-StoreData!$P663</f>
        <v>204</v>
      </c>
      <c r="R663">
        <f>MONTH(StoreData!$B663)</f>
        <v>8</v>
      </c>
      <c r="S663" t="str">
        <f>IF(StoreData!$R663=9,"August","Sept")</f>
        <v>Sept</v>
      </c>
    </row>
    <row r="664" spans="1:19" x14ac:dyDescent="0.3">
      <c r="A664">
        <v>88065566017</v>
      </c>
      <c r="B664">
        <v>44053</v>
      </c>
      <c r="C664" t="s">
        <v>618</v>
      </c>
      <c r="D664" t="s">
        <v>1123</v>
      </c>
      <c r="E664" t="s">
        <v>58</v>
      </c>
      <c r="F664" t="s">
        <v>40</v>
      </c>
      <c r="G664" t="s">
        <v>941</v>
      </c>
      <c r="H664" t="s">
        <v>41</v>
      </c>
      <c r="I664" t="s">
        <v>102</v>
      </c>
      <c r="J664" t="s">
        <v>917</v>
      </c>
      <c r="K664" t="s">
        <v>924</v>
      </c>
      <c r="L664">
        <v>15</v>
      </c>
      <c r="M664">
        <v>12</v>
      </c>
      <c r="N664">
        <v>15</v>
      </c>
      <c r="O664">
        <f>StoreData!$N664*StoreData!$L664</f>
        <v>225</v>
      </c>
      <c r="P664">
        <f>StoreData!$N664*StoreData!$M664</f>
        <v>180</v>
      </c>
      <c r="Q664">
        <f>StoreData!$O664-StoreData!$P664</f>
        <v>45</v>
      </c>
      <c r="R664">
        <f>MONTH(StoreData!$B664)</f>
        <v>8</v>
      </c>
      <c r="S664" t="str">
        <f>IF(StoreData!$R664=9,"August","Sept")</f>
        <v>Sept</v>
      </c>
    </row>
    <row r="665" spans="1:19" x14ac:dyDescent="0.3">
      <c r="A665">
        <v>88065566018</v>
      </c>
      <c r="B665">
        <v>44054</v>
      </c>
      <c r="C665" t="s">
        <v>619</v>
      </c>
      <c r="D665" t="s">
        <v>1123</v>
      </c>
      <c r="E665" t="s">
        <v>59</v>
      </c>
      <c r="F665" t="s">
        <v>36</v>
      </c>
      <c r="G665" t="s">
        <v>942</v>
      </c>
      <c r="H665" t="s">
        <v>37</v>
      </c>
      <c r="I665" t="s">
        <v>102</v>
      </c>
      <c r="J665" t="s">
        <v>918</v>
      </c>
      <c r="K665" t="s">
        <v>924</v>
      </c>
      <c r="L665">
        <v>15</v>
      </c>
      <c r="M665">
        <v>12</v>
      </c>
      <c r="N665">
        <v>47</v>
      </c>
      <c r="O665">
        <f>StoreData!$N665*StoreData!$L665</f>
        <v>705</v>
      </c>
      <c r="P665">
        <f>StoreData!$N665*StoreData!$M665</f>
        <v>564</v>
      </c>
      <c r="Q665">
        <f>StoreData!$O665-StoreData!$P665</f>
        <v>141</v>
      </c>
      <c r="R665">
        <f>MONTH(StoreData!$B665)</f>
        <v>8</v>
      </c>
      <c r="S665" t="str">
        <f>IF(StoreData!$R665=9,"August","Sept")</f>
        <v>Sept</v>
      </c>
    </row>
    <row r="666" spans="1:19" x14ac:dyDescent="0.3">
      <c r="A666">
        <v>88065566019</v>
      </c>
      <c r="B666">
        <v>44055</v>
      </c>
      <c r="C666" t="s">
        <v>620</v>
      </c>
      <c r="D666" t="s">
        <v>1123</v>
      </c>
      <c r="E666" t="s">
        <v>92</v>
      </c>
      <c r="F666" t="s">
        <v>40</v>
      </c>
      <c r="G666" t="s">
        <v>941</v>
      </c>
      <c r="H666" t="s">
        <v>41</v>
      </c>
      <c r="I666" t="s">
        <v>102</v>
      </c>
      <c r="J666" t="s">
        <v>933</v>
      </c>
      <c r="K666" t="s">
        <v>939</v>
      </c>
      <c r="L666">
        <v>23</v>
      </c>
      <c r="M666">
        <v>20</v>
      </c>
      <c r="N666">
        <v>6</v>
      </c>
      <c r="O666">
        <f>StoreData!$N666*StoreData!$L666</f>
        <v>138</v>
      </c>
      <c r="P666">
        <f>StoreData!$N666*StoreData!$M666</f>
        <v>120</v>
      </c>
      <c r="Q666">
        <f>StoreData!$O666-StoreData!$P666</f>
        <v>18</v>
      </c>
      <c r="R666">
        <f>MONTH(StoreData!$B666)</f>
        <v>8</v>
      </c>
      <c r="S666" t="str">
        <f>IF(StoreData!$R666=9,"August","Sept")</f>
        <v>Sept</v>
      </c>
    </row>
    <row r="667" spans="1:19" x14ac:dyDescent="0.3">
      <c r="A667">
        <v>88065566020</v>
      </c>
      <c r="B667">
        <v>44056</v>
      </c>
      <c r="C667" t="s">
        <v>621</v>
      </c>
      <c r="D667" t="s">
        <v>1124</v>
      </c>
      <c r="E667" t="s">
        <v>94</v>
      </c>
      <c r="F667" t="s">
        <v>36</v>
      </c>
      <c r="G667" t="s">
        <v>942</v>
      </c>
      <c r="H667" t="s">
        <v>37</v>
      </c>
      <c r="I667" t="s">
        <v>102</v>
      </c>
      <c r="J667" t="s">
        <v>934</v>
      </c>
      <c r="K667" t="s">
        <v>939</v>
      </c>
      <c r="L667">
        <v>9</v>
      </c>
      <c r="M667">
        <v>6</v>
      </c>
      <c r="N667">
        <v>10</v>
      </c>
      <c r="O667">
        <f>StoreData!$N667*StoreData!$L667</f>
        <v>90</v>
      </c>
      <c r="P667">
        <f>StoreData!$N667*StoreData!$M667</f>
        <v>60</v>
      </c>
      <c r="Q667">
        <f>StoreData!$O667-StoreData!$P667</f>
        <v>30</v>
      </c>
      <c r="R667">
        <f>MONTH(StoreData!$B667)</f>
        <v>8</v>
      </c>
      <c r="S667" t="str">
        <f>IF(StoreData!$R667=9,"August","Sept")</f>
        <v>Sept</v>
      </c>
    </row>
    <row r="668" spans="1:19" x14ac:dyDescent="0.3">
      <c r="A668">
        <v>88065566021</v>
      </c>
      <c r="B668">
        <v>44057</v>
      </c>
      <c r="C668" t="s">
        <v>622</v>
      </c>
      <c r="D668" t="s">
        <v>1123</v>
      </c>
      <c r="E668" t="s">
        <v>16</v>
      </c>
      <c r="F668" t="s">
        <v>40</v>
      </c>
      <c r="G668" t="s">
        <v>941</v>
      </c>
      <c r="H668" t="s">
        <v>41</v>
      </c>
      <c r="I668" t="s">
        <v>102</v>
      </c>
      <c r="J668" t="s">
        <v>935</v>
      </c>
      <c r="K668" t="s">
        <v>939</v>
      </c>
      <c r="L668">
        <v>18</v>
      </c>
      <c r="M668">
        <v>15</v>
      </c>
      <c r="N668">
        <v>11</v>
      </c>
      <c r="O668">
        <f>StoreData!$N668*StoreData!$L668</f>
        <v>198</v>
      </c>
      <c r="P668">
        <f>StoreData!$N668*StoreData!$M668</f>
        <v>165</v>
      </c>
      <c r="Q668">
        <f>StoreData!$O668-StoreData!$P668</f>
        <v>33</v>
      </c>
      <c r="R668">
        <f>MONTH(StoreData!$B668)</f>
        <v>8</v>
      </c>
      <c r="S668" t="str">
        <f>IF(StoreData!$R668=9,"August","Sept")</f>
        <v>Sept</v>
      </c>
    </row>
    <row r="669" spans="1:19" x14ac:dyDescent="0.3">
      <c r="A669">
        <v>88065566022</v>
      </c>
      <c r="B669">
        <v>44058</v>
      </c>
      <c r="C669" t="s">
        <v>623</v>
      </c>
      <c r="D669" t="s">
        <v>1123</v>
      </c>
      <c r="E669" t="s">
        <v>17</v>
      </c>
      <c r="F669" t="s">
        <v>36</v>
      </c>
      <c r="G669" t="s">
        <v>942</v>
      </c>
      <c r="H669" t="s">
        <v>37</v>
      </c>
      <c r="I669" t="s">
        <v>102</v>
      </c>
      <c r="J669" t="s">
        <v>923</v>
      </c>
      <c r="K669" t="s">
        <v>924</v>
      </c>
      <c r="L669">
        <v>14</v>
      </c>
      <c r="M669">
        <v>11</v>
      </c>
      <c r="N669">
        <v>60</v>
      </c>
      <c r="O669">
        <f>StoreData!$N669*StoreData!$L669</f>
        <v>840</v>
      </c>
      <c r="P669">
        <f>StoreData!$N669*StoreData!$M669</f>
        <v>660</v>
      </c>
      <c r="Q669">
        <f>StoreData!$O669-StoreData!$P669</f>
        <v>180</v>
      </c>
      <c r="R669">
        <f>MONTH(StoreData!$B669)</f>
        <v>8</v>
      </c>
      <c r="S669" t="str">
        <f>IF(StoreData!$R669=9,"August","Sept")</f>
        <v>Sept</v>
      </c>
    </row>
    <row r="670" spans="1:19" x14ac:dyDescent="0.3">
      <c r="A670">
        <v>88065566023</v>
      </c>
      <c r="B670">
        <v>44062</v>
      </c>
      <c r="C670" t="s">
        <v>624</v>
      </c>
      <c r="D670" t="s">
        <v>1123</v>
      </c>
      <c r="E670" t="s">
        <v>16</v>
      </c>
      <c r="F670" t="s">
        <v>40</v>
      </c>
      <c r="G670" t="s">
        <v>941</v>
      </c>
      <c r="H670" t="s">
        <v>41</v>
      </c>
      <c r="I670" t="s">
        <v>102</v>
      </c>
      <c r="J670" t="s">
        <v>936</v>
      </c>
      <c r="K670" t="s">
        <v>924</v>
      </c>
      <c r="L670">
        <v>30</v>
      </c>
      <c r="M670">
        <v>27</v>
      </c>
      <c r="N670">
        <v>89</v>
      </c>
      <c r="O670">
        <f>StoreData!$N670*StoreData!$L670</f>
        <v>2670</v>
      </c>
      <c r="P670">
        <f>StoreData!$N670*StoreData!$M670</f>
        <v>2403</v>
      </c>
      <c r="Q670">
        <f>StoreData!$O670-StoreData!$P670</f>
        <v>267</v>
      </c>
      <c r="R670">
        <f>MONTH(StoreData!$B670)</f>
        <v>8</v>
      </c>
      <c r="S670" t="str">
        <f>IF(StoreData!$R670=9,"August","Sept")</f>
        <v>Sept</v>
      </c>
    </row>
    <row r="671" spans="1:19" x14ac:dyDescent="0.3">
      <c r="A671">
        <v>88065566024</v>
      </c>
      <c r="B671">
        <v>44061</v>
      </c>
      <c r="C671" t="s">
        <v>625</v>
      </c>
      <c r="D671" t="s">
        <v>1123</v>
      </c>
      <c r="E671" t="s">
        <v>17</v>
      </c>
      <c r="F671" t="s">
        <v>36</v>
      </c>
      <c r="G671" t="s">
        <v>942</v>
      </c>
      <c r="H671" t="s">
        <v>37</v>
      </c>
      <c r="I671" t="s">
        <v>102</v>
      </c>
      <c r="J671" t="s">
        <v>937</v>
      </c>
      <c r="K671" t="s">
        <v>924</v>
      </c>
      <c r="L671">
        <v>16</v>
      </c>
      <c r="M671">
        <v>13</v>
      </c>
      <c r="N671">
        <v>77</v>
      </c>
      <c r="O671">
        <f>StoreData!$N671*StoreData!$L671</f>
        <v>1232</v>
      </c>
      <c r="P671">
        <f>StoreData!$N671*StoreData!$M671</f>
        <v>1001</v>
      </c>
      <c r="Q671">
        <f>StoreData!$O671-StoreData!$P671</f>
        <v>231</v>
      </c>
      <c r="R671">
        <f>MONTH(StoreData!$B671)</f>
        <v>8</v>
      </c>
      <c r="S671" t="str">
        <f>IF(StoreData!$R671=9,"August","Sept")</f>
        <v>Sept</v>
      </c>
    </row>
    <row r="672" spans="1:19" x14ac:dyDescent="0.3">
      <c r="A672">
        <v>88065566025</v>
      </c>
      <c r="B672">
        <v>44061</v>
      </c>
      <c r="C672" t="s">
        <v>626</v>
      </c>
      <c r="D672" t="s">
        <v>1124</v>
      </c>
      <c r="E672" t="s">
        <v>18</v>
      </c>
      <c r="F672" t="s">
        <v>40</v>
      </c>
      <c r="G672" t="s">
        <v>941</v>
      </c>
      <c r="H672" t="s">
        <v>41</v>
      </c>
      <c r="I672" t="s">
        <v>102</v>
      </c>
      <c r="J672" t="s">
        <v>906</v>
      </c>
      <c r="K672" t="s">
        <v>924</v>
      </c>
      <c r="L672">
        <v>52</v>
      </c>
      <c r="M672">
        <v>49</v>
      </c>
      <c r="N672">
        <v>68</v>
      </c>
      <c r="O672">
        <f>StoreData!$N672*StoreData!$L672</f>
        <v>3536</v>
      </c>
      <c r="P672">
        <f>StoreData!$N672*StoreData!$M672</f>
        <v>3332</v>
      </c>
      <c r="Q672">
        <f>StoreData!$O672-StoreData!$P672</f>
        <v>204</v>
      </c>
      <c r="R672">
        <f>MONTH(StoreData!$B672)</f>
        <v>8</v>
      </c>
      <c r="S672" t="str">
        <f>IF(StoreData!$R672=9,"August","Sept")</f>
        <v>Sept</v>
      </c>
    </row>
    <row r="673" spans="1:19" x14ac:dyDescent="0.3">
      <c r="A673">
        <v>88065566026</v>
      </c>
      <c r="B673">
        <v>44062</v>
      </c>
      <c r="C673" t="s">
        <v>627</v>
      </c>
      <c r="D673" t="s">
        <v>1124</v>
      </c>
      <c r="E673" t="s">
        <v>19</v>
      </c>
      <c r="F673" t="s">
        <v>36</v>
      </c>
      <c r="G673" t="s">
        <v>942</v>
      </c>
      <c r="H673" t="s">
        <v>37</v>
      </c>
      <c r="I673" t="s">
        <v>102</v>
      </c>
      <c r="J673" t="s">
        <v>907</v>
      </c>
      <c r="K673" t="s">
        <v>924</v>
      </c>
      <c r="L673">
        <v>14</v>
      </c>
      <c r="M673">
        <v>11</v>
      </c>
      <c r="N673">
        <v>15</v>
      </c>
      <c r="O673">
        <f>StoreData!$N673*StoreData!$L673</f>
        <v>210</v>
      </c>
      <c r="P673">
        <f>StoreData!$N673*StoreData!$M673</f>
        <v>165</v>
      </c>
      <c r="Q673">
        <f>StoreData!$O673-StoreData!$P673</f>
        <v>45</v>
      </c>
      <c r="R673">
        <f>MONTH(StoreData!$B673)</f>
        <v>8</v>
      </c>
      <c r="S673" t="str">
        <f>IF(StoreData!$R673=9,"August","Sept")</f>
        <v>Sept</v>
      </c>
    </row>
    <row r="674" spans="1:19" x14ac:dyDescent="0.3">
      <c r="A674">
        <v>88065566027</v>
      </c>
      <c r="B674">
        <v>44063</v>
      </c>
      <c r="C674" t="s">
        <v>628</v>
      </c>
      <c r="D674" t="s">
        <v>1123</v>
      </c>
      <c r="E674" t="s">
        <v>20</v>
      </c>
      <c r="F674" t="s">
        <v>40</v>
      </c>
      <c r="G674" t="s">
        <v>941</v>
      </c>
      <c r="H674" t="s">
        <v>41</v>
      </c>
      <c r="I674" t="s">
        <v>102</v>
      </c>
      <c r="J674" t="s">
        <v>908</v>
      </c>
      <c r="K674" t="s">
        <v>924</v>
      </c>
      <c r="L674">
        <v>6</v>
      </c>
      <c r="M674">
        <v>3</v>
      </c>
      <c r="N674">
        <v>47</v>
      </c>
      <c r="O674">
        <f>StoreData!$N674*StoreData!$L674</f>
        <v>282</v>
      </c>
      <c r="P674">
        <f>StoreData!$N674*StoreData!$M674</f>
        <v>141</v>
      </c>
      <c r="Q674">
        <f>StoreData!$O674-StoreData!$P674</f>
        <v>141</v>
      </c>
      <c r="R674">
        <f>MONTH(StoreData!$B674)</f>
        <v>8</v>
      </c>
      <c r="S674" t="str">
        <f>IF(StoreData!$R674=9,"August","Sept")</f>
        <v>Sept</v>
      </c>
    </row>
    <row r="675" spans="1:19" x14ac:dyDescent="0.3">
      <c r="A675">
        <v>88065566028</v>
      </c>
      <c r="B675">
        <v>44064</v>
      </c>
      <c r="C675" t="s">
        <v>629</v>
      </c>
      <c r="D675" t="s">
        <v>1124</v>
      </c>
      <c r="E675" t="s">
        <v>1</v>
      </c>
      <c r="F675" t="s">
        <v>36</v>
      </c>
      <c r="G675" t="s">
        <v>942</v>
      </c>
      <c r="H675" t="s">
        <v>37</v>
      </c>
      <c r="I675" t="s">
        <v>102</v>
      </c>
      <c r="J675" t="s">
        <v>909</v>
      </c>
      <c r="K675" t="s">
        <v>924</v>
      </c>
      <c r="L675">
        <v>13</v>
      </c>
      <c r="M675">
        <v>10</v>
      </c>
      <c r="N675">
        <v>6</v>
      </c>
      <c r="O675">
        <f>StoreData!$N675*StoreData!$L675</f>
        <v>78</v>
      </c>
      <c r="P675">
        <f>StoreData!$N675*StoreData!$M675</f>
        <v>60</v>
      </c>
      <c r="Q675">
        <f>StoreData!$O675-StoreData!$P675</f>
        <v>18</v>
      </c>
      <c r="R675">
        <f>MONTH(StoreData!$B675)</f>
        <v>8</v>
      </c>
      <c r="S675" t="str">
        <f>IF(StoreData!$R675=9,"August","Sept")</f>
        <v>Sept</v>
      </c>
    </row>
    <row r="676" spans="1:19" x14ac:dyDescent="0.3">
      <c r="A676">
        <v>88065566029</v>
      </c>
      <c r="B676">
        <v>44065</v>
      </c>
      <c r="C676" t="s">
        <v>630</v>
      </c>
      <c r="D676" t="s">
        <v>1124</v>
      </c>
      <c r="E676" t="s">
        <v>2</v>
      </c>
      <c r="F676" t="s">
        <v>40</v>
      </c>
      <c r="G676" t="s">
        <v>941</v>
      </c>
      <c r="H676" t="s">
        <v>41</v>
      </c>
      <c r="I676" t="s">
        <v>102</v>
      </c>
      <c r="J676" t="s">
        <v>910</v>
      </c>
      <c r="K676" t="s">
        <v>924</v>
      </c>
      <c r="L676">
        <v>15</v>
      </c>
      <c r="M676">
        <v>12</v>
      </c>
      <c r="N676">
        <v>10</v>
      </c>
      <c r="O676">
        <f>StoreData!$N676*StoreData!$L676</f>
        <v>150</v>
      </c>
      <c r="P676">
        <f>StoreData!$N676*StoreData!$M676</f>
        <v>120</v>
      </c>
      <c r="Q676">
        <f>StoreData!$O676-StoreData!$P676</f>
        <v>30</v>
      </c>
      <c r="R676">
        <f>MONTH(StoreData!$B676)</f>
        <v>8</v>
      </c>
      <c r="S676" t="str">
        <f>IF(StoreData!$R676=9,"August","Sept")</f>
        <v>Sept</v>
      </c>
    </row>
    <row r="677" spans="1:19" x14ac:dyDescent="0.3">
      <c r="A677">
        <v>88065566030</v>
      </c>
      <c r="B677">
        <v>44066</v>
      </c>
      <c r="C677" t="s">
        <v>631</v>
      </c>
      <c r="D677" t="s">
        <v>1123</v>
      </c>
      <c r="E677" t="s">
        <v>3</v>
      </c>
      <c r="F677" t="s">
        <v>36</v>
      </c>
      <c r="G677" t="s">
        <v>942</v>
      </c>
      <c r="H677" t="s">
        <v>37</v>
      </c>
      <c r="I677" t="s">
        <v>102</v>
      </c>
      <c r="J677" t="s">
        <v>911</v>
      </c>
      <c r="K677" t="s">
        <v>924</v>
      </c>
      <c r="L677">
        <v>20</v>
      </c>
      <c r="M677">
        <v>17</v>
      </c>
      <c r="N677">
        <v>3</v>
      </c>
      <c r="O677">
        <f>StoreData!$N677*StoreData!$L677</f>
        <v>60</v>
      </c>
      <c r="P677">
        <f>StoreData!$N677*StoreData!$M677</f>
        <v>51</v>
      </c>
      <c r="Q677">
        <f>StoreData!$O677-StoreData!$P677</f>
        <v>9</v>
      </c>
      <c r="R677">
        <f>MONTH(StoreData!$B677)</f>
        <v>8</v>
      </c>
      <c r="S677" t="str">
        <f>IF(StoreData!$R677=9,"August","Sept")</f>
        <v>Sept</v>
      </c>
    </row>
    <row r="678" spans="1:19" x14ac:dyDescent="0.3">
      <c r="A678">
        <v>88065566031</v>
      </c>
      <c r="B678">
        <v>44067</v>
      </c>
      <c r="C678" t="s">
        <v>632</v>
      </c>
      <c r="D678" t="s">
        <v>1123</v>
      </c>
      <c r="E678" t="s">
        <v>4</v>
      </c>
      <c r="F678" t="s">
        <v>40</v>
      </c>
      <c r="G678" t="s">
        <v>941</v>
      </c>
      <c r="H678" t="s">
        <v>41</v>
      </c>
      <c r="I678" t="s">
        <v>102</v>
      </c>
      <c r="J678" t="s">
        <v>912</v>
      </c>
      <c r="K678" t="s">
        <v>924</v>
      </c>
      <c r="L678">
        <v>12</v>
      </c>
      <c r="M678">
        <v>9</v>
      </c>
      <c r="N678">
        <v>4</v>
      </c>
      <c r="O678">
        <f>StoreData!$N678*StoreData!$L678</f>
        <v>48</v>
      </c>
      <c r="P678">
        <f>StoreData!$N678*StoreData!$M678</f>
        <v>36</v>
      </c>
      <c r="Q678">
        <f>StoreData!$O678-StoreData!$P678</f>
        <v>12</v>
      </c>
      <c r="R678">
        <f>MONTH(StoreData!$B678)</f>
        <v>8</v>
      </c>
      <c r="S678" t="str">
        <f>IF(StoreData!$R678=9,"August","Sept")</f>
        <v>Sept</v>
      </c>
    </row>
    <row r="679" spans="1:19" x14ac:dyDescent="0.3">
      <c r="A679">
        <v>88065566032</v>
      </c>
      <c r="B679">
        <v>44068</v>
      </c>
      <c r="C679" t="s">
        <v>633</v>
      </c>
      <c r="D679" t="s">
        <v>1124</v>
      </c>
      <c r="E679" t="s">
        <v>5</v>
      </c>
      <c r="F679" t="s">
        <v>36</v>
      </c>
      <c r="G679" t="s">
        <v>942</v>
      </c>
      <c r="H679" t="s">
        <v>37</v>
      </c>
      <c r="I679" t="s">
        <v>102</v>
      </c>
      <c r="J679" t="s">
        <v>913</v>
      </c>
      <c r="K679" t="s">
        <v>924</v>
      </c>
      <c r="L679">
        <v>16</v>
      </c>
      <c r="M679">
        <v>13</v>
      </c>
      <c r="N679">
        <v>5</v>
      </c>
      <c r="O679">
        <f>StoreData!$N679*StoreData!$L679</f>
        <v>80</v>
      </c>
      <c r="P679">
        <f>StoreData!$N679*StoreData!$M679</f>
        <v>65</v>
      </c>
      <c r="Q679">
        <f>StoreData!$O679-StoreData!$P679</f>
        <v>15</v>
      </c>
      <c r="R679">
        <f>MONTH(StoreData!$B679)</f>
        <v>8</v>
      </c>
      <c r="S679" t="str">
        <f>IF(StoreData!$R679=9,"August","Sept")</f>
        <v>Sept</v>
      </c>
    </row>
    <row r="680" spans="1:19" x14ac:dyDescent="0.3">
      <c r="A680">
        <v>88065566033</v>
      </c>
      <c r="B680">
        <v>44072</v>
      </c>
      <c r="C680" t="s">
        <v>634</v>
      </c>
      <c r="D680" t="s">
        <v>1123</v>
      </c>
      <c r="E680" t="s">
        <v>6</v>
      </c>
      <c r="F680" t="s">
        <v>40</v>
      </c>
      <c r="G680" t="s">
        <v>941</v>
      </c>
      <c r="H680" t="s">
        <v>41</v>
      </c>
      <c r="I680" t="s">
        <v>102</v>
      </c>
      <c r="J680" t="s">
        <v>914</v>
      </c>
      <c r="K680" t="s">
        <v>924</v>
      </c>
      <c r="L680">
        <v>20</v>
      </c>
      <c r="M680">
        <v>17</v>
      </c>
      <c r="N680">
        <v>6</v>
      </c>
      <c r="O680">
        <f>StoreData!$N680*StoreData!$L680</f>
        <v>120</v>
      </c>
      <c r="P680">
        <f>StoreData!$N680*StoreData!$M680</f>
        <v>102</v>
      </c>
      <c r="Q680">
        <f>StoreData!$O680-StoreData!$P680</f>
        <v>18</v>
      </c>
      <c r="R680">
        <f>MONTH(StoreData!$B680)</f>
        <v>8</v>
      </c>
      <c r="S680" t="str">
        <f>IF(StoreData!$R680=9,"August","Sept")</f>
        <v>Sept</v>
      </c>
    </row>
    <row r="681" spans="1:19" x14ac:dyDescent="0.3">
      <c r="A681">
        <v>88065566034</v>
      </c>
      <c r="B681">
        <v>44071</v>
      </c>
      <c r="C681" t="s">
        <v>635</v>
      </c>
      <c r="D681" t="s">
        <v>1123</v>
      </c>
      <c r="E681" t="s">
        <v>7</v>
      </c>
      <c r="F681" t="s">
        <v>36</v>
      </c>
      <c r="G681" t="s">
        <v>942</v>
      </c>
      <c r="H681" t="s">
        <v>37</v>
      </c>
      <c r="I681" t="s">
        <v>102</v>
      </c>
      <c r="J681" t="s">
        <v>915</v>
      </c>
      <c r="K681" t="s">
        <v>924</v>
      </c>
      <c r="L681">
        <v>12</v>
      </c>
      <c r="M681">
        <v>9</v>
      </c>
      <c r="N681">
        <v>3</v>
      </c>
      <c r="O681">
        <f>StoreData!$N681*StoreData!$L681</f>
        <v>36</v>
      </c>
      <c r="P681">
        <f>StoreData!$N681*StoreData!$M681</f>
        <v>27</v>
      </c>
      <c r="Q681">
        <f>StoreData!$O681-StoreData!$P681</f>
        <v>9</v>
      </c>
      <c r="R681">
        <f>MONTH(StoreData!$B681)</f>
        <v>8</v>
      </c>
      <c r="S681" t="str">
        <f>IF(StoreData!$R681=9,"August","Sept")</f>
        <v>Sept</v>
      </c>
    </row>
    <row r="682" spans="1:19" x14ac:dyDescent="0.3">
      <c r="A682">
        <v>88065566035</v>
      </c>
      <c r="B682">
        <v>44071</v>
      </c>
      <c r="C682" t="s">
        <v>636</v>
      </c>
      <c r="D682" t="s">
        <v>1124</v>
      </c>
      <c r="E682" t="s">
        <v>8</v>
      </c>
      <c r="F682" t="s">
        <v>40</v>
      </c>
      <c r="G682" t="s">
        <v>941</v>
      </c>
      <c r="H682" t="s">
        <v>41</v>
      </c>
      <c r="I682" t="s">
        <v>102</v>
      </c>
      <c r="J682" t="s">
        <v>916</v>
      </c>
      <c r="K682" t="s">
        <v>924</v>
      </c>
      <c r="L682">
        <v>10</v>
      </c>
      <c r="M682">
        <v>7</v>
      </c>
      <c r="N682">
        <v>7</v>
      </c>
      <c r="O682">
        <f>StoreData!$N682*StoreData!$L682</f>
        <v>70</v>
      </c>
      <c r="P682">
        <f>StoreData!$N682*StoreData!$M682</f>
        <v>49</v>
      </c>
      <c r="Q682">
        <f>StoreData!$O682-StoreData!$P682</f>
        <v>21</v>
      </c>
      <c r="R682">
        <f>MONTH(StoreData!$B682)</f>
        <v>8</v>
      </c>
      <c r="S682" t="str">
        <f>IF(StoreData!$R682=9,"August","Sept")</f>
        <v>Sept</v>
      </c>
    </row>
    <row r="683" spans="1:19" x14ac:dyDescent="0.3">
      <c r="A683">
        <v>88065566036</v>
      </c>
      <c r="B683">
        <v>44072</v>
      </c>
      <c r="C683" t="s">
        <v>637</v>
      </c>
      <c r="D683" t="s">
        <v>1123</v>
      </c>
      <c r="E683" t="s">
        <v>9</v>
      </c>
      <c r="F683" t="s">
        <v>36</v>
      </c>
      <c r="G683" t="s">
        <v>942</v>
      </c>
      <c r="H683" t="s">
        <v>37</v>
      </c>
      <c r="I683" t="s">
        <v>102</v>
      </c>
      <c r="J683" t="s">
        <v>917</v>
      </c>
      <c r="K683" t="s">
        <v>924</v>
      </c>
      <c r="L683">
        <v>15</v>
      </c>
      <c r="M683">
        <v>12</v>
      </c>
      <c r="N683">
        <v>5</v>
      </c>
      <c r="O683">
        <f>StoreData!$N683*StoreData!$L683</f>
        <v>75</v>
      </c>
      <c r="P683">
        <f>StoreData!$N683*StoreData!$M683</f>
        <v>60</v>
      </c>
      <c r="Q683">
        <f>StoreData!$O683-StoreData!$P683</f>
        <v>15</v>
      </c>
      <c r="R683">
        <f>MONTH(StoreData!$B683)</f>
        <v>8</v>
      </c>
      <c r="S683" t="str">
        <f>IF(StoreData!$R683=9,"August","Sept")</f>
        <v>Sept</v>
      </c>
    </row>
    <row r="684" spans="1:19" x14ac:dyDescent="0.3">
      <c r="A684">
        <v>88065566037</v>
      </c>
      <c r="B684">
        <v>44073</v>
      </c>
      <c r="C684" t="s">
        <v>638</v>
      </c>
      <c r="D684" t="s">
        <v>1123</v>
      </c>
      <c r="E684" t="s">
        <v>10</v>
      </c>
      <c r="F684" t="s">
        <v>40</v>
      </c>
      <c r="G684" t="s">
        <v>941</v>
      </c>
      <c r="H684" t="s">
        <v>41</v>
      </c>
      <c r="I684" t="s">
        <v>102</v>
      </c>
      <c r="J684" t="s">
        <v>918</v>
      </c>
      <c r="K684" t="s">
        <v>924</v>
      </c>
      <c r="L684">
        <v>15</v>
      </c>
      <c r="M684">
        <v>12</v>
      </c>
      <c r="N684">
        <v>8</v>
      </c>
      <c r="O684">
        <f>StoreData!$N684*StoreData!$L684</f>
        <v>120</v>
      </c>
      <c r="P684">
        <f>StoreData!$N684*StoreData!$M684</f>
        <v>96</v>
      </c>
      <c r="Q684">
        <f>StoreData!$O684-StoreData!$P684</f>
        <v>24</v>
      </c>
      <c r="R684">
        <f>MONTH(StoreData!$B684)</f>
        <v>8</v>
      </c>
      <c r="S684" t="str">
        <f>IF(StoreData!$R684=9,"August","Sept")</f>
        <v>Sept</v>
      </c>
    </row>
    <row r="685" spans="1:19" x14ac:dyDescent="0.3">
      <c r="A685">
        <v>88065566038</v>
      </c>
      <c r="B685">
        <v>44074</v>
      </c>
      <c r="C685" t="s">
        <v>639</v>
      </c>
      <c r="D685" t="s">
        <v>1123</v>
      </c>
      <c r="E685" t="s">
        <v>11</v>
      </c>
      <c r="F685" t="s">
        <v>36</v>
      </c>
      <c r="G685" t="s">
        <v>942</v>
      </c>
      <c r="H685" t="s">
        <v>37</v>
      </c>
      <c r="I685" t="s">
        <v>102</v>
      </c>
      <c r="J685" t="s">
        <v>919</v>
      </c>
      <c r="K685" t="s">
        <v>924</v>
      </c>
      <c r="L685">
        <v>20</v>
      </c>
      <c r="M685">
        <v>17</v>
      </c>
      <c r="N685">
        <v>9</v>
      </c>
      <c r="O685">
        <f>StoreData!$N685*StoreData!$L685</f>
        <v>180</v>
      </c>
      <c r="P685">
        <f>StoreData!$N685*StoreData!$M685</f>
        <v>153</v>
      </c>
      <c r="Q685">
        <f>StoreData!$O685-StoreData!$P685</f>
        <v>27</v>
      </c>
      <c r="R685">
        <f>MONTH(StoreData!$B685)</f>
        <v>8</v>
      </c>
      <c r="S685" t="str">
        <f>IF(StoreData!$R685=9,"August","Sept")</f>
        <v>Sept</v>
      </c>
    </row>
    <row r="686" spans="1:19" x14ac:dyDescent="0.3">
      <c r="A686">
        <v>88065566039</v>
      </c>
      <c r="B686">
        <v>44075</v>
      </c>
      <c r="C686" t="s">
        <v>640</v>
      </c>
      <c r="D686" t="s">
        <v>1124</v>
      </c>
      <c r="E686" t="s">
        <v>12</v>
      </c>
      <c r="F686" t="s">
        <v>40</v>
      </c>
      <c r="G686" t="s">
        <v>941</v>
      </c>
      <c r="H686" t="s">
        <v>41</v>
      </c>
      <c r="I686" t="s">
        <v>102</v>
      </c>
      <c r="J686" t="s">
        <v>920</v>
      </c>
      <c r="K686" t="s">
        <v>924</v>
      </c>
      <c r="L686">
        <v>12</v>
      </c>
      <c r="M686">
        <v>9</v>
      </c>
      <c r="N686">
        <v>2</v>
      </c>
      <c r="O686">
        <f>StoreData!$N686*StoreData!$L686</f>
        <v>24</v>
      </c>
      <c r="P686">
        <f>StoreData!$N686*StoreData!$M686</f>
        <v>18</v>
      </c>
      <c r="Q686">
        <f>StoreData!$O686-StoreData!$P686</f>
        <v>6</v>
      </c>
      <c r="R686">
        <f>MONTH(StoreData!$B686)</f>
        <v>9</v>
      </c>
      <c r="S686" t="str">
        <f>IF(StoreData!$R686=9,"August","Sept")</f>
        <v>August</v>
      </c>
    </row>
    <row r="687" spans="1:19" x14ac:dyDescent="0.3">
      <c r="A687">
        <v>88065566040</v>
      </c>
      <c r="B687">
        <v>44076</v>
      </c>
      <c r="C687" t="s">
        <v>641</v>
      </c>
      <c r="D687" t="s">
        <v>1124</v>
      </c>
      <c r="E687" t="s">
        <v>13</v>
      </c>
      <c r="F687" t="s">
        <v>36</v>
      </c>
      <c r="G687" t="s">
        <v>942</v>
      </c>
      <c r="H687" t="s">
        <v>37</v>
      </c>
      <c r="I687" t="s">
        <v>102</v>
      </c>
      <c r="J687" t="s">
        <v>921</v>
      </c>
      <c r="K687" t="s">
        <v>924</v>
      </c>
      <c r="L687">
        <v>13</v>
      </c>
      <c r="M687">
        <v>10</v>
      </c>
      <c r="N687">
        <v>5</v>
      </c>
      <c r="O687">
        <f>StoreData!$N687*StoreData!$L687</f>
        <v>65</v>
      </c>
      <c r="P687">
        <f>StoreData!$N687*StoreData!$M687</f>
        <v>50</v>
      </c>
      <c r="Q687">
        <f>StoreData!$O687-StoreData!$P687</f>
        <v>15</v>
      </c>
      <c r="R687">
        <f>MONTH(StoreData!$B687)</f>
        <v>9</v>
      </c>
      <c r="S687" t="str">
        <f>IF(StoreData!$R687=9,"August","Sept")</f>
        <v>August</v>
      </c>
    </row>
    <row r="688" spans="1:19" x14ac:dyDescent="0.3">
      <c r="A688">
        <v>88065566041</v>
      </c>
      <c r="B688">
        <v>44077</v>
      </c>
      <c r="C688" t="s">
        <v>642</v>
      </c>
      <c r="D688" t="s">
        <v>1124</v>
      </c>
      <c r="E688" t="s">
        <v>14</v>
      </c>
      <c r="F688" t="s">
        <v>40</v>
      </c>
      <c r="G688" t="s">
        <v>941</v>
      </c>
      <c r="H688" t="s">
        <v>41</v>
      </c>
      <c r="I688" t="s">
        <v>102</v>
      </c>
      <c r="J688" t="s">
        <v>922</v>
      </c>
      <c r="K688" t="s">
        <v>924</v>
      </c>
      <c r="L688">
        <v>15</v>
      </c>
      <c r="M688">
        <v>12</v>
      </c>
      <c r="N688">
        <v>7</v>
      </c>
      <c r="O688">
        <f>StoreData!$N688*StoreData!$L688</f>
        <v>105</v>
      </c>
      <c r="P688">
        <f>StoreData!$N688*StoreData!$M688</f>
        <v>84</v>
      </c>
      <c r="Q688">
        <f>StoreData!$O688-StoreData!$P688</f>
        <v>21</v>
      </c>
      <c r="R688">
        <f>MONTH(StoreData!$B688)</f>
        <v>9</v>
      </c>
      <c r="S688" t="str">
        <f>IF(StoreData!$R688=9,"August","Sept")</f>
        <v>August</v>
      </c>
    </row>
    <row r="689" spans="1:19" x14ac:dyDescent="0.3">
      <c r="A689">
        <v>88065566042</v>
      </c>
      <c r="B689">
        <v>44078</v>
      </c>
      <c r="C689" t="s">
        <v>643</v>
      </c>
      <c r="D689" t="s">
        <v>1124</v>
      </c>
      <c r="E689" t="s">
        <v>15</v>
      </c>
      <c r="F689" t="s">
        <v>36</v>
      </c>
      <c r="G689" t="s">
        <v>942</v>
      </c>
      <c r="H689" t="s">
        <v>37</v>
      </c>
      <c r="I689" t="s">
        <v>102</v>
      </c>
      <c r="J689" t="s">
        <v>923</v>
      </c>
      <c r="K689" t="s">
        <v>924</v>
      </c>
      <c r="L689">
        <v>14</v>
      </c>
      <c r="M689">
        <v>11</v>
      </c>
      <c r="N689">
        <v>7</v>
      </c>
      <c r="O689">
        <f>StoreData!$N689*StoreData!$L689</f>
        <v>98</v>
      </c>
      <c r="P689">
        <f>StoreData!$N689*StoreData!$M689</f>
        <v>77</v>
      </c>
      <c r="Q689">
        <f>StoreData!$O689-StoreData!$P689</f>
        <v>21</v>
      </c>
      <c r="R689">
        <f>MONTH(StoreData!$B689)</f>
        <v>9</v>
      </c>
      <c r="S689" t="str">
        <f>IF(StoreData!$R689=9,"August","Sept")</f>
        <v>August</v>
      </c>
    </row>
    <row r="690" spans="1:19" x14ac:dyDescent="0.3">
      <c r="A690">
        <v>88065566043</v>
      </c>
      <c r="B690">
        <v>44079</v>
      </c>
      <c r="C690" t="s">
        <v>644</v>
      </c>
      <c r="D690" t="s">
        <v>1123</v>
      </c>
      <c r="E690" t="s">
        <v>57</v>
      </c>
      <c r="F690" t="s">
        <v>40</v>
      </c>
      <c r="G690" t="s">
        <v>941</v>
      </c>
      <c r="H690" t="s">
        <v>41</v>
      </c>
      <c r="I690" t="s">
        <v>102</v>
      </c>
      <c r="J690" t="s">
        <v>936</v>
      </c>
      <c r="K690" t="s">
        <v>924</v>
      </c>
      <c r="L690">
        <v>30</v>
      </c>
      <c r="M690">
        <v>27</v>
      </c>
      <c r="N690">
        <v>15</v>
      </c>
      <c r="O690">
        <f>StoreData!$N690*StoreData!$L690</f>
        <v>450</v>
      </c>
      <c r="P690">
        <f>StoreData!$N690*StoreData!$M690</f>
        <v>405</v>
      </c>
      <c r="Q690">
        <f>StoreData!$O690-StoreData!$P690</f>
        <v>45</v>
      </c>
      <c r="R690">
        <f>MONTH(StoreData!$B690)</f>
        <v>9</v>
      </c>
      <c r="S690" t="str">
        <f>IF(StoreData!$R690=9,"August","Sept")</f>
        <v>August</v>
      </c>
    </row>
    <row r="691" spans="1:19" x14ac:dyDescent="0.3">
      <c r="A691">
        <v>88065566044</v>
      </c>
      <c r="B691">
        <v>44083</v>
      </c>
      <c r="C691" t="s">
        <v>645</v>
      </c>
      <c r="D691" t="s">
        <v>1124</v>
      </c>
      <c r="E691" t="s">
        <v>58</v>
      </c>
      <c r="F691" t="s">
        <v>36</v>
      </c>
      <c r="G691" t="s">
        <v>942</v>
      </c>
      <c r="H691" t="s">
        <v>37</v>
      </c>
      <c r="I691" t="s">
        <v>102</v>
      </c>
      <c r="J691" t="s">
        <v>937</v>
      </c>
      <c r="K691" t="s">
        <v>924</v>
      </c>
      <c r="L691">
        <v>16</v>
      </c>
      <c r="M691">
        <v>13</v>
      </c>
      <c r="N691">
        <v>3</v>
      </c>
      <c r="O691">
        <f>StoreData!$N691*StoreData!$L691</f>
        <v>48</v>
      </c>
      <c r="P691">
        <f>StoreData!$N691*StoreData!$M691</f>
        <v>39</v>
      </c>
      <c r="Q691">
        <f>StoreData!$O691-StoreData!$P691</f>
        <v>9</v>
      </c>
      <c r="R691">
        <f>MONTH(StoreData!$B691)</f>
        <v>9</v>
      </c>
      <c r="S691" t="str">
        <f>IF(StoreData!$R691=9,"August","Sept")</f>
        <v>August</v>
      </c>
    </row>
    <row r="692" spans="1:19" x14ac:dyDescent="0.3">
      <c r="A692">
        <v>88065566045</v>
      </c>
      <c r="B692">
        <v>44082</v>
      </c>
      <c r="C692" t="s">
        <v>646</v>
      </c>
      <c r="D692" t="s">
        <v>1124</v>
      </c>
      <c r="E692" t="s">
        <v>59</v>
      </c>
      <c r="F692" t="s">
        <v>40</v>
      </c>
      <c r="G692" t="s">
        <v>941</v>
      </c>
      <c r="H692" t="s">
        <v>41</v>
      </c>
      <c r="I692" t="s">
        <v>102</v>
      </c>
      <c r="J692" t="s">
        <v>925</v>
      </c>
      <c r="K692" t="s">
        <v>939</v>
      </c>
      <c r="L692">
        <v>9</v>
      </c>
      <c r="M692">
        <v>6</v>
      </c>
      <c r="N692">
        <v>6</v>
      </c>
      <c r="O692">
        <f>StoreData!$N692*StoreData!$L692</f>
        <v>54</v>
      </c>
      <c r="P692">
        <f>StoreData!$N692*StoreData!$M692</f>
        <v>36</v>
      </c>
      <c r="Q692">
        <f>StoreData!$O692-StoreData!$P692</f>
        <v>18</v>
      </c>
      <c r="R692">
        <f>MONTH(StoreData!$B692)</f>
        <v>9</v>
      </c>
      <c r="S692" t="str">
        <f>IF(StoreData!$R692=9,"August","Sept")</f>
        <v>August</v>
      </c>
    </row>
    <row r="693" spans="1:19" x14ac:dyDescent="0.3">
      <c r="A693">
        <v>88065566046</v>
      </c>
      <c r="B693">
        <v>44082</v>
      </c>
      <c r="C693" t="s">
        <v>647</v>
      </c>
      <c r="D693" t="s">
        <v>1123</v>
      </c>
      <c r="E693" t="s">
        <v>61</v>
      </c>
      <c r="F693" t="s">
        <v>36</v>
      </c>
      <c r="G693" t="s">
        <v>942</v>
      </c>
      <c r="H693" t="s">
        <v>37</v>
      </c>
      <c r="I693" t="s">
        <v>102</v>
      </c>
      <c r="J693" t="s">
        <v>926</v>
      </c>
      <c r="K693" t="s">
        <v>939</v>
      </c>
      <c r="L693">
        <v>5</v>
      </c>
      <c r="M693">
        <v>2</v>
      </c>
      <c r="N693">
        <v>10</v>
      </c>
      <c r="O693">
        <f>StoreData!$N693*StoreData!$L693</f>
        <v>50</v>
      </c>
      <c r="P693">
        <f>StoreData!$N693*StoreData!$M693</f>
        <v>20</v>
      </c>
      <c r="Q693">
        <f>StoreData!$O693-StoreData!$P693</f>
        <v>30</v>
      </c>
      <c r="R693">
        <f>MONTH(StoreData!$B693)</f>
        <v>9</v>
      </c>
      <c r="S693" t="str">
        <f>IF(StoreData!$R693=9,"August","Sept")</f>
        <v>August</v>
      </c>
    </row>
    <row r="694" spans="1:19" x14ac:dyDescent="0.3">
      <c r="A694">
        <v>88065566047</v>
      </c>
      <c r="B694">
        <v>44083</v>
      </c>
      <c r="C694" t="s">
        <v>648</v>
      </c>
      <c r="D694" t="s">
        <v>1123</v>
      </c>
      <c r="E694" t="s">
        <v>16</v>
      </c>
      <c r="F694" t="s">
        <v>40</v>
      </c>
      <c r="G694" t="s">
        <v>941</v>
      </c>
      <c r="H694" t="s">
        <v>41</v>
      </c>
      <c r="I694" t="s">
        <v>38</v>
      </c>
      <c r="J694" t="s">
        <v>927</v>
      </c>
      <c r="K694" t="s">
        <v>939</v>
      </c>
      <c r="L694">
        <v>18</v>
      </c>
      <c r="M694">
        <v>15</v>
      </c>
      <c r="N694">
        <v>11</v>
      </c>
      <c r="O694">
        <f>StoreData!$N694*StoreData!$L694</f>
        <v>198</v>
      </c>
      <c r="P694">
        <f>StoreData!$N694*StoreData!$M694</f>
        <v>165</v>
      </c>
      <c r="Q694">
        <f>StoreData!$O694-StoreData!$P694</f>
        <v>33</v>
      </c>
      <c r="R694">
        <f>MONTH(StoreData!$B694)</f>
        <v>9</v>
      </c>
      <c r="S694" t="str">
        <f>IF(StoreData!$R694=9,"August","Sept")</f>
        <v>August</v>
      </c>
    </row>
    <row r="695" spans="1:19" x14ac:dyDescent="0.3">
      <c r="A695">
        <v>88065566048</v>
      </c>
      <c r="B695">
        <v>44084</v>
      </c>
      <c r="C695" t="s">
        <v>649</v>
      </c>
      <c r="D695" t="s">
        <v>1123</v>
      </c>
      <c r="E695" t="s">
        <v>64</v>
      </c>
      <c r="F695" t="s">
        <v>36</v>
      </c>
      <c r="G695" t="s">
        <v>942</v>
      </c>
      <c r="H695" t="s">
        <v>37</v>
      </c>
      <c r="I695" t="s">
        <v>38</v>
      </c>
      <c r="J695" t="s">
        <v>928</v>
      </c>
      <c r="K695" t="s">
        <v>939</v>
      </c>
      <c r="L695">
        <v>10</v>
      </c>
      <c r="M695">
        <v>7</v>
      </c>
      <c r="N695">
        <v>3</v>
      </c>
      <c r="O695">
        <f>StoreData!$N695*StoreData!$L695</f>
        <v>30</v>
      </c>
      <c r="P695">
        <f>StoreData!$N695*StoreData!$M695</f>
        <v>21</v>
      </c>
      <c r="Q695">
        <f>StoreData!$O695-StoreData!$P695</f>
        <v>9</v>
      </c>
      <c r="R695">
        <f>MONTH(StoreData!$B695)</f>
        <v>9</v>
      </c>
      <c r="S695" t="str">
        <f>IF(StoreData!$R695=9,"August","Sept")</f>
        <v>August</v>
      </c>
    </row>
    <row r="696" spans="1:19" x14ac:dyDescent="0.3">
      <c r="A696">
        <v>88065566049</v>
      </c>
      <c r="B696">
        <v>44085</v>
      </c>
      <c r="C696" t="s">
        <v>650</v>
      </c>
      <c r="D696" t="s">
        <v>1124</v>
      </c>
      <c r="E696" t="s">
        <v>66</v>
      </c>
      <c r="F696" t="s">
        <v>40</v>
      </c>
      <c r="G696" t="s">
        <v>941</v>
      </c>
      <c r="H696" t="s">
        <v>41</v>
      </c>
      <c r="I696" t="s">
        <v>38</v>
      </c>
      <c r="J696" t="s">
        <v>914</v>
      </c>
      <c r="K696" t="s">
        <v>924</v>
      </c>
      <c r="L696">
        <v>20</v>
      </c>
      <c r="M696">
        <v>17</v>
      </c>
      <c r="N696">
        <v>1</v>
      </c>
      <c r="O696">
        <f>StoreData!$N696*StoreData!$L696</f>
        <v>20</v>
      </c>
      <c r="P696">
        <f>StoreData!$N696*StoreData!$M696</f>
        <v>17</v>
      </c>
      <c r="Q696">
        <f>StoreData!$O696-StoreData!$P696</f>
        <v>3</v>
      </c>
      <c r="R696">
        <f>MONTH(StoreData!$B696)</f>
        <v>9</v>
      </c>
      <c r="S696" t="str">
        <f>IF(StoreData!$R696=9,"August","Sept")</f>
        <v>August</v>
      </c>
    </row>
    <row r="697" spans="1:19" x14ac:dyDescent="0.3">
      <c r="A697">
        <v>88065566050</v>
      </c>
      <c r="B697">
        <v>44086</v>
      </c>
      <c r="C697" t="s">
        <v>651</v>
      </c>
      <c r="D697" t="s">
        <v>1124</v>
      </c>
      <c r="E697" t="s">
        <v>68</v>
      </c>
      <c r="F697" t="s">
        <v>36</v>
      </c>
      <c r="G697" t="s">
        <v>942</v>
      </c>
      <c r="H697" t="s">
        <v>37</v>
      </c>
      <c r="I697" t="s">
        <v>38</v>
      </c>
      <c r="J697" t="s">
        <v>915</v>
      </c>
      <c r="K697" t="s">
        <v>924</v>
      </c>
      <c r="L697">
        <v>12</v>
      </c>
      <c r="M697">
        <v>9</v>
      </c>
      <c r="N697">
        <v>1</v>
      </c>
      <c r="O697">
        <f>StoreData!$N697*StoreData!$L697</f>
        <v>12</v>
      </c>
      <c r="P697">
        <f>StoreData!$N697*StoreData!$M697</f>
        <v>9</v>
      </c>
      <c r="Q697">
        <f>StoreData!$O697-StoreData!$P697</f>
        <v>3</v>
      </c>
      <c r="R697">
        <f>MONTH(StoreData!$B697)</f>
        <v>9</v>
      </c>
      <c r="S697" t="str">
        <f>IF(StoreData!$R697=9,"August","Sept")</f>
        <v>August</v>
      </c>
    </row>
    <row r="698" spans="1:19" x14ac:dyDescent="0.3">
      <c r="A698">
        <v>88065566051</v>
      </c>
      <c r="B698">
        <v>44087</v>
      </c>
      <c r="C698" t="s">
        <v>652</v>
      </c>
      <c r="D698" t="s">
        <v>1123</v>
      </c>
      <c r="E698" t="s">
        <v>70</v>
      </c>
      <c r="F698" t="s">
        <v>40</v>
      </c>
      <c r="G698" t="s">
        <v>941</v>
      </c>
      <c r="H698" t="s">
        <v>41</v>
      </c>
      <c r="I698" t="s">
        <v>38</v>
      </c>
      <c r="J698" t="s">
        <v>916</v>
      </c>
      <c r="K698" t="s">
        <v>924</v>
      </c>
      <c r="L698">
        <v>10</v>
      </c>
      <c r="M698">
        <v>7</v>
      </c>
      <c r="N698">
        <v>1</v>
      </c>
      <c r="O698">
        <f>StoreData!$N698*StoreData!$L698</f>
        <v>10</v>
      </c>
      <c r="P698">
        <f>StoreData!$N698*StoreData!$M698</f>
        <v>7</v>
      </c>
      <c r="Q698">
        <f>StoreData!$O698-StoreData!$P698</f>
        <v>3</v>
      </c>
      <c r="R698">
        <f>MONTH(StoreData!$B698)</f>
        <v>9</v>
      </c>
      <c r="S698" t="str">
        <f>IF(StoreData!$R698=9,"August","Sept")</f>
        <v>August</v>
      </c>
    </row>
    <row r="699" spans="1:19" x14ac:dyDescent="0.3">
      <c r="A699">
        <v>88065566052</v>
      </c>
      <c r="B699">
        <v>44088</v>
      </c>
      <c r="C699" t="s">
        <v>653</v>
      </c>
      <c r="D699" t="s">
        <v>1123</v>
      </c>
      <c r="E699" t="s">
        <v>72</v>
      </c>
      <c r="F699" t="s">
        <v>36</v>
      </c>
      <c r="G699" t="s">
        <v>942</v>
      </c>
      <c r="H699" t="s">
        <v>37</v>
      </c>
      <c r="I699" t="s">
        <v>38</v>
      </c>
      <c r="J699" t="s">
        <v>917</v>
      </c>
      <c r="K699" t="s">
        <v>924</v>
      </c>
      <c r="L699">
        <v>15</v>
      </c>
      <c r="M699">
        <v>12</v>
      </c>
      <c r="N699">
        <v>3</v>
      </c>
      <c r="O699">
        <f>StoreData!$N699*StoreData!$L699</f>
        <v>45</v>
      </c>
      <c r="P699">
        <f>StoreData!$N699*StoreData!$M699</f>
        <v>36</v>
      </c>
      <c r="Q699">
        <f>StoreData!$O699-StoreData!$P699</f>
        <v>9</v>
      </c>
      <c r="R699">
        <f>MONTH(StoreData!$B699)</f>
        <v>9</v>
      </c>
      <c r="S699" t="str">
        <f>IF(StoreData!$R699=9,"August","Sept")</f>
        <v>August</v>
      </c>
    </row>
    <row r="700" spans="1:19" x14ac:dyDescent="0.3">
      <c r="A700">
        <v>88065566053</v>
      </c>
      <c r="B700">
        <v>44089</v>
      </c>
      <c r="C700" t="s">
        <v>654</v>
      </c>
      <c r="D700" t="s">
        <v>1123</v>
      </c>
      <c r="E700" t="s">
        <v>74</v>
      </c>
      <c r="F700" t="s">
        <v>43</v>
      </c>
      <c r="G700" t="s">
        <v>941</v>
      </c>
      <c r="H700" t="s">
        <v>44</v>
      </c>
      <c r="I700" t="s">
        <v>38</v>
      </c>
      <c r="J700" t="s">
        <v>918</v>
      </c>
      <c r="K700" t="s">
        <v>924</v>
      </c>
      <c r="L700">
        <v>15</v>
      </c>
      <c r="M700">
        <v>12</v>
      </c>
      <c r="N700">
        <v>4</v>
      </c>
      <c r="O700">
        <f>StoreData!$N700*StoreData!$L700</f>
        <v>60</v>
      </c>
      <c r="P700">
        <f>StoreData!$N700*StoreData!$M700</f>
        <v>48</v>
      </c>
      <c r="Q700">
        <f>StoreData!$O700-StoreData!$P700</f>
        <v>12</v>
      </c>
      <c r="R700">
        <f>MONTH(StoreData!$B700)</f>
        <v>9</v>
      </c>
      <c r="S700" t="str">
        <f>IF(StoreData!$R700=9,"August","Sept")</f>
        <v>August</v>
      </c>
    </row>
    <row r="701" spans="1:19" x14ac:dyDescent="0.3">
      <c r="A701">
        <v>88065566054</v>
      </c>
      <c r="B701">
        <v>44093</v>
      </c>
      <c r="C701" t="s">
        <v>655</v>
      </c>
      <c r="D701" t="s">
        <v>1123</v>
      </c>
      <c r="E701" t="s">
        <v>76</v>
      </c>
      <c r="F701" t="s">
        <v>46</v>
      </c>
      <c r="G701" t="s">
        <v>942</v>
      </c>
      <c r="H701" t="s">
        <v>47</v>
      </c>
      <c r="I701" t="s">
        <v>38</v>
      </c>
      <c r="J701" t="s">
        <v>919</v>
      </c>
      <c r="K701" t="s">
        <v>924</v>
      </c>
      <c r="L701">
        <v>20</v>
      </c>
      <c r="M701">
        <v>17</v>
      </c>
      <c r="N701">
        <v>5</v>
      </c>
      <c r="O701">
        <f>StoreData!$N701*StoreData!$L701</f>
        <v>100</v>
      </c>
      <c r="P701">
        <f>StoreData!$N701*StoreData!$M701</f>
        <v>85</v>
      </c>
      <c r="Q701">
        <f>StoreData!$O701-StoreData!$P701</f>
        <v>15</v>
      </c>
      <c r="R701">
        <f>MONTH(StoreData!$B701)</f>
        <v>9</v>
      </c>
      <c r="S701" t="str">
        <f>IF(StoreData!$R701=9,"August","Sept")</f>
        <v>August</v>
      </c>
    </row>
    <row r="702" spans="1:19" x14ac:dyDescent="0.3">
      <c r="A702">
        <v>88065566055</v>
      </c>
      <c r="B702">
        <v>44092</v>
      </c>
      <c r="C702" t="s">
        <v>656</v>
      </c>
      <c r="D702" t="s">
        <v>1124</v>
      </c>
      <c r="E702" t="s">
        <v>78</v>
      </c>
      <c r="F702" t="s">
        <v>43</v>
      </c>
      <c r="G702" t="s">
        <v>941</v>
      </c>
      <c r="H702" t="s">
        <v>44</v>
      </c>
      <c r="I702" t="s">
        <v>38</v>
      </c>
      <c r="J702" t="s">
        <v>920</v>
      </c>
      <c r="K702" t="s">
        <v>924</v>
      </c>
      <c r="L702">
        <v>12</v>
      </c>
      <c r="M702">
        <v>9</v>
      </c>
      <c r="N702">
        <v>6</v>
      </c>
      <c r="O702">
        <f>StoreData!$N702*StoreData!$L702</f>
        <v>72</v>
      </c>
      <c r="P702">
        <f>StoreData!$N702*StoreData!$M702</f>
        <v>54</v>
      </c>
      <c r="Q702">
        <f>StoreData!$O702-StoreData!$P702</f>
        <v>18</v>
      </c>
      <c r="R702">
        <f>MONTH(StoreData!$B702)</f>
        <v>9</v>
      </c>
      <c r="S702" t="str">
        <f>IF(StoreData!$R702=9,"August","Sept")</f>
        <v>August</v>
      </c>
    </row>
    <row r="703" spans="1:19" x14ac:dyDescent="0.3">
      <c r="A703">
        <v>88065566056</v>
      </c>
      <c r="B703">
        <v>44092</v>
      </c>
      <c r="C703" t="s">
        <v>657</v>
      </c>
      <c r="D703" t="s">
        <v>1124</v>
      </c>
      <c r="E703" t="s">
        <v>80</v>
      </c>
      <c r="F703" t="s">
        <v>46</v>
      </c>
      <c r="G703" t="s">
        <v>942</v>
      </c>
      <c r="H703" t="s">
        <v>47</v>
      </c>
      <c r="I703" t="s">
        <v>38</v>
      </c>
      <c r="J703" t="s">
        <v>921</v>
      </c>
      <c r="K703" t="s">
        <v>924</v>
      </c>
      <c r="L703">
        <v>13</v>
      </c>
      <c r="M703">
        <v>10</v>
      </c>
      <c r="N703">
        <v>7</v>
      </c>
      <c r="O703">
        <f>StoreData!$N703*StoreData!$L703</f>
        <v>91</v>
      </c>
      <c r="P703">
        <f>StoreData!$N703*StoreData!$M703</f>
        <v>70</v>
      </c>
      <c r="Q703">
        <f>StoreData!$O703-StoreData!$P703</f>
        <v>21</v>
      </c>
      <c r="R703">
        <f>MONTH(StoreData!$B703)</f>
        <v>9</v>
      </c>
      <c r="S703" t="str">
        <f>IF(StoreData!$R703=9,"August","Sept")</f>
        <v>August</v>
      </c>
    </row>
    <row r="704" spans="1:19" x14ac:dyDescent="0.3">
      <c r="A704">
        <v>88065566057</v>
      </c>
      <c r="B704">
        <v>44093</v>
      </c>
      <c r="C704" t="s">
        <v>658</v>
      </c>
      <c r="D704" t="s">
        <v>1123</v>
      </c>
      <c r="E704" t="s">
        <v>82</v>
      </c>
      <c r="F704" t="s">
        <v>43</v>
      </c>
      <c r="G704" t="s">
        <v>941</v>
      </c>
      <c r="H704" t="s">
        <v>44</v>
      </c>
      <c r="I704" t="s">
        <v>38</v>
      </c>
      <c r="J704" t="s">
        <v>922</v>
      </c>
      <c r="K704" t="s">
        <v>924</v>
      </c>
      <c r="L704">
        <v>15</v>
      </c>
      <c r="M704">
        <v>12</v>
      </c>
      <c r="N704">
        <v>11</v>
      </c>
      <c r="O704">
        <f>StoreData!$N704*StoreData!$L704</f>
        <v>165</v>
      </c>
      <c r="P704">
        <f>StoreData!$N704*StoreData!$M704</f>
        <v>132</v>
      </c>
      <c r="Q704">
        <f>StoreData!$O704-StoreData!$P704</f>
        <v>33</v>
      </c>
      <c r="R704">
        <f>MONTH(StoreData!$B704)</f>
        <v>9</v>
      </c>
      <c r="S704" t="str">
        <f>IF(StoreData!$R704=9,"August","Sept")</f>
        <v>August</v>
      </c>
    </row>
    <row r="705" spans="1:19" x14ac:dyDescent="0.3">
      <c r="A705">
        <v>88065566058</v>
      </c>
      <c r="B705">
        <v>44094</v>
      </c>
      <c r="C705" t="s">
        <v>659</v>
      </c>
      <c r="D705" t="s">
        <v>1124</v>
      </c>
      <c r="E705" t="s">
        <v>84</v>
      </c>
      <c r="F705" t="s">
        <v>46</v>
      </c>
      <c r="G705" t="s">
        <v>942</v>
      </c>
      <c r="H705" t="s">
        <v>47</v>
      </c>
      <c r="I705" t="s">
        <v>38</v>
      </c>
      <c r="J705" t="s">
        <v>923</v>
      </c>
      <c r="K705" t="s">
        <v>924</v>
      </c>
      <c r="L705">
        <v>14</v>
      </c>
      <c r="M705">
        <v>11</v>
      </c>
      <c r="N705">
        <v>2</v>
      </c>
      <c r="O705">
        <f>StoreData!$N705*StoreData!$L705</f>
        <v>28</v>
      </c>
      <c r="P705">
        <f>StoreData!$N705*StoreData!$M705</f>
        <v>22</v>
      </c>
      <c r="Q705">
        <f>StoreData!$O705-StoreData!$P705</f>
        <v>6</v>
      </c>
      <c r="R705">
        <f>MONTH(StoreData!$B705)</f>
        <v>9</v>
      </c>
      <c r="S705" t="str">
        <f>IF(StoreData!$R705=9,"August","Sept")</f>
        <v>August</v>
      </c>
    </row>
    <row r="706" spans="1:19" x14ac:dyDescent="0.3">
      <c r="A706">
        <v>88065566059</v>
      </c>
      <c r="B706">
        <v>44095</v>
      </c>
      <c r="C706" t="s">
        <v>660</v>
      </c>
      <c r="D706" t="s">
        <v>1123</v>
      </c>
      <c r="E706" t="s">
        <v>86</v>
      </c>
      <c r="F706" t="s">
        <v>43</v>
      </c>
      <c r="G706" t="s">
        <v>941</v>
      </c>
      <c r="H706" t="s">
        <v>44</v>
      </c>
      <c r="I706" t="s">
        <v>38</v>
      </c>
      <c r="J706" t="s">
        <v>936</v>
      </c>
      <c r="K706" t="s">
        <v>924</v>
      </c>
      <c r="L706">
        <v>30</v>
      </c>
      <c r="M706">
        <v>27</v>
      </c>
      <c r="N706">
        <v>3</v>
      </c>
      <c r="O706">
        <f>StoreData!$N706*StoreData!$L706</f>
        <v>90</v>
      </c>
      <c r="P706">
        <f>StoreData!$N706*StoreData!$M706</f>
        <v>81</v>
      </c>
      <c r="Q706">
        <f>StoreData!$O706-StoreData!$P706</f>
        <v>9</v>
      </c>
      <c r="R706">
        <f>MONTH(StoreData!$B706)</f>
        <v>9</v>
      </c>
      <c r="S706" t="str">
        <f>IF(StoreData!$R706=9,"August","Sept")</f>
        <v>August</v>
      </c>
    </row>
    <row r="707" spans="1:19" x14ac:dyDescent="0.3">
      <c r="A707">
        <v>88065566060</v>
      </c>
      <c r="B707">
        <v>44096</v>
      </c>
      <c r="C707" t="s">
        <v>661</v>
      </c>
      <c r="D707" t="s">
        <v>1123</v>
      </c>
      <c r="E707" t="s">
        <v>88</v>
      </c>
      <c r="F707" t="s">
        <v>46</v>
      </c>
      <c r="G707" t="s">
        <v>942</v>
      </c>
      <c r="H707" t="s">
        <v>47</v>
      </c>
      <c r="I707" t="s">
        <v>38</v>
      </c>
      <c r="J707" t="s">
        <v>937</v>
      </c>
      <c r="K707" t="s">
        <v>924</v>
      </c>
      <c r="L707">
        <v>16</v>
      </c>
      <c r="M707">
        <v>13</v>
      </c>
      <c r="N707">
        <v>5</v>
      </c>
      <c r="O707">
        <f>StoreData!$N707*StoreData!$L707</f>
        <v>80</v>
      </c>
      <c r="P707">
        <f>StoreData!$N707*StoreData!$M707</f>
        <v>65</v>
      </c>
      <c r="Q707">
        <f>StoreData!$O707-StoreData!$P707</f>
        <v>15</v>
      </c>
      <c r="R707">
        <f>MONTH(StoreData!$B707)</f>
        <v>9</v>
      </c>
      <c r="S707" t="str">
        <f>IF(StoreData!$R707=9,"August","Sept")</f>
        <v>August</v>
      </c>
    </row>
    <row r="708" spans="1:19" x14ac:dyDescent="0.3">
      <c r="A708">
        <v>88065566061</v>
      </c>
      <c r="B708">
        <v>44097</v>
      </c>
      <c r="C708" t="s">
        <v>662</v>
      </c>
      <c r="D708" t="s">
        <v>1123</v>
      </c>
      <c r="E708" t="s">
        <v>90</v>
      </c>
      <c r="F708" t="s">
        <v>43</v>
      </c>
      <c r="G708" t="s">
        <v>941</v>
      </c>
      <c r="H708" t="s">
        <v>44</v>
      </c>
      <c r="I708" t="s">
        <v>38</v>
      </c>
      <c r="J708" t="s">
        <v>925</v>
      </c>
      <c r="K708" t="s">
        <v>939</v>
      </c>
      <c r="L708">
        <v>9</v>
      </c>
      <c r="M708">
        <v>6</v>
      </c>
      <c r="N708">
        <v>2</v>
      </c>
      <c r="O708">
        <f>StoreData!$N708*StoreData!$L708</f>
        <v>18</v>
      </c>
      <c r="P708">
        <f>StoreData!$N708*StoreData!$M708</f>
        <v>12</v>
      </c>
      <c r="Q708">
        <f>StoreData!$O708-StoreData!$P708</f>
        <v>6</v>
      </c>
      <c r="R708">
        <f>MONTH(StoreData!$B708)</f>
        <v>9</v>
      </c>
      <c r="S708" t="str">
        <f>IF(StoreData!$R708=9,"August","Sept")</f>
        <v>August</v>
      </c>
    </row>
    <row r="709" spans="1:19" x14ac:dyDescent="0.3">
      <c r="A709">
        <v>88065566062</v>
      </c>
      <c r="B709">
        <v>44098</v>
      </c>
      <c r="C709" t="s">
        <v>663</v>
      </c>
      <c r="D709" t="s">
        <v>1124</v>
      </c>
      <c r="E709" t="s">
        <v>92</v>
      </c>
      <c r="F709" t="s">
        <v>46</v>
      </c>
      <c r="G709" t="s">
        <v>942</v>
      </c>
      <c r="H709" t="s">
        <v>47</v>
      </c>
      <c r="I709" t="s">
        <v>38</v>
      </c>
      <c r="J709" t="s">
        <v>926</v>
      </c>
      <c r="K709" t="s">
        <v>939</v>
      </c>
      <c r="L709">
        <v>5</v>
      </c>
      <c r="M709">
        <v>2</v>
      </c>
      <c r="N709">
        <v>1</v>
      </c>
      <c r="O709">
        <f>StoreData!$N709*StoreData!$L709</f>
        <v>5</v>
      </c>
      <c r="P709">
        <f>StoreData!$N709*StoreData!$M709</f>
        <v>2</v>
      </c>
      <c r="Q709">
        <f>StoreData!$O709-StoreData!$P709</f>
        <v>3</v>
      </c>
      <c r="R709">
        <f>MONTH(StoreData!$B709)</f>
        <v>9</v>
      </c>
      <c r="S709" t="str">
        <f>IF(StoreData!$R709=9,"August","Sept")</f>
        <v>August</v>
      </c>
    </row>
    <row r="710" spans="1:19" x14ac:dyDescent="0.3">
      <c r="A710">
        <v>88065566063</v>
      </c>
      <c r="B710">
        <v>44099</v>
      </c>
      <c r="C710" t="s">
        <v>664</v>
      </c>
      <c r="D710" t="s">
        <v>1123</v>
      </c>
      <c r="E710" t="s">
        <v>94</v>
      </c>
      <c r="F710" t="s">
        <v>43</v>
      </c>
      <c r="G710" t="s">
        <v>941</v>
      </c>
      <c r="H710" t="s">
        <v>44</v>
      </c>
      <c r="I710" t="s">
        <v>38</v>
      </c>
      <c r="J710" t="s">
        <v>927</v>
      </c>
      <c r="K710" t="s">
        <v>939</v>
      </c>
      <c r="L710">
        <v>18</v>
      </c>
      <c r="M710">
        <v>15</v>
      </c>
      <c r="N710">
        <v>6</v>
      </c>
      <c r="O710">
        <f>StoreData!$N710*StoreData!$L710</f>
        <v>108</v>
      </c>
      <c r="P710">
        <f>StoreData!$N710*StoreData!$M710</f>
        <v>90</v>
      </c>
      <c r="Q710">
        <f>StoreData!$O710-StoreData!$P710</f>
        <v>18</v>
      </c>
      <c r="R710">
        <f>MONTH(StoreData!$B710)</f>
        <v>9</v>
      </c>
      <c r="S710" t="str">
        <f>IF(StoreData!$R710=9,"August","Sept")</f>
        <v>August</v>
      </c>
    </row>
    <row r="711" spans="1:19" x14ac:dyDescent="0.3">
      <c r="A711">
        <v>88065566064</v>
      </c>
      <c r="B711">
        <v>44103</v>
      </c>
      <c r="C711" t="s">
        <v>665</v>
      </c>
      <c r="D711" t="s">
        <v>1124</v>
      </c>
      <c r="E711" t="s">
        <v>16</v>
      </c>
      <c r="F711" t="s">
        <v>46</v>
      </c>
      <c r="G711" t="s">
        <v>942</v>
      </c>
      <c r="H711" t="s">
        <v>47</v>
      </c>
      <c r="I711" t="s">
        <v>38</v>
      </c>
      <c r="J711" t="s">
        <v>928</v>
      </c>
      <c r="K711" t="s">
        <v>939</v>
      </c>
      <c r="L711">
        <v>10</v>
      </c>
      <c r="M711">
        <v>7</v>
      </c>
      <c r="N711">
        <v>9</v>
      </c>
      <c r="O711">
        <f>StoreData!$N711*StoreData!$L711</f>
        <v>90</v>
      </c>
      <c r="P711">
        <f>StoreData!$N711*StoreData!$M711</f>
        <v>63</v>
      </c>
      <c r="Q711">
        <f>StoreData!$O711-StoreData!$P711</f>
        <v>27</v>
      </c>
      <c r="R711">
        <f>MONTH(StoreData!$B711)</f>
        <v>9</v>
      </c>
      <c r="S711" t="str">
        <f>IF(StoreData!$R711=9,"August","Sept")</f>
        <v>August</v>
      </c>
    </row>
    <row r="712" spans="1:19" x14ac:dyDescent="0.3">
      <c r="A712">
        <v>88065566065</v>
      </c>
      <c r="B712">
        <v>44102</v>
      </c>
      <c r="C712" t="s">
        <v>666</v>
      </c>
      <c r="D712" t="s">
        <v>1124</v>
      </c>
      <c r="E712" t="s">
        <v>17</v>
      </c>
      <c r="F712" t="s">
        <v>43</v>
      </c>
      <c r="G712" t="s">
        <v>941</v>
      </c>
      <c r="H712" t="s">
        <v>44</v>
      </c>
      <c r="I712" t="s">
        <v>38</v>
      </c>
      <c r="J712" t="s">
        <v>929</v>
      </c>
      <c r="K712" t="s">
        <v>939</v>
      </c>
      <c r="L712">
        <v>20</v>
      </c>
      <c r="M712">
        <v>17</v>
      </c>
      <c r="N712">
        <v>10</v>
      </c>
      <c r="O712">
        <f>StoreData!$N712*StoreData!$L712</f>
        <v>200</v>
      </c>
      <c r="P712">
        <f>StoreData!$N712*StoreData!$M712</f>
        <v>170</v>
      </c>
      <c r="Q712">
        <f>StoreData!$O712-StoreData!$P712</f>
        <v>30</v>
      </c>
      <c r="R712">
        <f>MONTH(StoreData!$B712)</f>
        <v>9</v>
      </c>
      <c r="S712" t="str">
        <f>IF(StoreData!$R712=9,"August","Sept")</f>
        <v>August</v>
      </c>
    </row>
    <row r="713" spans="1:19" x14ac:dyDescent="0.3">
      <c r="A713">
        <v>88065566066</v>
      </c>
      <c r="B713">
        <v>44102</v>
      </c>
      <c r="C713" t="s">
        <v>667</v>
      </c>
      <c r="D713" t="s">
        <v>1123</v>
      </c>
      <c r="E713" t="s">
        <v>18</v>
      </c>
      <c r="F713" t="s">
        <v>46</v>
      </c>
      <c r="G713" t="s">
        <v>942</v>
      </c>
      <c r="H713" t="s">
        <v>47</v>
      </c>
      <c r="I713" t="s">
        <v>38</v>
      </c>
      <c r="J713" t="s">
        <v>930</v>
      </c>
      <c r="K713" t="s">
        <v>939</v>
      </c>
      <c r="L713">
        <v>70</v>
      </c>
      <c r="M713">
        <v>67</v>
      </c>
      <c r="N713">
        <v>3</v>
      </c>
      <c r="O713">
        <f>StoreData!$N713*StoreData!$L713</f>
        <v>210</v>
      </c>
      <c r="P713">
        <f>StoreData!$N713*StoreData!$M713</f>
        <v>201</v>
      </c>
      <c r="Q713">
        <f>StoreData!$O713-StoreData!$P713</f>
        <v>9</v>
      </c>
      <c r="R713">
        <f>MONTH(StoreData!$B713)</f>
        <v>9</v>
      </c>
      <c r="S713" t="str">
        <f>IF(StoreData!$R713=9,"August","Sept")</f>
        <v>August</v>
      </c>
    </row>
    <row r="714" spans="1:19" x14ac:dyDescent="0.3">
      <c r="A714">
        <v>88065566067</v>
      </c>
      <c r="B714">
        <v>44103</v>
      </c>
      <c r="C714" t="s">
        <v>668</v>
      </c>
      <c r="D714" t="s">
        <v>1124</v>
      </c>
      <c r="E714" t="s">
        <v>19</v>
      </c>
      <c r="F714" t="s">
        <v>43</v>
      </c>
      <c r="G714" t="s">
        <v>941</v>
      </c>
      <c r="H714" t="s">
        <v>44</v>
      </c>
      <c r="I714" t="s">
        <v>38</v>
      </c>
      <c r="J714" t="s">
        <v>938</v>
      </c>
      <c r="K714" t="s">
        <v>939</v>
      </c>
      <c r="L714">
        <v>15</v>
      </c>
      <c r="M714">
        <v>12</v>
      </c>
      <c r="N714">
        <v>4</v>
      </c>
      <c r="O714">
        <f>StoreData!$N714*StoreData!$L714</f>
        <v>60</v>
      </c>
      <c r="P714">
        <f>StoreData!$N714*StoreData!$M714</f>
        <v>48</v>
      </c>
      <c r="Q714">
        <f>StoreData!$O714-StoreData!$P714</f>
        <v>12</v>
      </c>
      <c r="R714">
        <f>MONTH(StoreData!$B714)</f>
        <v>9</v>
      </c>
      <c r="S714" t="str">
        <f>IF(StoreData!$R714=9,"August","Sept")</f>
        <v>August</v>
      </c>
    </row>
    <row r="715" spans="1:19" x14ac:dyDescent="0.3">
      <c r="A715">
        <v>88065566068</v>
      </c>
      <c r="B715">
        <v>44058</v>
      </c>
      <c r="C715" t="s">
        <v>669</v>
      </c>
      <c r="D715" t="s">
        <v>1124</v>
      </c>
      <c r="E715" t="s">
        <v>20</v>
      </c>
      <c r="F715" t="s">
        <v>46</v>
      </c>
      <c r="G715" t="s">
        <v>942</v>
      </c>
      <c r="H715" t="s">
        <v>47</v>
      </c>
      <c r="I715" t="s">
        <v>38</v>
      </c>
      <c r="J715" t="s">
        <v>931</v>
      </c>
      <c r="K715" t="s">
        <v>939</v>
      </c>
      <c r="L715">
        <v>12</v>
      </c>
      <c r="M715">
        <v>9</v>
      </c>
      <c r="N715">
        <v>5</v>
      </c>
      <c r="O715">
        <f>StoreData!$N715*StoreData!$L715</f>
        <v>60</v>
      </c>
      <c r="P715">
        <f>StoreData!$N715*StoreData!$M715</f>
        <v>45</v>
      </c>
      <c r="Q715">
        <f>StoreData!$O715-StoreData!$P715</f>
        <v>15</v>
      </c>
      <c r="R715">
        <f>MONTH(StoreData!$B715)</f>
        <v>8</v>
      </c>
      <c r="S715" t="str">
        <f>IF(StoreData!$R715=9,"August","Sept")</f>
        <v>Sept</v>
      </c>
    </row>
    <row r="716" spans="1:19" x14ac:dyDescent="0.3">
      <c r="A716">
        <v>88065566069</v>
      </c>
      <c r="B716">
        <v>44062</v>
      </c>
      <c r="C716" t="s">
        <v>670</v>
      </c>
      <c r="D716" t="s">
        <v>1123</v>
      </c>
      <c r="E716" t="s">
        <v>1</v>
      </c>
      <c r="F716" t="s">
        <v>43</v>
      </c>
      <c r="G716" t="s">
        <v>941</v>
      </c>
      <c r="H716" t="s">
        <v>44</v>
      </c>
      <c r="I716" t="s">
        <v>38</v>
      </c>
      <c r="J716" t="s">
        <v>932</v>
      </c>
      <c r="K716" t="s">
        <v>939</v>
      </c>
      <c r="L716">
        <v>18</v>
      </c>
      <c r="M716">
        <v>15</v>
      </c>
      <c r="N716">
        <v>6</v>
      </c>
      <c r="O716">
        <f>StoreData!$N716*StoreData!$L716</f>
        <v>108</v>
      </c>
      <c r="P716">
        <f>StoreData!$N716*StoreData!$M716</f>
        <v>90</v>
      </c>
      <c r="Q716">
        <f>StoreData!$O716-StoreData!$P716</f>
        <v>18</v>
      </c>
      <c r="R716">
        <f>MONTH(StoreData!$B716)</f>
        <v>8</v>
      </c>
      <c r="S716" t="str">
        <f>IF(StoreData!$R716=9,"August","Sept")</f>
        <v>Sept</v>
      </c>
    </row>
    <row r="717" spans="1:19" x14ac:dyDescent="0.3">
      <c r="A717">
        <v>88065566070</v>
      </c>
      <c r="B717">
        <v>44061</v>
      </c>
      <c r="C717" t="s">
        <v>671</v>
      </c>
      <c r="D717" t="s">
        <v>1123</v>
      </c>
      <c r="E717" t="s">
        <v>2</v>
      </c>
      <c r="F717" t="s">
        <v>46</v>
      </c>
      <c r="G717" t="s">
        <v>942</v>
      </c>
      <c r="H717" t="s">
        <v>47</v>
      </c>
      <c r="I717" t="s">
        <v>38</v>
      </c>
      <c r="J717" t="s">
        <v>933</v>
      </c>
      <c r="K717" t="s">
        <v>939</v>
      </c>
      <c r="L717">
        <v>23</v>
      </c>
      <c r="M717">
        <v>20</v>
      </c>
      <c r="N717">
        <v>3</v>
      </c>
      <c r="O717">
        <f>StoreData!$N717*StoreData!$L717</f>
        <v>69</v>
      </c>
      <c r="P717">
        <f>StoreData!$N717*StoreData!$M717</f>
        <v>60</v>
      </c>
      <c r="Q717">
        <f>StoreData!$O717-StoreData!$P717</f>
        <v>9</v>
      </c>
      <c r="R717">
        <f>MONTH(StoreData!$B717)</f>
        <v>8</v>
      </c>
      <c r="S717" t="str">
        <f>IF(StoreData!$R717=9,"August","Sept")</f>
        <v>Sept</v>
      </c>
    </row>
    <row r="718" spans="1:19" x14ac:dyDescent="0.3">
      <c r="A718">
        <v>88065566071</v>
      </c>
      <c r="B718">
        <v>44061</v>
      </c>
      <c r="C718" t="s">
        <v>672</v>
      </c>
      <c r="D718" t="s">
        <v>1124</v>
      </c>
      <c r="E718" t="s">
        <v>3</v>
      </c>
      <c r="F718" t="s">
        <v>43</v>
      </c>
      <c r="G718" t="s">
        <v>941</v>
      </c>
      <c r="H718" t="s">
        <v>44</v>
      </c>
      <c r="I718" t="s">
        <v>38</v>
      </c>
      <c r="J718" t="s">
        <v>934</v>
      </c>
      <c r="K718" t="s">
        <v>939</v>
      </c>
      <c r="L718">
        <v>9</v>
      </c>
      <c r="M718">
        <v>6</v>
      </c>
      <c r="N718">
        <v>7</v>
      </c>
      <c r="O718">
        <f>StoreData!$N718*StoreData!$L718</f>
        <v>63</v>
      </c>
      <c r="P718">
        <f>StoreData!$N718*StoreData!$M718</f>
        <v>42</v>
      </c>
      <c r="Q718">
        <f>StoreData!$O718-StoreData!$P718</f>
        <v>21</v>
      </c>
      <c r="R718">
        <f>MONTH(StoreData!$B718)</f>
        <v>8</v>
      </c>
      <c r="S718" t="str">
        <f>IF(StoreData!$R718=9,"August","Sept")</f>
        <v>Sept</v>
      </c>
    </row>
    <row r="719" spans="1:19" x14ac:dyDescent="0.3">
      <c r="A719">
        <v>88065566072</v>
      </c>
      <c r="B719">
        <v>44062</v>
      </c>
      <c r="C719" t="s">
        <v>673</v>
      </c>
      <c r="D719" t="s">
        <v>1123</v>
      </c>
      <c r="E719" t="s">
        <v>4</v>
      </c>
      <c r="F719" t="s">
        <v>46</v>
      </c>
      <c r="G719" t="s">
        <v>942</v>
      </c>
      <c r="H719" t="s">
        <v>47</v>
      </c>
      <c r="I719" t="s">
        <v>38</v>
      </c>
      <c r="J719" t="s">
        <v>935</v>
      </c>
      <c r="K719" t="s">
        <v>939</v>
      </c>
      <c r="L719">
        <v>18</v>
      </c>
      <c r="M719">
        <v>15</v>
      </c>
      <c r="N719">
        <v>5</v>
      </c>
      <c r="O719">
        <f>StoreData!$N719*StoreData!$L719</f>
        <v>90</v>
      </c>
      <c r="P719">
        <f>StoreData!$N719*StoreData!$M719</f>
        <v>75</v>
      </c>
      <c r="Q719">
        <f>StoreData!$O719-StoreData!$P719</f>
        <v>15</v>
      </c>
      <c r="R719">
        <f>MONTH(StoreData!$B719)</f>
        <v>8</v>
      </c>
      <c r="S719" t="str">
        <f>IF(StoreData!$R719=9,"August","Sept")</f>
        <v>Sept</v>
      </c>
    </row>
    <row r="720" spans="1:19" x14ac:dyDescent="0.3">
      <c r="A720">
        <v>88065566073</v>
      </c>
      <c r="B720">
        <v>44063</v>
      </c>
      <c r="C720" t="s">
        <v>674</v>
      </c>
      <c r="D720" t="s">
        <v>1123</v>
      </c>
      <c r="E720" t="s">
        <v>8</v>
      </c>
      <c r="F720" t="s">
        <v>36</v>
      </c>
      <c r="G720" t="s">
        <v>942</v>
      </c>
      <c r="H720" t="s">
        <v>37</v>
      </c>
      <c r="I720" t="s">
        <v>38</v>
      </c>
      <c r="J720" t="s">
        <v>906</v>
      </c>
      <c r="K720" t="s">
        <v>924</v>
      </c>
      <c r="L720">
        <v>52</v>
      </c>
      <c r="M720">
        <v>49</v>
      </c>
      <c r="N720">
        <v>8</v>
      </c>
      <c r="O720">
        <f>StoreData!$N720*StoreData!$L720</f>
        <v>416</v>
      </c>
      <c r="P720">
        <f>StoreData!$N720*StoreData!$M720</f>
        <v>392</v>
      </c>
      <c r="Q720">
        <f>StoreData!$O720-StoreData!$P720</f>
        <v>24</v>
      </c>
      <c r="R720">
        <f>MONTH(StoreData!$B720)</f>
        <v>8</v>
      </c>
      <c r="S720" t="str">
        <f>IF(StoreData!$R720=9,"August","Sept")</f>
        <v>Sept</v>
      </c>
    </row>
    <row r="721" spans="1:19" x14ac:dyDescent="0.3">
      <c r="A721">
        <v>88065566074</v>
      </c>
      <c r="B721">
        <v>44064</v>
      </c>
      <c r="C721" t="s">
        <v>675</v>
      </c>
      <c r="D721" t="s">
        <v>1123</v>
      </c>
      <c r="E721" t="s">
        <v>9</v>
      </c>
      <c r="F721" t="s">
        <v>40</v>
      </c>
      <c r="G721" t="s">
        <v>941</v>
      </c>
      <c r="H721" t="s">
        <v>41</v>
      </c>
      <c r="I721" t="s">
        <v>38</v>
      </c>
      <c r="J721" t="s">
        <v>925</v>
      </c>
      <c r="K721" t="s">
        <v>939</v>
      </c>
      <c r="L721">
        <v>9</v>
      </c>
      <c r="M721">
        <v>6</v>
      </c>
      <c r="N721">
        <v>9</v>
      </c>
      <c r="O721">
        <f>StoreData!$N721*StoreData!$L721</f>
        <v>81</v>
      </c>
      <c r="P721">
        <f>StoreData!$N721*StoreData!$M721</f>
        <v>54</v>
      </c>
      <c r="Q721">
        <f>StoreData!$O721-StoreData!$P721</f>
        <v>27</v>
      </c>
      <c r="R721">
        <f>MONTH(StoreData!$B721)</f>
        <v>8</v>
      </c>
      <c r="S721" t="str">
        <f>IF(StoreData!$R721=9,"August","Sept")</f>
        <v>Sept</v>
      </c>
    </row>
    <row r="722" spans="1:19" x14ac:dyDescent="0.3">
      <c r="A722">
        <v>88065566075</v>
      </c>
      <c r="B722">
        <v>44065</v>
      </c>
      <c r="C722" t="s">
        <v>676</v>
      </c>
      <c r="D722" t="s">
        <v>1123</v>
      </c>
      <c r="E722" t="s">
        <v>16</v>
      </c>
      <c r="F722" t="s">
        <v>43</v>
      </c>
      <c r="G722" t="s">
        <v>941</v>
      </c>
      <c r="H722" t="s">
        <v>44</v>
      </c>
      <c r="I722" t="s">
        <v>38</v>
      </c>
      <c r="J722" t="s">
        <v>926</v>
      </c>
      <c r="K722" t="s">
        <v>939</v>
      </c>
      <c r="L722">
        <v>5</v>
      </c>
      <c r="M722">
        <v>2</v>
      </c>
      <c r="N722">
        <v>2</v>
      </c>
      <c r="O722">
        <f>StoreData!$N722*StoreData!$L722</f>
        <v>10</v>
      </c>
      <c r="P722">
        <f>StoreData!$N722*StoreData!$M722</f>
        <v>4</v>
      </c>
      <c r="Q722">
        <f>StoreData!$O722-StoreData!$P722</f>
        <v>6</v>
      </c>
      <c r="R722">
        <f>MONTH(StoreData!$B722)</f>
        <v>8</v>
      </c>
      <c r="S722" t="str">
        <f>IF(StoreData!$R722=9,"August","Sept")</f>
        <v>Sept</v>
      </c>
    </row>
    <row r="723" spans="1:19" x14ac:dyDescent="0.3">
      <c r="A723">
        <v>88065566076</v>
      </c>
      <c r="B723">
        <v>44066</v>
      </c>
      <c r="C723" t="s">
        <v>677</v>
      </c>
      <c r="D723" t="s">
        <v>1123</v>
      </c>
      <c r="E723" t="s">
        <v>17</v>
      </c>
      <c r="F723" t="s">
        <v>46</v>
      </c>
      <c r="G723" t="s">
        <v>942</v>
      </c>
      <c r="H723" t="s">
        <v>47</v>
      </c>
      <c r="I723" t="s">
        <v>38</v>
      </c>
      <c r="J723" t="s">
        <v>907</v>
      </c>
      <c r="K723" t="s">
        <v>924</v>
      </c>
      <c r="L723">
        <v>14</v>
      </c>
      <c r="M723">
        <v>11</v>
      </c>
      <c r="N723">
        <v>5</v>
      </c>
      <c r="O723">
        <f>StoreData!$N723*StoreData!$L723</f>
        <v>70</v>
      </c>
      <c r="P723">
        <f>StoreData!$N723*StoreData!$M723</f>
        <v>55</v>
      </c>
      <c r="Q723">
        <f>StoreData!$O723-StoreData!$P723</f>
        <v>15</v>
      </c>
      <c r="R723">
        <f>MONTH(StoreData!$B723)</f>
        <v>8</v>
      </c>
      <c r="S723" t="str">
        <f>IF(StoreData!$R723=9,"August","Sept")</f>
        <v>Sept</v>
      </c>
    </row>
    <row r="724" spans="1:19" x14ac:dyDescent="0.3">
      <c r="A724">
        <v>88065566077</v>
      </c>
      <c r="B724">
        <v>44067</v>
      </c>
      <c r="C724" t="s">
        <v>678</v>
      </c>
      <c r="D724" t="s">
        <v>1123</v>
      </c>
      <c r="E724" t="s">
        <v>18</v>
      </c>
      <c r="F724" t="s">
        <v>36</v>
      </c>
      <c r="G724" t="s">
        <v>942</v>
      </c>
      <c r="H724" t="s">
        <v>37</v>
      </c>
      <c r="I724" t="s">
        <v>38</v>
      </c>
      <c r="J724" t="s">
        <v>908</v>
      </c>
      <c r="K724" t="s">
        <v>924</v>
      </c>
      <c r="L724">
        <v>6</v>
      </c>
      <c r="M724">
        <v>3</v>
      </c>
      <c r="N724">
        <v>7</v>
      </c>
      <c r="O724">
        <f>StoreData!$N724*StoreData!$L724</f>
        <v>42</v>
      </c>
      <c r="P724">
        <f>StoreData!$N724*StoreData!$M724</f>
        <v>21</v>
      </c>
      <c r="Q724">
        <f>StoreData!$O724-StoreData!$P724</f>
        <v>21</v>
      </c>
      <c r="R724">
        <f>MONTH(StoreData!$B724)</f>
        <v>8</v>
      </c>
      <c r="S724" t="str">
        <f>IF(StoreData!$R724=9,"August","Sept")</f>
        <v>Sept</v>
      </c>
    </row>
    <row r="725" spans="1:19" x14ac:dyDescent="0.3">
      <c r="A725">
        <v>88065566078</v>
      </c>
      <c r="B725">
        <v>44068</v>
      </c>
      <c r="C725" t="s">
        <v>679</v>
      </c>
      <c r="D725" t="s">
        <v>1124</v>
      </c>
      <c r="E725" t="s">
        <v>9</v>
      </c>
      <c r="F725" t="s">
        <v>40</v>
      </c>
      <c r="G725" t="s">
        <v>941</v>
      </c>
      <c r="H725" t="s">
        <v>41</v>
      </c>
      <c r="I725" t="s">
        <v>38</v>
      </c>
      <c r="J725" t="s">
        <v>928</v>
      </c>
      <c r="K725" t="s">
        <v>939</v>
      </c>
      <c r="L725">
        <v>10</v>
      </c>
      <c r="M725">
        <v>7</v>
      </c>
      <c r="N725">
        <v>7</v>
      </c>
      <c r="O725">
        <f>StoreData!$N725*StoreData!$L725</f>
        <v>70</v>
      </c>
      <c r="P725">
        <f>StoreData!$N725*StoreData!$M725</f>
        <v>49</v>
      </c>
      <c r="Q725">
        <f>StoreData!$O725-StoreData!$P725</f>
        <v>21</v>
      </c>
      <c r="R725">
        <f>MONTH(StoreData!$B725)</f>
        <v>8</v>
      </c>
      <c r="S725" t="str">
        <f>IF(StoreData!$R725=9,"August","Sept")</f>
        <v>Sept</v>
      </c>
    </row>
    <row r="726" spans="1:19" x14ac:dyDescent="0.3">
      <c r="A726">
        <v>88065566079</v>
      </c>
      <c r="B726">
        <v>44072</v>
      </c>
      <c r="C726" t="s">
        <v>680</v>
      </c>
      <c r="D726" t="s">
        <v>1123</v>
      </c>
      <c r="E726" t="s">
        <v>10</v>
      </c>
      <c r="F726" t="s">
        <v>43</v>
      </c>
      <c r="G726" t="s">
        <v>941</v>
      </c>
      <c r="H726" t="s">
        <v>44</v>
      </c>
      <c r="I726" t="s">
        <v>38</v>
      </c>
      <c r="J726" t="s">
        <v>909</v>
      </c>
      <c r="K726" t="s">
        <v>924</v>
      </c>
      <c r="L726">
        <v>13</v>
      </c>
      <c r="M726">
        <v>10</v>
      </c>
      <c r="N726">
        <v>15</v>
      </c>
      <c r="O726">
        <f>StoreData!$N726*StoreData!$L726</f>
        <v>195</v>
      </c>
      <c r="P726">
        <f>StoreData!$N726*StoreData!$M726</f>
        <v>150</v>
      </c>
      <c r="Q726">
        <f>StoreData!$O726-StoreData!$P726</f>
        <v>45</v>
      </c>
      <c r="R726">
        <f>MONTH(StoreData!$B726)</f>
        <v>8</v>
      </c>
      <c r="S726" t="str">
        <f>IF(StoreData!$R726=9,"August","Sept")</f>
        <v>Sept</v>
      </c>
    </row>
    <row r="727" spans="1:19" x14ac:dyDescent="0.3">
      <c r="A727">
        <v>88065566080</v>
      </c>
      <c r="B727">
        <v>44071</v>
      </c>
      <c r="C727" t="s">
        <v>681</v>
      </c>
      <c r="D727" t="s">
        <v>1123</v>
      </c>
      <c r="E727" t="s">
        <v>11</v>
      </c>
      <c r="F727" t="s">
        <v>46</v>
      </c>
      <c r="G727" t="s">
        <v>942</v>
      </c>
      <c r="H727" t="s">
        <v>47</v>
      </c>
      <c r="I727" t="s">
        <v>38</v>
      </c>
      <c r="J727" t="s">
        <v>929</v>
      </c>
      <c r="K727" t="s">
        <v>939</v>
      </c>
      <c r="L727">
        <v>20</v>
      </c>
      <c r="M727">
        <v>17</v>
      </c>
      <c r="N727">
        <v>3</v>
      </c>
      <c r="O727">
        <f>StoreData!$N727*StoreData!$L727</f>
        <v>60</v>
      </c>
      <c r="P727">
        <f>StoreData!$N727*StoreData!$M727</f>
        <v>51</v>
      </c>
      <c r="Q727">
        <f>StoreData!$O727-StoreData!$P727</f>
        <v>9</v>
      </c>
      <c r="R727">
        <f>MONTH(StoreData!$B727)</f>
        <v>8</v>
      </c>
      <c r="S727" t="str">
        <f>IF(StoreData!$R727=9,"August","Sept")</f>
        <v>Sept</v>
      </c>
    </row>
    <row r="728" spans="1:19" x14ac:dyDescent="0.3">
      <c r="A728">
        <v>88065566081</v>
      </c>
      <c r="B728">
        <v>44071</v>
      </c>
      <c r="C728" t="s">
        <v>682</v>
      </c>
      <c r="D728" t="s">
        <v>1124</v>
      </c>
      <c r="E728" t="s">
        <v>12</v>
      </c>
      <c r="F728" t="s">
        <v>36</v>
      </c>
      <c r="G728" t="s">
        <v>942</v>
      </c>
      <c r="H728" t="s">
        <v>37</v>
      </c>
      <c r="I728" t="s">
        <v>38</v>
      </c>
      <c r="J728" t="s">
        <v>910</v>
      </c>
      <c r="K728" t="s">
        <v>924</v>
      </c>
      <c r="L728">
        <v>15</v>
      </c>
      <c r="M728">
        <v>12</v>
      </c>
      <c r="N728">
        <v>6</v>
      </c>
      <c r="O728">
        <f>StoreData!$N728*StoreData!$L728</f>
        <v>90</v>
      </c>
      <c r="P728">
        <f>StoreData!$N728*StoreData!$M728</f>
        <v>72</v>
      </c>
      <c r="Q728">
        <f>StoreData!$O728-StoreData!$P728</f>
        <v>18</v>
      </c>
      <c r="R728">
        <f>MONTH(StoreData!$B728)</f>
        <v>8</v>
      </c>
      <c r="S728" t="str">
        <f>IF(StoreData!$R728=9,"August","Sept")</f>
        <v>Sept</v>
      </c>
    </row>
    <row r="729" spans="1:19" x14ac:dyDescent="0.3">
      <c r="A729">
        <v>88065566082</v>
      </c>
      <c r="B729">
        <v>44072</v>
      </c>
      <c r="C729" t="s">
        <v>683</v>
      </c>
      <c r="D729" t="s">
        <v>1123</v>
      </c>
      <c r="E729" t="s">
        <v>13</v>
      </c>
      <c r="F729" t="s">
        <v>40</v>
      </c>
      <c r="G729" t="s">
        <v>941</v>
      </c>
      <c r="H729" t="s">
        <v>41</v>
      </c>
      <c r="I729" t="s">
        <v>38</v>
      </c>
      <c r="J729" t="s">
        <v>911</v>
      </c>
      <c r="K729" t="s">
        <v>924</v>
      </c>
      <c r="L729">
        <v>20</v>
      </c>
      <c r="M729">
        <v>17</v>
      </c>
      <c r="N729">
        <v>10</v>
      </c>
      <c r="O729">
        <f>StoreData!$N729*StoreData!$L729</f>
        <v>200</v>
      </c>
      <c r="P729">
        <f>StoreData!$N729*StoreData!$M729</f>
        <v>170</v>
      </c>
      <c r="Q729">
        <f>StoreData!$O729-StoreData!$P729</f>
        <v>30</v>
      </c>
      <c r="R729">
        <f>MONTH(StoreData!$B729)</f>
        <v>8</v>
      </c>
      <c r="S729" t="str">
        <f>IF(StoreData!$R729=9,"August","Sept")</f>
        <v>Sept</v>
      </c>
    </row>
    <row r="730" spans="1:19" x14ac:dyDescent="0.3">
      <c r="A730">
        <v>88065566083</v>
      </c>
      <c r="B730">
        <v>44073</v>
      </c>
      <c r="C730" t="s">
        <v>684</v>
      </c>
      <c r="D730" t="s">
        <v>1123</v>
      </c>
      <c r="E730" t="s">
        <v>14</v>
      </c>
      <c r="F730" t="s">
        <v>43</v>
      </c>
      <c r="G730" t="s">
        <v>941</v>
      </c>
      <c r="H730" t="s">
        <v>44</v>
      </c>
      <c r="I730" t="s">
        <v>38</v>
      </c>
      <c r="J730" t="s">
        <v>912</v>
      </c>
      <c r="K730" t="s">
        <v>924</v>
      </c>
      <c r="L730">
        <v>12</v>
      </c>
      <c r="M730">
        <v>9</v>
      </c>
      <c r="N730">
        <v>11</v>
      </c>
      <c r="O730">
        <f>StoreData!$N730*StoreData!$L730</f>
        <v>132</v>
      </c>
      <c r="P730">
        <f>StoreData!$N730*StoreData!$M730</f>
        <v>99</v>
      </c>
      <c r="Q730">
        <f>StoreData!$O730-StoreData!$P730</f>
        <v>33</v>
      </c>
      <c r="R730">
        <f>MONTH(StoreData!$B730)</f>
        <v>8</v>
      </c>
      <c r="S730" t="str">
        <f>IF(StoreData!$R730=9,"August","Sept")</f>
        <v>Sept</v>
      </c>
    </row>
    <row r="731" spans="1:19" x14ac:dyDescent="0.3">
      <c r="A731">
        <v>88065566084</v>
      </c>
      <c r="B731">
        <v>44074</v>
      </c>
      <c r="C731" t="s">
        <v>685</v>
      </c>
      <c r="D731" t="s">
        <v>1123</v>
      </c>
      <c r="E731" t="s">
        <v>15</v>
      </c>
      <c r="F731" t="s">
        <v>46</v>
      </c>
      <c r="G731" t="s">
        <v>942</v>
      </c>
      <c r="H731" t="s">
        <v>47</v>
      </c>
      <c r="I731" t="s">
        <v>38</v>
      </c>
      <c r="J731" t="s">
        <v>913</v>
      </c>
      <c r="K731" t="s">
        <v>924</v>
      </c>
      <c r="L731">
        <v>16</v>
      </c>
      <c r="M731">
        <v>13</v>
      </c>
      <c r="N731">
        <v>3</v>
      </c>
      <c r="O731">
        <f>StoreData!$N731*StoreData!$L731</f>
        <v>48</v>
      </c>
      <c r="P731">
        <f>StoreData!$N731*StoreData!$M731</f>
        <v>39</v>
      </c>
      <c r="Q731">
        <f>StoreData!$O731-StoreData!$P731</f>
        <v>9</v>
      </c>
      <c r="R731">
        <f>MONTH(StoreData!$B731)</f>
        <v>8</v>
      </c>
      <c r="S731" t="str">
        <f>IF(StoreData!$R731=9,"August","Sept")</f>
        <v>Sept</v>
      </c>
    </row>
    <row r="732" spans="1:19" x14ac:dyDescent="0.3">
      <c r="A732">
        <v>88065566085</v>
      </c>
      <c r="B732">
        <v>44044</v>
      </c>
      <c r="C732" t="s">
        <v>686</v>
      </c>
      <c r="D732" t="s">
        <v>1123</v>
      </c>
      <c r="E732" t="s">
        <v>57</v>
      </c>
      <c r="F732" t="s">
        <v>36</v>
      </c>
      <c r="G732" t="s">
        <v>942</v>
      </c>
      <c r="H732" t="s">
        <v>37</v>
      </c>
      <c r="I732" t="s">
        <v>38</v>
      </c>
      <c r="J732" t="s">
        <v>930</v>
      </c>
      <c r="K732" t="s">
        <v>939</v>
      </c>
      <c r="L732">
        <v>70</v>
      </c>
      <c r="M732">
        <v>67</v>
      </c>
      <c r="N732">
        <v>1</v>
      </c>
      <c r="O732">
        <f>StoreData!$N732*StoreData!$L732</f>
        <v>70</v>
      </c>
      <c r="P732">
        <f>StoreData!$N732*StoreData!$M732</f>
        <v>67</v>
      </c>
      <c r="Q732">
        <f>StoreData!$O732-StoreData!$P732</f>
        <v>3</v>
      </c>
      <c r="R732">
        <f>MONTH(StoreData!$B732)</f>
        <v>8</v>
      </c>
      <c r="S732" t="str">
        <f>IF(StoreData!$R732=9,"August","Sept")</f>
        <v>Sept</v>
      </c>
    </row>
    <row r="733" spans="1:19" x14ac:dyDescent="0.3">
      <c r="A733">
        <v>88065566086</v>
      </c>
      <c r="B733">
        <v>44045</v>
      </c>
      <c r="C733" t="s">
        <v>687</v>
      </c>
      <c r="D733" t="s">
        <v>1123</v>
      </c>
      <c r="E733" t="s">
        <v>58</v>
      </c>
      <c r="F733" t="s">
        <v>40</v>
      </c>
      <c r="G733" t="s">
        <v>941</v>
      </c>
      <c r="H733" t="s">
        <v>41</v>
      </c>
      <c r="I733" t="s">
        <v>38</v>
      </c>
      <c r="J733" t="s">
        <v>938</v>
      </c>
      <c r="K733" t="s">
        <v>939</v>
      </c>
      <c r="L733">
        <v>15</v>
      </c>
      <c r="M733">
        <v>12</v>
      </c>
      <c r="N733">
        <v>1</v>
      </c>
      <c r="O733">
        <f>StoreData!$N733*StoreData!$L733</f>
        <v>15</v>
      </c>
      <c r="P733">
        <f>StoreData!$N733*StoreData!$M733</f>
        <v>12</v>
      </c>
      <c r="Q733">
        <f>StoreData!$O733-StoreData!$P733</f>
        <v>3</v>
      </c>
      <c r="R733">
        <f>MONTH(StoreData!$B733)</f>
        <v>8</v>
      </c>
      <c r="S733" t="str">
        <f>IF(StoreData!$R733=9,"August","Sept")</f>
        <v>Sept</v>
      </c>
    </row>
    <row r="734" spans="1:19" x14ac:dyDescent="0.3">
      <c r="A734">
        <v>88065566087</v>
      </c>
      <c r="B734">
        <v>44046</v>
      </c>
      <c r="C734" t="s">
        <v>688</v>
      </c>
      <c r="D734" t="s">
        <v>1123</v>
      </c>
      <c r="E734" t="s">
        <v>59</v>
      </c>
      <c r="F734" t="s">
        <v>43</v>
      </c>
      <c r="G734" t="s">
        <v>941</v>
      </c>
      <c r="H734" t="s">
        <v>44</v>
      </c>
      <c r="I734" t="s">
        <v>38</v>
      </c>
      <c r="J734" t="s">
        <v>913</v>
      </c>
      <c r="K734" t="s">
        <v>924</v>
      </c>
      <c r="L734">
        <v>16</v>
      </c>
      <c r="M734">
        <v>13</v>
      </c>
      <c r="N734">
        <v>1</v>
      </c>
      <c r="O734">
        <f>StoreData!$N734*StoreData!$L734</f>
        <v>16</v>
      </c>
      <c r="P734">
        <f>StoreData!$N734*StoreData!$M734</f>
        <v>13</v>
      </c>
      <c r="Q734">
        <f>StoreData!$O734-StoreData!$P734</f>
        <v>3</v>
      </c>
      <c r="R734">
        <f>MONTH(StoreData!$B734)</f>
        <v>8</v>
      </c>
      <c r="S734" t="str">
        <f>IF(StoreData!$R734=9,"August","Sept")</f>
        <v>Sept</v>
      </c>
    </row>
    <row r="735" spans="1:19" x14ac:dyDescent="0.3">
      <c r="A735">
        <v>88065566088</v>
      </c>
      <c r="B735">
        <v>44047</v>
      </c>
      <c r="C735" t="s">
        <v>689</v>
      </c>
      <c r="D735" t="s">
        <v>1124</v>
      </c>
      <c r="E735" t="s">
        <v>61</v>
      </c>
      <c r="F735" t="s">
        <v>46</v>
      </c>
      <c r="G735" t="s">
        <v>942</v>
      </c>
      <c r="H735" t="s">
        <v>47</v>
      </c>
      <c r="I735" t="s">
        <v>38</v>
      </c>
      <c r="J735" t="s">
        <v>914</v>
      </c>
      <c r="K735" t="s">
        <v>924</v>
      </c>
      <c r="L735">
        <v>20</v>
      </c>
      <c r="M735">
        <v>17</v>
      </c>
      <c r="N735">
        <v>3</v>
      </c>
      <c r="O735">
        <f>StoreData!$N735*StoreData!$L735</f>
        <v>60</v>
      </c>
      <c r="P735">
        <f>StoreData!$N735*StoreData!$M735</f>
        <v>51</v>
      </c>
      <c r="Q735">
        <f>StoreData!$O735-StoreData!$P735</f>
        <v>9</v>
      </c>
      <c r="R735">
        <f>MONTH(StoreData!$B735)</f>
        <v>8</v>
      </c>
      <c r="S735" t="str">
        <f>IF(StoreData!$R735=9,"August","Sept")</f>
        <v>Sept</v>
      </c>
    </row>
    <row r="736" spans="1:19" x14ac:dyDescent="0.3">
      <c r="A736">
        <v>88065566089</v>
      </c>
      <c r="B736">
        <v>44048</v>
      </c>
      <c r="C736" t="s">
        <v>690</v>
      </c>
      <c r="D736" t="s">
        <v>1123</v>
      </c>
      <c r="E736" t="s">
        <v>16</v>
      </c>
      <c r="F736" t="s">
        <v>36</v>
      </c>
      <c r="G736" t="s">
        <v>942</v>
      </c>
      <c r="H736" t="s">
        <v>37</v>
      </c>
      <c r="I736" t="s">
        <v>102</v>
      </c>
      <c r="J736" t="s">
        <v>915</v>
      </c>
      <c r="K736" t="s">
        <v>924</v>
      </c>
      <c r="L736">
        <v>12</v>
      </c>
      <c r="M736">
        <v>9</v>
      </c>
      <c r="N736">
        <v>4</v>
      </c>
      <c r="O736">
        <f>StoreData!$N736*StoreData!$L736</f>
        <v>48</v>
      </c>
      <c r="P736">
        <f>StoreData!$N736*StoreData!$M736</f>
        <v>36</v>
      </c>
      <c r="Q736">
        <f>StoreData!$O736-StoreData!$P736</f>
        <v>12</v>
      </c>
      <c r="R736">
        <f>MONTH(StoreData!$B736)</f>
        <v>8</v>
      </c>
      <c r="S736" t="str">
        <f>IF(StoreData!$R736=9,"August","Sept")</f>
        <v>Sept</v>
      </c>
    </row>
    <row r="737" spans="1:19" x14ac:dyDescent="0.3">
      <c r="A737">
        <v>88065566090</v>
      </c>
      <c r="B737">
        <v>44052</v>
      </c>
      <c r="C737" t="s">
        <v>691</v>
      </c>
      <c r="D737" t="s">
        <v>1124</v>
      </c>
      <c r="E737" t="s">
        <v>80</v>
      </c>
      <c r="F737" t="s">
        <v>40</v>
      </c>
      <c r="G737" t="s">
        <v>941</v>
      </c>
      <c r="H737" t="s">
        <v>41</v>
      </c>
      <c r="I737" t="s">
        <v>102</v>
      </c>
      <c r="J737" t="s">
        <v>931</v>
      </c>
      <c r="K737" t="s">
        <v>939</v>
      </c>
      <c r="L737">
        <v>12</v>
      </c>
      <c r="M737">
        <v>9</v>
      </c>
      <c r="N737">
        <v>5</v>
      </c>
      <c r="O737">
        <f>StoreData!$N737*StoreData!$L737</f>
        <v>60</v>
      </c>
      <c r="P737">
        <f>StoreData!$N737*StoreData!$M737</f>
        <v>45</v>
      </c>
      <c r="Q737">
        <f>StoreData!$O737-StoreData!$P737</f>
        <v>15</v>
      </c>
      <c r="R737">
        <f>MONTH(StoreData!$B737)</f>
        <v>8</v>
      </c>
      <c r="S737" t="str">
        <f>IF(StoreData!$R737=9,"August","Sept")</f>
        <v>Sept</v>
      </c>
    </row>
    <row r="738" spans="1:19" x14ac:dyDescent="0.3">
      <c r="A738">
        <v>88065566091</v>
      </c>
      <c r="B738">
        <v>44051</v>
      </c>
      <c r="C738" t="s">
        <v>692</v>
      </c>
      <c r="D738" t="s">
        <v>1123</v>
      </c>
      <c r="E738" t="s">
        <v>82</v>
      </c>
      <c r="F738" t="s">
        <v>43</v>
      </c>
      <c r="G738" t="s">
        <v>941</v>
      </c>
      <c r="H738" t="s">
        <v>44</v>
      </c>
      <c r="I738" t="s">
        <v>102</v>
      </c>
      <c r="J738" t="s">
        <v>932</v>
      </c>
      <c r="K738" t="s">
        <v>939</v>
      </c>
      <c r="L738">
        <v>18</v>
      </c>
      <c r="M738">
        <v>15</v>
      </c>
      <c r="N738">
        <v>6</v>
      </c>
      <c r="O738">
        <f>StoreData!$N738*StoreData!$L738</f>
        <v>108</v>
      </c>
      <c r="P738">
        <f>StoreData!$N738*StoreData!$M738</f>
        <v>90</v>
      </c>
      <c r="Q738">
        <f>StoreData!$O738-StoreData!$P738</f>
        <v>18</v>
      </c>
      <c r="R738">
        <f>MONTH(StoreData!$B738)</f>
        <v>8</v>
      </c>
      <c r="S738" t="str">
        <f>IF(StoreData!$R738=9,"August","Sept")</f>
        <v>Sept</v>
      </c>
    </row>
    <row r="739" spans="1:19" x14ac:dyDescent="0.3">
      <c r="A739">
        <v>88065566092</v>
      </c>
      <c r="B739">
        <v>44051</v>
      </c>
      <c r="C739" t="s">
        <v>693</v>
      </c>
      <c r="D739" t="s">
        <v>1124</v>
      </c>
      <c r="E739" t="s">
        <v>84</v>
      </c>
      <c r="F739" t="s">
        <v>46</v>
      </c>
      <c r="G739" t="s">
        <v>942</v>
      </c>
      <c r="H739" t="s">
        <v>47</v>
      </c>
      <c r="I739" t="s">
        <v>102</v>
      </c>
      <c r="J739" t="s">
        <v>916</v>
      </c>
      <c r="K739" t="s">
        <v>924</v>
      </c>
      <c r="L739">
        <v>10</v>
      </c>
      <c r="M739">
        <v>7</v>
      </c>
      <c r="N739">
        <v>7</v>
      </c>
      <c r="O739">
        <f>StoreData!$N739*StoreData!$L739</f>
        <v>70</v>
      </c>
      <c r="P739">
        <f>StoreData!$N739*StoreData!$M739</f>
        <v>49</v>
      </c>
      <c r="Q739">
        <f>StoreData!$O739-StoreData!$P739</f>
        <v>21</v>
      </c>
      <c r="R739">
        <f>MONTH(StoreData!$B739)</f>
        <v>8</v>
      </c>
      <c r="S739" t="str">
        <f>IF(StoreData!$R739=9,"August","Sept")</f>
        <v>Sept</v>
      </c>
    </row>
    <row r="740" spans="1:19" x14ac:dyDescent="0.3">
      <c r="A740">
        <v>88065566093</v>
      </c>
      <c r="B740">
        <v>44052</v>
      </c>
      <c r="C740" t="s">
        <v>694</v>
      </c>
      <c r="D740" t="s">
        <v>1123</v>
      </c>
      <c r="E740" t="s">
        <v>86</v>
      </c>
      <c r="F740" t="s">
        <v>36</v>
      </c>
      <c r="G740" t="s">
        <v>942</v>
      </c>
      <c r="H740" t="s">
        <v>37</v>
      </c>
      <c r="I740" t="s">
        <v>102</v>
      </c>
      <c r="J740" t="s">
        <v>917</v>
      </c>
      <c r="K740" t="s">
        <v>924</v>
      </c>
      <c r="L740">
        <v>15</v>
      </c>
      <c r="M740">
        <v>12</v>
      </c>
      <c r="N740">
        <v>11</v>
      </c>
      <c r="O740">
        <f>StoreData!$N740*StoreData!$L740</f>
        <v>165</v>
      </c>
      <c r="P740">
        <f>StoreData!$N740*StoreData!$M740</f>
        <v>132</v>
      </c>
      <c r="Q740">
        <f>StoreData!$O740-StoreData!$P740</f>
        <v>33</v>
      </c>
      <c r="R740">
        <f>MONTH(StoreData!$B740)</f>
        <v>8</v>
      </c>
      <c r="S740" t="str">
        <f>IF(StoreData!$R740=9,"August","Sept")</f>
        <v>Sept</v>
      </c>
    </row>
    <row r="741" spans="1:19" x14ac:dyDescent="0.3">
      <c r="A741">
        <v>88065566094</v>
      </c>
      <c r="B741">
        <v>44053</v>
      </c>
      <c r="C741" t="s">
        <v>695</v>
      </c>
      <c r="D741" t="s">
        <v>1123</v>
      </c>
      <c r="E741" t="s">
        <v>88</v>
      </c>
      <c r="F741" t="s">
        <v>40</v>
      </c>
      <c r="G741" t="s">
        <v>941</v>
      </c>
      <c r="H741" t="s">
        <v>41</v>
      </c>
      <c r="I741" t="s">
        <v>102</v>
      </c>
      <c r="J741" t="s">
        <v>918</v>
      </c>
      <c r="K741" t="s">
        <v>924</v>
      </c>
      <c r="L741">
        <v>15</v>
      </c>
      <c r="M741">
        <v>12</v>
      </c>
      <c r="N741">
        <v>2</v>
      </c>
      <c r="O741">
        <f>StoreData!$N741*StoreData!$L741</f>
        <v>30</v>
      </c>
      <c r="P741">
        <f>StoreData!$N741*StoreData!$M741</f>
        <v>24</v>
      </c>
      <c r="Q741">
        <f>StoreData!$O741-StoreData!$P741</f>
        <v>6</v>
      </c>
      <c r="R741">
        <f>MONTH(StoreData!$B741)</f>
        <v>8</v>
      </c>
      <c r="S741" t="str">
        <f>IF(StoreData!$R741=9,"August","Sept")</f>
        <v>Sept</v>
      </c>
    </row>
    <row r="742" spans="1:19" x14ac:dyDescent="0.3">
      <c r="A742">
        <v>88065566095</v>
      </c>
      <c r="B742">
        <v>44054</v>
      </c>
      <c r="C742" t="s">
        <v>696</v>
      </c>
      <c r="D742" t="s">
        <v>1123</v>
      </c>
      <c r="E742" t="s">
        <v>66</v>
      </c>
      <c r="F742" t="s">
        <v>43</v>
      </c>
      <c r="G742" t="s">
        <v>941</v>
      </c>
      <c r="H742" t="s">
        <v>44</v>
      </c>
      <c r="I742" t="s">
        <v>102</v>
      </c>
      <c r="J742" t="s">
        <v>933</v>
      </c>
      <c r="K742" t="s">
        <v>939</v>
      </c>
      <c r="L742">
        <v>23</v>
      </c>
      <c r="M742">
        <v>20</v>
      </c>
      <c r="N742">
        <v>3</v>
      </c>
      <c r="O742">
        <f>StoreData!$N742*StoreData!$L742</f>
        <v>69</v>
      </c>
      <c r="P742">
        <f>StoreData!$N742*StoreData!$M742</f>
        <v>60</v>
      </c>
      <c r="Q742">
        <f>StoreData!$O742-StoreData!$P742</f>
        <v>9</v>
      </c>
      <c r="R742">
        <f>MONTH(StoreData!$B742)</f>
        <v>8</v>
      </c>
      <c r="S742" t="str">
        <f>IF(StoreData!$R742=9,"August","Sept")</f>
        <v>Sept</v>
      </c>
    </row>
    <row r="743" spans="1:19" x14ac:dyDescent="0.3">
      <c r="A743">
        <v>88065566096</v>
      </c>
      <c r="B743">
        <v>44055</v>
      </c>
      <c r="C743" t="s">
        <v>697</v>
      </c>
      <c r="D743" t="s">
        <v>1124</v>
      </c>
      <c r="E743" t="s">
        <v>68</v>
      </c>
      <c r="F743" t="s">
        <v>46</v>
      </c>
      <c r="G743" t="s">
        <v>942</v>
      </c>
      <c r="H743" t="s">
        <v>47</v>
      </c>
      <c r="I743" t="s">
        <v>102</v>
      </c>
      <c r="J743" t="s">
        <v>934</v>
      </c>
      <c r="K743" t="s">
        <v>939</v>
      </c>
      <c r="L743">
        <v>9</v>
      </c>
      <c r="M743">
        <v>6</v>
      </c>
      <c r="N743">
        <v>5</v>
      </c>
      <c r="O743">
        <f>StoreData!$N743*StoreData!$L743</f>
        <v>45</v>
      </c>
      <c r="P743">
        <f>StoreData!$N743*StoreData!$M743</f>
        <v>30</v>
      </c>
      <c r="Q743">
        <f>StoreData!$O743-StoreData!$P743</f>
        <v>15</v>
      </c>
      <c r="R743">
        <f>MONTH(StoreData!$B743)</f>
        <v>8</v>
      </c>
      <c r="S743" t="str">
        <f>IF(StoreData!$R743=9,"August","Sept")</f>
        <v>Sept</v>
      </c>
    </row>
    <row r="744" spans="1:19" x14ac:dyDescent="0.3">
      <c r="A744">
        <v>88065566097</v>
      </c>
      <c r="B744">
        <v>44056</v>
      </c>
      <c r="C744" t="s">
        <v>698</v>
      </c>
      <c r="D744" t="s">
        <v>1123</v>
      </c>
      <c r="E744" t="s">
        <v>70</v>
      </c>
      <c r="F744" t="s">
        <v>36</v>
      </c>
      <c r="G744" t="s">
        <v>942</v>
      </c>
      <c r="H744" t="s">
        <v>37</v>
      </c>
      <c r="I744" t="s">
        <v>102</v>
      </c>
      <c r="J744" t="s">
        <v>935</v>
      </c>
      <c r="K744" t="s">
        <v>939</v>
      </c>
      <c r="L744">
        <v>18</v>
      </c>
      <c r="M744">
        <v>15</v>
      </c>
      <c r="N744">
        <v>2</v>
      </c>
      <c r="O744">
        <f>StoreData!$N744*StoreData!$L744</f>
        <v>36</v>
      </c>
      <c r="P744">
        <f>StoreData!$N744*StoreData!$M744</f>
        <v>30</v>
      </c>
      <c r="Q744">
        <f>StoreData!$O744-StoreData!$P744</f>
        <v>6</v>
      </c>
      <c r="R744">
        <f>MONTH(StoreData!$B744)</f>
        <v>8</v>
      </c>
      <c r="S744" t="str">
        <f>IF(StoreData!$R744=9,"August","Sept")</f>
        <v>Sept</v>
      </c>
    </row>
    <row r="745" spans="1:19" x14ac:dyDescent="0.3">
      <c r="A745">
        <v>88065566098</v>
      </c>
      <c r="B745">
        <v>44057</v>
      </c>
      <c r="C745" t="s">
        <v>699</v>
      </c>
      <c r="D745" t="s">
        <v>1123</v>
      </c>
      <c r="E745" t="s">
        <v>14</v>
      </c>
      <c r="F745" t="s">
        <v>40</v>
      </c>
      <c r="G745" t="s">
        <v>941</v>
      </c>
      <c r="H745" t="s">
        <v>41</v>
      </c>
      <c r="I745" t="s">
        <v>102</v>
      </c>
      <c r="J745" t="s">
        <v>923</v>
      </c>
      <c r="K745" t="s">
        <v>924</v>
      </c>
      <c r="L745">
        <v>14</v>
      </c>
      <c r="M745">
        <v>11</v>
      </c>
      <c r="N745">
        <v>1</v>
      </c>
      <c r="O745">
        <f>StoreData!$N745*StoreData!$L745</f>
        <v>14</v>
      </c>
      <c r="P745">
        <f>StoreData!$N745*StoreData!$M745</f>
        <v>11</v>
      </c>
      <c r="Q745">
        <f>StoreData!$O745-StoreData!$P745</f>
        <v>3</v>
      </c>
      <c r="R745">
        <f>MONTH(StoreData!$B745)</f>
        <v>8</v>
      </c>
      <c r="S745" t="str">
        <f>IF(StoreData!$R745=9,"August","Sept")</f>
        <v>Sept</v>
      </c>
    </row>
    <row r="746" spans="1:19" x14ac:dyDescent="0.3">
      <c r="A746">
        <v>88065566099</v>
      </c>
      <c r="B746">
        <v>44058</v>
      </c>
      <c r="C746" t="s">
        <v>700</v>
      </c>
      <c r="D746" t="s">
        <v>1124</v>
      </c>
      <c r="E746" t="s">
        <v>15</v>
      </c>
      <c r="F746" t="s">
        <v>43</v>
      </c>
      <c r="G746" t="s">
        <v>941</v>
      </c>
      <c r="H746" t="s">
        <v>44</v>
      </c>
      <c r="I746" t="s">
        <v>102</v>
      </c>
      <c r="J746" t="s">
        <v>936</v>
      </c>
      <c r="K746" t="s">
        <v>924</v>
      </c>
      <c r="L746">
        <v>30</v>
      </c>
      <c r="M746">
        <v>27</v>
      </c>
      <c r="N746">
        <v>6</v>
      </c>
      <c r="O746">
        <f>StoreData!$N746*StoreData!$L746</f>
        <v>180</v>
      </c>
      <c r="P746">
        <f>StoreData!$N746*StoreData!$M746</f>
        <v>162</v>
      </c>
      <c r="Q746">
        <f>StoreData!$O746-StoreData!$P746</f>
        <v>18</v>
      </c>
      <c r="R746">
        <f>MONTH(StoreData!$B746)</f>
        <v>8</v>
      </c>
      <c r="S746" t="str">
        <f>IF(StoreData!$R746=9,"August","Sept")</f>
        <v>Sept</v>
      </c>
    </row>
    <row r="747" spans="1:19" x14ac:dyDescent="0.3">
      <c r="A747">
        <v>88065566100</v>
      </c>
      <c r="B747">
        <v>44062</v>
      </c>
      <c r="C747" t="s">
        <v>701</v>
      </c>
      <c r="D747" t="s">
        <v>1124</v>
      </c>
      <c r="E747" t="s">
        <v>57</v>
      </c>
      <c r="F747" t="s">
        <v>46</v>
      </c>
      <c r="G747" t="s">
        <v>942</v>
      </c>
      <c r="H747" t="s">
        <v>47</v>
      </c>
      <c r="I747" t="s">
        <v>102</v>
      </c>
      <c r="J747" t="s">
        <v>937</v>
      </c>
      <c r="K747" t="s">
        <v>924</v>
      </c>
      <c r="L747">
        <v>16</v>
      </c>
      <c r="M747">
        <v>13</v>
      </c>
      <c r="N747">
        <v>9</v>
      </c>
      <c r="O747">
        <f>StoreData!$N747*StoreData!$L747</f>
        <v>144</v>
      </c>
      <c r="P747">
        <f>StoreData!$N747*StoreData!$M747</f>
        <v>117</v>
      </c>
      <c r="Q747">
        <f>StoreData!$O747-StoreData!$P747</f>
        <v>27</v>
      </c>
      <c r="R747">
        <f>MONTH(StoreData!$B747)</f>
        <v>8</v>
      </c>
      <c r="S747" t="str">
        <f>IF(StoreData!$R747=9,"August","Sept")</f>
        <v>Sept</v>
      </c>
    </row>
    <row r="748" spans="1:19" x14ac:dyDescent="0.3">
      <c r="A748">
        <v>88065566101</v>
      </c>
      <c r="B748">
        <v>44061</v>
      </c>
      <c r="C748" t="s">
        <v>702</v>
      </c>
      <c r="D748" t="s">
        <v>1123</v>
      </c>
      <c r="E748" t="s">
        <v>58</v>
      </c>
      <c r="F748" t="s">
        <v>36</v>
      </c>
      <c r="G748" t="s">
        <v>942</v>
      </c>
      <c r="H748" t="s">
        <v>37</v>
      </c>
      <c r="I748" t="s">
        <v>102</v>
      </c>
      <c r="J748" t="s">
        <v>906</v>
      </c>
      <c r="K748" t="s">
        <v>924</v>
      </c>
      <c r="L748">
        <v>52</v>
      </c>
      <c r="M748">
        <v>49</v>
      </c>
      <c r="N748">
        <v>10</v>
      </c>
      <c r="O748">
        <f>StoreData!$N748*StoreData!$L748</f>
        <v>520</v>
      </c>
      <c r="P748">
        <f>StoreData!$N748*StoreData!$M748</f>
        <v>490</v>
      </c>
      <c r="Q748">
        <f>StoreData!$O748-StoreData!$P748</f>
        <v>30</v>
      </c>
      <c r="R748">
        <f>MONTH(StoreData!$B748)</f>
        <v>8</v>
      </c>
      <c r="S748" t="str">
        <f>IF(StoreData!$R748=9,"August","Sept")</f>
        <v>Sept</v>
      </c>
    </row>
    <row r="749" spans="1:19" x14ac:dyDescent="0.3">
      <c r="A749">
        <v>88065566102</v>
      </c>
      <c r="B749">
        <v>44061</v>
      </c>
      <c r="C749" t="s">
        <v>703</v>
      </c>
      <c r="D749" t="s">
        <v>1124</v>
      </c>
      <c r="E749" t="s">
        <v>59</v>
      </c>
      <c r="F749" t="s">
        <v>40</v>
      </c>
      <c r="G749" t="s">
        <v>941</v>
      </c>
      <c r="H749" t="s">
        <v>41</v>
      </c>
      <c r="I749" t="s">
        <v>102</v>
      </c>
      <c r="J749" t="s">
        <v>907</v>
      </c>
      <c r="K749" t="s">
        <v>924</v>
      </c>
      <c r="L749">
        <v>14</v>
      </c>
      <c r="M749">
        <v>11</v>
      </c>
      <c r="N749">
        <v>3</v>
      </c>
      <c r="O749">
        <f>StoreData!$N749*StoreData!$L749</f>
        <v>42</v>
      </c>
      <c r="P749">
        <f>StoreData!$N749*StoreData!$M749</f>
        <v>33</v>
      </c>
      <c r="Q749">
        <f>StoreData!$O749-StoreData!$P749</f>
        <v>9</v>
      </c>
      <c r="R749">
        <f>MONTH(StoreData!$B749)</f>
        <v>8</v>
      </c>
      <c r="S749" t="str">
        <f>IF(StoreData!$R749=9,"August","Sept")</f>
        <v>Sept</v>
      </c>
    </row>
    <row r="750" spans="1:19" x14ac:dyDescent="0.3">
      <c r="A750">
        <v>88065566103</v>
      </c>
      <c r="B750">
        <v>44062</v>
      </c>
      <c r="C750" t="s">
        <v>704</v>
      </c>
      <c r="D750" t="s">
        <v>1124</v>
      </c>
      <c r="E750" t="s">
        <v>92</v>
      </c>
      <c r="F750" t="s">
        <v>43</v>
      </c>
      <c r="G750" t="s">
        <v>941</v>
      </c>
      <c r="H750" t="s">
        <v>44</v>
      </c>
      <c r="I750" t="s">
        <v>102</v>
      </c>
      <c r="J750" t="s">
        <v>908</v>
      </c>
      <c r="K750" t="s">
        <v>924</v>
      </c>
      <c r="L750">
        <v>6</v>
      </c>
      <c r="M750">
        <v>3</v>
      </c>
      <c r="N750">
        <v>4</v>
      </c>
      <c r="O750">
        <f>StoreData!$N750*StoreData!$L750</f>
        <v>24</v>
      </c>
      <c r="P750">
        <f>StoreData!$N750*StoreData!$M750</f>
        <v>12</v>
      </c>
      <c r="Q750">
        <f>StoreData!$O750-StoreData!$P750</f>
        <v>12</v>
      </c>
      <c r="R750">
        <f>MONTH(StoreData!$B750)</f>
        <v>8</v>
      </c>
      <c r="S750" t="str">
        <f>IF(StoreData!$R750=9,"August","Sept")</f>
        <v>Sept</v>
      </c>
    </row>
    <row r="751" spans="1:19" x14ac:dyDescent="0.3">
      <c r="A751">
        <v>88065566104</v>
      </c>
      <c r="B751">
        <v>44063</v>
      </c>
      <c r="C751" t="s">
        <v>705</v>
      </c>
      <c r="D751" t="s">
        <v>1123</v>
      </c>
      <c r="E751" t="s">
        <v>94</v>
      </c>
      <c r="F751" t="s">
        <v>46</v>
      </c>
      <c r="G751" t="s">
        <v>942</v>
      </c>
      <c r="H751" t="s">
        <v>47</v>
      </c>
      <c r="I751" t="s">
        <v>102</v>
      </c>
      <c r="J751" t="s">
        <v>909</v>
      </c>
      <c r="K751" t="s">
        <v>924</v>
      </c>
      <c r="L751">
        <v>13</v>
      </c>
      <c r="M751">
        <v>10</v>
      </c>
      <c r="N751">
        <v>5</v>
      </c>
      <c r="O751">
        <f>StoreData!$N751*StoreData!$L751</f>
        <v>65</v>
      </c>
      <c r="P751">
        <f>StoreData!$N751*StoreData!$M751</f>
        <v>50</v>
      </c>
      <c r="Q751">
        <f>StoreData!$O751-StoreData!$P751</f>
        <v>15</v>
      </c>
      <c r="R751">
        <f>MONTH(StoreData!$B751)</f>
        <v>8</v>
      </c>
      <c r="S751" t="str">
        <f>IF(StoreData!$R751=9,"August","Sept")</f>
        <v>Sept</v>
      </c>
    </row>
    <row r="752" spans="1:19" x14ac:dyDescent="0.3">
      <c r="A752">
        <v>88065566105</v>
      </c>
      <c r="B752">
        <v>44064</v>
      </c>
      <c r="C752" t="s">
        <v>706</v>
      </c>
      <c r="D752" t="s">
        <v>1123</v>
      </c>
      <c r="E752" t="s">
        <v>16</v>
      </c>
      <c r="F752" t="s">
        <v>36</v>
      </c>
      <c r="G752" t="s">
        <v>942</v>
      </c>
      <c r="H752" t="s">
        <v>37</v>
      </c>
      <c r="I752" t="s">
        <v>102</v>
      </c>
      <c r="J752" t="s">
        <v>910</v>
      </c>
      <c r="K752" t="s">
        <v>924</v>
      </c>
      <c r="L752">
        <v>15</v>
      </c>
      <c r="M752">
        <v>12</v>
      </c>
      <c r="N752">
        <v>6</v>
      </c>
      <c r="O752">
        <f>StoreData!$N752*StoreData!$L752</f>
        <v>90</v>
      </c>
      <c r="P752">
        <f>StoreData!$N752*StoreData!$M752</f>
        <v>72</v>
      </c>
      <c r="Q752">
        <f>StoreData!$O752-StoreData!$P752</f>
        <v>18</v>
      </c>
      <c r="R752">
        <f>MONTH(StoreData!$B752)</f>
        <v>8</v>
      </c>
      <c r="S752" t="str">
        <f>IF(StoreData!$R752=9,"August","Sept")</f>
        <v>Sept</v>
      </c>
    </row>
    <row r="753" spans="1:19" x14ac:dyDescent="0.3">
      <c r="A753">
        <v>88065566106</v>
      </c>
      <c r="B753">
        <v>44065</v>
      </c>
      <c r="C753" t="s">
        <v>707</v>
      </c>
      <c r="D753" t="s">
        <v>1124</v>
      </c>
      <c r="E753" t="s">
        <v>17</v>
      </c>
      <c r="F753" t="s">
        <v>40</v>
      </c>
      <c r="G753" t="s">
        <v>941</v>
      </c>
      <c r="H753" t="s">
        <v>41</v>
      </c>
      <c r="I753" t="s">
        <v>102</v>
      </c>
      <c r="J753" t="s">
        <v>911</v>
      </c>
      <c r="K753" t="s">
        <v>924</v>
      </c>
      <c r="L753">
        <v>20</v>
      </c>
      <c r="M753">
        <v>17</v>
      </c>
      <c r="N753">
        <v>3</v>
      </c>
      <c r="O753">
        <f>StoreData!$N753*StoreData!$L753</f>
        <v>60</v>
      </c>
      <c r="P753">
        <f>StoreData!$N753*StoreData!$M753</f>
        <v>51</v>
      </c>
      <c r="Q753">
        <f>StoreData!$O753-StoreData!$P753</f>
        <v>9</v>
      </c>
      <c r="R753">
        <f>MONTH(StoreData!$B753)</f>
        <v>8</v>
      </c>
      <c r="S753" t="str">
        <f>IF(StoreData!$R753=9,"August","Sept")</f>
        <v>Sept</v>
      </c>
    </row>
    <row r="754" spans="1:19" x14ac:dyDescent="0.3">
      <c r="A754">
        <v>88065566107</v>
      </c>
      <c r="B754">
        <v>44066</v>
      </c>
      <c r="C754" t="s">
        <v>708</v>
      </c>
      <c r="D754" t="s">
        <v>1124</v>
      </c>
      <c r="E754" t="s">
        <v>16</v>
      </c>
      <c r="F754" t="s">
        <v>43</v>
      </c>
      <c r="G754" t="s">
        <v>941</v>
      </c>
      <c r="H754" t="s">
        <v>44</v>
      </c>
      <c r="I754" t="s">
        <v>102</v>
      </c>
      <c r="J754" t="s">
        <v>912</v>
      </c>
      <c r="K754" t="s">
        <v>924</v>
      </c>
      <c r="L754">
        <v>12</v>
      </c>
      <c r="M754">
        <v>9</v>
      </c>
      <c r="N754">
        <v>7</v>
      </c>
      <c r="O754">
        <f>StoreData!$N754*StoreData!$L754</f>
        <v>84</v>
      </c>
      <c r="P754">
        <f>StoreData!$N754*StoreData!$M754</f>
        <v>63</v>
      </c>
      <c r="Q754">
        <f>StoreData!$O754-StoreData!$P754</f>
        <v>21</v>
      </c>
      <c r="R754">
        <f>MONTH(StoreData!$B754)</f>
        <v>8</v>
      </c>
      <c r="S754" t="str">
        <f>IF(StoreData!$R754=9,"August","Sept")</f>
        <v>Sept</v>
      </c>
    </row>
    <row r="755" spans="1:19" x14ac:dyDescent="0.3">
      <c r="A755">
        <v>88065566108</v>
      </c>
      <c r="B755">
        <v>44067</v>
      </c>
      <c r="C755" t="s">
        <v>709</v>
      </c>
      <c r="D755" t="s">
        <v>1124</v>
      </c>
      <c r="E755" t="s">
        <v>17</v>
      </c>
      <c r="F755" t="s">
        <v>46</v>
      </c>
      <c r="G755" t="s">
        <v>942</v>
      </c>
      <c r="H755" t="s">
        <v>47</v>
      </c>
      <c r="I755" t="s">
        <v>102</v>
      </c>
      <c r="J755" t="s">
        <v>913</v>
      </c>
      <c r="K755" t="s">
        <v>924</v>
      </c>
      <c r="L755">
        <v>16</v>
      </c>
      <c r="M755">
        <v>13</v>
      </c>
      <c r="N755">
        <v>5</v>
      </c>
      <c r="O755">
        <f>StoreData!$N755*StoreData!$L755</f>
        <v>80</v>
      </c>
      <c r="P755">
        <f>StoreData!$N755*StoreData!$M755</f>
        <v>65</v>
      </c>
      <c r="Q755">
        <f>StoreData!$O755-StoreData!$P755</f>
        <v>15</v>
      </c>
      <c r="R755">
        <f>MONTH(StoreData!$B755)</f>
        <v>8</v>
      </c>
      <c r="S755" t="str">
        <f>IF(StoreData!$R755=9,"August","Sept")</f>
        <v>Sept</v>
      </c>
    </row>
    <row r="756" spans="1:19" x14ac:dyDescent="0.3">
      <c r="A756">
        <v>88065566109</v>
      </c>
      <c r="B756">
        <v>44068</v>
      </c>
      <c r="C756" t="s">
        <v>710</v>
      </c>
      <c r="D756" t="s">
        <v>1124</v>
      </c>
      <c r="E756" t="s">
        <v>18</v>
      </c>
      <c r="F756" t="s">
        <v>36</v>
      </c>
      <c r="G756" t="s">
        <v>942</v>
      </c>
      <c r="H756" t="s">
        <v>37</v>
      </c>
      <c r="I756" t="s">
        <v>102</v>
      </c>
      <c r="J756" t="s">
        <v>914</v>
      </c>
      <c r="K756" t="s">
        <v>924</v>
      </c>
      <c r="L756">
        <v>20</v>
      </c>
      <c r="M756">
        <v>17</v>
      </c>
      <c r="N756">
        <v>8</v>
      </c>
      <c r="O756">
        <f>StoreData!$N756*StoreData!$L756</f>
        <v>160</v>
      </c>
      <c r="P756">
        <f>StoreData!$N756*StoreData!$M756</f>
        <v>136</v>
      </c>
      <c r="Q756">
        <f>StoreData!$O756-StoreData!$P756</f>
        <v>24</v>
      </c>
      <c r="R756">
        <f>MONTH(StoreData!$B756)</f>
        <v>8</v>
      </c>
      <c r="S756" t="str">
        <f>IF(StoreData!$R756=9,"August","Sept")</f>
        <v>Sept</v>
      </c>
    </row>
    <row r="757" spans="1:19" x14ac:dyDescent="0.3">
      <c r="A757">
        <v>88065566110</v>
      </c>
      <c r="B757">
        <v>44072</v>
      </c>
      <c r="C757" t="s">
        <v>711</v>
      </c>
      <c r="D757" t="s">
        <v>1124</v>
      </c>
      <c r="E757" t="s">
        <v>19</v>
      </c>
      <c r="F757" t="s">
        <v>40</v>
      </c>
      <c r="G757" t="s">
        <v>941</v>
      </c>
      <c r="H757" t="s">
        <v>41</v>
      </c>
      <c r="I757" t="s">
        <v>102</v>
      </c>
      <c r="J757" t="s">
        <v>915</v>
      </c>
      <c r="K757" t="s">
        <v>924</v>
      </c>
      <c r="L757">
        <v>12</v>
      </c>
      <c r="M757">
        <v>9</v>
      </c>
      <c r="N757">
        <v>9</v>
      </c>
      <c r="O757">
        <f>StoreData!$N757*StoreData!$L757</f>
        <v>108</v>
      </c>
      <c r="P757">
        <f>StoreData!$N757*StoreData!$M757</f>
        <v>81</v>
      </c>
      <c r="Q757">
        <f>StoreData!$O757-StoreData!$P757</f>
        <v>27</v>
      </c>
      <c r="R757">
        <f>MONTH(StoreData!$B757)</f>
        <v>8</v>
      </c>
      <c r="S757" t="str">
        <f>IF(StoreData!$R757=9,"August","Sept")</f>
        <v>Sept</v>
      </c>
    </row>
    <row r="758" spans="1:19" x14ac:dyDescent="0.3">
      <c r="A758">
        <v>88065566111</v>
      </c>
      <c r="B758">
        <v>44071</v>
      </c>
      <c r="C758" t="s">
        <v>712</v>
      </c>
      <c r="D758" t="s">
        <v>1124</v>
      </c>
      <c r="E758" t="s">
        <v>20</v>
      </c>
      <c r="F758" t="s">
        <v>43</v>
      </c>
      <c r="G758" t="s">
        <v>941</v>
      </c>
      <c r="H758" t="s">
        <v>44</v>
      </c>
      <c r="I758" t="s">
        <v>102</v>
      </c>
      <c r="J758" t="s">
        <v>916</v>
      </c>
      <c r="K758" t="s">
        <v>924</v>
      </c>
      <c r="L758">
        <v>10</v>
      </c>
      <c r="M758">
        <v>7</v>
      </c>
      <c r="N758">
        <v>2</v>
      </c>
      <c r="O758">
        <f>StoreData!$N758*StoreData!$L758</f>
        <v>20</v>
      </c>
      <c r="P758">
        <f>StoreData!$N758*StoreData!$M758</f>
        <v>14</v>
      </c>
      <c r="Q758">
        <f>StoreData!$O758-StoreData!$P758</f>
        <v>6</v>
      </c>
      <c r="R758">
        <f>MONTH(StoreData!$B758)</f>
        <v>8</v>
      </c>
      <c r="S758" t="str">
        <f>IF(StoreData!$R758=9,"August","Sept")</f>
        <v>Sept</v>
      </c>
    </row>
    <row r="759" spans="1:19" x14ac:dyDescent="0.3">
      <c r="A759">
        <v>88065566112</v>
      </c>
      <c r="B759">
        <v>44071</v>
      </c>
      <c r="C759" t="s">
        <v>713</v>
      </c>
      <c r="D759" t="s">
        <v>1124</v>
      </c>
      <c r="E759" t="s">
        <v>1</v>
      </c>
      <c r="F759" t="s">
        <v>46</v>
      </c>
      <c r="G759" t="s">
        <v>942</v>
      </c>
      <c r="H759" t="s">
        <v>47</v>
      </c>
      <c r="I759" t="s">
        <v>102</v>
      </c>
      <c r="J759" t="s">
        <v>917</v>
      </c>
      <c r="K759" t="s">
        <v>924</v>
      </c>
      <c r="L759">
        <v>15</v>
      </c>
      <c r="M759">
        <v>12</v>
      </c>
      <c r="N759">
        <v>5</v>
      </c>
      <c r="O759">
        <f>StoreData!$N759*StoreData!$L759</f>
        <v>75</v>
      </c>
      <c r="P759">
        <f>StoreData!$N759*StoreData!$M759</f>
        <v>60</v>
      </c>
      <c r="Q759">
        <f>StoreData!$O759-StoreData!$P759</f>
        <v>15</v>
      </c>
      <c r="R759">
        <f>MONTH(StoreData!$B759)</f>
        <v>8</v>
      </c>
      <c r="S759" t="str">
        <f>IF(StoreData!$R759=9,"August","Sept")</f>
        <v>Sept</v>
      </c>
    </row>
    <row r="760" spans="1:19" x14ac:dyDescent="0.3">
      <c r="A760">
        <v>88065566113</v>
      </c>
      <c r="B760">
        <v>44072</v>
      </c>
      <c r="C760" t="s">
        <v>714</v>
      </c>
      <c r="D760" t="s">
        <v>1123</v>
      </c>
      <c r="E760" t="s">
        <v>2</v>
      </c>
      <c r="F760" t="s">
        <v>36</v>
      </c>
      <c r="G760" t="s">
        <v>942</v>
      </c>
      <c r="H760" t="s">
        <v>37</v>
      </c>
      <c r="I760" t="s">
        <v>102</v>
      </c>
      <c r="J760" t="s">
        <v>918</v>
      </c>
      <c r="K760" t="s">
        <v>924</v>
      </c>
      <c r="L760">
        <v>15</v>
      </c>
      <c r="M760">
        <v>12</v>
      </c>
      <c r="N760">
        <v>7</v>
      </c>
      <c r="O760">
        <f>StoreData!$N760*StoreData!$L760</f>
        <v>105</v>
      </c>
      <c r="P760">
        <f>StoreData!$N760*StoreData!$M760</f>
        <v>84</v>
      </c>
      <c r="Q760">
        <f>StoreData!$O760-StoreData!$P760</f>
        <v>21</v>
      </c>
      <c r="R760">
        <f>MONTH(StoreData!$B760)</f>
        <v>8</v>
      </c>
      <c r="S760" t="str">
        <f>IF(StoreData!$R760=9,"August","Sept")</f>
        <v>Sept</v>
      </c>
    </row>
    <row r="761" spans="1:19" x14ac:dyDescent="0.3">
      <c r="A761">
        <v>88065566114</v>
      </c>
      <c r="B761">
        <v>44073</v>
      </c>
      <c r="C761" t="s">
        <v>715</v>
      </c>
      <c r="D761" t="s">
        <v>1123</v>
      </c>
      <c r="E761" t="s">
        <v>3</v>
      </c>
      <c r="F761" t="s">
        <v>40</v>
      </c>
      <c r="G761" t="s">
        <v>941</v>
      </c>
      <c r="H761" t="s">
        <v>41</v>
      </c>
      <c r="I761" t="s">
        <v>102</v>
      </c>
      <c r="J761" t="s">
        <v>919</v>
      </c>
      <c r="K761" t="s">
        <v>924</v>
      </c>
      <c r="L761">
        <v>20</v>
      </c>
      <c r="M761">
        <v>17</v>
      </c>
      <c r="N761">
        <v>7</v>
      </c>
      <c r="O761">
        <f>StoreData!$N761*StoreData!$L761</f>
        <v>140</v>
      </c>
      <c r="P761">
        <f>StoreData!$N761*StoreData!$M761</f>
        <v>119</v>
      </c>
      <c r="Q761">
        <f>StoreData!$O761-StoreData!$P761</f>
        <v>21</v>
      </c>
      <c r="R761">
        <f>MONTH(StoreData!$B761)</f>
        <v>8</v>
      </c>
      <c r="S761" t="str">
        <f>IF(StoreData!$R761=9,"August","Sept")</f>
        <v>Sept</v>
      </c>
    </row>
    <row r="762" spans="1:19" x14ac:dyDescent="0.3">
      <c r="A762">
        <v>88065566115</v>
      </c>
      <c r="B762">
        <v>44074</v>
      </c>
      <c r="C762" t="s">
        <v>716</v>
      </c>
      <c r="D762" t="s">
        <v>1123</v>
      </c>
      <c r="E762" t="s">
        <v>4</v>
      </c>
      <c r="F762" t="s">
        <v>43</v>
      </c>
      <c r="G762" t="s">
        <v>941</v>
      </c>
      <c r="H762" t="s">
        <v>44</v>
      </c>
      <c r="I762" t="s">
        <v>102</v>
      </c>
      <c r="J762" t="s">
        <v>920</v>
      </c>
      <c r="K762" t="s">
        <v>924</v>
      </c>
      <c r="L762">
        <v>12</v>
      </c>
      <c r="M762">
        <v>9</v>
      </c>
      <c r="N762">
        <v>15</v>
      </c>
      <c r="O762">
        <f>StoreData!$N762*StoreData!$L762</f>
        <v>180</v>
      </c>
      <c r="P762">
        <f>StoreData!$N762*StoreData!$M762</f>
        <v>135</v>
      </c>
      <c r="Q762">
        <f>StoreData!$O762-StoreData!$P762</f>
        <v>45</v>
      </c>
      <c r="R762">
        <f>MONTH(StoreData!$B762)</f>
        <v>8</v>
      </c>
      <c r="S762" t="str">
        <f>IF(StoreData!$R762=9,"August","Sept")</f>
        <v>Sept</v>
      </c>
    </row>
    <row r="763" spans="1:19" x14ac:dyDescent="0.3">
      <c r="A763">
        <v>88065566116</v>
      </c>
      <c r="B763">
        <v>44075</v>
      </c>
      <c r="C763" t="s">
        <v>717</v>
      </c>
      <c r="D763" t="s">
        <v>1123</v>
      </c>
      <c r="E763" t="s">
        <v>5</v>
      </c>
      <c r="F763" t="s">
        <v>46</v>
      </c>
      <c r="G763" t="s">
        <v>942</v>
      </c>
      <c r="H763" t="s">
        <v>47</v>
      </c>
      <c r="I763" t="s">
        <v>102</v>
      </c>
      <c r="J763" t="s">
        <v>921</v>
      </c>
      <c r="K763" t="s">
        <v>924</v>
      </c>
      <c r="L763">
        <v>13</v>
      </c>
      <c r="M763">
        <v>10</v>
      </c>
      <c r="N763">
        <v>3</v>
      </c>
      <c r="O763">
        <f>StoreData!$N763*StoreData!$L763</f>
        <v>39</v>
      </c>
      <c r="P763">
        <f>StoreData!$N763*StoreData!$M763</f>
        <v>30</v>
      </c>
      <c r="Q763">
        <f>StoreData!$O763-StoreData!$P763</f>
        <v>9</v>
      </c>
      <c r="R763">
        <f>MONTH(StoreData!$B763)</f>
        <v>9</v>
      </c>
      <c r="S763" t="str">
        <f>IF(StoreData!$R763=9,"August","Sept")</f>
        <v>August</v>
      </c>
    </row>
    <row r="764" spans="1:19" x14ac:dyDescent="0.3">
      <c r="A764">
        <v>88065566117</v>
      </c>
      <c r="B764">
        <v>44076</v>
      </c>
      <c r="C764" t="s">
        <v>718</v>
      </c>
      <c r="D764" t="s">
        <v>1123</v>
      </c>
      <c r="E764" t="s">
        <v>6</v>
      </c>
      <c r="F764" t="s">
        <v>36</v>
      </c>
      <c r="G764" t="s">
        <v>942</v>
      </c>
      <c r="H764" t="s">
        <v>37</v>
      </c>
      <c r="I764" t="s">
        <v>102</v>
      </c>
      <c r="J764" t="s">
        <v>922</v>
      </c>
      <c r="K764" t="s">
        <v>924</v>
      </c>
      <c r="L764">
        <v>15</v>
      </c>
      <c r="M764">
        <v>12</v>
      </c>
      <c r="N764">
        <v>6</v>
      </c>
      <c r="O764">
        <f>StoreData!$N764*StoreData!$L764</f>
        <v>90</v>
      </c>
      <c r="P764">
        <f>StoreData!$N764*StoreData!$M764</f>
        <v>72</v>
      </c>
      <c r="Q764">
        <f>StoreData!$O764-StoreData!$P764</f>
        <v>18</v>
      </c>
      <c r="R764">
        <f>MONTH(StoreData!$B764)</f>
        <v>9</v>
      </c>
      <c r="S764" t="str">
        <f>IF(StoreData!$R764=9,"August","Sept")</f>
        <v>August</v>
      </c>
    </row>
    <row r="765" spans="1:19" x14ac:dyDescent="0.3">
      <c r="A765">
        <v>88065566118</v>
      </c>
      <c r="B765">
        <v>44077</v>
      </c>
      <c r="C765" t="s">
        <v>719</v>
      </c>
      <c r="D765" t="s">
        <v>1124</v>
      </c>
      <c r="E765" t="s">
        <v>7</v>
      </c>
      <c r="F765" t="s">
        <v>40</v>
      </c>
      <c r="G765" t="s">
        <v>941</v>
      </c>
      <c r="H765" t="s">
        <v>41</v>
      </c>
      <c r="I765" t="s">
        <v>102</v>
      </c>
      <c r="J765" t="s">
        <v>923</v>
      </c>
      <c r="K765" t="s">
        <v>924</v>
      </c>
      <c r="L765">
        <v>14</v>
      </c>
      <c r="M765">
        <v>11</v>
      </c>
      <c r="N765">
        <v>10</v>
      </c>
      <c r="O765">
        <f>StoreData!$N765*StoreData!$L765</f>
        <v>140</v>
      </c>
      <c r="P765">
        <f>StoreData!$N765*StoreData!$M765</f>
        <v>110</v>
      </c>
      <c r="Q765">
        <f>StoreData!$O765-StoreData!$P765</f>
        <v>30</v>
      </c>
      <c r="R765">
        <f>MONTH(StoreData!$B765)</f>
        <v>9</v>
      </c>
      <c r="S765" t="str">
        <f>IF(StoreData!$R765=9,"August","Sept")</f>
        <v>August</v>
      </c>
    </row>
    <row r="766" spans="1:19" x14ac:dyDescent="0.3">
      <c r="A766">
        <v>88065566119</v>
      </c>
      <c r="B766">
        <v>44078</v>
      </c>
      <c r="C766" t="s">
        <v>720</v>
      </c>
      <c r="D766" t="s">
        <v>1124</v>
      </c>
      <c r="E766" t="s">
        <v>8</v>
      </c>
      <c r="F766" t="s">
        <v>43</v>
      </c>
      <c r="G766" t="s">
        <v>941</v>
      </c>
      <c r="H766" t="s">
        <v>44</v>
      </c>
      <c r="I766" t="s">
        <v>102</v>
      </c>
      <c r="J766" t="s">
        <v>936</v>
      </c>
      <c r="K766" t="s">
        <v>924</v>
      </c>
      <c r="L766">
        <v>30</v>
      </c>
      <c r="M766">
        <v>27</v>
      </c>
      <c r="N766">
        <v>11</v>
      </c>
      <c r="O766">
        <f>StoreData!$N766*StoreData!$L766</f>
        <v>330</v>
      </c>
      <c r="P766">
        <f>StoreData!$N766*StoreData!$M766</f>
        <v>297</v>
      </c>
      <c r="Q766">
        <f>StoreData!$O766-StoreData!$P766</f>
        <v>33</v>
      </c>
      <c r="R766">
        <f>MONTH(StoreData!$B766)</f>
        <v>9</v>
      </c>
      <c r="S766" t="str">
        <f>IF(StoreData!$R766=9,"August","Sept")</f>
        <v>August</v>
      </c>
    </row>
    <row r="767" spans="1:19" x14ac:dyDescent="0.3">
      <c r="A767">
        <v>88065566120</v>
      </c>
      <c r="B767">
        <v>44079</v>
      </c>
      <c r="C767" t="s">
        <v>721</v>
      </c>
      <c r="D767" t="s">
        <v>1124</v>
      </c>
      <c r="E767" t="s">
        <v>9</v>
      </c>
      <c r="F767" t="s">
        <v>46</v>
      </c>
      <c r="G767" t="s">
        <v>942</v>
      </c>
      <c r="H767" t="s">
        <v>47</v>
      </c>
      <c r="I767" t="s">
        <v>102</v>
      </c>
      <c r="J767" t="s">
        <v>937</v>
      </c>
      <c r="K767" t="s">
        <v>924</v>
      </c>
      <c r="L767">
        <v>16</v>
      </c>
      <c r="M767">
        <v>13</v>
      </c>
      <c r="N767">
        <v>3</v>
      </c>
      <c r="O767">
        <f>StoreData!$N767*StoreData!$L767</f>
        <v>48</v>
      </c>
      <c r="P767">
        <f>StoreData!$N767*StoreData!$M767</f>
        <v>39</v>
      </c>
      <c r="Q767">
        <f>StoreData!$O767-StoreData!$P767</f>
        <v>9</v>
      </c>
      <c r="R767">
        <f>MONTH(StoreData!$B767)</f>
        <v>9</v>
      </c>
      <c r="S767" t="str">
        <f>IF(StoreData!$R767=9,"August","Sept")</f>
        <v>August</v>
      </c>
    </row>
    <row r="768" spans="1:19" x14ac:dyDescent="0.3">
      <c r="A768">
        <v>88065566121</v>
      </c>
      <c r="B768">
        <v>44083</v>
      </c>
      <c r="C768" t="s">
        <v>722</v>
      </c>
      <c r="D768" t="s">
        <v>1124</v>
      </c>
      <c r="E768" t="s">
        <v>10</v>
      </c>
      <c r="F768" t="s">
        <v>36</v>
      </c>
      <c r="G768" t="s">
        <v>942</v>
      </c>
      <c r="H768" t="s">
        <v>37</v>
      </c>
      <c r="I768" t="s">
        <v>102</v>
      </c>
      <c r="J768" t="s">
        <v>925</v>
      </c>
      <c r="K768" t="s">
        <v>939</v>
      </c>
      <c r="L768">
        <v>9</v>
      </c>
      <c r="M768">
        <v>6</v>
      </c>
      <c r="N768">
        <v>1</v>
      </c>
      <c r="O768">
        <f>StoreData!$N768*StoreData!$L768</f>
        <v>9</v>
      </c>
      <c r="P768">
        <f>StoreData!$N768*StoreData!$M768</f>
        <v>6</v>
      </c>
      <c r="Q768">
        <f>StoreData!$O768-StoreData!$P768</f>
        <v>3</v>
      </c>
      <c r="R768">
        <f>MONTH(StoreData!$B768)</f>
        <v>9</v>
      </c>
      <c r="S768" t="str">
        <f>IF(StoreData!$R768=9,"August","Sept")</f>
        <v>August</v>
      </c>
    </row>
    <row r="769" spans="1:19" x14ac:dyDescent="0.3">
      <c r="A769">
        <v>88065566122</v>
      </c>
      <c r="B769">
        <v>44082</v>
      </c>
      <c r="C769" t="s">
        <v>723</v>
      </c>
      <c r="D769" t="s">
        <v>1123</v>
      </c>
      <c r="E769" t="s">
        <v>11</v>
      </c>
      <c r="F769" t="s">
        <v>40</v>
      </c>
      <c r="G769" t="s">
        <v>941</v>
      </c>
      <c r="H769" t="s">
        <v>41</v>
      </c>
      <c r="I769" t="s">
        <v>102</v>
      </c>
      <c r="J769" t="s">
        <v>926</v>
      </c>
      <c r="K769" t="s">
        <v>939</v>
      </c>
      <c r="L769">
        <v>5</v>
      </c>
      <c r="M769">
        <v>2</v>
      </c>
      <c r="N769">
        <v>1</v>
      </c>
      <c r="O769">
        <f>StoreData!$N769*StoreData!$L769</f>
        <v>5</v>
      </c>
      <c r="P769">
        <f>StoreData!$N769*StoreData!$M769</f>
        <v>2</v>
      </c>
      <c r="Q769">
        <f>StoreData!$O769-StoreData!$P769</f>
        <v>3</v>
      </c>
      <c r="R769">
        <f>MONTH(StoreData!$B769)</f>
        <v>9</v>
      </c>
      <c r="S769" t="str">
        <f>IF(StoreData!$R769=9,"August","Sept")</f>
        <v>August</v>
      </c>
    </row>
    <row r="770" spans="1:19" x14ac:dyDescent="0.3">
      <c r="A770">
        <v>88065566123</v>
      </c>
      <c r="B770">
        <v>44082</v>
      </c>
      <c r="C770" t="s">
        <v>724</v>
      </c>
      <c r="D770" t="s">
        <v>1123</v>
      </c>
      <c r="E770" t="s">
        <v>12</v>
      </c>
      <c r="F770" t="s">
        <v>43</v>
      </c>
      <c r="G770" t="s">
        <v>941</v>
      </c>
      <c r="H770" t="s">
        <v>44</v>
      </c>
      <c r="I770" t="s">
        <v>102</v>
      </c>
      <c r="J770" t="s">
        <v>927</v>
      </c>
      <c r="K770" t="s">
        <v>939</v>
      </c>
      <c r="L770">
        <v>18</v>
      </c>
      <c r="M770">
        <v>15</v>
      </c>
      <c r="N770">
        <v>1</v>
      </c>
      <c r="O770">
        <f>StoreData!$N770*StoreData!$L770</f>
        <v>18</v>
      </c>
      <c r="P770">
        <f>StoreData!$N770*StoreData!$M770</f>
        <v>15</v>
      </c>
      <c r="Q770">
        <f>StoreData!$O770-StoreData!$P770</f>
        <v>3</v>
      </c>
      <c r="R770">
        <f>MONTH(StoreData!$B770)</f>
        <v>9</v>
      </c>
      <c r="S770" t="str">
        <f>IF(StoreData!$R770=9,"August","Sept")</f>
        <v>August</v>
      </c>
    </row>
    <row r="771" spans="1:19" x14ac:dyDescent="0.3">
      <c r="A771">
        <v>88065566124</v>
      </c>
      <c r="B771">
        <v>44083</v>
      </c>
      <c r="C771" t="s">
        <v>725</v>
      </c>
      <c r="D771" t="s">
        <v>1124</v>
      </c>
      <c r="E771" t="s">
        <v>13</v>
      </c>
      <c r="F771" t="s">
        <v>46</v>
      </c>
      <c r="G771" t="s">
        <v>942</v>
      </c>
      <c r="H771" t="s">
        <v>47</v>
      </c>
      <c r="I771" t="s">
        <v>102</v>
      </c>
      <c r="J771" t="s">
        <v>928</v>
      </c>
      <c r="K771" t="s">
        <v>939</v>
      </c>
      <c r="L771">
        <v>10</v>
      </c>
      <c r="M771">
        <v>7</v>
      </c>
      <c r="N771">
        <v>3</v>
      </c>
      <c r="O771">
        <f>StoreData!$N771*StoreData!$L771</f>
        <v>30</v>
      </c>
      <c r="P771">
        <f>StoreData!$N771*StoreData!$M771</f>
        <v>21</v>
      </c>
      <c r="Q771">
        <f>StoreData!$O771-StoreData!$P771</f>
        <v>9</v>
      </c>
      <c r="R771">
        <f>MONTH(StoreData!$B771)</f>
        <v>9</v>
      </c>
      <c r="S771" t="str">
        <f>IF(StoreData!$R771=9,"August","Sept")</f>
        <v>August</v>
      </c>
    </row>
    <row r="772" spans="1:19" x14ac:dyDescent="0.3">
      <c r="A772">
        <v>88065566125</v>
      </c>
      <c r="B772">
        <v>44084</v>
      </c>
      <c r="C772" t="s">
        <v>726</v>
      </c>
      <c r="D772" t="s">
        <v>1123</v>
      </c>
      <c r="E772" t="s">
        <v>14</v>
      </c>
      <c r="F772" t="s">
        <v>36</v>
      </c>
      <c r="G772" t="s">
        <v>942</v>
      </c>
      <c r="H772" t="s">
        <v>37</v>
      </c>
      <c r="I772" t="s">
        <v>102</v>
      </c>
      <c r="J772" t="s">
        <v>929</v>
      </c>
      <c r="K772" t="s">
        <v>939</v>
      </c>
      <c r="L772">
        <v>20</v>
      </c>
      <c r="M772">
        <v>17</v>
      </c>
      <c r="N772">
        <v>4</v>
      </c>
      <c r="O772">
        <f>StoreData!$N772*StoreData!$L772</f>
        <v>80</v>
      </c>
      <c r="P772">
        <f>StoreData!$N772*StoreData!$M772</f>
        <v>68</v>
      </c>
      <c r="Q772">
        <f>StoreData!$O772-StoreData!$P772</f>
        <v>12</v>
      </c>
      <c r="R772">
        <f>MONTH(StoreData!$B772)</f>
        <v>9</v>
      </c>
      <c r="S772" t="str">
        <f>IF(StoreData!$R772=9,"August","Sept")</f>
        <v>August</v>
      </c>
    </row>
    <row r="773" spans="1:19" x14ac:dyDescent="0.3">
      <c r="A773">
        <v>88065566126</v>
      </c>
      <c r="B773">
        <v>44085</v>
      </c>
      <c r="C773" t="s">
        <v>727</v>
      </c>
      <c r="D773" t="s">
        <v>1123</v>
      </c>
      <c r="E773" t="s">
        <v>15</v>
      </c>
      <c r="F773" t="s">
        <v>40</v>
      </c>
      <c r="G773" t="s">
        <v>941</v>
      </c>
      <c r="H773" t="s">
        <v>41</v>
      </c>
      <c r="I773" t="s">
        <v>102</v>
      </c>
      <c r="J773" t="s">
        <v>930</v>
      </c>
      <c r="K773" t="s">
        <v>939</v>
      </c>
      <c r="L773">
        <v>70</v>
      </c>
      <c r="M773">
        <v>67</v>
      </c>
      <c r="N773">
        <v>5</v>
      </c>
      <c r="O773">
        <f>StoreData!$N773*StoreData!$L773</f>
        <v>350</v>
      </c>
      <c r="P773">
        <f>StoreData!$N773*StoreData!$M773</f>
        <v>335</v>
      </c>
      <c r="Q773">
        <f>StoreData!$O773-StoreData!$P773</f>
        <v>15</v>
      </c>
      <c r="R773">
        <f>MONTH(StoreData!$B773)</f>
        <v>9</v>
      </c>
      <c r="S773" t="str">
        <f>IF(StoreData!$R773=9,"August","Sept")</f>
        <v>August</v>
      </c>
    </row>
    <row r="774" spans="1:19" x14ac:dyDescent="0.3">
      <c r="A774">
        <v>88065566127</v>
      </c>
      <c r="B774">
        <v>44086</v>
      </c>
      <c r="C774" t="s">
        <v>728</v>
      </c>
      <c r="D774" t="s">
        <v>1123</v>
      </c>
      <c r="E774" t="s">
        <v>57</v>
      </c>
      <c r="F774" t="s">
        <v>43</v>
      </c>
      <c r="G774" t="s">
        <v>941</v>
      </c>
      <c r="H774" t="s">
        <v>44</v>
      </c>
      <c r="I774" t="s">
        <v>102</v>
      </c>
      <c r="J774" t="s">
        <v>938</v>
      </c>
      <c r="K774" t="s">
        <v>939</v>
      </c>
      <c r="L774">
        <v>15</v>
      </c>
      <c r="M774">
        <v>12</v>
      </c>
      <c r="N774">
        <v>6</v>
      </c>
      <c r="O774">
        <f>StoreData!$N774*StoreData!$L774</f>
        <v>90</v>
      </c>
      <c r="P774">
        <f>StoreData!$N774*StoreData!$M774</f>
        <v>72</v>
      </c>
      <c r="Q774">
        <f>StoreData!$O774-StoreData!$P774</f>
        <v>18</v>
      </c>
      <c r="R774">
        <f>MONTH(StoreData!$B774)</f>
        <v>9</v>
      </c>
      <c r="S774" t="str">
        <f>IF(StoreData!$R774=9,"August","Sept")</f>
        <v>August</v>
      </c>
    </row>
    <row r="775" spans="1:19" x14ac:dyDescent="0.3">
      <c r="A775">
        <v>88065566128</v>
      </c>
      <c r="B775">
        <v>44087</v>
      </c>
      <c r="C775" t="s">
        <v>729</v>
      </c>
      <c r="D775" t="s">
        <v>1124</v>
      </c>
      <c r="E775" t="s">
        <v>58</v>
      </c>
      <c r="F775" t="s">
        <v>46</v>
      </c>
      <c r="G775" t="s">
        <v>942</v>
      </c>
      <c r="H775" t="s">
        <v>47</v>
      </c>
      <c r="I775" t="s">
        <v>102</v>
      </c>
      <c r="J775" t="s">
        <v>931</v>
      </c>
      <c r="K775" t="s">
        <v>939</v>
      </c>
      <c r="L775">
        <v>12</v>
      </c>
      <c r="M775">
        <v>9</v>
      </c>
      <c r="N775">
        <v>7</v>
      </c>
      <c r="O775">
        <f>StoreData!$N775*StoreData!$L775</f>
        <v>84</v>
      </c>
      <c r="P775">
        <f>StoreData!$N775*StoreData!$M775</f>
        <v>63</v>
      </c>
      <c r="Q775">
        <f>StoreData!$O775-StoreData!$P775</f>
        <v>21</v>
      </c>
      <c r="R775">
        <f>MONTH(StoreData!$B775)</f>
        <v>9</v>
      </c>
      <c r="S775" t="str">
        <f>IF(StoreData!$R775=9,"August","Sept")</f>
        <v>August</v>
      </c>
    </row>
    <row r="776" spans="1:19" x14ac:dyDescent="0.3">
      <c r="A776">
        <v>88065566129</v>
      </c>
      <c r="B776">
        <v>44088</v>
      </c>
      <c r="C776" t="s">
        <v>730</v>
      </c>
      <c r="D776" t="s">
        <v>1123</v>
      </c>
      <c r="E776" t="s">
        <v>59</v>
      </c>
      <c r="F776" t="s">
        <v>36</v>
      </c>
      <c r="G776" t="s">
        <v>942</v>
      </c>
      <c r="H776" t="s">
        <v>37</v>
      </c>
      <c r="I776" t="s">
        <v>102</v>
      </c>
      <c r="J776" t="s">
        <v>932</v>
      </c>
      <c r="K776" t="s">
        <v>939</v>
      </c>
      <c r="L776">
        <v>18</v>
      </c>
      <c r="M776">
        <v>15</v>
      </c>
      <c r="N776">
        <v>11</v>
      </c>
      <c r="O776">
        <f>StoreData!$N776*StoreData!$L776</f>
        <v>198</v>
      </c>
      <c r="P776">
        <f>StoreData!$N776*StoreData!$M776</f>
        <v>165</v>
      </c>
      <c r="Q776">
        <f>StoreData!$O776-StoreData!$P776</f>
        <v>33</v>
      </c>
      <c r="R776">
        <f>MONTH(StoreData!$B776)</f>
        <v>9</v>
      </c>
      <c r="S776" t="str">
        <f>IF(StoreData!$R776=9,"August","Sept")</f>
        <v>August</v>
      </c>
    </row>
    <row r="777" spans="1:19" x14ac:dyDescent="0.3">
      <c r="A777">
        <v>88065566130</v>
      </c>
      <c r="B777">
        <v>44089</v>
      </c>
      <c r="C777" t="s">
        <v>731</v>
      </c>
      <c r="D777" t="s">
        <v>1124</v>
      </c>
      <c r="E777" t="s">
        <v>61</v>
      </c>
      <c r="F777" t="s">
        <v>40</v>
      </c>
      <c r="G777" t="s">
        <v>941</v>
      </c>
      <c r="H777" t="s">
        <v>41</v>
      </c>
      <c r="I777" t="s">
        <v>102</v>
      </c>
      <c r="J777" t="s">
        <v>933</v>
      </c>
      <c r="K777" t="s">
        <v>939</v>
      </c>
      <c r="L777">
        <v>23</v>
      </c>
      <c r="M777">
        <v>20</v>
      </c>
      <c r="N777">
        <v>2</v>
      </c>
      <c r="O777">
        <f>StoreData!$N777*StoreData!$L777</f>
        <v>46</v>
      </c>
      <c r="P777">
        <f>StoreData!$N777*StoreData!$M777</f>
        <v>40</v>
      </c>
      <c r="Q777">
        <f>StoreData!$O777-StoreData!$P777</f>
        <v>6</v>
      </c>
      <c r="R777">
        <f>MONTH(StoreData!$B777)</f>
        <v>9</v>
      </c>
      <c r="S777" t="str">
        <f>IF(StoreData!$R777=9,"August","Sept")</f>
        <v>August</v>
      </c>
    </row>
    <row r="778" spans="1:19" x14ac:dyDescent="0.3">
      <c r="A778">
        <v>88065566131</v>
      </c>
      <c r="B778">
        <v>44093</v>
      </c>
      <c r="C778" t="s">
        <v>732</v>
      </c>
      <c r="D778" t="s">
        <v>1123</v>
      </c>
      <c r="E778" t="s">
        <v>16</v>
      </c>
      <c r="F778" t="s">
        <v>43</v>
      </c>
      <c r="G778" t="s">
        <v>941</v>
      </c>
      <c r="H778" t="s">
        <v>44</v>
      </c>
      <c r="I778" t="s">
        <v>102</v>
      </c>
      <c r="J778" t="s">
        <v>934</v>
      </c>
      <c r="K778" t="s">
        <v>939</v>
      </c>
      <c r="L778">
        <v>9</v>
      </c>
      <c r="M778">
        <v>6</v>
      </c>
      <c r="N778">
        <v>3</v>
      </c>
      <c r="O778">
        <f>StoreData!$N778*StoreData!$L778</f>
        <v>27</v>
      </c>
      <c r="P778">
        <f>StoreData!$N778*StoreData!$M778</f>
        <v>18</v>
      </c>
      <c r="Q778">
        <f>StoreData!$O778-StoreData!$P778</f>
        <v>9</v>
      </c>
      <c r="R778">
        <f>MONTH(StoreData!$B778)</f>
        <v>9</v>
      </c>
      <c r="S778" t="str">
        <f>IF(StoreData!$R778=9,"August","Sept")</f>
        <v>August</v>
      </c>
    </row>
    <row r="779" spans="1:19" x14ac:dyDescent="0.3">
      <c r="A779">
        <v>88065566132</v>
      </c>
      <c r="B779">
        <v>44092</v>
      </c>
      <c r="C779" t="s">
        <v>733</v>
      </c>
      <c r="D779" t="s">
        <v>1124</v>
      </c>
      <c r="E779" t="s">
        <v>64</v>
      </c>
      <c r="F779" t="s">
        <v>46</v>
      </c>
      <c r="G779" t="s">
        <v>942</v>
      </c>
      <c r="H779" t="s">
        <v>47</v>
      </c>
      <c r="I779" t="s">
        <v>102</v>
      </c>
      <c r="J779" t="s">
        <v>935</v>
      </c>
      <c r="K779" t="s">
        <v>939</v>
      </c>
      <c r="L779">
        <v>18</v>
      </c>
      <c r="M779">
        <v>15</v>
      </c>
      <c r="N779">
        <v>5</v>
      </c>
      <c r="O779">
        <f>StoreData!$N779*StoreData!$L779</f>
        <v>90</v>
      </c>
      <c r="P779">
        <f>StoreData!$N779*StoreData!$M779</f>
        <v>75</v>
      </c>
      <c r="Q779">
        <f>StoreData!$O779-StoreData!$P779</f>
        <v>15</v>
      </c>
      <c r="R779">
        <f>MONTH(StoreData!$B779)</f>
        <v>9</v>
      </c>
      <c r="S779" t="str">
        <f>IF(StoreData!$R779=9,"August","Sept")</f>
        <v>August</v>
      </c>
    </row>
    <row r="780" spans="1:19" x14ac:dyDescent="0.3">
      <c r="A780">
        <v>88065566133</v>
      </c>
      <c r="B780">
        <v>44092</v>
      </c>
      <c r="C780" t="s">
        <v>734</v>
      </c>
      <c r="D780" t="s">
        <v>1124</v>
      </c>
      <c r="E780" t="s">
        <v>66</v>
      </c>
      <c r="F780" t="s">
        <v>36</v>
      </c>
      <c r="G780" t="s">
        <v>942</v>
      </c>
      <c r="H780" t="s">
        <v>37</v>
      </c>
      <c r="I780" t="s">
        <v>102</v>
      </c>
      <c r="J780" t="s">
        <v>906</v>
      </c>
      <c r="K780" t="s">
        <v>924</v>
      </c>
      <c r="L780">
        <v>52</v>
      </c>
      <c r="M780">
        <v>49</v>
      </c>
      <c r="N780">
        <v>2</v>
      </c>
      <c r="O780">
        <f>StoreData!$N780*StoreData!$L780</f>
        <v>104</v>
      </c>
      <c r="P780">
        <f>StoreData!$N780*StoreData!$M780</f>
        <v>98</v>
      </c>
      <c r="Q780">
        <f>StoreData!$O780-StoreData!$P780</f>
        <v>6</v>
      </c>
      <c r="R780">
        <f>MONTH(StoreData!$B780)</f>
        <v>9</v>
      </c>
      <c r="S780" t="str">
        <f>IF(StoreData!$R780=9,"August","Sept")</f>
        <v>August</v>
      </c>
    </row>
    <row r="781" spans="1:19" x14ac:dyDescent="0.3">
      <c r="A781">
        <v>88065566134</v>
      </c>
      <c r="B781">
        <v>44093</v>
      </c>
      <c r="C781" t="s">
        <v>735</v>
      </c>
      <c r="D781" t="s">
        <v>1124</v>
      </c>
      <c r="E781" t="s">
        <v>68</v>
      </c>
      <c r="F781" t="s">
        <v>40</v>
      </c>
      <c r="G781" t="s">
        <v>941</v>
      </c>
      <c r="H781" t="s">
        <v>41</v>
      </c>
      <c r="I781" t="s">
        <v>102</v>
      </c>
      <c r="J781" t="s">
        <v>925</v>
      </c>
      <c r="K781" t="s">
        <v>939</v>
      </c>
      <c r="L781">
        <v>9</v>
      </c>
      <c r="M781">
        <v>6</v>
      </c>
      <c r="N781">
        <v>1</v>
      </c>
      <c r="O781">
        <f>StoreData!$N781*StoreData!$L781</f>
        <v>9</v>
      </c>
      <c r="P781">
        <f>StoreData!$N781*StoreData!$M781</f>
        <v>6</v>
      </c>
      <c r="Q781">
        <f>StoreData!$O781-StoreData!$P781</f>
        <v>3</v>
      </c>
      <c r="R781">
        <f>MONTH(StoreData!$B781)</f>
        <v>9</v>
      </c>
      <c r="S781" t="str">
        <f>IF(StoreData!$R781=9,"August","Sept")</f>
        <v>August</v>
      </c>
    </row>
    <row r="782" spans="1:19" x14ac:dyDescent="0.3">
      <c r="A782">
        <v>88065566135</v>
      </c>
      <c r="B782">
        <v>44094</v>
      </c>
      <c r="C782" t="s">
        <v>736</v>
      </c>
      <c r="D782" t="s">
        <v>1123</v>
      </c>
      <c r="E782" t="s">
        <v>70</v>
      </c>
      <c r="F782" t="s">
        <v>43</v>
      </c>
      <c r="G782" t="s">
        <v>941</v>
      </c>
      <c r="H782" t="s">
        <v>44</v>
      </c>
      <c r="I782" t="s">
        <v>102</v>
      </c>
      <c r="J782" t="s">
        <v>926</v>
      </c>
      <c r="K782" t="s">
        <v>939</v>
      </c>
      <c r="L782">
        <v>5</v>
      </c>
      <c r="M782">
        <v>2</v>
      </c>
      <c r="N782">
        <v>6</v>
      </c>
      <c r="O782">
        <f>StoreData!$N782*StoreData!$L782</f>
        <v>30</v>
      </c>
      <c r="P782">
        <f>StoreData!$N782*StoreData!$M782</f>
        <v>12</v>
      </c>
      <c r="Q782">
        <f>StoreData!$O782-StoreData!$P782</f>
        <v>18</v>
      </c>
      <c r="R782">
        <f>MONTH(StoreData!$B782)</f>
        <v>9</v>
      </c>
      <c r="S782" t="str">
        <f>IF(StoreData!$R782=9,"August","Sept")</f>
        <v>August</v>
      </c>
    </row>
    <row r="783" spans="1:19" x14ac:dyDescent="0.3">
      <c r="A783">
        <v>88065566136</v>
      </c>
      <c r="B783">
        <v>44095</v>
      </c>
      <c r="C783" t="s">
        <v>737</v>
      </c>
      <c r="D783" t="s">
        <v>1123</v>
      </c>
      <c r="E783" t="s">
        <v>72</v>
      </c>
      <c r="F783" t="s">
        <v>46</v>
      </c>
      <c r="G783" t="s">
        <v>942</v>
      </c>
      <c r="H783" t="s">
        <v>47</v>
      </c>
      <c r="I783" t="s">
        <v>102</v>
      </c>
      <c r="J783" t="s">
        <v>907</v>
      </c>
      <c r="K783" t="s">
        <v>924</v>
      </c>
      <c r="L783">
        <v>14</v>
      </c>
      <c r="M783">
        <v>11</v>
      </c>
      <c r="N783">
        <v>9</v>
      </c>
      <c r="O783">
        <f>StoreData!$N783*StoreData!$L783</f>
        <v>126</v>
      </c>
      <c r="P783">
        <f>StoreData!$N783*StoreData!$M783</f>
        <v>99</v>
      </c>
      <c r="Q783">
        <f>StoreData!$O783-StoreData!$P783</f>
        <v>27</v>
      </c>
      <c r="R783">
        <f>MONTH(StoreData!$B783)</f>
        <v>9</v>
      </c>
      <c r="S783" t="str">
        <f>IF(StoreData!$R783=9,"August","Sept")</f>
        <v>August</v>
      </c>
    </row>
    <row r="784" spans="1:19" x14ac:dyDescent="0.3">
      <c r="A784">
        <v>88065566137</v>
      </c>
      <c r="B784">
        <v>44096</v>
      </c>
      <c r="C784" t="s">
        <v>738</v>
      </c>
      <c r="D784" t="s">
        <v>1123</v>
      </c>
      <c r="E784" t="s">
        <v>74</v>
      </c>
      <c r="F784" t="s">
        <v>36</v>
      </c>
      <c r="G784" t="s">
        <v>942</v>
      </c>
      <c r="H784" t="s">
        <v>37</v>
      </c>
      <c r="I784" t="s">
        <v>102</v>
      </c>
      <c r="J784" t="s">
        <v>908</v>
      </c>
      <c r="K784" t="s">
        <v>924</v>
      </c>
      <c r="L784">
        <v>6</v>
      </c>
      <c r="M784">
        <v>3</v>
      </c>
      <c r="N784">
        <v>10</v>
      </c>
      <c r="O784">
        <f>StoreData!$N784*StoreData!$L784</f>
        <v>60</v>
      </c>
      <c r="P784">
        <f>StoreData!$N784*StoreData!$M784</f>
        <v>30</v>
      </c>
      <c r="Q784">
        <f>StoreData!$O784-StoreData!$P784</f>
        <v>30</v>
      </c>
      <c r="R784">
        <f>MONTH(StoreData!$B784)</f>
        <v>9</v>
      </c>
      <c r="S784" t="str">
        <f>IF(StoreData!$R784=9,"August","Sept")</f>
        <v>August</v>
      </c>
    </row>
    <row r="785" spans="1:19" x14ac:dyDescent="0.3">
      <c r="A785">
        <v>88065566138</v>
      </c>
      <c r="B785">
        <v>44097</v>
      </c>
      <c r="C785" t="s">
        <v>739</v>
      </c>
      <c r="D785" t="s">
        <v>1123</v>
      </c>
      <c r="E785" t="s">
        <v>76</v>
      </c>
      <c r="F785" t="s">
        <v>40</v>
      </c>
      <c r="G785" t="s">
        <v>941</v>
      </c>
      <c r="H785" t="s">
        <v>41</v>
      </c>
      <c r="I785" t="s">
        <v>102</v>
      </c>
      <c r="J785" t="s">
        <v>928</v>
      </c>
      <c r="K785" t="s">
        <v>939</v>
      </c>
      <c r="L785">
        <v>10</v>
      </c>
      <c r="M785">
        <v>7</v>
      </c>
      <c r="N785">
        <v>3</v>
      </c>
      <c r="O785">
        <f>StoreData!$N785*StoreData!$L785</f>
        <v>30</v>
      </c>
      <c r="P785">
        <f>StoreData!$N785*StoreData!$M785</f>
        <v>21</v>
      </c>
      <c r="Q785">
        <f>StoreData!$O785-StoreData!$P785</f>
        <v>9</v>
      </c>
      <c r="R785">
        <f>MONTH(StoreData!$B785)</f>
        <v>9</v>
      </c>
      <c r="S785" t="str">
        <f>IF(StoreData!$R785=9,"August","Sept")</f>
        <v>August</v>
      </c>
    </row>
    <row r="786" spans="1:19" x14ac:dyDescent="0.3">
      <c r="A786">
        <v>88065566139</v>
      </c>
      <c r="B786">
        <v>44098</v>
      </c>
      <c r="C786" t="s">
        <v>740</v>
      </c>
      <c r="D786" t="s">
        <v>1123</v>
      </c>
      <c r="E786" t="s">
        <v>78</v>
      </c>
      <c r="F786" t="s">
        <v>43</v>
      </c>
      <c r="G786" t="s">
        <v>941</v>
      </c>
      <c r="H786" t="s">
        <v>44</v>
      </c>
      <c r="I786" t="s">
        <v>102</v>
      </c>
      <c r="J786" t="s">
        <v>909</v>
      </c>
      <c r="K786" t="s">
        <v>924</v>
      </c>
      <c r="L786">
        <v>13</v>
      </c>
      <c r="M786">
        <v>10</v>
      </c>
      <c r="N786">
        <v>4</v>
      </c>
      <c r="O786">
        <f>StoreData!$N786*StoreData!$L786</f>
        <v>52</v>
      </c>
      <c r="P786">
        <f>StoreData!$N786*StoreData!$M786</f>
        <v>40</v>
      </c>
      <c r="Q786">
        <f>StoreData!$O786-StoreData!$P786</f>
        <v>12</v>
      </c>
      <c r="R786">
        <f>MONTH(StoreData!$B786)</f>
        <v>9</v>
      </c>
      <c r="S786" t="str">
        <f>IF(StoreData!$R786=9,"August","Sept")</f>
        <v>August</v>
      </c>
    </row>
    <row r="787" spans="1:19" x14ac:dyDescent="0.3">
      <c r="A787">
        <v>88065566140</v>
      </c>
      <c r="B787">
        <v>44099</v>
      </c>
      <c r="C787" t="s">
        <v>741</v>
      </c>
      <c r="D787" t="s">
        <v>1123</v>
      </c>
      <c r="E787" t="s">
        <v>80</v>
      </c>
      <c r="F787" t="s">
        <v>46</v>
      </c>
      <c r="G787" t="s">
        <v>942</v>
      </c>
      <c r="H787" t="s">
        <v>47</v>
      </c>
      <c r="I787" t="s">
        <v>102</v>
      </c>
      <c r="J787" t="s">
        <v>929</v>
      </c>
      <c r="K787" t="s">
        <v>939</v>
      </c>
      <c r="L787">
        <v>20</v>
      </c>
      <c r="M787">
        <v>17</v>
      </c>
      <c r="N787">
        <v>5</v>
      </c>
      <c r="O787">
        <f>StoreData!$N787*StoreData!$L787</f>
        <v>100</v>
      </c>
      <c r="P787">
        <f>StoreData!$N787*StoreData!$M787</f>
        <v>85</v>
      </c>
      <c r="Q787">
        <f>StoreData!$O787-StoreData!$P787</f>
        <v>15</v>
      </c>
      <c r="R787">
        <f>MONTH(StoreData!$B787)</f>
        <v>9</v>
      </c>
      <c r="S787" t="str">
        <f>IF(StoreData!$R787=9,"August","Sept")</f>
        <v>August</v>
      </c>
    </row>
    <row r="788" spans="1:19" x14ac:dyDescent="0.3">
      <c r="A788">
        <v>88065566141</v>
      </c>
      <c r="B788">
        <v>44103</v>
      </c>
      <c r="C788" t="s">
        <v>742</v>
      </c>
      <c r="D788" t="s">
        <v>1123</v>
      </c>
      <c r="E788" t="s">
        <v>82</v>
      </c>
      <c r="F788" t="s">
        <v>36</v>
      </c>
      <c r="G788" t="s">
        <v>942</v>
      </c>
      <c r="H788" t="s">
        <v>37</v>
      </c>
      <c r="I788" t="s">
        <v>102</v>
      </c>
      <c r="J788" t="s">
        <v>910</v>
      </c>
      <c r="K788" t="s">
        <v>924</v>
      </c>
      <c r="L788">
        <v>15</v>
      </c>
      <c r="M788">
        <v>12</v>
      </c>
      <c r="N788">
        <v>6</v>
      </c>
      <c r="O788">
        <f>StoreData!$N788*StoreData!$L788</f>
        <v>90</v>
      </c>
      <c r="P788">
        <f>StoreData!$N788*StoreData!$M788</f>
        <v>72</v>
      </c>
      <c r="Q788">
        <f>StoreData!$O788-StoreData!$P788</f>
        <v>18</v>
      </c>
      <c r="R788">
        <f>MONTH(StoreData!$B788)</f>
        <v>9</v>
      </c>
      <c r="S788" t="str">
        <f>IF(StoreData!$R788=9,"August","Sept")</f>
        <v>August</v>
      </c>
    </row>
    <row r="789" spans="1:19" x14ac:dyDescent="0.3">
      <c r="A789">
        <v>88065566142</v>
      </c>
      <c r="B789">
        <v>44102</v>
      </c>
      <c r="C789" t="s">
        <v>743</v>
      </c>
      <c r="D789" t="s">
        <v>1123</v>
      </c>
      <c r="E789" t="s">
        <v>84</v>
      </c>
      <c r="F789" t="s">
        <v>40</v>
      </c>
      <c r="G789" t="s">
        <v>941</v>
      </c>
      <c r="H789" t="s">
        <v>41</v>
      </c>
      <c r="I789" t="s">
        <v>102</v>
      </c>
      <c r="J789" t="s">
        <v>911</v>
      </c>
      <c r="K789" t="s">
        <v>924</v>
      </c>
      <c r="L789">
        <v>20</v>
      </c>
      <c r="M789">
        <v>17</v>
      </c>
      <c r="N789">
        <v>3</v>
      </c>
      <c r="O789">
        <f>StoreData!$N789*StoreData!$L789</f>
        <v>60</v>
      </c>
      <c r="P789">
        <f>StoreData!$N789*StoreData!$M789</f>
        <v>51</v>
      </c>
      <c r="Q789">
        <f>StoreData!$O789-StoreData!$P789</f>
        <v>9</v>
      </c>
      <c r="R789">
        <f>MONTH(StoreData!$B789)</f>
        <v>9</v>
      </c>
      <c r="S789" t="str">
        <f>IF(StoreData!$R789=9,"August","Sept")</f>
        <v>August</v>
      </c>
    </row>
    <row r="790" spans="1:19" x14ac:dyDescent="0.3">
      <c r="A790">
        <v>88065566143</v>
      </c>
      <c r="B790">
        <v>44102</v>
      </c>
      <c r="C790" t="s">
        <v>744</v>
      </c>
      <c r="D790" t="s">
        <v>1124</v>
      </c>
      <c r="E790" t="s">
        <v>86</v>
      </c>
      <c r="F790" t="s">
        <v>43</v>
      </c>
      <c r="G790" t="s">
        <v>941</v>
      </c>
      <c r="H790" t="s">
        <v>44</v>
      </c>
      <c r="I790" t="s">
        <v>102</v>
      </c>
      <c r="J790" t="s">
        <v>912</v>
      </c>
      <c r="K790" t="s">
        <v>924</v>
      </c>
      <c r="L790">
        <v>12</v>
      </c>
      <c r="M790">
        <v>9</v>
      </c>
      <c r="N790">
        <v>7</v>
      </c>
      <c r="O790">
        <f>StoreData!$N790*StoreData!$L790</f>
        <v>84</v>
      </c>
      <c r="P790">
        <f>StoreData!$N790*StoreData!$M790</f>
        <v>63</v>
      </c>
      <c r="Q790">
        <f>StoreData!$O790-StoreData!$P790</f>
        <v>21</v>
      </c>
      <c r="R790">
        <f>MONTH(StoreData!$B790)</f>
        <v>9</v>
      </c>
      <c r="S790" t="str">
        <f>IF(StoreData!$R790=9,"August","Sept")</f>
        <v>August</v>
      </c>
    </row>
    <row r="791" spans="1:19" x14ac:dyDescent="0.3">
      <c r="A791">
        <v>88065566144</v>
      </c>
      <c r="B791">
        <v>44103</v>
      </c>
      <c r="C791" t="s">
        <v>745</v>
      </c>
      <c r="D791" t="s">
        <v>1123</v>
      </c>
      <c r="E791" t="s">
        <v>88</v>
      </c>
      <c r="F791" t="s">
        <v>46</v>
      </c>
      <c r="G791" t="s">
        <v>942</v>
      </c>
      <c r="H791" t="s">
        <v>47</v>
      </c>
      <c r="I791" t="s">
        <v>102</v>
      </c>
      <c r="J791" t="s">
        <v>913</v>
      </c>
      <c r="K791" t="s">
        <v>924</v>
      </c>
      <c r="L791">
        <v>16</v>
      </c>
      <c r="M791">
        <v>13</v>
      </c>
      <c r="N791">
        <v>5</v>
      </c>
      <c r="O791">
        <f>StoreData!$N791*StoreData!$L791</f>
        <v>80</v>
      </c>
      <c r="P791">
        <f>StoreData!$N791*StoreData!$M791</f>
        <v>65</v>
      </c>
      <c r="Q791">
        <f>StoreData!$O791-StoreData!$P791</f>
        <v>15</v>
      </c>
      <c r="R791">
        <f>MONTH(StoreData!$B791)</f>
        <v>9</v>
      </c>
      <c r="S791" t="str">
        <f>IF(StoreData!$R791=9,"August","Sept")</f>
        <v>August</v>
      </c>
    </row>
    <row r="792" spans="1:19" x14ac:dyDescent="0.3">
      <c r="A792">
        <v>88065566145</v>
      </c>
      <c r="B792">
        <v>44073</v>
      </c>
      <c r="C792" t="s">
        <v>746</v>
      </c>
      <c r="D792" t="s">
        <v>1124</v>
      </c>
      <c r="E792" t="s">
        <v>90</v>
      </c>
      <c r="F792" t="s">
        <v>36</v>
      </c>
      <c r="G792" t="s">
        <v>942</v>
      </c>
      <c r="H792" t="s">
        <v>37</v>
      </c>
      <c r="I792" t="s">
        <v>102</v>
      </c>
      <c r="J792" t="s">
        <v>930</v>
      </c>
      <c r="K792" t="s">
        <v>939</v>
      </c>
      <c r="L792">
        <v>70</v>
      </c>
      <c r="M792">
        <v>67</v>
      </c>
      <c r="N792">
        <v>8</v>
      </c>
      <c r="O792">
        <f>StoreData!$N792*StoreData!$L792</f>
        <v>560</v>
      </c>
      <c r="P792">
        <f>StoreData!$N792*StoreData!$M792</f>
        <v>536</v>
      </c>
      <c r="Q792">
        <f>StoreData!$O792-StoreData!$P792</f>
        <v>24</v>
      </c>
      <c r="R792">
        <f>MONTH(StoreData!$B792)</f>
        <v>8</v>
      </c>
      <c r="S792" t="str">
        <f>IF(StoreData!$R792=9,"August","Sept")</f>
        <v>Sept</v>
      </c>
    </row>
    <row r="793" spans="1:19" x14ac:dyDescent="0.3">
      <c r="A793">
        <v>88065566146</v>
      </c>
      <c r="B793">
        <v>44074</v>
      </c>
      <c r="C793" t="s">
        <v>747</v>
      </c>
      <c r="D793" t="s">
        <v>1124</v>
      </c>
      <c r="E793" t="s">
        <v>92</v>
      </c>
      <c r="F793" t="s">
        <v>40</v>
      </c>
      <c r="G793" t="s">
        <v>941</v>
      </c>
      <c r="H793" t="s">
        <v>41</v>
      </c>
      <c r="I793" t="s">
        <v>102</v>
      </c>
      <c r="J793" t="s">
        <v>938</v>
      </c>
      <c r="K793" t="s">
        <v>939</v>
      </c>
      <c r="L793">
        <v>15</v>
      </c>
      <c r="M793">
        <v>12</v>
      </c>
      <c r="N793">
        <v>9</v>
      </c>
      <c r="O793">
        <f>StoreData!$N793*StoreData!$L793</f>
        <v>135</v>
      </c>
      <c r="P793">
        <f>StoreData!$N793*StoreData!$M793</f>
        <v>108</v>
      </c>
      <c r="Q793">
        <f>StoreData!$O793-StoreData!$P793</f>
        <v>27</v>
      </c>
      <c r="R793">
        <f>MONTH(StoreData!$B793)</f>
        <v>8</v>
      </c>
      <c r="S793" t="str">
        <f>IF(StoreData!$R793=9,"August","Sept")</f>
        <v>Sept</v>
      </c>
    </row>
    <row r="794" spans="1:19" x14ac:dyDescent="0.3">
      <c r="A794">
        <v>88065566147</v>
      </c>
      <c r="B794">
        <v>44044</v>
      </c>
      <c r="C794" t="s">
        <v>748</v>
      </c>
      <c r="D794" t="s">
        <v>1124</v>
      </c>
      <c r="E794" t="s">
        <v>94</v>
      </c>
      <c r="F794" t="s">
        <v>43</v>
      </c>
      <c r="G794" t="s">
        <v>941</v>
      </c>
      <c r="H794" t="s">
        <v>44</v>
      </c>
      <c r="I794" t="s">
        <v>102</v>
      </c>
      <c r="J794" t="s">
        <v>913</v>
      </c>
      <c r="K794" t="s">
        <v>924</v>
      </c>
      <c r="L794">
        <v>16</v>
      </c>
      <c r="M794">
        <v>13</v>
      </c>
      <c r="N794">
        <v>2</v>
      </c>
      <c r="O794">
        <f>StoreData!$N794*StoreData!$L794</f>
        <v>32</v>
      </c>
      <c r="P794">
        <f>StoreData!$N794*StoreData!$M794</f>
        <v>26</v>
      </c>
      <c r="Q794">
        <f>StoreData!$O794-StoreData!$P794</f>
        <v>6</v>
      </c>
      <c r="R794">
        <f>MONTH(StoreData!$B794)</f>
        <v>8</v>
      </c>
      <c r="S794" t="str">
        <f>IF(StoreData!$R794=9,"August","Sept")</f>
        <v>Sept</v>
      </c>
    </row>
    <row r="795" spans="1:19" x14ac:dyDescent="0.3">
      <c r="A795">
        <v>88065566148</v>
      </c>
      <c r="B795">
        <v>44045</v>
      </c>
      <c r="C795" t="s">
        <v>749</v>
      </c>
      <c r="D795" t="s">
        <v>1124</v>
      </c>
      <c r="E795" t="s">
        <v>16</v>
      </c>
      <c r="F795" t="s">
        <v>46</v>
      </c>
      <c r="G795" t="s">
        <v>942</v>
      </c>
      <c r="H795" t="s">
        <v>47</v>
      </c>
      <c r="I795" t="s">
        <v>102</v>
      </c>
      <c r="J795" t="s">
        <v>914</v>
      </c>
      <c r="K795" t="s">
        <v>924</v>
      </c>
      <c r="L795">
        <v>20</v>
      </c>
      <c r="M795">
        <v>17</v>
      </c>
      <c r="N795">
        <v>5</v>
      </c>
      <c r="O795">
        <f>StoreData!$N795*StoreData!$L795</f>
        <v>100</v>
      </c>
      <c r="P795">
        <f>StoreData!$N795*StoreData!$M795</f>
        <v>85</v>
      </c>
      <c r="Q795">
        <f>StoreData!$O795-StoreData!$P795</f>
        <v>15</v>
      </c>
      <c r="R795">
        <f>MONTH(StoreData!$B795)</f>
        <v>8</v>
      </c>
      <c r="S795" t="str">
        <f>IF(StoreData!$R795=9,"August","Sept")</f>
        <v>Sept</v>
      </c>
    </row>
    <row r="796" spans="1:19" x14ac:dyDescent="0.3">
      <c r="A796">
        <v>88065566149</v>
      </c>
      <c r="B796">
        <v>44046</v>
      </c>
      <c r="C796" t="s">
        <v>750</v>
      </c>
      <c r="D796" t="s">
        <v>1123</v>
      </c>
      <c r="E796" t="s">
        <v>17</v>
      </c>
      <c r="F796" t="s">
        <v>36</v>
      </c>
      <c r="G796" t="s">
        <v>942</v>
      </c>
      <c r="H796" t="s">
        <v>37</v>
      </c>
      <c r="I796" t="s">
        <v>102</v>
      </c>
      <c r="J796" t="s">
        <v>915</v>
      </c>
      <c r="K796" t="s">
        <v>924</v>
      </c>
      <c r="L796">
        <v>12</v>
      </c>
      <c r="M796">
        <v>9</v>
      </c>
      <c r="N796">
        <v>7</v>
      </c>
      <c r="O796">
        <f>StoreData!$N796*StoreData!$L796</f>
        <v>84</v>
      </c>
      <c r="P796">
        <f>StoreData!$N796*StoreData!$M796</f>
        <v>63</v>
      </c>
      <c r="Q796">
        <f>StoreData!$O796-StoreData!$P796</f>
        <v>21</v>
      </c>
      <c r="R796">
        <f>MONTH(StoreData!$B796)</f>
        <v>8</v>
      </c>
      <c r="S796" t="str">
        <f>IF(StoreData!$R796=9,"August","Sept")</f>
        <v>Sept</v>
      </c>
    </row>
    <row r="797" spans="1:19" x14ac:dyDescent="0.3">
      <c r="A797">
        <v>88065566150</v>
      </c>
      <c r="B797">
        <v>44047</v>
      </c>
      <c r="C797" t="s">
        <v>751</v>
      </c>
      <c r="D797" t="s">
        <v>1124</v>
      </c>
      <c r="E797" t="s">
        <v>18</v>
      </c>
      <c r="F797" t="s">
        <v>40</v>
      </c>
      <c r="G797" t="s">
        <v>941</v>
      </c>
      <c r="H797" t="s">
        <v>41</v>
      </c>
      <c r="I797" t="s">
        <v>38</v>
      </c>
      <c r="J797" t="s">
        <v>931</v>
      </c>
      <c r="K797" t="s">
        <v>939</v>
      </c>
      <c r="L797">
        <v>12</v>
      </c>
      <c r="M797">
        <v>9</v>
      </c>
      <c r="N797">
        <v>7</v>
      </c>
      <c r="O797">
        <f>StoreData!$N797*StoreData!$L797</f>
        <v>84</v>
      </c>
      <c r="P797">
        <f>StoreData!$N797*StoreData!$M797</f>
        <v>63</v>
      </c>
      <c r="Q797">
        <f>StoreData!$O797-StoreData!$P797</f>
        <v>21</v>
      </c>
      <c r="R797">
        <f>MONTH(StoreData!$B797)</f>
        <v>8</v>
      </c>
      <c r="S797" t="str">
        <f>IF(StoreData!$R797=9,"August","Sept")</f>
        <v>Sept</v>
      </c>
    </row>
    <row r="798" spans="1:19" x14ac:dyDescent="0.3">
      <c r="A798">
        <v>88065566151</v>
      </c>
      <c r="B798">
        <v>44048</v>
      </c>
      <c r="C798" t="s">
        <v>752</v>
      </c>
      <c r="D798" t="s">
        <v>1123</v>
      </c>
      <c r="E798" t="s">
        <v>19</v>
      </c>
      <c r="F798" t="s">
        <v>43</v>
      </c>
      <c r="G798" t="s">
        <v>941</v>
      </c>
      <c r="H798" t="s">
        <v>44</v>
      </c>
      <c r="I798" t="s">
        <v>38</v>
      </c>
      <c r="J798" t="s">
        <v>932</v>
      </c>
      <c r="K798" t="s">
        <v>939</v>
      </c>
      <c r="L798">
        <v>18</v>
      </c>
      <c r="M798">
        <v>15</v>
      </c>
      <c r="N798">
        <v>15</v>
      </c>
      <c r="O798">
        <f>StoreData!$N798*StoreData!$L798</f>
        <v>270</v>
      </c>
      <c r="P798">
        <f>StoreData!$N798*StoreData!$M798</f>
        <v>225</v>
      </c>
      <c r="Q798">
        <f>StoreData!$O798-StoreData!$P798</f>
        <v>45</v>
      </c>
      <c r="R798">
        <f>MONTH(StoreData!$B798)</f>
        <v>8</v>
      </c>
      <c r="S798" t="str">
        <f>IF(StoreData!$R798=9,"August","Sept")</f>
        <v>Sept</v>
      </c>
    </row>
    <row r="799" spans="1:19" x14ac:dyDescent="0.3">
      <c r="A799">
        <v>88065566152</v>
      </c>
      <c r="B799">
        <v>44052</v>
      </c>
      <c r="C799" t="s">
        <v>753</v>
      </c>
      <c r="D799" t="s">
        <v>1123</v>
      </c>
      <c r="E799" t="s">
        <v>20</v>
      </c>
      <c r="F799" t="s">
        <v>46</v>
      </c>
      <c r="G799" t="s">
        <v>942</v>
      </c>
      <c r="H799" t="s">
        <v>47</v>
      </c>
      <c r="I799" t="s">
        <v>38</v>
      </c>
      <c r="J799" t="s">
        <v>916</v>
      </c>
      <c r="K799" t="s">
        <v>924</v>
      </c>
      <c r="L799">
        <v>10</v>
      </c>
      <c r="M799">
        <v>7</v>
      </c>
      <c r="N799">
        <v>3</v>
      </c>
      <c r="O799">
        <f>StoreData!$N799*StoreData!$L799</f>
        <v>30</v>
      </c>
      <c r="P799">
        <f>StoreData!$N799*StoreData!$M799</f>
        <v>21</v>
      </c>
      <c r="Q799">
        <f>StoreData!$O799-StoreData!$P799</f>
        <v>9</v>
      </c>
      <c r="R799">
        <f>MONTH(StoreData!$B799)</f>
        <v>8</v>
      </c>
      <c r="S799" t="str">
        <f>IF(StoreData!$R799=9,"August","Sept")</f>
        <v>Sept</v>
      </c>
    </row>
    <row r="800" spans="1:19" x14ac:dyDescent="0.3">
      <c r="A800">
        <v>88065566153</v>
      </c>
      <c r="B800">
        <v>44051</v>
      </c>
      <c r="C800" t="s">
        <v>754</v>
      </c>
      <c r="D800" t="s">
        <v>1123</v>
      </c>
      <c r="E800" t="s">
        <v>1</v>
      </c>
      <c r="F800" t="s">
        <v>36</v>
      </c>
      <c r="G800" t="s">
        <v>942</v>
      </c>
      <c r="H800" t="s">
        <v>37</v>
      </c>
      <c r="I800" t="s">
        <v>38</v>
      </c>
      <c r="J800" t="s">
        <v>917</v>
      </c>
      <c r="K800" t="s">
        <v>924</v>
      </c>
      <c r="L800">
        <v>15</v>
      </c>
      <c r="M800">
        <v>12</v>
      </c>
      <c r="N800">
        <v>6</v>
      </c>
      <c r="O800">
        <f>StoreData!$N800*StoreData!$L800</f>
        <v>90</v>
      </c>
      <c r="P800">
        <f>StoreData!$N800*StoreData!$M800</f>
        <v>72</v>
      </c>
      <c r="Q800">
        <f>StoreData!$O800-StoreData!$P800</f>
        <v>18</v>
      </c>
      <c r="R800">
        <f>MONTH(StoreData!$B800)</f>
        <v>8</v>
      </c>
      <c r="S800" t="str">
        <f>IF(StoreData!$R800=9,"August","Sept")</f>
        <v>Sept</v>
      </c>
    </row>
    <row r="801" spans="1:19" x14ac:dyDescent="0.3">
      <c r="A801">
        <v>88065566154</v>
      </c>
      <c r="B801">
        <v>44051</v>
      </c>
      <c r="C801" t="s">
        <v>755</v>
      </c>
      <c r="D801" t="s">
        <v>1124</v>
      </c>
      <c r="E801" t="s">
        <v>2</v>
      </c>
      <c r="F801" t="s">
        <v>40</v>
      </c>
      <c r="G801" t="s">
        <v>941</v>
      </c>
      <c r="H801" t="s">
        <v>41</v>
      </c>
      <c r="I801" t="s">
        <v>38</v>
      </c>
      <c r="J801" t="s">
        <v>918</v>
      </c>
      <c r="K801" t="s">
        <v>924</v>
      </c>
      <c r="L801">
        <v>15</v>
      </c>
      <c r="M801">
        <v>12</v>
      </c>
      <c r="N801">
        <v>10</v>
      </c>
      <c r="O801">
        <f>StoreData!$N801*StoreData!$L801</f>
        <v>150</v>
      </c>
      <c r="P801">
        <f>StoreData!$N801*StoreData!$M801</f>
        <v>120</v>
      </c>
      <c r="Q801">
        <f>StoreData!$O801-StoreData!$P801</f>
        <v>30</v>
      </c>
      <c r="R801">
        <f>MONTH(StoreData!$B801)</f>
        <v>8</v>
      </c>
      <c r="S801" t="str">
        <f>IF(StoreData!$R801=9,"August","Sept")</f>
        <v>Sept</v>
      </c>
    </row>
    <row r="802" spans="1:19" x14ac:dyDescent="0.3">
      <c r="A802">
        <v>88065566155</v>
      </c>
      <c r="B802">
        <v>44052</v>
      </c>
      <c r="C802" t="s">
        <v>756</v>
      </c>
      <c r="D802" t="s">
        <v>1124</v>
      </c>
      <c r="E802" t="s">
        <v>3</v>
      </c>
      <c r="F802" t="s">
        <v>43</v>
      </c>
      <c r="G802" t="s">
        <v>941</v>
      </c>
      <c r="H802" t="s">
        <v>44</v>
      </c>
      <c r="I802" t="s">
        <v>38</v>
      </c>
      <c r="J802" t="s">
        <v>933</v>
      </c>
      <c r="K802" t="s">
        <v>939</v>
      </c>
      <c r="L802">
        <v>23</v>
      </c>
      <c r="M802">
        <v>20</v>
      </c>
      <c r="N802">
        <v>11</v>
      </c>
      <c r="O802">
        <f>StoreData!$N802*StoreData!$L802</f>
        <v>253</v>
      </c>
      <c r="P802">
        <f>StoreData!$N802*StoreData!$M802</f>
        <v>220</v>
      </c>
      <c r="Q802">
        <f>StoreData!$O802-StoreData!$P802</f>
        <v>33</v>
      </c>
      <c r="R802">
        <f>MONTH(StoreData!$B802)</f>
        <v>8</v>
      </c>
      <c r="S802" t="str">
        <f>IF(StoreData!$R802=9,"August","Sept")</f>
        <v>Sept</v>
      </c>
    </row>
    <row r="803" spans="1:19" x14ac:dyDescent="0.3">
      <c r="A803">
        <v>88065566156</v>
      </c>
      <c r="B803">
        <v>44053</v>
      </c>
      <c r="C803" t="s">
        <v>757</v>
      </c>
      <c r="D803" t="s">
        <v>1124</v>
      </c>
      <c r="E803" t="s">
        <v>4</v>
      </c>
      <c r="F803" t="s">
        <v>46</v>
      </c>
      <c r="G803" t="s">
        <v>942</v>
      </c>
      <c r="H803" t="s">
        <v>47</v>
      </c>
      <c r="I803" t="s">
        <v>38</v>
      </c>
      <c r="J803" t="s">
        <v>934</v>
      </c>
      <c r="K803" t="s">
        <v>939</v>
      </c>
      <c r="L803">
        <v>9</v>
      </c>
      <c r="M803">
        <v>6</v>
      </c>
      <c r="N803">
        <v>3</v>
      </c>
      <c r="O803">
        <f>StoreData!$N803*StoreData!$L803</f>
        <v>27</v>
      </c>
      <c r="P803">
        <f>StoreData!$N803*StoreData!$M803</f>
        <v>18</v>
      </c>
      <c r="Q803">
        <f>StoreData!$O803-StoreData!$P803</f>
        <v>9</v>
      </c>
      <c r="R803">
        <f>MONTH(StoreData!$B803)</f>
        <v>8</v>
      </c>
      <c r="S803" t="str">
        <f>IF(StoreData!$R803=9,"August","Sept")</f>
        <v>Sept</v>
      </c>
    </row>
    <row r="804" spans="1:19" x14ac:dyDescent="0.3">
      <c r="A804">
        <v>88065566157</v>
      </c>
      <c r="B804">
        <v>44054</v>
      </c>
      <c r="C804" t="s">
        <v>758</v>
      </c>
      <c r="D804" t="s">
        <v>1124</v>
      </c>
      <c r="E804" t="s">
        <v>8</v>
      </c>
      <c r="F804" t="s">
        <v>36</v>
      </c>
      <c r="G804" t="s">
        <v>942</v>
      </c>
      <c r="H804" t="s">
        <v>37</v>
      </c>
      <c r="I804" t="s">
        <v>38</v>
      </c>
      <c r="J804" t="s">
        <v>935</v>
      </c>
      <c r="K804" t="s">
        <v>939</v>
      </c>
      <c r="L804">
        <v>18</v>
      </c>
      <c r="M804">
        <v>15</v>
      </c>
      <c r="N804">
        <v>1</v>
      </c>
      <c r="O804">
        <f>StoreData!$N804*StoreData!$L804</f>
        <v>18</v>
      </c>
      <c r="P804">
        <f>StoreData!$N804*StoreData!$M804</f>
        <v>15</v>
      </c>
      <c r="Q804">
        <f>StoreData!$O804-StoreData!$P804</f>
        <v>3</v>
      </c>
      <c r="R804">
        <f>MONTH(StoreData!$B804)</f>
        <v>8</v>
      </c>
      <c r="S804" t="str">
        <f>IF(StoreData!$R804=9,"August","Sept")</f>
        <v>Sept</v>
      </c>
    </row>
    <row r="805" spans="1:19" x14ac:dyDescent="0.3">
      <c r="A805">
        <v>88065566158</v>
      </c>
      <c r="B805">
        <v>44055</v>
      </c>
      <c r="C805" t="s">
        <v>759</v>
      </c>
      <c r="D805" t="s">
        <v>1124</v>
      </c>
      <c r="E805" t="s">
        <v>9</v>
      </c>
      <c r="F805" t="s">
        <v>40</v>
      </c>
      <c r="G805" t="s">
        <v>941</v>
      </c>
      <c r="H805" t="s">
        <v>41</v>
      </c>
      <c r="I805" t="s">
        <v>38</v>
      </c>
      <c r="J805" t="s">
        <v>923</v>
      </c>
      <c r="K805" t="s">
        <v>924</v>
      </c>
      <c r="L805">
        <v>14</v>
      </c>
      <c r="M805">
        <v>11</v>
      </c>
      <c r="N805">
        <v>1</v>
      </c>
      <c r="O805">
        <f>StoreData!$N805*StoreData!$L805</f>
        <v>14</v>
      </c>
      <c r="P805">
        <f>StoreData!$N805*StoreData!$M805</f>
        <v>11</v>
      </c>
      <c r="Q805">
        <f>StoreData!$O805-StoreData!$P805</f>
        <v>3</v>
      </c>
      <c r="R805">
        <f>MONTH(StoreData!$B805)</f>
        <v>8</v>
      </c>
      <c r="S805" t="str">
        <f>IF(StoreData!$R805=9,"August","Sept")</f>
        <v>Sept</v>
      </c>
    </row>
    <row r="806" spans="1:19" x14ac:dyDescent="0.3">
      <c r="A806">
        <v>88065566159</v>
      </c>
      <c r="B806">
        <v>44056</v>
      </c>
      <c r="C806" t="s">
        <v>760</v>
      </c>
      <c r="D806" t="s">
        <v>1123</v>
      </c>
      <c r="E806" t="s">
        <v>16</v>
      </c>
      <c r="F806" t="s">
        <v>43</v>
      </c>
      <c r="G806" t="s">
        <v>941</v>
      </c>
      <c r="H806" t="s">
        <v>44</v>
      </c>
      <c r="I806" t="s">
        <v>38</v>
      </c>
      <c r="J806" t="s">
        <v>936</v>
      </c>
      <c r="K806" t="s">
        <v>924</v>
      </c>
      <c r="L806">
        <v>30</v>
      </c>
      <c r="M806">
        <v>27</v>
      </c>
      <c r="N806">
        <v>1</v>
      </c>
      <c r="O806">
        <f>StoreData!$N806*StoreData!$L806</f>
        <v>30</v>
      </c>
      <c r="P806">
        <f>StoreData!$N806*StoreData!$M806</f>
        <v>27</v>
      </c>
      <c r="Q806">
        <f>StoreData!$O806-StoreData!$P806</f>
        <v>3</v>
      </c>
      <c r="R806">
        <f>MONTH(StoreData!$B806)</f>
        <v>8</v>
      </c>
      <c r="S806" t="str">
        <f>IF(StoreData!$R806=9,"August","Sept")</f>
        <v>Sept</v>
      </c>
    </row>
    <row r="807" spans="1:19" x14ac:dyDescent="0.3">
      <c r="A807">
        <v>88065566160</v>
      </c>
      <c r="B807">
        <v>44057</v>
      </c>
      <c r="C807" t="s">
        <v>761</v>
      </c>
      <c r="D807" t="s">
        <v>1123</v>
      </c>
      <c r="E807" t="s">
        <v>17</v>
      </c>
      <c r="F807" t="s">
        <v>46</v>
      </c>
      <c r="G807" t="s">
        <v>942</v>
      </c>
      <c r="H807" t="s">
        <v>47</v>
      </c>
      <c r="I807" t="s">
        <v>38</v>
      </c>
      <c r="J807" t="s">
        <v>937</v>
      </c>
      <c r="K807" t="s">
        <v>924</v>
      </c>
      <c r="L807">
        <v>16</v>
      </c>
      <c r="M807">
        <v>13</v>
      </c>
      <c r="N807">
        <v>3</v>
      </c>
      <c r="O807">
        <f>StoreData!$N807*StoreData!$L807</f>
        <v>48</v>
      </c>
      <c r="P807">
        <f>StoreData!$N807*StoreData!$M807</f>
        <v>39</v>
      </c>
      <c r="Q807">
        <f>StoreData!$O807-StoreData!$P807</f>
        <v>9</v>
      </c>
      <c r="R807">
        <f>MONTH(StoreData!$B807)</f>
        <v>8</v>
      </c>
      <c r="S807" t="str">
        <f>IF(StoreData!$R807=9,"August","Sept")</f>
        <v>Sept</v>
      </c>
    </row>
    <row r="808" spans="1:19" x14ac:dyDescent="0.3">
      <c r="A808">
        <v>88065566161</v>
      </c>
      <c r="B808">
        <v>44058</v>
      </c>
      <c r="C808" t="s">
        <v>762</v>
      </c>
      <c r="D808" t="s">
        <v>1123</v>
      </c>
      <c r="E808" t="s">
        <v>18</v>
      </c>
      <c r="F808" t="s">
        <v>36</v>
      </c>
      <c r="G808" t="s">
        <v>942</v>
      </c>
      <c r="H808" t="s">
        <v>37</v>
      </c>
      <c r="I808" t="s">
        <v>38</v>
      </c>
      <c r="J808" t="s">
        <v>906</v>
      </c>
      <c r="K808" t="s">
        <v>924</v>
      </c>
      <c r="L808">
        <v>52</v>
      </c>
      <c r="M808">
        <v>49</v>
      </c>
      <c r="N808">
        <v>4</v>
      </c>
      <c r="O808">
        <f>StoreData!$N808*StoreData!$L808</f>
        <v>208</v>
      </c>
      <c r="P808">
        <f>StoreData!$N808*StoreData!$M808</f>
        <v>196</v>
      </c>
      <c r="Q808">
        <f>StoreData!$O808-StoreData!$P808</f>
        <v>12</v>
      </c>
      <c r="R808">
        <f>MONTH(StoreData!$B808)</f>
        <v>8</v>
      </c>
      <c r="S808" t="str">
        <f>IF(StoreData!$R808=9,"August","Sept")</f>
        <v>Sept</v>
      </c>
    </row>
    <row r="809" spans="1:19" x14ac:dyDescent="0.3">
      <c r="A809">
        <v>88065566162</v>
      </c>
      <c r="B809">
        <v>44062</v>
      </c>
      <c r="C809" t="s">
        <v>763</v>
      </c>
      <c r="D809" t="s">
        <v>1123</v>
      </c>
      <c r="E809" t="s">
        <v>9</v>
      </c>
      <c r="F809" t="s">
        <v>40</v>
      </c>
      <c r="G809" t="s">
        <v>941</v>
      </c>
      <c r="H809" t="s">
        <v>41</v>
      </c>
      <c r="I809" t="s">
        <v>38</v>
      </c>
      <c r="J809" t="s">
        <v>907</v>
      </c>
      <c r="K809" t="s">
        <v>924</v>
      </c>
      <c r="L809">
        <v>14</v>
      </c>
      <c r="M809">
        <v>11</v>
      </c>
      <c r="N809">
        <v>5</v>
      </c>
      <c r="O809">
        <f>StoreData!$N809*StoreData!$L809</f>
        <v>70</v>
      </c>
      <c r="P809">
        <f>StoreData!$N809*StoreData!$M809</f>
        <v>55</v>
      </c>
      <c r="Q809">
        <f>StoreData!$O809-StoreData!$P809</f>
        <v>15</v>
      </c>
      <c r="R809">
        <f>MONTH(StoreData!$B809)</f>
        <v>8</v>
      </c>
      <c r="S809" t="str">
        <f>IF(StoreData!$R809=9,"August","Sept")</f>
        <v>Sept</v>
      </c>
    </row>
    <row r="810" spans="1:19" x14ac:dyDescent="0.3">
      <c r="A810">
        <v>88065566163</v>
      </c>
      <c r="B810">
        <v>44061</v>
      </c>
      <c r="C810" t="s">
        <v>764</v>
      </c>
      <c r="D810" t="s">
        <v>1123</v>
      </c>
      <c r="E810" t="s">
        <v>10</v>
      </c>
      <c r="F810" t="s">
        <v>43</v>
      </c>
      <c r="G810" t="s">
        <v>941</v>
      </c>
      <c r="H810" t="s">
        <v>44</v>
      </c>
      <c r="I810" t="s">
        <v>38</v>
      </c>
      <c r="J810" t="s">
        <v>908</v>
      </c>
      <c r="K810" t="s">
        <v>924</v>
      </c>
      <c r="L810">
        <v>6</v>
      </c>
      <c r="M810">
        <v>3</v>
      </c>
      <c r="N810">
        <v>6</v>
      </c>
      <c r="O810">
        <f>StoreData!$N810*StoreData!$L810</f>
        <v>36</v>
      </c>
      <c r="P810">
        <f>StoreData!$N810*StoreData!$M810</f>
        <v>18</v>
      </c>
      <c r="Q810">
        <f>StoreData!$O810-StoreData!$P810</f>
        <v>18</v>
      </c>
      <c r="R810">
        <f>MONTH(StoreData!$B810)</f>
        <v>8</v>
      </c>
      <c r="S810" t="str">
        <f>IF(StoreData!$R810=9,"August","Sept")</f>
        <v>Sept</v>
      </c>
    </row>
    <row r="811" spans="1:19" x14ac:dyDescent="0.3">
      <c r="A811">
        <v>88065566164</v>
      </c>
      <c r="B811">
        <v>44061</v>
      </c>
      <c r="C811" t="s">
        <v>765</v>
      </c>
      <c r="D811" t="s">
        <v>1123</v>
      </c>
      <c r="E811" t="s">
        <v>11</v>
      </c>
      <c r="F811" t="s">
        <v>46</v>
      </c>
      <c r="G811" t="s">
        <v>942</v>
      </c>
      <c r="H811" t="s">
        <v>47</v>
      </c>
      <c r="I811" t="s">
        <v>38</v>
      </c>
      <c r="J811" t="s">
        <v>909</v>
      </c>
      <c r="K811" t="s">
        <v>924</v>
      </c>
      <c r="L811">
        <v>13</v>
      </c>
      <c r="M811">
        <v>10</v>
      </c>
      <c r="N811">
        <v>7</v>
      </c>
      <c r="O811">
        <f>StoreData!$N811*StoreData!$L811</f>
        <v>91</v>
      </c>
      <c r="P811">
        <f>StoreData!$N811*StoreData!$M811</f>
        <v>70</v>
      </c>
      <c r="Q811">
        <f>StoreData!$O811-StoreData!$P811</f>
        <v>21</v>
      </c>
      <c r="R811">
        <f>MONTH(StoreData!$B811)</f>
        <v>8</v>
      </c>
      <c r="S811" t="str">
        <f>IF(StoreData!$R811=9,"August","Sept")</f>
        <v>Sept</v>
      </c>
    </row>
    <row r="812" spans="1:19" x14ac:dyDescent="0.3">
      <c r="A812">
        <v>88065566165</v>
      </c>
      <c r="B812">
        <v>44062</v>
      </c>
      <c r="C812" t="s">
        <v>766</v>
      </c>
      <c r="D812" t="s">
        <v>1123</v>
      </c>
      <c r="E812" t="s">
        <v>12</v>
      </c>
      <c r="F812" t="s">
        <v>36</v>
      </c>
      <c r="G812" t="s">
        <v>942</v>
      </c>
      <c r="H812" t="s">
        <v>37</v>
      </c>
      <c r="I812" t="s">
        <v>38</v>
      </c>
      <c r="J812" t="s">
        <v>910</v>
      </c>
      <c r="K812" t="s">
        <v>924</v>
      </c>
      <c r="L812">
        <v>15</v>
      </c>
      <c r="M812">
        <v>12</v>
      </c>
      <c r="N812">
        <v>11</v>
      </c>
      <c r="O812">
        <f>StoreData!$N812*StoreData!$L812</f>
        <v>165</v>
      </c>
      <c r="P812">
        <f>StoreData!$N812*StoreData!$M812</f>
        <v>132</v>
      </c>
      <c r="Q812">
        <f>StoreData!$O812-StoreData!$P812</f>
        <v>33</v>
      </c>
      <c r="R812">
        <f>MONTH(StoreData!$B812)</f>
        <v>8</v>
      </c>
      <c r="S812" t="str">
        <f>IF(StoreData!$R812=9,"August","Sept")</f>
        <v>Sept</v>
      </c>
    </row>
    <row r="813" spans="1:19" x14ac:dyDescent="0.3">
      <c r="A813">
        <v>88065566166</v>
      </c>
      <c r="B813">
        <v>44063</v>
      </c>
      <c r="C813" t="s">
        <v>767</v>
      </c>
      <c r="D813" t="s">
        <v>1123</v>
      </c>
      <c r="E813" t="s">
        <v>13</v>
      </c>
      <c r="F813" t="s">
        <v>40</v>
      </c>
      <c r="G813" t="s">
        <v>941</v>
      </c>
      <c r="H813" t="s">
        <v>41</v>
      </c>
      <c r="I813" t="s">
        <v>38</v>
      </c>
      <c r="J813" t="s">
        <v>911</v>
      </c>
      <c r="K813" t="s">
        <v>924</v>
      </c>
      <c r="L813">
        <v>20</v>
      </c>
      <c r="M813">
        <v>17</v>
      </c>
      <c r="N813">
        <v>2</v>
      </c>
      <c r="O813">
        <f>StoreData!$N813*StoreData!$L813</f>
        <v>40</v>
      </c>
      <c r="P813">
        <f>StoreData!$N813*StoreData!$M813</f>
        <v>34</v>
      </c>
      <c r="Q813">
        <f>StoreData!$O813-StoreData!$P813</f>
        <v>6</v>
      </c>
      <c r="R813">
        <f>MONTH(StoreData!$B813)</f>
        <v>8</v>
      </c>
      <c r="S813" t="str">
        <f>IF(StoreData!$R813=9,"August","Sept")</f>
        <v>Sept</v>
      </c>
    </row>
    <row r="814" spans="1:19" x14ac:dyDescent="0.3">
      <c r="A814">
        <v>88065566167</v>
      </c>
      <c r="B814">
        <v>44064</v>
      </c>
      <c r="C814" t="s">
        <v>768</v>
      </c>
      <c r="D814" t="s">
        <v>1123</v>
      </c>
      <c r="E814" t="s">
        <v>14</v>
      </c>
      <c r="F814" t="s">
        <v>43</v>
      </c>
      <c r="G814" t="s">
        <v>941</v>
      </c>
      <c r="H814" t="s">
        <v>44</v>
      </c>
      <c r="I814" t="s">
        <v>38</v>
      </c>
      <c r="J814" t="s">
        <v>912</v>
      </c>
      <c r="K814" t="s">
        <v>924</v>
      </c>
      <c r="L814">
        <v>12</v>
      </c>
      <c r="M814">
        <v>9</v>
      </c>
      <c r="N814">
        <v>3</v>
      </c>
      <c r="O814">
        <f>StoreData!$N814*StoreData!$L814</f>
        <v>36</v>
      </c>
      <c r="P814">
        <f>StoreData!$N814*StoreData!$M814</f>
        <v>27</v>
      </c>
      <c r="Q814">
        <f>StoreData!$O814-StoreData!$P814</f>
        <v>9</v>
      </c>
      <c r="R814">
        <f>MONTH(StoreData!$B814)</f>
        <v>8</v>
      </c>
      <c r="S814" t="str">
        <f>IF(StoreData!$R814=9,"August","Sept")</f>
        <v>Sept</v>
      </c>
    </row>
    <row r="815" spans="1:19" x14ac:dyDescent="0.3">
      <c r="A815">
        <v>88065566168</v>
      </c>
      <c r="B815">
        <v>44065</v>
      </c>
      <c r="C815" t="s">
        <v>769</v>
      </c>
      <c r="D815" t="s">
        <v>1124</v>
      </c>
      <c r="E815" t="s">
        <v>15</v>
      </c>
      <c r="F815" t="s">
        <v>46</v>
      </c>
      <c r="G815" t="s">
        <v>942</v>
      </c>
      <c r="H815" t="s">
        <v>47</v>
      </c>
      <c r="I815" t="s">
        <v>38</v>
      </c>
      <c r="J815" t="s">
        <v>913</v>
      </c>
      <c r="K815" t="s">
        <v>924</v>
      </c>
      <c r="L815">
        <v>16</v>
      </c>
      <c r="M815">
        <v>13</v>
      </c>
      <c r="N815">
        <v>5</v>
      </c>
      <c r="O815">
        <f>StoreData!$N815*StoreData!$L815</f>
        <v>80</v>
      </c>
      <c r="P815">
        <f>StoreData!$N815*StoreData!$M815</f>
        <v>65</v>
      </c>
      <c r="Q815">
        <f>StoreData!$O815-StoreData!$P815</f>
        <v>15</v>
      </c>
      <c r="R815">
        <f>MONTH(StoreData!$B815)</f>
        <v>8</v>
      </c>
      <c r="S815" t="str">
        <f>IF(StoreData!$R815=9,"August","Sept")</f>
        <v>Sept</v>
      </c>
    </row>
    <row r="816" spans="1:19" x14ac:dyDescent="0.3">
      <c r="A816">
        <v>88065566169</v>
      </c>
      <c r="B816">
        <v>44066</v>
      </c>
      <c r="C816" t="s">
        <v>770</v>
      </c>
      <c r="D816" t="s">
        <v>1124</v>
      </c>
      <c r="E816" t="s">
        <v>57</v>
      </c>
      <c r="F816" t="s">
        <v>36</v>
      </c>
      <c r="G816" t="s">
        <v>942</v>
      </c>
      <c r="H816" t="s">
        <v>37</v>
      </c>
      <c r="I816" t="s">
        <v>38</v>
      </c>
      <c r="J816" t="s">
        <v>914</v>
      </c>
      <c r="K816" t="s">
        <v>924</v>
      </c>
      <c r="L816">
        <v>20</v>
      </c>
      <c r="M816">
        <v>17</v>
      </c>
      <c r="N816">
        <v>2</v>
      </c>
      <c r="O816">
        <f>StoreData!$N816*StoreData!$L816</f>
        <v>40</v>
      </c>
      <c r="P816">
        <f>StoreData!$N816*StoreData!$M816</f>
        <v>34</v>
      </c>
      <c r="Q816">
        <f>StoreData!$O816-StoreData!$P816</f>
        <v>6</v>
      </c>
      <c r="R816">
        <f>MONTH(StoreData!$B816)</f>
        <v>8</v>
      </c>
      <c r="S816" t="str">
        <f>IF(StoreData!$R816=9,"August","Sept")</f>
        <v>Sept</v>
      </c>
    </row>
    <row r="817" spans="1:19" x14ac:dyDescent="0.3">
      <c r="A817">
        <v>88065566170</v>
      </c>
      <c r="B817">
        <v>44067</v>
      </c>
      <c r="C817" t="s">
        <v>771</v>
      </c>
      <c r="D817" t="s">
        <v>1123</v>
      </c>
      <c r="E817" t="s">
        <v>58</v>
      </c>
      <c r="F817" t="s">
        <v>40</v>
      </c>
      <c r="G817" t="s">
        <v>941</v>
      </c>
      <c r="H817" t="s">
        <v>41</v>
      </c>
      <c r="I817" t="s">
        <v>38</v>
      </c>
      <c r="J817" t="s">
        <v>915</v>
      </c>
      <c r="K817" t="s">
        <v>924</v>
      </c>
      <c r="L817">
        <v>12</v>
      </c>
      <c r="M817">
        <v>9</v>
      </c>
      <c r="N817">
        <v>1</v>
      </c>
      <c r="O817">
        <f>StoreData!$N817*StoreData!$L817</f>
        <v>12</v>
      </c>
      <c r="P817">
        <f>StoreData!$N817*StoreData!$M817</f>
        <v>9</v>
      </c>
      <c r="Q817">
        <f>StoreData!$O817-StoreData!$P817</f>
        <v>3</v>
      </c>
      <c r="R817">
        <f>MONTH(StoreData!$B817)</f>
        <v>8</v>
      </c>
      <c r="S817" t="str">
        <f>IF(StoreData!$R817=9,"August","Sept")</f>
        <v>Sept</v>
      </c>
    </row>
    <row r="818" spans="1:19" x14ac:dyDescent="0.3">
      <c r="A818">
        <v>88065566171</v>
      </c>
      <c r="B818">
        <v>44068</v>
      </c>
      <c r="C818" t="s">
        <v>772</v>
      </c>
      <c r="D818" t="s">
        <v>1124</v>
      </c>
      <c r="E818" t="s">
        <v>59</v>
      </c>
      <c r="F818" t="s">
        <v>43</v>
      </c>
      <c r="G818" t="s">
        <v>941</v>
      </c>
      <c r="H818" t="s">
        <v>44</v>
      </c>
      <c r="I818" t="s">
        <v>38</v>
      </c>
      <c r="J818" t="s">
        <v>916</v>
      </c>
      <c r="K818" t="s">
        <v>924</v>
      </c>
      <c r="L818">
        <v>10</v>
      </c>
      <c r="M818">
        <v>7</v>
      </c>
      <c r="N818">
        <v>6</v>
      </c>
      <c r="O818">
        <f>StoreData!$N818*StoreData!$L818</f>
        <v>60</v>
      </c>
      <c r="P818">
        <f>StoreData!$N818*StoreData!$M818</f>
        <v>42</v>
      </c>
      <c r="Q818">
        <f>StoreData!$O818-StoreData!$P818</f>
        <v>18</v>
      </c>
      <c r="R818">
        <f>MONTH(StoreData!$B818)</f>
        <v>8</v>
      </c>
      <c r="S818" t="str">
        <f>IF(StoreData!$R818=9,"August","Sept")</f>
        <v>Sept</v>
      </c>
    </row>
    <row r="819" spans="1:19" x14ac:dyDescent="0.3">
      <c r="A819">
        <v>88065566172</v>
      </c>
      <c r="B819">
        <v>44072</v>
      </c>
      <c r="C819" t="s">
        <v>773</v>
      </c>
      <c r="D819" t="s">
        <v>1124</v>
      </c>
      <c r="E819" t="s">
        <v>61</v>
      </c>
      <c r="F819" t="s">
        <v>46</v>
      </c>
      <c r="G819" t="s">
        <v>942</v>
      </c>
      <c r="H819" t="s">
        <v>47</v>
      </c>
      <c r="I819" t="s">
        <v>38</v>
      </c>
      <c r="J819" t="s">
        <v>917</v>
      </c>
      <c r="K819" t="s">
        <v>924</v>
      </c>
      <c r="L819">
        <v>15</v>
      </c>
      <c r="M819">
        <v>12</v>
      </c>
      <c r="N819">
        <v>9</v>
      </c>
      <c r="O819">
        <f>StoreData!$N819*StoreData!$L819</f>
        <v>135</v>
      </c>
      <c r="P819">
        <f>StoreData!$N819*StoreData!$M819</f>
        <v>108</v>
      </c>
      <c r="Q819">
        <f>StoreData!$O819-StoreData!$P819</f>
        <v>27</v>
      </c>
      <c r="R819">
        <f>MONTH(StoreData!$B819)</f>
        <v>8</v>
      </c>
      <c r="S819" t="str">
        <f>IF(StoreData!$R819=9,"August","Sept")</f>
        <v>Sept</v>
      </c>
    </row>
    <row r="820" spans="1:19" x14ac:dyDescent="0.3">
      <c r="A820">
        <v>88065566173</v>
      </c>
      <c r="B820">
        <v>44071</v>
      </c>
      <c r="C820" t="s">
        <v>774</v>
      </c>
      <c r="D820" t="s">
        <v>1124</v>
      </c>
      <c r="E820" t="s">
        <v>16</v>
      </c>
      <c r="F820" t="s">
        <v>36</v>
      </c>
      <c r="G820" t="s">
        <v>942</v>
      </c>
      <c r="H820" t="s">
        <v>37</v>
      </c>
      <c r="I820" t="s">
        <v>38</v>
      </c>
      <c r="J820" t="s">
        <v>918</v>
      </c>
      <c r="K820" t="s">
        <v>924</v>
      </c>
      <c r="L820">
        <v>15</v>
      </c>
      <c r="M820">
        <v>12</v>
      </c>
      <c r="N820">
        <v>10</v>
      </c>
      <c r="O820">
        <f>StoreData!$N820*StoreData!$L820</f>
        <v>150</v>
      </c>
      <c r="P820">
        <f>StoreData!$N820*StoreData!$M820</f>
        <v>120</v>
      </c>
      <c r="Q820">
        <f>StoreData!$O820-StoreData!$P820</f>
        <v>30</v>
      </c>
      <c r="R820">
        <f>MONTH(StoreData!$B820)</f>
        <v>8</v>
      </c>
      <c r="S820" t="str">
        <f>IF(StoreData!$R820=9,"August","Sept")</f>
        <v>Sept</v>
      </c>
    </row>
    <row r="821" spans="1:19" x14ac:dyDescent="0.3">
      <c r="A821">
        <v>88065566174</v>
      </c>
      <c r="B821">
        <v>44071</v>
      </c>
      <c r="C821" t="s">
        <v>775</v>
      </c>
      <c r="D821" t="s">
        <v>1124</v>
      </c>
      <c r="E821" t="s">
        <v>80</v>
      </c>
      <c r="F821" t="s">
        <v>40</v>
      </c>
      <c r="G821" t="s">
        <v>941</v>
      </c>
      <c r="H821" t="s">
        <v>41</v>
      </c>
      <c r="I821" t="s">
        <v>38</v>
      </c>
      <c r="J821" t="s">
        <v>919</v>
      </c>
      <c r="K821" t="s">
        <v>924</v>
      </c>
      <c r="L821">
        <v>20</v>
      </c>
      <c r="M821">
        <v>17</v>
      </c>
      <c r="N821">
        <v>3</v>
      </c>
      <c r="O821">
        <f>StoreData!$N821*StoreData!$L821</f>
        <v>60</v>
      </c>
      <c r="P821">
        <f>StoreData!$N821*StoreData!$M821</f>
        <v>51</v>
      </c>
      <c r="Q821">
        <f>StoreData!$O821-StoreData!$P821</f>
        <v>9</v>
      </c>
      <c r="R821">
        <f>MONTH(StoreData!$B821)</f>
        <v>8</v>
      </c>
      <c r="S821" t="str">
        <f>IF(StoreData!$R821=9,"August","Sept")</f>
        <v>Sept</v>
      </c>
    </row>
    <row r="822" spans="1:19" x14ac:dyDescent="0.3">
      <c r="A822">
        <v>88065566175</v>
      </c>
      <c r="B822">
        <v>44072</v>
      </c>
      <c r="C822" t="s">
        <v>776</v>
      </c>
      <c r="D822" t="s">
        <v>1124</v>
      </c>
      <c r="E822" t="s">
        <v>82</v>
      </c>
      <c r="F822" t="s">
        <v>43</v>
      </c>
      <c r="G822" t="s">
        <v>941</v>
      </c>
      <c r="H822" t="s">
        <v>44</v>
      </c>
      <c r="I822" t="s">
        <v>38</v>
      </c>
      <c r="J822" t="s">
        <v>920</v>
      </c>
      <c r="K822" t="s">
        <v>924</v>
      </c>
      <c r="L822">
        <v>12</v>
      </c>
      <c r="M822">
        <v>9</v>
      </c>
      <c r="N822">
        <v>4</v>
      </c>
      <c r="O822">
        <f>StoreData!$N822*StoreData!$L822</f>
        <v>48</v>
      </c>
      <c r="P822">
        <f>StoreData!$N822*StoreData!$M822</f>
        <v>36</v>
      </c>
      <c r="Q822">
        <f>StoreData!$O822-StoreData!$P822</f>
        <v>12</v>
      </c>
      <c r="R822">
        <f>MONTH(StoreData!$B822)</f>
        <v>8</v>
      </c>
      <c r="S822" t="str">
        <f>IF(StoreData!$R822=9,"August","Sept")</f>
        <v>Sept</v>
      </c>
    </row>
    <row r="823" spans="1:19" x14ac:dyDescent="0.3">
      <c r="A823">
        <v>88065566176</v>
      </c>
      <c r="B823">
        <v>44073</v>
      </c>
      <c r="C823" t="s">
        <v>777</v>
      </c>
      <c r="D823" t="s">
        <v>1123</v>
      </c>
      <c r="E823" t="s">
        <v>84</v>
      </c>
      <c r="F823" t="s">
        <v>46</v>
      </c>
      <c r="G823" t="s">
        <v>942</v>
      </c>
      <c r="H823" t="s">
        <v>47</v>
      </c>
      <c r="I823" t="s">
        <v>38</v>
      </c>
      <c r="J823" t="s">
        <v>921</v>
      </c>
      <c r="K823" t="s">
        <v>924</v>
      </c>
      <c r="L823">
        <v>13</v>
      </c>
      <c r="M823">
        <v>10</v>
      </c>
      <c r="N823">
        <v>5</v>
      </c>
      <c r="O823">
        <f>StoreData!$N823*StoreData!$L823</f>
        <v>65</v>
      </c>
      <c r="P823">
        <f>StoreData!$N823*StoreData!$M823</f>
        <v>50</v>
      </c>
      <c r="Q823">
        <f>StoreData!$O823-StoreData!$P823</f>
        <v>15</v>
      </c>
      <c r="R823">
        <f>MONTH(StoreData!$B823)</f>
        <v>8</v>
      </c>
      <c r="S823" t="str">
        <f>IF(StoreData!$R823=9,"August","Sept")</f>
        <v>Sept</v>
      </c>
    </row>
    <row r="824" spans="1:19" x14ac:dyDescent="0.3">
      <c r="A824">
        <v>88065566177</v>
      </c>
      <c r="B824">
        <v>44074</v>
      </c>
      <c r="C824" t="s">
        <v>778</v>
      </c>
      <c r="D824" t="s">
        <v>1124</v>
      </c>
      <c r="E824" t="s">
        <v>86</v>
      </c>
      <c r="F824" t="s">
        <v>36</v>
      </c>
      <c r="G824" t="s">
        <v>942</v>
      </c>
      <c r="H824" t="s">
        <v>37</v>
      </c>
      <c r="I824" t="s">
        <v>38</v>
      </c>
      <c r="J824" t="s">
        <v>922</v>
      </c>
      <c r="K824" t="s">
        <v>924</v>
      </c>
      <c r="L824">
        <v>15</v>
      </c>
      <c r="M824">
        <v>12</v>
      </c>
      <c r="N824">
        <v>6</v>
      </c>
      <c r="O824">
        <f>StoreData!$N824*StoreData!$L824</f>
        <v>90</v>
      </c>
      <c r="P824">
        <f>StoreData!$N824*StoreData!$M824</f>
        <v>72</v>
      </c>
      <c r="Q824">
        <f>StoreData!$O824-StoreData!$P824</f>
        <v>18</v>
      </c>
      <c r="R824">
        <f>MONTH(StoreData!$B824)</f>
        <v>8</v>
      </c>
      <c r="S824" t="str">
        <f>IF(StoreData!$R824=9,"August","Sept")</f>
        <v>Sept</v>
      </c>
    </row>
    <row r="825" spans="1:19" x14ac:dyDescent="0.3">
      <c r="A825">
        <v>88065566178</v>
      </c>
      <c r="B825">
        <v>44075</v>
      </c>
      <c r="C825" t="s">
        <v>779</v>
      </c>
      <c r="D825" t="s">
        <v>1123</v>
      </c>
      <c r="E825" t="s">
        <v>88</v>
      </c>
      <c r="F825" t="s">
        <v>40</v>
      </c>
      <c r="G825" t="s">
        <v>941</v>
      </c>
      <c r="H825" t="s">
        <v>41</v>
      </c>
      <c r="I825" t="s">
        <v>38</v>
      </c>
      <c r="J825" t="s">
        <v>923</v>
      </c>
      <c r="K825" t="s">
        <v>924</v>
      </c>
      <c r="L825">
        <v>14</v>
      </c>
      <c r="M825">
        <v>11</v>
      </c>
      <c r="N825">
        <v>3</v>
      </c>
      <c r="O825">
        <f>StoreData!$N825*StoreData!$L825</f>
        <v>42</v>
      </c>
      <c r="P825">
        <f>StoreData!$N825*StoreData!$M825</f>
        <v>33</v>
      </c>
      <c r="Q825">
        <f>StoreData!$O825-StoreData!$P825</f>
        <v>9</v>
      </c>
      <c r="R825">
        <f>MONTH(StoreData!$B825)</f>
        <v>9</v>
      </c>
      <c r="S825" t="str">
        <f>IF(StoreData!$R825=9,"August","Sept")</f>
        <v>August</v>
      </c>
    </row>
    <row r="826" spans="1:19" x14ac:dyDescent="0.3">
      <c r="A826">
        <v>88065566179</v>
      </c>
      <c r="B826">
        <v>44076</v>
      </c>
      <c r="C826" t="s">
        <v>780</v>
      </c>
      <c r="D826" t="s">
        <v>1124</v>
      </c>
      <c r="E826" t="s">
        <v>66</v>
      </c>
      <c r="F826" t="s">
        <v>43</v>
      </c>
      <c r="G826" t="s">
        <v>941</v>
      </c>
      <c r="H826" t="s">
        <v>44</v>
      </c>
      <c r="I826" t="s">
        <v>38</v>
      </c>
      <c r="J826" t="s">
        <v>936</v>
      </c>
      <c r="K826" t="s">
        <v>924</v>
      </c>
      <c r="L826">
        <v>30</v>
      </c>
      <c r="M826">
        <v>27</v>
      </c>
      <c r="N826">
        <v>7</v>
      </c>
      <c r="O826">
        <f>StoreData!$N826*StoreData!$L826</f>
        <v>210</v>
      </c>
      <c r="P826">
        <f>StoreData!$N826*StoreData!$M826</f>
        <v>189</v>
      </c>
      <c r="Q826">
        <f>StoreData!$O826-StoreData!$P826</f>
        <v>21</v>
      </c>
      <c r="R826">
        <f>MONTH(StoreData!$B826)</f>
        <v>9</v>
      </c>
      <c r="S826" t="str">
        <f>IF(StoreData!$R826=9,"August","Sept")</f>
        <v>August</v>
      </c>
    </row>
    <row r="827" spans="1:19" x14ac:dyDescent="0.3">
      <c r="A827">
        <v>88065566180</v>
      </c>
      <c r="B827">
        <v>44077</v>
      </c>
      <c r="C827" t="s">
        <v>781</v>
      </c>
      <c r="D827" t="s">
        <v>1123</v>
      </c>
      <c r="E827" t="s">
        <v>68</v>
      </c>
      <c r="F827" t="s">
        <v>46</v>
      </c>
      <c r="G827" t="s">
        <v>942</v>
      </c>
      <c r="H827" t="s">
        <v>47</v>
      </c>
      <c r="I827" t="s">
        <v>38</v>
      </c>
      <c r="J827" t="s">
        <v>937</v>
      </c>
      <c r="K827" t="s">
        <v>924</v>
      </c>
      <c r="L827">
        <v>16</v>
      </c>
      <c r="M827">
        <v>13</v>
      </c>
      <c r="N827">
        <v>5</v>
      </c>
      <c r="O827">
        <f>StoreData!$N827*StoreData!$L827</f>
        <v>80</v>
      </c>
      <c r="P827">
        <f>StoreData!$N827*StoreData!$M827</f>
        <v>65</v>
      </c>
      <c r="Q827">
        <f>StoreData!$O827-StoreData!$P827</f>
        <v>15</v>
      </c>
      <c r="R827">
        <f>MONTH(StoreData!$B827)</f>
        <v>9</v>
      </c>
      <c r="S827" t="str">
        <f>IF(StoreData!$R827=9,"August","Sept")</f>
        <v>August</v>
      </c>
    </row>
    <row r="828" spans="1:19" x14ac:dyDescent="0.3">
      <c r="A828">
        <v>88065566181</v>
      </c>
      <c r="B828">
        <v>44078</v>
      </c>
      <c r="C828" t="s">
        <v>782</v>
      </c>
      <c r="D828" t="s">
        <v>1124</v>
      </c>
      <c r="E828" t="s">
        <v>70</v>
      </c>
      <c r="F828" t="s">
        <v>36</v>
      </c>
      <c r="G828" t="s">
        <v>942</v>
      </c>
      <c r="H828" t="s">
        <v>37</v>
      </c>
      <c r="I828" t="s">
        <v>38</v>
      </c>
      <c r="J828" t="s">
        <v>925</v>
      </c>
      <c r="K828" t="s">
        <v>939</v>
      </c>
      <c r="L828">
        <v>9</v>
      </c>
      <c r="M828">
        <v>6</v>
      </c>
      <c r="N828">
        <v>8</v>
      </c>
      <c r="O828">
        <f>StoreData!$N828*StoreData!$L828</f>
        <v>72</v>
      </c>
      <c r="P828">
        <f>StoreData!$N828*StoreData!$M828</f>
        <v>48</v>
      </c>
      <c r="Q828">
        <f>StoreData!$O828-StoreData!$P828</f>
        <v>24</v>
      </c>
      <c r="R828">
        <f>MONTH(StoreData!$B828)</f>
        <v>9</v>
      </c>
      <c r="S828" t="str">
        <f>IF(StoreData!$R828=9,"August","Sept")</f>
        <v>August</v>
      </c>
    </row>
    <row r="829" spans="1:19" x14ac:dyDescent="0.3">
      <c r="A829">
        <v>88065566182</v>
      </c>
      <c r="B829">
        <v>44079</v>
      </c>
      <c r="C829" t="s">
        <v>783</v>
      </c>
      <c r="D829" t="s">
        <v>1123</v>
      </c>
      <c r="E829" t="s">
        <v>14</v>
      </c>
      <c r="F829" t="s">
        <v>40</v>
      </c>
      <c r="G829" t="s">
        <v>941</v>
      </c>
      <c r="H829" t="s">
        <v>41</v>
      </c>
      <c r="I829" t="s">
        <v>38</v>
      </c>
      <c r="J829" t="s">
        <v>926</v>
      </c>
      <c r="K829" t="s">
        <v>939</v>
      </c>
      <c r="L829">
        <v>5</v>
      </c>
      <c r="M829">
        <v>2</v>
      </c>
      <c r="N829">
        <v>9</v>
      </c>
      <c r="O829">
        <f>StoreData!$N829*StoreData!$L829</f>
        <v>45</v>
      </c>
      <c r="P829">
        <f>StoreData!$N829*StoreData!$M829</f>
        <v>18</v>
      </c>
      <c r="Q829">
        <f>StoreData!$O829-StoreData!$P829</f>
        <v>27</v>
      </c>
      <c r="R829">
        <f>MONTH(StoreData!$B829)</f>
        <v>9</v>
      </c>
      <c r="S829" t="str">
        <f>IF(StoreData!$R829=9,"August","Sept")</f>
        <v>August</v>
      </c>
    </row>
    <row r="830" spans="1:19" x14ac:dyDescent="0.3">
      <c r="A830">
        <v>88065566183</v>
      </c>
      <c r="B830">
        <v>44083</v>
      </c>
      <c r="C830" t="s">
        <v>784</v>
      </c>
      <c r="D830" t="s">
        <v>1123</v>
      </c>
      <c r="E830" t="s">
        <v>15</v>
      </c>
      <c r="F830" t="s">
        <v>43</v>
      </c>
      <c r="G830" t="s">
        <v>941</v>
      </c>
      <c r="H830" t="s">
        <v>44</v>
      </c>
      <c r="I830" t="s">
        <v>38</v>
      </c>
      <c r="J830" t="s">
        <v>927</v>
      </c>
      <c r="K830" t="s">
        <v>939</v>
      </c>
      <c r="L830">
        <v>18</v>
      </c>
      <c r="M830">
        <v>15</v>
      </c>
      <c r="N830">
        <v>2</v>
      </c>
      <c r="O830">
        <f>StoreData!$N830*StoreData!$L830</f>
        <v>36</v>
      </c>
      <c r="P830">
        <f>StoreData!$N830*StoreData!$M830</f>
        <v>30</v>
      </c>
      <c r="Q830">
        <f>StoreData!$O830-StoreData!$P830</f>
        <v>6</v>
      </c>
      <c r="R830">
        <f>MONTH(StoreData!$B830)</f>
        <v>9</v>
      </c>
      <c r="S830" t="str">
        <f>IF(StoreData!$R830=9,"August","Sept")</f>
        <v>August</v>
      </c>
    </row>
    <row r="831" spans="1:19" x14ac:dyDescent="0.3">
      <c r="A831">
        <v>88065566184</v>
      </c>
      <c r="B831">
        <v>44082</v>
      </c>
      <c r="C831" t="s">
        <v>785</v>
      </c>
      <c r="D831" t="s">
        <v>1123</v>
      </c>
      <c r="E831" t="s">
        <v>57</v>
      </c>
      <c r="F831" t="s">
        <v>46</v>
      </c>
      <c r="G831" t="s">
        <v>942</v>
      </c>
      <c r="H831" t="s">
        <v>47</v>
      </c>
      <c r="I831" t="s">
        <v>38</v>
      </c>
      <c r="J831" t="s">
        <v>928</v>
      </c>
      <c r="K831" t="s">
        <v>939</v>
      </c>
      <c r="L831">
        <v>10</v>
      </c>
      <c r="M831">
        <v>7</v>
      </c>
      <c r="N831">
        <v>5</v>
      </c>
      <c r="O831">
        <f>StoreData!$N831*StoreData!$L831</f>
        <v>50</v>
      </c>
      <c r="P831">
        <f>StoreData!$N831*StoreData!$M831</f>
        <v>35</v>
      </c>
      <c r="Q831">
        <f>StoreData!$O831-StoreData!$P831</f>
        <v>15</v>
      </c>
      <c r="R831">
        <f>MONTH(StoreData!$B831)</f>
        <v>9</v>
      </c>
      <c r="S831" t="str">
        <f>IF(StoreData!$R831=9,"August","Sept")</f>
        <v>August</v>
      </c>
    </row>
    <row r="832" spans="1:19" x14ac:dyDescent="0.3">
      <c r="A832">
        <v>88065566185</v>
      </c>
      <c r="B832">
        <v>44082</v>
      </c>
      <c r="C832" t="s">
        <v>786</v>
      </c>
      <c r="D832" t="s">
        <v>1124</v>
      </c>
      <c r="E832" t="s">
        <v>58</v>
      </c>
      <c r="F832" t="s">
        <v>36</v>
      </c>
      <c r="G832" t="s">
        <v>942</v>
      </c>
      <c r="H832" t="s">
        <v>37</v>
      </c>
      <c r="I832" t="s">
        <v>38</v>
      </c>
      <c r="J832" t="s">
        <v>914</v>
      </c>
      <c r="K832" t="s">
        <v>924</v>
      </c>
      <c r="L832">
        <v>20</v>
      </c>
      <c r="M832">
        <v>17</v>
      </c>
      <c r="N832">
        <v>7</v>
      </c>
      <c r="O832">
        <f>StoreData!$N832*StoreData!$L832</f>
        <v>140</v>
      </c>
      <c r="P832">
        <f>StoreData!$N832*StoreData!$M832</f>
        <v>119</v>
      </c>
      <c r="Q832">
        <f>StoreData!$O832-StoreData!$P832</f>
        <v>21</v>
      </c>
      <c r="R832">
        <f>MONTH(StoreData!$B832)</f>
        <v>9</v>
      </c>
      <c r="S832" t="str">
        <f>IF(StoreData!$R832=9,"August","Sept")</f>
        <v>August</v>
      </c>
    </row>
    <row r="833" spans="1:19" x14ac:dyDescent="0.3">
      <c r="A833">
        <v>88065566186</v>
      </c>
      <c r="B833">
        <v>44083</v>
      </c>
      <c r="C833" t="s">
        <v>787</v>
      </c>
      <c r="D833" t="s">
        <v>1124</v>
      </c>
      <c r="E833" t="s">
        <v>59</v>
      </c>
      <c r="F833" t="s">
        <v>40</v>
      </c>
      <c r="G833" t="s">
        <v>941</v>
      </c>
      <c r="H833" t="s">
        <v>41</v>
      </c>
      <c r="I833" t="s">
        <v>38</v>
      </c>
      <c r="J833" t="s">
        <v>915</v>
      </c>
      <c r="K833" t="s">
        <v>924</v>
      </c>
      <c r="L833">
        <v>12</v>
      </c>
      <c r="M833">
        <v>9</v>
      </c>
      <c r="N833">
        <v>7</v>
      </c>
      <c r="O833">
        <f>StoreData!$N833*StoreData!$L833</f>
        <v>84</v>
      </c>
      <c r="P833">
        <f>StoreData!$N833*StoreData!$M833</f>
        <v>63</v>
      </c>
      <c r="Q833">
        <f>StoreData!$O833-StoreData!$P833</f>
        <v>21</v>
      </c>
      <c r="R833">
        <f>MONTH(StoreData!$B833)</f>
        <v>9</v>
      </c>
      <c r="S833" t="str">
        <f>IF(StoreData!$R833=9,"August","Sept")</f>
        <v>August</v>
      </c>
    </row>
    <row r="834" spans="1:19" x14ac:dyDescent="0.3">
      <c r="A834">
        <v>88065566187</v>
      </c>
      <c r="B834">
        <v>44084</v>
      </c>
      <c r="C834" t="s">
        <v>788</v>
      </c>
      <c r="D834" t="s">
        <v>1123</v>
      </c>
      <c r="E834" t="s">
        <v>92</v>
      </c>
      <c r="F834" t="s">
        <v>43</v>
      </c>
      <c r="G834" t="s">
        <v>941</v>
      </c>
      <c r="H834" t="s">
        <v>44</v>
      </c>
      <c r="I834" t="s">
        <v>38</v>
      </c>
      <c r="J834" t="s">
        <v>916</v>
      </c>
      <c r="K834" t="s">
        <v>924</v>
      </c>
      <c r="L834">
        <v>10</v>
      </c>
      <c r="M834">
        <v>7</v>
      </c>
      <c r="N834">
        <v>15</v>
      </c>
      <c r="O834">
        <f>StoreData!$N834*StoreData!$L834</f>
        <v>150</v>
      </c>
      <c r="P834">
        <f>StoreData!$N834*StoreData!$M834</f>
        <v>105</v>
      </c>
      <c r="Q834">
        <f>StoreData!$O834-StoreData!$P834</f>
        <v>45</v>
      </c>
      <c r="R834">
        <f>MONTH(StoreData!$B834)</f>
        <v>9</v>
      </c>
      <c r="S834" t="str">
        <f>IF(StoreData!$R834=9,"August","Sept")</f>
        <v>August</v>
      </c>
    </row>
    <row r="835" spans="1:19" x14ac:dyDescent="0.3">
      <c r="A835">
        <v>88065566188</v>
      </c>
      <c r="B835">
        <v>44085</v>
      </c>
      <c r="C835" t="s">
        <v>789</v>
      </c>
      <c r="D835" t="s">
        <v>1124</v>
      </c>
      <c r="E835" t="s">
        <v>94</v>
      </c>
      <c r="F835" t="s">
        <v>46</v>
      </c>
      <c r="G835" t="s">
        <v>942</v>
      </c>
      <c r="H835" t="s">
        <v>47</v>
      </c>
      <c r="I835" t="s">
        <v>38</v>
      </c>
      <c r="J835" t="s">
        <v>917</v>
      </c>
      <c r="K835" t="s">
        <v>924</v>
      </c>
      <c r="L835">
        <v>15</v>
      </c>
      <c r="M835">
        <v>12</v>
      </c>
      <c r="N835">
        <v>3</v>
      </c>
      <c r="O835">
        <f>StoreData!$N835*StoreData!$L835</f>
        <v>45</v>
      </c>
      <c r="P835">
        <f>StoreData!$N835*StoreData!$M835</f>
        <v>36</v>
      </c>
      <c r="Q835">
        <f>StoreData!$O835-StoreData!$P835</f>
        <v>9</v>
      </c>
      <c r="R835">
        <f>MONTH(StoreData!$B835)</f>
        <v>9</v>
      </c>
      <c r="S835" t="str">
        <f>IF(StoreData!$R835=9,"August","Sept")</f>
        <v>August</v>
      </c>
    </row>
    <row r="836" spans="1:19" x14ac:dyDescent="0.3">
      <c r="A836">
        <v>88065566189</v>
      </c>
      <c r="B836">
        <v>44086</v>
      </c>
      <c r="C836" t="s">
        <v>790</v>
      </c>
      <c r="D836" t="s">
        <v>1124</v>
      </c>
      <c r="E836" t="s">
        <v>16</v>
      </c>
      <c r="F836" t="s">
        <v>36</v>
      </c>
      <c r="G836" t="s">
        <v>942</v>
      </c>
      <c r="H836" t="s">
        <v>37</v>
      </c>
      <c r="I836" t="s">
        <v>38</v>
      </c>
      <c r="J836" t="s">
        <v>918</v>
      </c>
      <c r="K836" t="s">
        <v>924</v>
      </c>
      <c r="L836">
        <v>15</v>
      </c>
      <c r="M836">
        <v>12</v>
      </c>
      <c r="N836">
        <v>6</v>
      </c>
      <c r="O836">
        <f>StoreData!$N836*StoreData!$L836</f>
        <v>90</v>
      </c>
      <c r="P836">
        <f>StoreData!$N836*StoreData!$M836</f>
        <v>72</v>
      </c>
      <c r="Q836">
        <f>StoreData!$O836-StoreData!$P836</f>
        <v>18</v>
      </c>
      <c r="R836">
        <f>MONTH(StoreData!$B836)</f>
        <v>9</v>
      </c>
      <c r="S836" t="str">
        <f>IF(StoreData!$R836=9,"August","Sept")</f>
        <v>August</v>
      </c>
    </row>
    <row r="837" spans="1:19" x14ac:dyDescent="0.3">
      <c r="A837">
        <v>88065566190</v>
      </c>
      <c r="B837">
        <v>44087</v>
      </c>
      <c r="C837" t="s">
        <v>791</v>
      </c>
      <c r="D837" t="s">
        <v>1124</v>
      </c>
      <c r="E837" t="s">
        <v>17</v>
      </c>
      <c r="F837" t="s">
        <v>40</v>
      </c>
      <c r="G837" t="s">
        <v>941</v>
      </c>
      <c r="H837" t="s">
        <v>41</v>
      </c>
      <c r="I837" t="s">
        <v>38</v>
      </c>
      <c r="J837" t="s">
        <v>919</v>
      </c>
      <c r="K837" t="s">
        <v>924</v>
      </c>
      <c r="L837">
        <v>20</v>
      </c>
      <c r="M837">
        <v>17</v>
      </c>
      <c r="N837">
        <v>10</v>
      </c>
      <c r="O837">
        <f>StoreData!$N837*StoreData!$L837</f>
        <v>200</v>
      </c>
      <c r="P837">
        <f>StoreData!$N837*StoreData!$M837</f>
        <v>170</v>
      </c>
      <c r="Q837">
        <f>StoreData!$O837-StoreData!$P837</f>
        <v>30</v>
      </c>
      <c r="R837">
        <f>MONTH(StoreData!$B837)</f>
        <v>9</v>
      </c>
      <c r="S837" t="str">
        <f>IF(StoreData!$R837=9,"August","Sept")</f>
        <v>August</v>
      </c>
    </row>
    <row r="838" spans="1:19" x14ac:dyDescent="0.3">
      <c r="A838">
        <v>88065566191</v>
      </c>
      <c r="B838">
        <v>44088</v>
      </c>
      <c r="C838" t="s">
        <v>792</v>
      </c>
      <c r="D838" t="s">
        <v>1124</v>
      </c>
      <c r="E838" t="s">
        <v>16</v>
      </c>
      <c r="F838" t="s">
        <v>43</v>
      </c>
      <c r="G838" t="s">
        <v>941</v>
      </c>
      <c r="H838" t="s">
        <v>44</v>
      </c>
      <c r="I838" t="s">
        <v>38</v>
      </c>
      <c r="J838" t="s">
        <v>920</v>
      </c>
      <c r="K838" t="s">
        <v>924</v>
      </c>
      <c r="L838">
        <v>12</v>
      </c>
      <c r="M838">
        <v>9</v>
      </c>
      <c r="N838">
        <v>11</v>
      </c>
      <c r="O838">
        <f>StoreData!$N838*StoreData!$L838</f>
        <v>132</v>
      </c>
      <c r="P838">
        <f>StoreData!$N838*StoreData!$M838</f>
        <v>99</v>
      </c>
      <c r="Q838">
        <f>StoreData!$O838-StoreData!$P838</f>
        <v>33</v>
      </c>
      <c r="R838">
        <f>MONTH(StoreData!$B838)</f>
        <v>9</v>
      </c>
      <c r="S838" t="str">
        <f>IF(StoreData!$R838=9,"August","Sept")</f>
        <v>August</v>
      </c>
    </row>
    <row r="839" spans="1:19" x14ac:dyDescent="0.3">
      <c r="A839">
        <v>88065566192</v>
      </c>
      <c r="B839">
        <v>44089</v>
      </c>
      <c r="C839" t="s">
        <v>793</v>
      </c>
      <c r="D839" t="s">
        <v>1123</v>
      </c>
      <c r="E839" t="s">
        <v>17</v>
      </c>
      <c r="F839" t="s">
        <v>46</v>
      </c>
      <c r="G839" t="s">
        <v>942</v>
      </c>
      <c r="H839" t="s">
        <v>47</v>
      </c>
      <c r="I839" t="s">
        <v>102</v>
      </c>
      <c r="J839" t="s">
        <v>921</v>
      </c>
      <c r="K839" t="s">
        <v>924</v>
      </c>
      <c r="L839">
        <v>13</v>
      </c>
      <c r="M839">
        <v>10</v>
      </c>
      <c r="N839">
        <v>3</v>
      </c>
      <c r="O839">
        <f>StoreData!$N839*StoreData!$L839</f>
        <v>39</v>
      </c>
      <c r="P839">
        <f>StoreData!$N839*StoreData!$M839</f>
        <v>30</v>
      </c>
      <c r="Q839">
        <f>StoreData!$O839-StoreData!$P839</f>
        <v>9</v>
      </c>
      <c r="R839">
        <f>MONTH(StoreData!$B839)</f>
        <v>9</v>
      </c>
      <c r="S839" t="str">
        <f>IF(StoreData!$R839=9,"August","Sept")</f>
        <v>August</v>
      </c>
    </row>
    <row r="840" spans="1:19" x14ac:dyDescent="0.3">
      <c r="A840">
        <v>88065566193</v>
      </c>
      <c r="B840">
        <v>44093</v>
      </c>
      <c r="C840" t="s">
        <v>794</v>
      </c>
      <c r="D840" t="s">
        <v>1123</v>
      </c>
      <c r="E840" t="s">
        <v>18</v>
      </c>
      <c r="F840" t="s">
        <v>36</v>
      </c>
      <c r="G840" t="s">
        <v>942</v>
      </c>
      <c r="H840" t="s">
        <v>37</v>
      </c>
      <c r="I840" t="s">
        <v>102</v>
      </c>
      <c r="J840" t="s">
        <v>922</v>
      </c>
      <c r="K840" t="s">
        <v>924</v>
      </c>
      <c r="L840">
        <v>15</v>
      </c>
      <c r="M840">
        <v>12</v>
      </c>
      <c r="N840">
        <v>1</v>
      </c>
      <c r="O840">
        <f>StoreData!$N840*StoreData!$L840</f>
        <v>15</v>
      </c>
      <c r="P840">
        <f>StoreData!$N840*StoreData!$M840</f>
        <v>12</v>
      </c>
      <c r="Q840">
        <f>StoreData!$O840-StoreData!$P840</f>
        <v>3</v>
      </c>
      <c r="R840">
        <f>MONTH(StoreData!$B840)</f>
        <v>9</v>
      </c>
      <c r="S840" t="str">
        <f>IF(StoreData!$R840=9,"August","Sept")</f>
        <v>August</v>
      </c>
    </row>
    <row r="841" spans="1:19" x14ac:dyDescent="0.3">
      <c r="A841">
        <v>88065566194</v>
      </c>
      <c r="B841">
        <v>44092</v>
      </c>
      <c r="C841" t="s">
        <v>795</v>
      </c>
      <c r="D841" t="s">
        <v>1123</v>
      </c>
      <c r="E841" t="s">
        <v>19</v>
      </c>
      <c r="F841" t="s">
        <v>40</v>
      </c>
      <c r="G841" t="s">
        <v>941</v>
      </c>
      <c r="H841" t="s">
        <v>41</v>
      </c>
      <c r="I841" t="s">
        <v>102</v>
      </c>
      <c r="J841" t="s">
        <v>923</v>
      </c>
      <c r="K841" t="s">
        <v>924</v>
      </c>
      <c r="L841">
        <v>14</v>
      </c>
      <c r="M841">
        <v>11</v>
      </c>
      <c r="N841">
        <v>1</v>
      </c>
      <c r="O841">
        <f>StoreData!$N841*StoreData!$L841</f>
        <v>14</v>
      </c>
      <c r="P841">
        <f>StoreData!$N841*StoreData!$M841</f>
        <v>11</v>
      </c>
      <c r="Q841">
        <f>StoreData!$O841-StoreData!$P841</f>
        <v>3</v>
      </c>
      <c r="R841">
        <f>MONTH(StoreData!$B841)</f>
        <v>9</v>
      </c>
      <c r="S841" t="str">
        <f>IF(StoreData!$R841=9,"August","Sept")</f>
        <v>August</v>
      </c>
    </row>
    <row r="842" spans="1:19" x14ac:dyDescent="0.3">
      <c r="A842">
        <v>88065566195</v>
      </c>
      <c r="B842">
        <v>44092</v>
      </c>
      <c r="C842" t="s">
        <v>796</v>
      </c>
      <c r="D842" t="s">
        <v>1124</v>
      </c>
      <c r="E842" t="s">
        <v>20</v>
      </c>
      <c r="F842" t="s">
        <v>43</v>
      </c>
      <c r="G842" t="s">
        <v>941</v>
      </c>
      <c r="H842" t="s">
        <v>44</v>
      </c>
      <c r="I842" t="s">
        <v>102</v>
      </c>
      <c r="J842" t="s">
        <v>936</v>
      </c>
      <c r="K842" t="s">
        <v>924</v>
      </c>
      <c r="L842">
        <v>30</v>
      </c>
      <c r="M842">
        <v>27</v>
      </c>
      <c r="N842">
        <v>1</v>
      </c>
      <c r="O842">
        <f>StoreData!$N842*StoreData!$L842</f>
        <v>30</v>
      </c>
      <c r="P842">
        <f>StoreData!$N842*StoreData!$M842</f>
        <v>27</v>
      </c>
      <c r="Q842">
        <f>StoreData!$O842-StoreData!$P842</f>
        <v>3</v>
      </c>
      <c r="R842">
        <f>MONTH(StoreData!$B842)</f>
        <v>9</v>
      </c>
      <c r="S842" t="str">
        <f>IF(StoreData!$R842=9,"August","Sept")</f>
        <v>August</v>
      </c>
    </row>
    <row r="843" spans="1:19" x14ac:dyDescent="0.3">
      <c r="A843">
        <v>88065566196</v>
      </c>
      <c r="B843">
        <v>44093</v>
      </c>
      <c r="C843" t="s">
        <v>797</v>
      </c>
      <c r="D843" t="s">
        <v>1123</v>
      </c>
      <c r="E843" t="s">
        <v>1</v>
      </c>
      <c r="F843" t="s">
        <v>46</v>
      </c>
      <c r="G843" t="s">
        <v>942</v>
      </c>
      <c r="H843" t="s">
        <v>47</v>
      </c>
      <c r="I843" t="s">
        <v>102</v>
      </c>
      <c r="J843" t="s">
        <v>937</v>
      </c>
      <c r="K843" t="s">
        <v>924</v>
      </c>
      <c r="L843">
        <v>16</v>
      </c>
      <c r="M843">
        <v>13</v>
      </c>
      <c r="N843">
        <v>3</v>
      </c>
      <c r="O843">
        <f>StoreData!$N843*StoreData!$L843</f>
        <v>48</v>
      </c>
      <c r="P843">
        <f>StoreData!$N843*StoreData!$M843</f>
        <v>39</v>
      </c>
      <c r="Q843">
        <f>StoreData!$O843-StoreData!$P843</f>
        <v>9</v>
      </c>
      <c r="R843">
        <f>MONTH(StoreData!$B843)</f>
        <v>9</v>
      </c>
      <c r="S843" t="str">
        <f>IF(StoreData!$R843=9,"August","Sept")</f>
        <v>August</v>
      </c>
    </row>
    <row r="844" spans="1:19" x14ac:dyDescent="0.3">
      <c r="A844">
        <v>88065566197</v>
      </c>
      <c r="B844">
        <v>44094</v>
      </c>
      <c r="C844" t="s">
        <v>798</v>
      </c>
      <c r="D844" t="s">
        <v>1124</v>
      </c>
      <c r="E844" t="s">
        <v>2</v>
      </c>
      <c r="F844" t="s">
        <v>36</v>
      </c>
      <c r="G844" t="s">
        <v>942</v>
      </c>
      <c r="H844" t="s">
        <v>37</v>
      </c>
      <c r="I844" t="s">
        <v>102</v>
      </c>
      <c r="J844" t="s">
        <v>925</v>
      </c>
      <c r="K844" t="s">
        <v>939</v>
      </c>
      <c r="L844">
        <v>9</v>
      </c>
      <c r="M844">
        <v>6</v>
      </c>
      <c r="N844">
        <v>4</v>
      </c>
      <c r="O844">
        <f>StoreData!$N844*StoreData!$L844</f>
        <v>36</v>
      </c>
      <c r="P844">
        <f>StoreData!$N844*StoreData!$M844</f>
        <v>24</v>
      </c>
      <c r="Q844">
        <f>StoreData!$O844-StoreData!$P844</f>
        <v>12</v>
      </c>
      <c r="R844">
        <f>MONTH(StoreData!$B844)</f>
        <v>9</v>
      </c>
      <c r="S844" t="str">
        <f>IF(StoreData!$R844=9,"August","Sept")</f>
        <v>August</v>
      </c>
    </row>
    <row r="845" spans="1:19" x14ac:dyDescent="0.3">
      <c r="A845">
        <v>88065566198</v>
      </c>
      <c r="B845">
        <v>44095</v>
      </c>
      <c r="C845" t="s">
        <v>799</v>
      </c>
      <c r="D845" t="s">
        <v>1123</v>
      </c>
      <c r="E845" t="s">
        <v>3</v>
      </c>
      <c r="F845" t="s">
        <v>40</v>
      </c>
      <c r="G845" t="s">
        <v>941</v>
      </c>
      <c r="H845" t="s">
        <v>41</v>
      </c>
      <c r="I845" t="s">
        <v>102</v>
      </c>
      <c r="J845" t="s">
        <v>926</v>
      </c>
      <c r="K845" t="s">
        <v>939</v>
      </c>
      <c r="L845">
        <v>5</v>
      </c>
      <c r="M845">
        <v>2</v>
      </c>
      <c r="N845">
        <v>5</v>
      </c>
      <c r="O845">
        <f>StoreData!$N845*StoreData!$L845</f>
        <v>25</v>
      </c>
      <c r="P845">
        <f>StoreData!$N845*StoreData!$M845</f>
        <v>10</v>
      </c>
      <c r="Q845">
        <f>StoreData!$O845-StoreData!$P845</f>
        <v>15</v>
      </c>
      <c r="R845">
        <f>MONTH(StoreData!$B845)</f>
        <v>9</v>
      </c>
      <c r="S845" t="str">
        <f>IF(StoreData!$R845=9,"August","Sept")</f>
        <v>August</v>
      </c>
    </row>
    <row r="846" spans="1:19" x14ac:dyDescent="0.3">
      <c r="A846">
        <v>88065566199</v>
      </c>
      <c r="B846">
        <v>44096</v>
      </c>
      <c r="C846" t="s">
        <v>800</v>
      </c>
      <c r="D846" t="s">
        <v>1124</v>
      </c>
      <c r="E846" t="s">
        <v>4</v>
      </c>
      <c r="F846" t="s">
        <v>43</v>
      </c>
      <c r="G846" t="s">
        <v>941</v>
      </c>
      <c r="H846" t="s">
        <v>44</v>
      </c>
      <c r="I846" t="s">
        <v>102</v>
      </c>
      <c r="J846" t="s">
        <v>927</v>
      </c>
      <c r="K846" t="s">
        <v>939</v>
      </c>
      <c r="L846">
        <v>18</v>
      </c>
      <c r="M846">
        <v>15</v>
      </c>
      <c r="N846">
        <v>6</v>
      </c>
      <c r="O846">
        <f>StoreData!$N846*StoreData!$L846</f>
        <v>108</v>
      </c>
      <c r="P846">
        <f>StoreData!$N846*StoreData!$M846</f>
        <v>90</v>
      </c>
      <c r="Q846">
        <f>StoreData!$O846-StoreData!$P846</f>
        <v>18</v>
      </c>
      <c r="R846">
        <f>MONTH(StoreData!$B846)</f>
        <v>9</v>
      </c>
      <c r="S846" t="str">
        <f>IF(StoreData!$R846=9,"August","Sept")</f>
        <v>August</v>
      </c>
    </row>
    <row r="847" spans="1:19" x14ac:dyDescent="0.3">
      <c r="A847">
        <v>88065566200</v>
      </c>
      <c r="B847">
        <v>44097</v>
      </c>
      <c r="C847" t="s">
        <v>801</v>
      </c>
      <c r="D847" t="s">
        <v>1123</v>
      </c>
      <c r="E847" t="s">
        <v>5</v>
      </c>
      <c r="F847" t="s">
        <v>46</v>
      </c>
      <c r="G847" t="s">
        <v>942</v>
      </c>
      <c r="H847" t="s">
        <v>47</v>
      </c>
      <c r="I847" t="s">
        <v>102</v>
      </c>
      <c r="J847" t="s">
        <v>928</v>
      </c>
      <c r="K847" t="s">
        <v>939</v>
      </c>
      <c r="L847">
        <v>10</v>
      </c>
      <c r="M847">
        <v>7</v>
      </c>
      <c r="N847">
        <v>7</v>
      </c>
      <c r="O847">
        <f>StoreData!$N847*StoreData!$L847</f>
        <v>70</v>
      </c>
      <c r="P847">
        <f>StoreData!$N847*StoreData!$M847</f>
        <v>49</v>
      </c>
      <c r="Q847">
        <f>StoreData!$O847-StoreData!$P847</f>
        <v>21</v>
      </c>
      <c r="R847">
        <f>MONTH(StoreData!$B847)</f>
        <v>9</v>
      </c>
      <c r="S847" t="str">
        <f>IF(StoreData!$R847=9,"August","Sept")</f>
        <v>August</v>
      </c>
    </row>
    <row r="848" spans="1:19" x14ac:dyDescent="0.3">
      <c r="A848">
        <v>88065566201</v>
      </c>
      <c r="B848">
        <v>44098</v>
      </c>
      <c r="C848" t="s">
        <v>802</v>
      </c>
      <c r="D848" t="s">
        <v>1123</v>
      </c>
      <c r="E848" t="s">
        <v>6</v>
      </c>
      <c r="F848" t="s">
        <v>36</v>
      </c>
      <c r="G848" t="s">
        <v>942</v>
      </c>
      <c r="H848" t="s">
        <v>37</v>
      </c>
      <c r="I848" t="s">
        <v>102</v>
      </c>
      <c r="J848" t="s">
        <v>929</v>
      </c>
      <c r="K848" t="s">
        <v>939</v>
      </c>
      <c r="L848">
        <v>20</v>
      </c>
      <c r="M848">
        <v>17</v>
      </c>
      <c r="N848">
        <v>11</v>
      </c>
      <c r="O848">
        <f>StoreData!$N848*StoreData!$L848</f>
        <v>220</v>
      </c>
      <c r="P848">
        <f>StoreData!$N848*StoreData!$M848</f>
        <v>187</v>
      </c>
      <c r="Q848">
        <f>StoreData!$O848-StoreData!$P848</f>
        <v>33</v>
      </c>
      <c r="R848">
        <f>MONTH(StoreData!$B848)</f>
        <v>9</v>
      </c>
      <c r="S848" t="str">
        <f>IF(StoreData!$R848=9,"August","Sept")</f>
        <v>August</v>
      </c>
    </row>
    <row r="849" spans="1:19" x14ac:dyDescent="0.3">
      <c r="A849">
        <v>88065566202</v>
      </c>
      <c r="B849">
        <v>44099</v>
      </c>
      <c r="C849" t="s">
        <v>803</v>
      </c>
      <c r="D849" t="s">
        <v>1123</v>
      </c>
      <c r="E849" t="s">
        <v>7</v>
      </c>
      <c r="F849" t="s">
        <v>40</v>
      </c>
      <c r="G849" t="s">
        <v>941</v>
      </c>
      <c r="H849" t="s">
        <v>41</v>
      </c>
      <c r="I849" t="s">
        <v>102</v>
      </c>
      <c r="J849" t="s">
        <v>930</v>
      </c>
      <c r="K849" t="s">
        <v>939</v>
      </c>
      <c r="L849">
        <v>70</v>
      </c>
      <c r="M849">
        <v>67</v>
      </c>
      <c r="N849">
        <v>2</v>
      </c>
      <c r="O849">
        <f>StoreData!$N849*StoreData!$L849</f>
        <v>140</v>
      </c>
      <c r="P849">
        <f>StoreData!$N849*StoreData!$M849</f>
        <v>134</v>
      </c>
      <c r="Q849">
        <f>StoreData!$O849-StoreData!$P849</f>
        <v>6</v>
      </c>
      <c r="R849">
        <f>MONTH(StoreData!$B849)</f>
        <v>9</v>
      </c>
      <c r="S849" t="str">
        <f>IF(StoreData!$R849=9,"August","Sept")</f>
        <v>August</v>
      </c>
    </row>
    <row r="850" spans="1:19" x14ac:dyDescent="0.3">
      <c r="A850">
        <v>88065566203</v>
      </c>
      <c r="B850">
        <v>44103</v>
      </c>
      <c r="C850" t="s">
        <v>804</v>
      </c>
      <c r="D850" t="s">
        <v>1124</v>
      </c>
      <c r="E850" t="s">
        <v>8</v>
      </c>
      <c r="F850" t="s">
        <v>43</v>
      </c>
      <c r="G850" t="s">
        <v>941</v>
      </c>
      <c r="H850" t="s">
        <v>44</v>
      </c>
      <c r="I850" t="s">
        <v>102</v>
      </c>
      <c r="J850" t="s">
        <v>938</v>
      </c>
      <c r="K850" t="s">
        <v>939</v>
      </c>
      <c r="L850">
        <v>15</v>
      </c>
      <c r="M850">
        <v>12</v>
      </c>
      <c r="N850">
        <v>3</v>
      </c>
      <c r="O850">
        <f>StoreData!$N850*StoreData!$L850</f>
        <v>45</v>
      </c>
      <c r="P850">
        <f>StoreData!$N850*StoreData!$M850</f>
        <v>36</v>
      </c>
      <c r="Q850">
        <f>StoreData!$O850-StoreData!$P850</f>
        <v>9</v>
      </c>
      <c r="R850">
        <f>MONTH(StoreData!$B850)</f>
        <v>9</v>
      </c>
      <c r="S850" t="str">
        <f>IF(StoreData!$R850=9,"August","Sept")</f>
        <v>August</v>
      </c>
    </row>
    <row r="851" spans="1:19" x14ac:dyDescent="0.3">
      <c r="A851">
        <v>88065566204</v>
      </c>
      <c r="B851">
        <v>44102</v>
      </c>
      <c r="C851" t="s">
        <v>805</v>
      </c>
      <c r="D851" t="s">
        <v>1124</v>
      </c>
      <c r="E851" t="s">
        <v>3</v>
      </c>
      <c r="F851" t="s">
        <v>43</v>
      </c>
      <c r="G851" t="s">
        <v>941</v>
      </c>
      <c r="H851" t="s">
        <v>44</v>
      </c>
      <c r="I851" t="s">
        <v>38</v>
      </c>
      <c r="J851" t="s">
        <v>931</v>
      </c>
      <c r="K851" t="s">
        <v>939</v>
      </c>
      <c r="L851">
        <v>12</v>
      </c>
      <c r="M851">
        <v>9</v>
      </c>
      <c r="N851">
        <v>5</v>
      </c>
      <c r="O851">
        <f>StoreData!$N851*StoreData!$L851</f>
        <v>60</v>
      </c>
      <c r="P851">
        <f>StoreData!$N851*StoreData!$M851</f>
        <v>45</v>
      </c>
      <c r="Q851">
        <f>StoreData!$O851-StoreData!$P851</f>
        <v>15</v>
      </c>
      <c r="R851">
        <f>MONTH(StoreData!$B851)</f>
        <v>9</v>
      </c>
      <c r="S851" t="str">
        <f>IF(StoreData!$R851=9,"August","Sept")</f>
        <v>August</v>
      </c>
    </row>
    <row r="852" spans="1:19" x14ac:dyDescent="0.3">
      <c r="A852">
        <v>88065566205</v>
      </c>
      <c r="B852">
        <v>44102</v>
      </c>
      <c r="C852" t="s">
        <v>806</v>
      </c>
      <c r="D852" t="s">
        <v>1124</v>
      </c>
      <c r="E852" t="s">
        <v>4</v>
      </c>
      <c r="F852" t="s">
        <v>46</v>
      </c>
      <c r="G852" t="s">
        <v>942</v>
      </c>
      <c r="H852" t="s">
        <v>47</v>
      </c>
      <c r="I852" t="s">
        <v>38</v>
      </c>
      <c r="J852" t="s">
        <v>932</v>
      </c>
      <c r="K852" t="s">
        <v>939</v>
      </c>
      <c r="L852">
        <v>18</v>
      </c>
      <c r="M852">
        <v>15</v>
      </c>
      <c r="N852">
        <v>2</v>
      </c>
      <c r="O852">
        <f>StoreData!$N852*StoreData!$L852</f>
        <v>36</v>
      </c>
      <c r="P852">
        <f>StoreData!$N852*StoreData!$M852</f>
        <v>30</v>
      </c>
      <c r="Q852">
        <f>StoreData!$O852-StoreData!$P852</f>
        <v>6</v>
      </c>
      <c r="R852">
        <f>MONTH(StoreData!$B852)</f>
        <v>9</v>
      </c>
      <c r="S852" t="str">
        <f>IF(StoreData!$R852=9,"August","Sept")</f>
        <v>August</v>
      </c>
    </row>
    <row r="853" spans="1:19" x14ac:dyDescent="0.3">
      <c r="A853">
        <v>88065566206</v>
      </c>
      <c r="B853">
        <v>44103</v>
      </c>
      <c r="C853" t="s">
        <v>807</v>
      </c>
      <c r="D853" t="s">
        <v>1123</v>
      </c>
      <c r="E853" t="s">
        <v>8</v>
      </c>
      <c r="F853" t="s">
        <v>43</v>
      </c>
      <c r="G853" t="s">
        <v>941</v>
      </c>
      <c r="H853" t="s">
        <v>44</v>
      </c>
      <c r="I853" t="s">
        <v>38</v>
      </c>
      <c r="J853" t="s">
        <v>933</v>
      </c>
      <c r="K853" t="s">
        <v>939</v>
      </c>
      <c r="L853">
        <v>23</v>
      </c>
      <c r="M853">
        <v>20</v>
      </c>
      <c r="N853">
        <v>1</v>
      </c>
      <c r="O853">
        <f>StoreData!$N853*StoreData!$L853</f>
        <v>23</v>
      </c>
      <c r="P853">
        <f>StoreData!$N853*StoreData!$M853</f>
        <v>20</v>
      </c>
      <c r="Q853">
        <f>StoreData!$O853-StoreData!$P853</f>
        <v>3</v>
      </c>
      <c r="R853">
        <f>MONTH(StoreData!$B853)</f>
        <v>9</v>
      </c>
      <c r="S853" t="str">
        <f>IF(StoreData!$R853=9,"August","Sept")</f>
        <v>August</v>
      </c>
    </row>
    <row r="854" spans="1:19" x14ac:dyDescent="0.3">
      <c r="A854">
        <v>88065566207</v>
      </c>
      <c r="B854">
        <v>44073</v>
      </c>
      <c r="C854" t="s">
        <v>808</v>
      </c>
      <c r="D854" t="s">
        <v>1124</v>
      </c>
      <c r="E854" t="s">
        <v>9</v>
      </c>
      <c r="F854" t="s">
        <v>46</v>
      </c>
      <c r="G854" t="s">
        <v>942</v>
      </c>
      <c r="H854" t="s">
        <v>47</v>
      </c>
      <c r="I854" t="s">
        <v>38</v>
      </c>
      <c r="J854" t="s">
        <v>934</v>
      </c>
      <c r="K854" t="s">
        <v>939</v>
      </c>
      <c r="L854">
        <v>9</v>
      </c>
      <c r="M854">
        <v>6</v>
      </c>
      <c r="N854">
        <v>6</v>
      </c>
      <c r="O854">
        <f>StoreData!$N854*StoreData!$L854</f>
        <v>54</v>
      </c>
      <c r="P854">
        <f>StoreData!$N854*StoreData!$M854</f>
        <v>36</v>
      </c>
      <c r="Q854">
        <f>StoreData!$O854-StoreData!$P854</f>
        <v>18</v>
      </c>
      <c r="R854">
        <f>MONTH(StoreData!$B854)</f>
        <v>8</v>
      </c>
      <c r="S854" t="str">
        <f>IF(StoreData!$R854=9,"August","Sept")</f>
        <v>Sept</v>
      </c>
    </row>
    <row r="855" spans="1:19" x14ac:dyDescent="0.3">
      <c r="A855">
        <v>88065566208</v>
      </c>
      <c r="B855">
        <v>44074</v>
      </c>
      <c r="C855" t="s">
        <v>809</v>
      </c>
      <c r="D855" t="s">
        <v>1123</v>
      </c>
      <c r="E855" t="s">
        <v>16</v>
      </c>
      <c r="F855" t="s">
        <v>43</v>
      </c>
      <c r="G855" t="s">
        <v>941</v>
      </c>
      <c r="H855" t="s">
        <v>44</v>
      </c>
      <c r="I855" t="s">
        <v>102</v>
      </c>
      <c r="J855" t="s">
        <v>935</v>
      </c>
      <c r="K855" t="s">
        <v>939</v>
      </c>
      <c r="L855">
        <v>18</v>
      </c>
      <c r="M855">
        <v>15</v>
      </c>
      <c r="N855">
        <v>9</v>
      </c>
      <c r="O855">
        <f>StoreData!$N855*StoreData!$L855</f>
        <v>162</v>
      </c>
      <c r="P855">
        <f>StoreData!$N855*StoreData!$M855</f>
        <v>135</v>
      </c>
      <c r="Q855">
        <f>StoreData!$O855-StoreData!$P855</f>
        <v>27</v>
      </c>
      <c r="R855">
        <f>MONTH(StoreData!$B855)</f>
        <v>8</v>
      </c>
      <c r="S855" t="str">
        <f>IF(StoreData!$R855=9,"August","Sept")</f>
        <v>Sept</v>
      </c>
    </row>
    <row r="856" spans="1:19" x14ac:dyDescent="0.3">
      <c r="A856">
        <v>88065566209</v>
      </c>
      <c r="B856">
        <v>44075</v>
      </c>
      <c r="C856" t="s">
        <v>810</v>
      </c>
      <c r="D856" t="s">
        <v>1124</v>
      </c>
      <c r="E856" t="s">
        <v>17</v>
      </c>
      <c r="F856" t="s">
        <v>46</v>
      </c>
      <c r="G856" t="s">
        <v>942</v>
      </c>
      <c r="H856" t="s">
        <v>47</v>
      </c>
      <c r="I856" t="s">
        <v>102</v>
      </c>
      <c r="J856" t="s">
        <v>906</v>
      </c>
      <c r="K856" t="s">
        <v>924</v>
      </c>
      <c r="L856">
        <v>52</v>
      </c>
      <c r="M856">
        <v>49</v>
      </c>
      <c r="N856">
        <v>10</v>
      </c>
      <c r="O856">
        <f>StoreData!$N856*StoreData!$L856</f>
        <v>520</v>
      </c>
      <c r="P856">
        <f>StoreData!$N856*StoreData!$M856</f>
        <v>490</v>
      </c>
      <c r="Q856">
        <f>StoreData!$O856-StoreData!$P856</f>
        <v>30</v>
      </c>
      <c r="R856">
        <f>MONTH(StoreData!$B856)</f>
        <v>9</v>
      </c>
      <c r="S856" t="str">
        <f>IF(StoreData!$R856=9,"August","Sept")</f>
        <v>August</v>
      </c>
    </row>
    <row r="857" spans="1:19" x14ac:dyDescent="0.3">
      <c r="A857">
        <v>88065566210</v>
      </c>
      <c r="B857">
        <v>44076</v>
      </c>
      <c r="C857" t="s">
        <v>811</v>
      </c>
      <c r="D857" t="s">
        <v>1123</v>
      </c>
      <c r="E857" t="s">
        <v>18</v>
      </c>
      <c r="F857" t="s">
        <v>43</v>
      </c>
      <c r="G857" t="s">
        <v>941</v>
      </c>
      <c r="H857" t="s">
        <v>44</v>
      </c>
      <c r="I857" t="s">
        <v>102</v>
      </c>
      <c r="J857" t="s">
        <v>925</v>
      </c>
      <c r="K857" t="s">
        <v>939</v>
      </c>
      <c r="L857">
        <v>9</v>
      </c>
      <c r="M857">
        <v>6</v>
      </c>
      <c r="N857">
        <v>3</v>
      </c>
      <c r="O857">
        <f>StoreData!$N857*StoreData!$L857</f>
        <v>27</v>
      </c>
      <c r="P857">
        <f>StoreData!$N857*StoreData!$M857</f>
        <v>18</v>
      </c>
      <c r="Q857">
        <f>StoreData!$O857-StoreData!$P857</f>
        <v>9</v>
      </c>
      <c r="R857">
        <f>MONTH(StoreData!$B857)</f>
        <v>9</v>
      </c>
      <c r="S857" t="str">
        <f>IF(StoreData!$R857=9,"August","Sept")</f>
        <v>August</v>
      </c>
    </row>
    <row r="858" spans="1:19" x14ac:dyDescent="0.3">
      <c r="A858">
        <v>88065566211</v>
      </c>
      <c r="B858">
        <v>44077</v>
      </c>
      <c r="C858" t="s">
        <v>812</v>
      </c>
      <c r="D858" t="s">
        <v>1123</v>
      </c>
      <c r="E858" t="s">
        <v>9</v>
      </c>
      <c r="F858" t="s">
        <v>46</v>
      </c>
      <c r="G858" t="s">
        <v>942</v>
      </c>
      <c r="H858" t="s">
        <v>47</v>
      </c>
      <c r="I858" t="s">
        <v>102</v>
      </c>
      <c r="J858" t="s">
        <v>926</v>
      </c>
      <c r="K858" t="s">
        <v>939</v>
      </c>
      <c r="L858">
        <v>5</v>
      </c>
      <c r="M858">
        <v>2</v>
      </c>
      <c r="N858">
        <v>4</v>
      </c>
      <c r="O858">
        <f>StoreData!$N858*StoreData!$L858</f>
        <v>20</v>
      </c>
      <c r="P858">
        <f>StoreData!$N858*StoreData!$M858</f>
        <v>8</v>
      </c>
      <c r="Q858">
        <f>StoreData!$O858-StoreData!$P858</f>
        <v>12</v>
      </c>
      <c r="R858">
        <f>MONTH(StoreData!$B858)</f>
        <v>9</v>
      </c>
      <c r="S858" t="str">
        <f>IF(StoreData!$R858=9,"August","Sept")</f>
        <v>August</v>
      </c>
    </row>
    <row r="859" spans="1:19" x14ac:dyDescent="0.3">
      <c r="A859">
        <v>88065566212</v>
      </c>
      <c r="B859">
        <v>44078</v>
      </c>
      <c r="C859" t="s">
        <v>813</v>
      </c>
      <c r="D859" t="s">
        <v>1124</v>
      </c>
      <c r="E859" t="s">
        <v>10</v>
      </c>
      <c r="F859" t="s">
        <v>43</v>
      </c>
      <c r="G859" t="s">
        <v>941</v>
      </c>
      <c r="H859" t="s">
        <v>44</v>
      </c>
      <c r="I859" t="s">
        <v>102</v>
      </c>
      <c r="J859" t="s">
        <v>907</v>
      </c>
      <c r="K859" t="s">
        <v>924</v>
      </c>
      <c r="L859">
        <v>14</v>
      </c>
      <c r="M859">
        <v>11</v>
      </c>
      <c r="N859">
        <v>5</v>
      </c>
      <c r="O859">
        <f>StoreData!$N859*StoreData!$L859</f>
        <v>70</v>
      </c>
      <c r="P859">
        <f>StoreData!$N859*StoreData!$M859</f>
        <v>55</v>
      </c>
      <c r="Q859">
        <f>StoreData!$O859-StoreData!$P859</f>
        <v>15</v>
      </c>
      <c r="R859">
        <f>MONTH(StoreData!$B859)</f>
        <v>9</v>
      </c>
      <c r="S859" t="str">
        <f>IF(StoreData!$R859=9,"August","Sept")</f>
        <v>August</v>
      </c>
    </row>
    <row r="860" spans="1:19" x14ac:dyDescent="0.3">
      <c r="A860">
        <v>88065566213</v>
      </c>
      <c r="B860">
        <v>44079</v>
      </c>
      <c r="C860" t="s">
        <v>814</v>
      </c>
      <c r="D860" t="s">
        <v>1123</v>
      </c>
      <c r="E860" t="s">
        <v>11</v>
      </c>
      <c r="F860" t="s">
        <v>46</v>
      </c>
      <c r="G860" t="s">
        <v>942</v>
      </c>
      <c r="H860" t="s">
        <v>47</v>
      </c>
      <c r="I860" t="s">
        <v>102</v>
      </c>
      <c r="J860" t="s">
        <v>908</v>
      </c>
      <c r="K860" t="s">
        <v>924</v>
      </c>
      <c r="L860">
        <v>6</v>
      </c>
      <c r="M860">
        <v>3</v>
      </c>
      <c r="N860">
        <v>6</v>
      </c>
      <c r="O860">
        <f>StoreData!$N860*StoreData!$L860</f>
        <v>36</v>
      </c>
      <c r="P860">
        <f>StoreData!$N860*StoreData!$M860</f>
        <v>18</v>
      </c>
      <c r="Q860">
        <f>StoreData!$O860-StoreData!$P860</f>
        <v>18</v>
      </c>
      <c r="R860">
        <f>MONTH(StoreData!$B860)</f>
        <v>9</v>
      </c>
      <c r="S860" t="str">
        <f>IF(StoreData!$R860=9,"August","Sept")</f>
        <v>August</v>
      </c>
    </row>
    <row r="861" spans="1:19" x14ac:dyDescent="0.3">
      <c r="A861">
        <v>88065566214</v>
      </c>
      <c r="B861">
        <v>44083</v>
      </c>
      <c r="C861" t="s">
        <v>815</v>
      </c>
      <c r="D861" t="s">
        <v>1123</v>
      </c>
      <c r="E861" t="s">
        <v>12</v>
      </c>
      <c r="F861" t="s">
        <v>43</v>
      </c>
      <c r="G861" t="s">
        <v>941</v>
      </c>
      <c r="H861" t="s">
        <v>44</v>
      </c>
      <c r="I861" t="s">
        <v>102</v>
      </c>
      <c r="J861" t="s">
        <v>928</v>
      </c>
      <c r="K861" t="s">
        <v>939</v>
      </c>
      <c r="L861">
        <v>10</v>
      </c>
      <c r="M861">
        <v>7</v>
      </c>
      <c r="N861">
        <v>3</v>
      </c>
      <c r="O861">
        <f>StoreData!$N861*StoreData!$L861</f>
        <v>30</v>
      </c>
      <c r="P861">
        <f>StoreData!$N861*StoreData!$M861</f>
        <v>21</v>
      </c>
      <c r="Q861">
        <f>StoreData!$O861-StoreData!$P861</f>
        <v>9</v>
      </c>
      <c r="R861">
        <f>MONTH(StoreData!$B861)</f>
        <v>9</v>
      </c>
      <c r="S861" t="str">
        <f>IF(StoreData!$R861=9,"August","Sept")</f>
        <v>August</v>
      </c>
    </row>
    <row r="862" spans="1:19" x14ac:dyDescent="0.3">
      <c r="A862">
        <v>88065566215</v>
      </c>
      <c r="B862">
        <v>44082</v>
      </c>
      <c r="C862" t="s">
        <v>816</v>
      </c>
      <c r="D862" t="s">
        <v>1123</v>
      </c>
      <c r="E862" t="s">
        <v>13</v>
      </c>
      <c r="F862" t="s">
        <v>46</v>
      </c>
      <c r="G862" t="s">
        <v>942</v>
      </c>
      <c r="H862" t="s">
        <v>47</v>
      </c>
      <c r="I862" t="s">
        <v>102</v>
      </c>
      <c r="J862" t="s">
        <v>909</v>
      </c>
      <c r="K862" t="s">
        <v>924</v>
      </c>
      <c r="L862">
        <v>13</v>
      </c>
      <c r="M862">
        <v>10</v>
      </c>
      <c r="N862">
        <v>7</v>
      </c>
      <c r="O862">
        <f>StoreData!$N862*StoreData!$L862</f>
        <v>91</v>
      </c>
      <c r="P862">
        <f>StoreData!$N862*StoreData!$M862</f>
        <v>70</v>
      </c>
      <c r="Q862">
        <f>StoreData!$O862-StoreData!$P862</f>
        <v>21</v>
      </c>
      <c r="R862">
        <f>MONTH(StoreData!$B862)</f>
        <v>9</v>
      </c>
      <c r="S862" t="str">
        <f>IF(StoreData!$R862=9,"August","Sept")</f>
        <v>August</v>
      </c>
    </row>
    <row r="863" spans="1:19" x14ac:dyDescent="0.3">
      <c r="A863">
        <v>88065566216</v>
      </c>
      <c r="B863">
        <v>44082</v>
      </c>
      <c r="C863" t="s">
        <v>817</v>
      </c>
      <c r="D863" t="s">
        <v>1123</v>
      </c>
      <c r="E863" t="s">
        <v>14</v>
      </c>
      <c r="F863" t="s">
        <v>43</v>
      </c>
      <c r="G863" t="s">
        <v>941</v>
      </c>
      <c r="H863" t="s">
        <v>44</v>
      </c>
      <c r="I863" t="s">
        <v>102</v>
      </c>
      <c r="J863" t="s">
        <v>929</v>
      </c>
      <c r="K863" t="s">
        <v>939</v>
      </c>
      <c r="L863">
        <v>20</v>
      </c>
      <c r="M863">
        <v>17</v>
      </c>
      <c r="N863">
        <v>5</v>
      </c>
      <c r="O863">
        <f>StoreData!$N863*StoreData!$L863</f>
        <v>100</v>
      </c>
      <c r="P863">
        <f>StoreData!$N863*StoreData!$M863</f>
        <v>85</v>
      </c>
      <c r="Q863">
        <f>StoreData!$O863-StoreData!$P863</f>
        <v>15</v>
      </c>
      <c r="R863">
        <f>MONTH(StoreData!$B863)</f>
        <v>9</v>
      </c>
      <c r="S863" t="str">
        <f>IF(StoreData!$R863=9,"August","Sept")</f>
        <v>August</v>
      </c>
    </row>
    <row r="864" spans="1:19" x14ac:dyDescent="0.3">
      <c r="A864">
        <v>88065566217</v>
      </c>
      <c r="B864">
        <v>44083</v>
      </c>
      <c r="C864" t="s">
        <v>818</v>
      </c>
      <c r="D864" t="s">
        <v>1124</v>
      </c>
      <c r="E864" t="s">
        <v>15</v>
      </c>
      <c r="F864" t="s">
        <v>46</v>
      </c>
      <c r="G864" t="s">
        <v>942</v>
      </c>
      <c r="H864" t="s">
        <v>47</v>
      </c>
      <c r="I864" t="s">
        <v>102</v>
      </c>
      <c r="J864" t="s">
        <v>910</v>
      </c>
      <c r="K864" t="s">
        <v>924</v>
      </c>
      <c r="L864">
        <v>15</v>
      </c>
      <c r="M864">
        <v>12</v>
      </c>
      <c r="N864">
        <v>8</v>
      </c>
      <c r="O864">
        <f>StoreData!$N864*StoreData!$L864</f>
        <v>120</v>
      </c>
      <c r="P864">
        <f>StoreData!$N864*StoreData!$M864</f>
        <v>96</v>
      </c>
      <c r="Q864">
        <f>StoreData!$O864-StoreData!$P864</f>
        <v>24</v>
      </c>
      <c r="R864">
        <f>MONTH(StoreData!$B864)</f>
        <v>9</v>
      </c>
      <c r="S864" t="str">
        <f>IF(StoreData!$R864=9,"August","Sept")</f>
        <v>August</v>
      </c>
    </row>
    <row r="865" spans="1:19" x14ac:dyDescent="0.3">
      <c r="A865">
        <v>88065566218</v>
      </c>
      <c r="B865">
        <v>44084</v>
      </c>
      <c r="C865" t="s">
        <v>819</v>
      </c>
      <c r="D865" t="s">
        <v>1123</v>
      </c>
      <c r="E865" t="s">
        <v>57</v>
      </c>
      <c r="F865" t="s">
        <v>46</v>
      </c>
      <c r="G865" t="s">
        <v>942</v>
      </c>
      <c r="H865" t="s">
        <v>47</v>
      </c>
      <c r="I865" t="s">
        <v>102</v>
      </c>
      <c r="J865" t="s">
        <v>911</v>
      </c>
      <c r="K865" t="s">
        <v>924</v>
      </c>
      <c r="L865">
        <v>20</v>
      </c>
      <c r="M865">
        <v>17</v>
      </c>
      <c r="N865">
        <v>9</v>
      </c>
      <c r="O865">
        <f>StoreData!$N865*StoreData!$L865</f>
        <v>180</v>
      </c>
      <c r="P865">
        <f>StoreData!$N865*StoreData!$M865</f>
        <v>153</v>
      </c>
      <c r="Q865">
        <f>StoreData!$O865-StoreData!$P865</f>
        <v>27</v>
      </c>
      <c r="R865">
        <f>MONTH(StoreData!$B865)</f>
        <v>9</v>
      </c>
      <c r="S865" t="str">
        <f>IF(StoreData!$R865=9,"August","Sept")</f>
        <v>August</v>
      </c>
    </row>
    <row r="866" spans="1:19" x14ac:dyDescent="0.3">
      <c r="A866">
        <v>88065566219</v>
      </c>
      <c r="B866">
        <v>44085</v>
      </c>
      <c r="C866" t="s">
        <v>820</v>
      </c>
      <c r="D866" t="s">
        <v>1124</v>
      </c>
      <c r="E866" t="s">
        <v>58</v>
      </c>
      <c r="F866" t="s">
        <v>43</v>
      </c>
      <c r="G866" t="s">
        <v>941</v>
      </c>
      <c r="H866" t="s">
        <v>44</v>
      </c>
      <c r="I866" t="s">
        <v>102</v>
      </c>
      <c r="J866" t="s">
        <v>912</v>
      </c>
      <c r="K866" t="s">
        <v>924</v>
      </c>
      <c r="L866">
        <v>12</v>
      </c>
      <c r="M866">
        <v>9</v>
      </c>
      <c r="N866">
        <v>2</v>
      </c>
      <c r="O866">
        <f>StoreData!$N866*StoreData!$L866</f>
        <v>24</v>
      </c>
      <c r="P866">
        <f>StoreData!$N866*StoreData!$M866</f>
        <v>18</v>
      </c>
      <c r="Q866">
        <f>StoreData!$O866-StoreData!$P866</f>
        <v>6</v>
      </c>
      <c r="R866">
        <f>MONTH(StoreData!$B866)</f>
        <v>9</v>
      </c>
      <c r="S866" t="str">
        <f>IF(StoreData!$R866=9,"August","Sept")</f>
        <v>August</v>
      </c>
    </row>
    <row r="867" spans="1:19" x14ac:dyDescent="0.3">
      <c r="A867">
        <v>88065566220</v>
      </c>
      <c r="B867">
        <v>44086</v>
      </c>
      <c r="C867" t="s">
        <v>821</v>
      </c>
      <c r="D867" t="s">
        <v>1124</v>
      </c>
      <c r="E867" t="s">
        <v>59</v>
      </c>
      <c r="F867" t="s">
        <v>46</v>
      </c>
      <c r="G867" t="s">
        <v>942</v>
      </c>
      <c r="H867" t="s">
        <v>47</v>
      </c>
      <c r="I867" t="s">
        <v>102</v>
      </c>
      <c r="J867" t="s">
        <v>913</v>
      </c>
      <c r="K867" t="s">
        <v>924</v>
      </c>
      <c r="L867">
        <v>16</v>
      </c>
      <c r="M867">
        <v>13</v>
      </c>
      <c r="N867">
        <v>5</v>
      </c>
      <c r="O867">
        <f>StoreData!$N867*StoreData!$L867</f>
        <v>80</v>
      </c>
      <c r="P867">
        <f>StoreData!$N867*StoreData!$M867</f>
        <v>65</v>
      </c>
      <c r="Q867">
        <f>StoreData!$O867-StoreData!$P867</f>
        <v>15</v>
      </c>
      <c r="R867">
        <f>MONTH(StoreData!$B867)</f>
        <v>9</v>
      </c>
      <c r="S867" t="str">
        <f>IF(StoreData!$R867=9,"August","Sept")</f>
        <v>August</v>
      </c>
    </row>
    <row r="868" spans="1:19" x14ac:dyDescent="0.3">
      <c r="A868">
        <v>88065566221</v>
      </c>
      <c r="B868">
        <v>44087</v>
      </c>
      <c r="C868" t="s">
        <v>822</v>
      </c>
      <c r="D868" t="s">
        <v>1124</v>
      </c>
      <c r="E868" t="s">
        <v>61</v>
      </c>
      <c r="F868" t="s">
        <v>46</v>
      </c>
      <c r="G868" t="s">
        <v>942</v>
      </c>
      <c r="H868" t="s">
        <v>47</v>
      </c>
      <c r="I868" t="s">
        <v>102</v>
      </c>
      <c r="J868" t="s">
        <v>930</v>
      </c>
      <c r="K868" t="s">
        <v>939</v>
      </c>
      <c r="L868">
        <v>70</v>
      </c>
      <c r="M868">
        <v>67</v>
      </c>
      <c r="N868">
        <v>7</v>
      </c>
      <c r="O868">
        <f>StoreData!$N868*StoreData!$L868</f>
        <v>490</v>
      </c>
      <c r="P868">
        <f>StoreData!$N868*StoreData!$M868</f>
        <v>469</v>
      </c>
      <c r="Q868">
        <f>StoreData!$O868-StoreData!$P868</f>
        <v>21</v>
      </c>
      <c r="R868">
        <f>MONTH(StoreData!$B868)</f>
        <v>9</v>
      </c>
      <c r="S868" t="str">
        <f>IF(StoreData!$R868=9,"August","Sept")</f>
        <v>August</v>
      </c>
    </row>
    <row r="869" spans="1:19" x14ac:dyDescent="0.3">
      <c r="A869">
        <v>88065566222</v>
      </c>
      <c r="B869">
        <v>44088</v>
      </c>
      <c r="C869" t="s">
        <v>823</v>
      </c>
      <c r="D869" t="s">
        <v>1123</v>
      </c>
      <c r="E869" t="s">
        <v>16</v>
      </c>
      <c r="F869" t="s">
        <v>46</v>
      </c>
      <c r="G869" t="s">
        <v>942</v>
      </c>
      <c r="H869" t="s">
        <v>47</v>
      </c>
      <c r="I869" t="s">
        <v>102</v>
      </c>
      <c r="J869" t="s">
        <v>938</v>
      </c>
      <c r="K869" t="s">
        <v>939</v>
      </c>
      <c r="L869">
        <v>15</v>
      </c>
      <c r="M869">
        <v>12</v>
      </c>
      <c r="N869">
        <v>7</v>
      </c>
      <c r="O869">
        <f>StoreData!$N869*StoreData!$L869</f>
        <v>105</v>
      </c>
      <c r="P869">
        <f>StoreData!$N869*StoreData!$M869</f>
        <v>84</v>
      </c>
      <c r="Q869">
        <f>StoreData!$O869-StoreData!$P869</f>
        <v>21</v>
      </c>
      <c r="R869">
        <f>MONTH(StoreData!$B869)</f>
        <v>9</v>
      </c>
      <c r="S869" t="str">
        <f>IF(StoreData!$R869=9,"August","Sept")</f>
        <v>August</v>
      </c>
    </row>
    <row r="870" spans="1:19" x14ac:dyDescent="0.3">
      <c r="A870">
        <v>88065566223</v>
      </c>
      <c r="B870">
        <v>44089</v>
      </c>
      <c r="C870" t="s">
        <v>824</v>
      </c>
      <c r="D870" t="s">
        <v>1123</v>
      </c>
      <c r="E870" t="s">
        <v>16</v>
      </c>
      <c r="F870" t="s">
        <v>36</v>
      </c>
      <c r="G870" t="s">
        <v>942</v>
      </c>
      <c r="H870" t="s">
        <v>37</v>
      </c>
      <c r="I870" t="s">
        <v>38</v>
      </c>
      <c r="J870" t="s">
        <v>913</v>
      </c>
      <c r="K870" t="s">
        <v>924</v>
      </c>
      <c r="L870">
        <v>16</v>
      </c>
      <c r="M870">
        <v>13</v>
      </c>
      <c r="N870">
        <v>15</v>
      </c>
      <c r="O870">
        <f>StoreData!$N870*StoreData!$L870</f>
        <v>240</v>
      </c>
      <c r="P870">
        <f>StoreData!$N870*StoreData!$M870</f>
        <v>195</v>
      </c>
      <c r="Q870">
        <f>StoreData!$O870-StoreData!$P870</f>
        <v>45</v>
      </c>
      <c r="R870">
        <f>MONTH(StoreData!$B870)</f>
        <v>9</v>
      </c>
      <c r="S870" t="str">
        <f>IF(StoreData!$R870=9,"August","Sept")</f>
        <v>August</v>
      </c>
    </row>
    <row r="871" spans="1:19" x14ac:dyDescent="0.3">
      <c r="A871">
        <v>88065566224</v>
      </c>
      <c r="B871">
        <v>44093</v>
      </c>
      <c r="C871" t="s">
        <v>825</v>
      </c>
      <c r="D871" t="s">
        <v>1124</v>
      </c>
      <c r="E871" t="s">
        <v>17</v>
      </c>
      <c r="F871" t="s">
        <v>36</v>
      </c>
      <c r="G871" t="s">
        <v>942</v>
      </c>
      <c r="H871" t="s">
        <v>37</v>
      </c>
      <c r="I871" t="s">
        <v>38</v>
      </c>
      <c r="J871" t="s">
        <v>914</v>
      </c>
      <c r="K871" t="s">
        <v>924</v>
      </c>
      <c r="L871">
        <v>20</v>
      </c>
      <c r="M871">
        <v>17</v>
      </c>
      <c r="N871">
        <v>3</v>
      </c>
      <c r="O871">
        <f>StoreData!$N871*StoreData!$L871</f>
        <v>60</v>
      </c>
      <c r="P871">
        <f>StoreData!$N871*StoreData!$M871</f>
        <v>51</v>
      </c>
      <c r="Q871">
        <f>StoreData!$O871-StoreData!$P871</f>
        <v>9</v>
      </c>
      <c r="R871">
        <f>MONTH(StoreData!$B871)</f>
        <v>9</v>
      </c>
      <c r="S871" t="str">
        <f>IF(StoreData!$R871=9,"August","Sept")</f>
        <v>August</v>
      </c>
    </row>
    <row r="872" spans="1:19" x14ac:dyDescent="0.3">
      <c r="A872">
        <v>88065566225</v>
      </c>
      <c r="B872">
        <v>44092</v>
      </c>
      <c r="C872" t="s">
        <v>826</v>
      </c>
      <c r="D872" t="s">
        <v>1124</v>
      </c>
      <c r="E872" t="s">
        <v>18</v>
      </c>
      <c r="F872" t="s">
        <v>40</v>
      </c>
      <c r="G872" t="s">
        <v>941</v>
      </c>
      <c r="H872" t="s">
        <v>41</v>
      </c>
      <c r="I872" t="s">
        <v>38</v>
      </c>
      <c r="J872" t="s">
        <v>915</v>
      </c>
      <c r="K872" t="s">
        <v>924</v>
      </c>
      <c r="L872">
        <v>12</v>
      </c>
      <c r="M872">
        <v>9</v>
      </c>
      <c r="N872">
        <v>6</v>
      </c>
      <c r="O872">
        <f>StoreData!$N872*StoreData!$L872</f>
        <v>72</v>
      </c>
      <c r="P872">
        <f>StoreData!$N872*StoreData!$M872</f>
        <v>54</v>
      </c>
      <c r="Q872">
        <f>StoreData!$O872-StoreData!$P872</f>
        <v>18</v>
      </c>
      <c r="R872">
        <f>MONTH(StoreData!$B872)</f>
        <v>9</v>
      </c>
      <c r="S872" t="str">
        <f>IF(StoreData!$R872=9,"August","Sept")</f>
        <v>August</v>
      </c>
    </row>
    <row r="873" spans="1:19" x14ac:dyDescent="0.3">
      <c r="A873">
        <v>88065566226</v>
      </c>
      <c r="B873">
        <v>44092</v>
      </c>
      <c r="C873" t="s">
        <v>827</v>
      </c>
      <c r="D873" t="s">
        <v>1124</v>
      </c>
      <c r="E873" t="s">
        <v>19</v>
      </c>
      <c r="F873" t="s">
        <v>43</v>
      </c>
      <c r="G873" t="s">
        <v>941</v>
      </c>
      <c r="H873" t="s">
        <v>44</v>
      </c>
      <c r="I873" t="s">
        <v>38</v>
      </c>
      <c r="J873" t="s">
        <v>931</v>
      </c>
      <c r="K873" t="s">
        <v>939</v>
      </c>
      <c r="L873">
        <v>12</v>
      </c>
      <c r="M873">
        <v>9</v>
      </c>
      <c r="N873">
        <v>10</v>
      </c>
      <c r="O873">
        <f>StoreData!$N873*StoreData!$L873</f>
        <v>120</v>
      </c>
      <c r="P873">
        <f>StoreData!$N873*StoreData!$M873</f>
        <v>90</v>
      </c>
      <c r="Q873">
        <f>StoreData!$O873-StoreData!$P873</f>
        <v>30</v>
      </c>
      <c r="R873">
        <f>MONTH(StoreData!$B873)</f>
        <v>9</v>
      </c>
      <c r="S873" t="str">
        <f>IF(StoreData!$R873=9,"August","Sept")</f>
        <v>August</v>
      </c>
    </row>
    <row r="874" spans="1:19" x14ac:dyDescent="0.3">
      <c r="A874">
        <v>88065566227</v>
      </c>
      <c r="B874">
        <v>44093</v>
      </c>
      <c r="C874" t="s">
        <v>828</v>
      </c>
      <c r="D874" t="s">
        <v>1123</v>
      </c>
      <c r="E874" t="s">
        <v>20</v>
      </c>
      <c r="F874" t="s">
        <v>46</v>
      </c>
      <c r="G874" t="s">
        <v>942</v>
      </c>
      <c r="H874" t="s">
        <v>47</v>
      </c>
      <c r="I874" t="s">
        <v>38</v>
      </c>
      <c r="J874" t="s">
        <v>932</v>
      </c>
      <c r="K874" t="s">
        <v>939</v>
      </c>
      <c r="L874">
        <v>18</v>
      </c>
      <c r="M874">
        <v>15</v>
      </c>
      <c r="N874">
        <v>11</v>
      </c>
      <c r="O874">
        <f>StoreData!$N874*StoreData!$L874</f>
        <v>198</v>
      </c>
      <c r="P874">
        <f>StoreData!$N874*StoreData!$M874</f>
        <v>165</v>
      </c>
      <c r="Q874">
        <f>StoreData!$O874-StoreData!$P874</f>
        <v>33</v>
      </c>
      <c r="R874">
        <f>MONTH(StoreData!$B874)</f>
        <v>9</v>
      </c>
      <c r="S874" t="str">
        <f>IF(StoreData!$R874=9,"August","Sept")</f>
        <v>August</v>
      </c>
    </row>
    <row r="875" spans="1:19" x14ac:dyDescent="0.3">
      <c r="A875">
        <v>88065566228</v>
      </c>
      <c r="B875">
        <v>44094</v>
      </c>
      <c r="C875" t="s">
        <v>829</v>
      </c>
      <c r="D875" t="s">
        <v>1124</v>
      </c>
      <c r="E875" t="s">
        <v>1</v>
      </c>
      <c r="F875" t="s">
        <v>36</v>
      </c>
      <c r="G875" t="s">
        <v>942</v>
      </c>
      <c r="H875" t="s">
        <v>37</v>
      </c>
      <c r="I875" t="s">
        <v>38</v>
      </c>
      <c r="J875" t="s">
        <v>916</v>
      </c>
      <c r="K875" t="s">
        <v>924</v>
      </c>
      <c r="L875">
        <v>10</v>
      </c>
      <c r="M875">
        <v>7</v>
      </c>
      <c r="N875">
        <v>3</v>
      </c>
      <c r="O875">
        <f>StoreData!$N875*StoreData!$L875</f>
        <v>30</v>
      </c>
      <c r="P875">
        <f>StoreData!$N875*StoreData!$M875</f>
        <v>21</v>
      </c>
      <c r="Q875">
        <f>StoreData!$O875-StoreData!$P875</f>
        <v>9</v>
      </c>
      <c r="R875">
        <f>MONTH(StoreData!$B875)</f>
        <v>9</v>
      </c>
      <c r="S875" t="str">
        <f>IF(StoreData!$R875=9,"August","Sept")</f>
        <v>August</v>
      </c>
    </row>
    <row r="876" spans="1:19" x14ac:dyDescent="0.3">
      <c r="A876">
        <v>88065566229</v>
      </c>
      <c r="B876">
        <v>44095</v>
      </c>
      <c r="C876" t="s">
        <v>830</v>
      </c>
      <c r="D876" t="s">
        <v>1123</v>
      </c>
      <c r="E876" t="s">
        <v>2</v>
      </c>
      <c r="F876" t="s">
        <v>36</v>
      </c>
      <c r="G876" t="s">
        <v>942</v>
      </c>
      <c r="H876" t="s">
        <v>37</v>
      </c>
      <c r="I876" t="s">
        <v>38</v>
      </c>
      <c r="J876" t="s">
        <v>917</v>
      </c>
      <c r="K876" t="s">
        <v>924</v>
      </c>
      <c r="L876">
        <v>15</v>
      </c>
      <c r="M876">
        <v>12</v>
      </c>
      <c r="N876">
        <v>1</v>
      </c>
      <c r="O876">
        <f>StoreData!$N876*StoreData!$L876</f>
        <v>15</v>
      </c>
      <c r="P876">
        <f>StoreData!$N876*StoreData!$M876</f>
        <v>12</v>
      </c>
      <c r="Q876">
        <f>StoreData!$O876-StoreData!$P876</f>
        <v>3</v>
      </c>
      <c r="R876">
        <f>MONTH(StoreData!$B876)</f>
        <v>9</v>
      </c>
      <c r="S876" t="str">
        <f>IF(StoreData!$R876=9,"August","Sept")</f>
        <v>August</v>
      </c>
    </row>
    <row r="877" spans="1:19" x14ac:dyDescent="0.3">
      <c r="A877">
        <v>88065566230</v>
      </c>
      <c r="B877">
        <v>44096</v>
      </c>
      <c r="C877" t="s">
        <v>831</v>
      </c>
      <c r="D877" t="s">
        <v>1124</v>
      </c>
      <c r="E877" t="s">
        <v>3</v>
      </c>
      <c r="F877" t="s">
        <v>40</v>
      </c>
      <c r="G877" t="s">
        <v>941</v>
      </c>
      <c r="H877" t="s">
        <v>41</v>
      </c>
      <c r="I877" t="s">
        <v>38</v>
      </c>
      <c r="J877" t="s">
        <v>918</v>
      </c>
      <c r="K877" t="s">
        <v>924</v>
      </c>
      <c r="L877">
        <v>15</v>
      </c>
      <c r="M877">
        <v>12</v>
      </c>
      <c r="N877">
        <v>1</v>
      </c>
      <c r="O877">
        <f>StoreData!$N877*StoreData!$L877</f>
        <v>15</v>
      </c>
      <c r="P877">
        <f>StoreData!$N877*StoreData!$M877</f>
        <v>12</v>
      </c>
      <c r="Q877">
        <f>StoreData!$O877-StoreData!$P877</f>
        <v>3</v>
      </c>
      <c r="R877">
        <f>MONTH(StoreData!$B877)</f>
        <v>9</v>
      </c>
      <c r="S877" t="str">
        <f>IF(StoreData!$R877=9,"August","Sept")</f>
        <v>August</v>
      </c>
    </row>
    <row r="878" spans="1:19" x14ac:dyDescent="0.3">
      <c r="A878">
        <v>88065566231</v>
      </c>
      <c r="B878">
        <v>44097</v>
      </c>
      <c r="C878" t="s">
        <v>832</v>
      </c>
      <c r="D878" t="s">
        <v>1124</v>
      </c>
      <c r="E878" t="s">
        <v>4</v>
      </c>
      <c r="F878" t="s">
        <v>43</v>
      </c>
      <c r="G878" t="s">
        <v>941</v>
      </c>
      <c r="H878" t="s">
        <v>44</v>
      </c>
      <c r="I878" t="s">
        <v>38</v>
      </c>
      <c r="J878" t="s">
        <v>933</v>
      </c>
      <c r="K878" t="s">
        <v>939</v>
      </c>
      <c r="L878">
        <v>23</v>
      </c>
      <c r="M878">
        <v>20</v>
      </c>
      <c r="N878">
        <v>1</v>
      </c>
      <c r="O878">
        <f>StoreData!$N878*StoreData!$L878</f>
        <v>23</v>
      </c>
      <c r="P878">
        <f>StoreData!$N878*StoreData!$M878</f>
        <v>20</v>
      </c>
      <c r="Q878">
        <f>StoreData!$O878-StoreData!$P878</f>
        <v>3</v>
      </c>
      <c r="R878">
        <f>MONTH(StoreData!$B878)</f>
        <v>9</v>
      </c>
      <c r="S878" t="str">
        <f>IF(StoreData!$R878=9,"August","Sept")</f>
        <v>August</v>
      </c>
    </row>
    <row r="879" spans="1:19" x14ac:dyDescent="0.3">
      <c r="A879">
        <v>88065566232</v>
      </c>
      <c r="B879">
        <v>44098</v>
      </c>
      <c r="C879" t="s">
        <v>833</v>
      </c>
      <c r="D879" t="s">
        <v>1123</v>
      </c>
      <c r="E879" t="s">
        <v>5</v>
      </c>
      <c r="F879" t="s">
        <v>46</v>
      </c>
      <c r="G879" t="s">
        <v>942</v>
      </c>
      <c r="H879" t="s">
        <v>47</v>
      </c>
      <c r="I879" t="s">
        <v>38</v>
      </c>
      <c r="J879" t="s">
        <v>934</v>
      </c>
      <c r="K879" t="s">
        <v>939</v>
      </c>
      <c r="L879">
        <v>9</v>
      </c>
      <c r="M879">
        <v>6</v>
      </c>
      <c r="N879">
        <v>3</v>
      </c>
      <c r="O879">
        <f>StoreData!$N879*StoreData!$L879</f>
        <v>27</v>
      </c>
      <c r="P879">
        <f>StoreData!$N879*StoreData!$M879</f>
        <v>18</v>
      </c>
      <c r="Q879">
        <f>StoreData!$O879-StoreData!$P879</f>
        <v>9</v>
      </c>
      <c r="R879">
        <f>MONTH(StoreData!$B879)</f>
        <v>9</v>
      </c>
      <c r="S879" t="str">
        <f>IF(StoreData!$R879=9,"August","Sept")</f>
        <v>August</v>
      </c>
    </row>
    <row r="880" spans="1:19" x14ac:dyDescent="0.3">
      <c r="A880">
        <v>88065566233</v>
      </c>
      <c r="B880">
        <v>44099</v>
      </c>
      <c r="C880" t="s">
        <v>834</v>
      </c>
      <c r="D880" t="s">
        <v>1123</v>
      </c>
      <c r="E880" t="s">
        <v>6</v>
      </c>
      <c r="F880" t="s">
        <v>36</v>
      </c>
      <c r="G880" t="s">
        <v>942</v>
      </c>
      <c r="H880" t="s">
        <v>37</v>
      </c>
      <c r="I880" t="s">
        <v>38</v>
      </c>
      <c r="J880" t="s">
        <v>935</v>
      </c>
      <c r="K880" t="s">
        <v>939</v>
      </c>
      <c r="L880">
        <v>18</v>
      </c>
      <c r="M880">
        <v>15</v>
      </c>
      <c r="N880">
        <v>4</v>
      </c>
      <c r="O880">
        <f>StoreData!$N880*StoreData!$L880</f>
        <v>72</v>
      </c>
      <c r="P880">
        <f>StoreData!$N880*StoreData!$M880</f>
        <v>60</v>
      </c>
      <c r="Q880">
        <f>StoreData!$O880-StoreData!$P880</f>
        <v>12</v>
      </c>
      <c r="R880">
        <f>MONTH(StoreData!$B880)</f>
        <v>9</v>
      </c>
      <c r="S880" t="str">
        <f>IF(StoreData!$R880=9,"August","Sept")</f>
        <v>August</v>
      </c>
    </row>
    <row r="881" spans="1:19" x14ac:dyDescent="0.3">
      <c r="A881">
        <v>88065566234</v>
      </c>
      <c r="B881">
        <v>44103</v>
      </c>
      <c r="C881" t="s">
        <v>835</v>
      </c>
      <c r="D881" t="s">
        <v>1124</v>
      </c>
      <c r="E881" t="s">
        <v>4</v>
      </c>
      <c r="F881" t="s">
        <v>43</v>
      </c>
      <c r="G881" t="s">
        <v>941</v>
      </c>
      <c r="H881" t="s">
        <v>44</v>
      </c>
      <c r="I881" t="s">
        <v>38</v>
      </c>
      <c r="J881" t="s">
        <v>923</v>
      </c>
      <c r="K881" t="s">
        <v>924</v>
      </c>
      <c r="L881">
        <v>14</v>
      </c>
      <c r="M881">
        <v>11</v>
      </c>
      <c r="N881">
        <v>5</v>
      </c>
      <c r="O881">
        <f>StoreData!$N881*StoreData!$L881</f>
        <v>70</v>
      </c>
      <c r="P881">
        <f>StoreData!$N881*StoreData!$M881</f>
        <v>55</v>
      </c>
      <c r="Q881">
        <f>StoreData!$O881-StoreData!$P881</f>
        <v>15</v>
      </c>
      <c r="R881">
        <f>MONTH(StoreData!$B881)</f>
        <v>9</v>
      </c>
      <c r="S881" t="str">
        <f>IF(StoreData!$R881=9,"August","Sept")</f>
        <v>August</v>
      </c>
    </row>
    <row r="882" spans="1:19" x14ac:dyDescent="0.3">
      <c r="A882">
        <v>88065566235</v>
      </c>
      <c r="B882">
        <v>44102</v>
      </c>
      <c r="C882" t="s">
        <v>836</v>
      </c>
      <c r="D882" t="s">
        <v>1124</v>
      </c>
      <c r="E882" t="s">
        <v>5</v>
      </c>
      <c r="F882" t="s">
        <v>46</v>
      </c>
      <c r="G882" t="s">
        <v>942</v>
      </c>
      <c r="H882" t="s">
        <v>47</v>
      </c>
      <c r="I882" t="s">
        <v>38</v>
      </c>
      <c r="J882" t="s">
        <v>936</v>
      </c>
      <c r="K882" t="s">
        <v>924</v>
      </c>
      <c r="L882">
        <v>30</v>
      </c>
      <c r="M882">
        <v>27</v>
      </c>
      <c r="N882">
        <v>6</v>
      </c>
      <c r="O882">
        <f>StoreData!$N882*StoreData!$L882</f>
        <v>180</v>
      </c>
      <c r="P882">
        <f>StoreData!$N882*StoreData!$M882</f>
        <v>162</v>
      </c>
      <c r="Q882">
        <f>StoreData!$O882-StoreData!$P882</f>
        <v>18</v>
      </c>
      <c r="R882">
        <f>MONTH(StoreData!$B882)</f>
        <v>9</v>
      </c>
      <c r="S882" t="str">
        <f>IF(StoreData!$R882=9,"August","Sept")</f>
        <v>August</v>
      </c>
    </row>
    <row r="883" spans="1:19" x14ac:dyDescent="0.3">
      <c r="A883">
        <v>88065566236</v>
      </c>
      <c r="B883">
        <v>44102</v>
      </c>
      <c r="C883" t="s">
        <v>837</v>
      </c>
      <c r="D883" t="s">
        <v>1124</v>
      </c>
      <c r="E883" t="s">
        <v>6</v>
      </c>
      <c r="F883" t="s">
        <v>36</v>
      </c>
      <c r="G883" t="s">
        <v>942</v>
      </c>
      <c r="H883" t="s">
        <v>37</v>
      </c>
      <c r="I883" t="s">
        <v>38</v>
      </c>
      <c r="J883" t="s">
        <v>937</v>
      </c>
      <c r="K883" t="s">
        <v>924</v>
      </c>
      <c r="L883">
        <v>16</v>
      </c>
      <c r="M883">
        <v>13</v>
      </c>
      <c r="N883">
        <v>7</v>
      </c>
      <c r="O883">
        <f>StoreData!$N883*StoreData!$L883</f>
        <v>112</v>
      </c>
      <c r="P883">
        <f>StoreData!$N883*StoreData!$M883</f>
        <v>91</v>
      </c>
      <c r="Q883">
        <f>StoreData!$O883-StoreData!$P883</f>
        <v>21</v>
      </c>
      <c r="R883">
        <f>MONTH(StoreData!$B883)</f>
        <v>9</v>
      </c>
      <c r="S883" t="str">
        <f>IF(StoreData!$R883=9,"August","Sept")</f>
        <v>August</v>
      </c>
    </row>
    <row r="884" spans="1:19" x14ac:dyDescent="0.3">
      <c r="A884">
        <v>88065566237</v>
      </c>
      <c r="B884">
        <v>44103</v>
      </c>
      <c r="C884" t="s">
        <v>838</v>
      </c>
      <c r="D884" t="s">
        <v>1123</v>
      </c>
      <c r="E884" t="s">
        <v>4</v>
      </c>
      <c r="F884" t="s">
        <v>43</v>
      </c>
      <c r="G884" t="s">
        <v>941</v>
      </c>
      <c r="H884" t="s">
        <v>44</v>
      </c>
      <c r="I884" t="s">
        <v>38</v>
      </c>
      <c r="J884" t="s">
        <v>906</v>
      </c>
      <c r="K884" t="s">
        <v>924</v>
      </c>
      <c r="L884">
        <v>52</v>
      </c>
      <c r="M884">
        <v>49</v>
      </c>
      <c r="N884">
        <v>11</v>
      </c>
      <c r="O884">
        <f>StoreData!$N884*StoreData!$L884</f>
        <v>572</v>
      </c>
      <c r="P884">
        <f>StoreData!$N884*StoreData!$M884</f>
        <v>539</v>
      </c>
      <c r="Q884">
        <f>StoreData!$O884-StoreData!$P884</f>
        <v>33</v>
      </c>
      <c r="R884">
        <f>MONTH(StoreData!$B884)</f>
        <v>9</v>
      </c>
      <c r="S884" t="str">
        <f>IF(StoreData!$R884=9,"August","Sept")</f>
        <v>August</v>
      </c>
    </row>
    <row r="885" spans="1:19" x14ac:dyDescent="0.3">
      <c r="A885">
        <v>88065566238</v>
      </c>
      <c r="B885">
        <v>44073</v>
      </c>
      <c r="C885" t="s">
        <v>839</v>
      </c>
      <c r="D885" t="s">
        <v>1124</v>
      </c>
      <c r="E885" t="s">
        <v>5</v>
      </c>
      <c r="F885" t="s">
        <v>46</v>
      </c>
      <c r="G885" t="s">
        <v>942</v>
      </c>
      <c r="H885" t="s">
        <v>47</v>
      </c>
      <c r="I885" t="s">
        <v>38</v>
      </c>
      <c r="J885" t="s">
        <v>907</v>
      </c>
      <c r="K885" t="s">
        <v>924</v>
      </c>
      <c r="L885">
        <v>14</v>
      </c>
      <c r="M885">
        <v>11</v>
      </c>
      <c r="N885">
        <v>2</v>
      </c>
      <c r="O885">
        <f>StoreData!$N885*StoreData!$L885</f>
        <v>28</v>
      </c>
      <c r="P885">
        <f>StoreData!$N885*StoreData!$M885</f>
        <v>22</v>
      </c>
      <c r="Q885">
        <f>StoreData!$O885-StoreData!$P885</f>
        <v>6</v>
      </c>
      <c r="R885">
        <f>MONTH(StoreData!$B885)</f>
        <v>8</v>
      </c>
      <c r="S885" t="str">
        <f>IF(StoreData!$R885=9,"August","Sept")</f>
        <v>Sept</v>
      </c>
    </row>
    <row r="886" spans="1:19" x14ac:dyDescent="0.3">
      <c r="A886">
        <v>88065566239</v>
      </c>
      <c r="B886">
        <v>44074</v>
      </c>
      <c r="C886" t="s">
        <v>840</v>
      </c>
      <c r="D886" t="s">
        <v>1124</v>
      </c>
      <c r="E886" t="s">
        <v>6</v>
      </c>
      <c r="F886" t="s">
        <v>36</v>
      </c>
      <c r="G886" t="s">
        <v>942</v>
      </c>
      <c r="H886" t="s">
        <v>37</v>
      </c>
      <c r="I886" t="s">
        <v>38</v>
      </c>
      <c r="J886" t="s">
        <v>908</v>
      </c>
      <c r="K886" t="s">
        <v>924</v>
      </c>
      <c r="L886">
        <v>6</v>
      </c>
      <c r="M886">
        <v>3</v>
      </c>
      <c r="N886">
        <v>3</v>
      </c>
      <c r="O886">
        <f>StoreData!$N886*StoreData!$L886</f>
        <v>18</v>
      </c>
      <c r="P886">
        <f>StoreData!$N886*StoreData!$M886</f>
        <v>9</v>
      </c>
      <c r="Q886">
        <f>StoreData!$O886-StoreData!$P886</f>
        <v>9</v>
      </c>
      <c r="R886">
        <f>MONTH(StoreData!$B886)</f>
        <v>8</v>
      </c>
      <c r="S886" t="str">
        <f>IF(StoreData!$R886=9,"August","Sept")</f>
        <v>Sept</v>
      </c>
    </row>
    <row r="887" spans="1:19" x14ac:dyDescent="0.3">
      <c r="A887">
        <v>88065566240</v>
      </c>
      <c r="B887">
        <v>44075</v>
      </c>
      <c r="C887" t="s">
        <v>841</v>
      </c>
      <c r="D887" t="s">
        <v>1123</v>
      </c>
      <c r="E887" t="s">
        <v>4</v>
      </c>
      <c r="F887" t="s">
        <v>43</v>
      </c>
      <c r="G887" t="s">
        <v>941</v>
      </c>
      <c r="H887" t="s">
        <v>44</v>
      </c>
      <c r="I887" t="s">
        <v>38</v>
      </c>
      <c r="J887" t="s">
        <v>909</v>
      </c>
      <c r="K887" t="s">
        <v>924</v>
      </c>
      <c r="L887">
        <v>13</v>
      </c>
      <c r="M887">
        <v>10</v>
      </c>
      <c r="N887">
        <v>5</v>
      </c>
      <c r="O887">
        <f>StoreData!$N887*StoreData!$L887</f>
        <v>65</v>
      </c>
      <c r="P887">
        <f>StoreData!$N887*StoreData!$M887</f>
        <v>50</v>
      </c>
      <c r="Q887">
        <f>StoreData!$O887-StoreData!$P887</f>
        <v>15</v>
      </c>
      <c r="R887">
        <f>MONTH(StoreData!$B887)</f>
        <v>9</v>
      </c>
      <c r="S887" t="str">
        <f>IF(StoreData!$R887=9,"August","Sept")</f>
        <v>August</v>
      </c>
    </row>
    <row r="888" spans="1:19" x14ac:dyDescent="0.3">
      <c r="A888">
        <v>88065566241</v>
      </c>
      <c r="B888">
        <v>44076</v>
      </c>
      <c r="C888" t="s">
        <v>842</v>
      </c>
      <c r="D888" t="s">
        <v>1123</v>
      </c>
      <c r="E888" t="s">
        <v>5</v>
      </c>
      <c r="F888" t="s">
        <v>46</v>
      </c>
      <c r="G888" t="s">
        <v>942</v>
      </c>
      <c r="H888" t="s">
        <v>47</v>
      </c>
      <c r="I888" t="s">
        <v>38</v>
      </c>
      <c r="J888" t="s">
        <v>910</v>
      </c>
      <c r="K888" t="s">
        <v>924</v>
      </c>
      <c r="L888">
        <v>15</v>
      </c>
      <c r="M888">
        <v>12</v>
      </c>
      <c r="N888">
        <v>2</v>
      </c>
      <c r="O888">
        <f>StoreData!$N888*StoreData!$L888</f>
        <v>30</v>
      </c>
      <c r="P888">
        <f>StoreData!$N888*StoreData!$M888</f>
        <v>24</v>
      </c>
      <c r="Q888">
        <f>StoreData!$O888-StoreData!$P888</f>
        <v>6</v>
      </c>
      <c r="R888">
        <f>MONTH(StoreData!$B888)</f>
        <v>9</v>
      </c>
      <c r="S888" t="str">
        <f>IF(StoreData!$R888=9,"August","Sept")</f>
        <v>August</v>
      </c>
    </row>
    <row r="889" spans="1:19" x14ac:dyDescent="0.3">
      <c r="A889">
        <v>88065566242</v>
      </c>
      <c r="B889">
        <v>44077</v>
      </c>
      <c r="C889" t="s">
        <v>843</v>
      </c>
      <c r="D889" t="s">
        <v>1123</v>
      </c>
      <c r="E889" t="s">
        <v>6</v>
      </c>
      <c r="F889" t="s">
        <v>36</v>
      </c>
      <c r="G889" t="s">
        <v>942</v>
      </c>
      <c r="H889" t="s">
        <v>37</v>
      </c>
      <c r="I889" t="s">
        <v>38</v>
      </c>
      <c r="J889" t="s">
        <v>911</v>
      </c>
      <c r="K889" t="s">
        <v>924</v>
      </c>
      <c r="L889">
        <v>20</v>
      </c>
      <c r="M889">
        <v>17</v>
      </c>
      <c r="N889">
        <v>1</v>
      </c>
      <c r="O889">
        <f>StoreData!$N889*StoreData!$L889</f>
        <v>20</v>
      </c>
      <c r="P889">
        <f>StoreData!$N889*StoreData!$M889</f>
        <v>17</v>
      </c>
      <c r="Q889">
        <f>StoreData!$O889-StoreData!$P889</f>
        <v>3</v>
      </c>
      <c r="R889">
        <f>MONTH(StoreData!$B889)</f>
        <v>9</v>
      </c>
      <c r="S889" t="str">
        <f>IF(StoreData!$R889=9,"August","Sept")</f>
        <v>August</v>
      </c>
    </row>
    <row r="890" spans="1:19" x14ac:dyDescent="0.3">
      <c r="A890">
        <v>88065566243</v>
      </c>
      <c r="B890">
        <v>44078</v>
      </c>
      <c r="C890" t="s">
        <v>844</v>
      </c>
      <c r="D890" t="s">
        <v>1124</v>
      </c>
      <c r="E890" t="s">
        <v>4</v>
      </c>
      <c r="F890" t="s">
        <v>43</v>
      </c>
      <c r="G890" t="s">
        <v>941</v>
      </c>
      <c r="H890" t="s">
        <v>44</v>
      </c>
      <c r="I890" t="s">
        <v>38</v>
      </c>
      <c r="J890" t="s">
        <v>912</v>
      </c>
      <c r="K890" t="s">
        <v>924</v>
      </c>
      <c r="L890">
        <v>12</v>
      </c>
      <c r="M890">
        <v>9</v>
      </c>
      <c r="N890">
        <v>6</v>
      </c>
      <c r="O890">
        <f>StoreData!$N890*StoreData!$L890</f>
        <v>72</v>
      </c>
      <c r="P890">
        <f>StoreData!$N890*StoreData!$M890</f>
        <v>54</v>
      </c>
      <c r="Q890">
        <f>StoreData!$O890-StoreData!$P890</f>
        <v>18</v>
      </c>
      <c r="R890">
        <f>MONTH(StoreData!$B890)</f>
        <v>9</v>
      </c>
      <c r="S890" t="str">
        <f>IF(StoreData!$R890=9,"August","Sept")</f>
        <v>August</v>
      </c>
    </row>
    <row r="891" spans="1:19" x14ac:dyDescent="0.3">
      <c r="A891">
        <v>88065566244</v>
      </c>
      <c r="B891">
        <v>44092</v>
      </c>
      <c r="C891" t="s">
        <v>845</v>
      </c>
      <c r="D891" t="s">
        <v>1124</v>
      </c>
      <c r="E891" t="s">
        <v>5</v>
      </c>
      <c r="F891" t="s">
        <v>46</v>
      </c>
      <c r="G891" t="s">
        <v>942</v>
      </c>
      <c r="H891" t="s">
        <v>47</v>
      </c>
      <c r="I891" t="s">
        <v>38</v>
      </c>
      <c r="J891" t="s">
        <v>913</v>
      </c>
      <c r="K891" t="s">
        <v>924</v>
      </c>
      <c r="L891">
        <v>16</v>
      </c>
      <c r="M891">
        <v>13</v>
      </c>
      <c r="N891">
        <v>9</v>
      </c>
      <c r="O891">
        <f>StoreData!$N891*StoreData!$L891</f>
        <v>144</v>
      </c>
      <c r="P891">
        <f>StoreData!$N891*StoreData!$M891</f>
        <v>117</v>
      </c>
      <c r="Q891">
        <f>StoreData!$O891-StoreData!$P891</f>
        <v>27</v>
      </c>
      <c r="R891">
        <f>MONTH(StoreData!$B891)</f>
        <v>9</v>
      </c>
      <c r="S891" t="str">
        <f>IF(StoreData!$R891=9,"August","Sept")</f>
        <v>August</v>
      </c>
    </row>
    <row r="892" spans="1:19" x14ac:dyDescent="0.3">
      <c r="A892">
        <v>88065566245</v>
      </c>
      <c r="B892">
        <v>44092</v>
      </c>
      <c r="C892" t="s">
        <v>846</v>
      </c>
      <c r="D892" t="s">
        <v>1124</v>
      </c>
      <c r="E892" t="s">
        <v>6</v>
      </c>
      <c r="F892" t="s">
        <v>36</v>
      </c>
      <c r="G892" t="s">
        <v>942</v>
      </c>
      <c r="H892" t="s">
        <v>37</v>
      </c>
      <c r="I892" t="s">
        <v>38</v>
      </c>
      <c r="J892" t="s">
        <v>914</v>
      </c>
      <c r="K892" t="s">
        <v>924</v>
      </c>
      <c r="L892">
        <v>20</v>
      </c>
      <c r="M892">
        <v>17</v>
      </c>
      <c r="N892">
        <v>10</v>
      </c>
      <c r="O892">
        <f>StoreData!$N892*StoreData!$L892</f>
        <v>200</v>
      </c>
      <c r="P892">
        <f>StoreData!$N892*StoreData!$M892</f>
        <v>170</v>
      </c>
      <c r="Q892">
        <f>StoreData!$O892-StoreData!$P892</f>
        <v>30</v>
      </c>
      <c r="R892">
        <f>MONTH(StoreData!$B892)</f>
        <v>9</v>
      </c>
      <c r="S892" t="str">
        <f>IF(StoreData!$R892=9,"August","Sept")</f>
        <v>August</v>
      </c>
    </row>
    <row r="893" spans="1:19" x14ac:dyDescent="0.3">
      <c r="A893">
        <v>88065566246</v>
      </c>
      <c r="B893">
        <v>44093</v>
      </c>
      <c r="C893" t="s">
        <v>847</v>
      </c>
      <c r="D893" t="s">
        <v>1123</v>
      </c>
      <c r="E893" t="s">
        <v>4</v>
      </c>
      <c r="F893" t="s">
        <v>43</v>
      </c>
      <c r="G893" t="s">
        <v>941</v>
      </c>
      <c r="H893" t="s">
        <v>44</v>
      </c>
      <c r="I893" t="s">
        <v>38</v>
      </c>
      <c r="J893" t="s">
        <v>915</v>
      </c>
      <c r="K893" t="s">
        <v>924</v>
      </c>
      <c r="L893">
        <v>12</v>
      </c>
      <c r="M893">
        <v>9</v>
      </c>
      <c r="N893">
        <v>3</v>
      </c>
      <c r="O893">
        <f>StoreData!$N893*StoreData!$L893</f>
        <v>36</v>
      </c>
      <c r="P893">
        <f>StoreData!$N893*StoreData!$M893</f>
        <v>27</v>
      </c>
      <c r="Q893">
        <f>StoreData!$O893-StoreData!$P893</f>
        <v>9</v>
      </c>
      <c r="R893">
        <f>MONTH(StoreData!$B893)</f>
        <v>9</v>
      </c>
      <c r="S893" t="str">
        <f>IF(StoreData!$R893=9,"August","Sept")</f>
        <v>August</v>
      </c>
    </row>
    <row r="894" spans="1:19" x14ac:dyDescent="0.3">
      <c r="A894">
        <v>88065566247</v>
      </c>
      <c r="B894">
        <v>44094</v>
      </c>
      <c r="C894" t="s">
        <v>848</v>
      </c>
      <c r="D894" t="s">
        <v>1123</v>
      </c>
      <c r="E894" t="s">
        <v>5</v>
      </c>
      <c r="F894" t="s">
        <v>46</v>
      </c>
      <c r="G894" t="s">
        <v>942</v>
      </c>
      <c r="H894" t="s">
        <v>47</v>
      </c>
      <c r="I894" t="s">
        <v>38</v>
      </c>
      <c r="J894" t="s">
        <v>916</v>
      </c>
      <c r="K894" t="s">
        <v>924</v>
      </c>
      <c r="L894">
        <v>10</v>
      </c>
      <c r="M894">
        <v>7</v>
      </c>
      <c r="N894">
        <v>4</v>
      </c>
      <c r="O894">
        <f>StoreData!$N894*StoreData!$L894</f>
        <v>40</v>
      </c>
      <c r="P894">
        <f>StoreData!$N894*StoreData!$M894</f>
        <v>28</v>
      </c>
      <c r="Q894">
        <f>StoreData!$O894-StoreData!$P894</f>
        <v>12</v>
      </c>
      <c r="R894">
        <f>MONTH(StoreData!$B894)</f>
        <v>9</v>
      </c>
      <c r="S894" t="str">
        <f>IF(StoreData!$R894=9,"August","Sept")</f>
        <v>August</v>
      </c>
    </row>
    <row r="895" spans="1:19" x14ac:dyDescent="0.3">
      <c r="A895">
        <v>88065566248</v>
      </c>
      <c r="B895">
        <v>44095</v>
      </c>
      <c r="C895" t="s">
        <v>849</v>
      </c>
      <c r="D895" t="s">
        <v>1124</v>
      </c>
      <c r="E895" t="s">
        <v>6</v>
      </c>
      <c r="F895" t="s">
        <v>36</v>
      </c>
      <c r="G895" t="s">
        <v>942</v>
      </c>
      <c r="H895" t="s">
        <v>37</v>
      </c>
      <c r="I895" t="s">
        <v>38</v>
      </c>
      <c r="J895" t="s">
        <v>917</v>
      </c>
      <c r="K895" t="s">
        <v>924</v>
      </c>
      <c r="L895">
        <v>15</v>
      </c>
      <c r="M895">
        <v>12</v>
      </c>
      <c r="N895">
        <v>5</v>
      </c>
      <c r="O895">
        <f>StoreData!$N895*StoreData!$L895</f>
        <v>75</v>
      </c>
      <c r="P895">
        <f>StoreData!$N895*StoreData!$M895</f>
        <v>60</v>
      </c>
      <c r="Q895">
        <f>StoreData!$O895-StoreData!$P895</f>
        <v>15</v>
      </c>
      <c r="R895">
        <f>MONTH(StoreData!$B895)</f>
        <v>9</v>
      </c>
      <c r="S895" t="str">
        <f>IF(StoreData!$R895=9,"August","Sept")</f>
        <v>August</v>
      </c>
    </row>
    <row r="896" spans="1:19" x14ac:dyDescent="0.3">
      <c r="A896">
        <v>88065566249</v>
      </c>
      <c r="B896">
        <v>44096</v>
      </c>
      <c r="C896" t="s">
        <v>850</v>
      </c>
      <c r="D896" t="s">
        <v>1123</v>
      </c>
      <c r="E896" t="s">
        <v>4</v>
      </c>
      <c r="F896" t="s">
        <v>43</v>
      </c>
      <c r="G896" t="s">
        <v>941</v>
      </c>
      <c r="H896" t="s">
        <v>44</v>
      </c>
      <c r="I896" t="s">
        <v>38</v>
      </c>
      <c r="J896" t="s">
        <v>918</v>
      </c>
      <c r="K896" t="s">
        <v>924</v>
      </c>
      <c r="L896">
        <v>15</v>
      </c>
      <c r="M896">
        <v>12</v>
      </c>
      <c r="N896">
        <v>6</v>
      </c>
      <c r="O896">
        <f>StoreData!$N896*StoreData!$L896</f>
        <v>90</v>
      </c>
      <c r="P896">
        <f>StoreData!$N896*StoreData!$M896</f>
        <v>72</v>
      </c>
      <c r="Q896">
        <f>StoreData!$O896-StoreData!$P896</f>
        <v>18</v>
      </c>
      <c r="R896">
        <f>MONTH(StoreData!$B896)</f>
        <v>9</v>
      </c>
      <c r="S896" t="str">
        <f>IF(StoreData!$R896=9,"August","Sept")</f>
        <v>August</v>
      </c>
    </row>
    <row r="897" spans="1:19" x14ac:dyDescent="0.3">
      <c r="A897">
        <v>88065566250</v>
      </c>
      <c r="B897">
        <v>44097</v>
      </c>
      <c r="C897" t="s">
        <v>851</v>
      </c>
      <c r="D897" t="s">
        <v>1124</v>
      </c>
      <c r="E897" t="s">
        <v>5</v>
      </c>
      <c r="F897" t="s">
        <v>46</v>
      </c>
      <c r="G897" t="s">
        <v>942</v>
      </c>
      <c r="H897" t="s">
        <v>47</v>
      </c>
      <c r="I897" t="s">
        <v>38</v>
      </c>
      <c r="J897" t="s">
        <v>919</v>
      </c>
      <c r="K897" t="s">
        <v>924</v>
      </c>
      <c r="L897">
        <v>20</v>
      </c>
      <c r="M897">
        <v>17</v>
      </c>
      <c r="N897">
        <v>3</v>
      </c>
      <c r="O897">
        <f>StoreData!$N897*StoreData!$L897</f>
        <v>60</v>
      </c>
      <c r="P897">
        <f>StoreData!$N897*StoreData!$M897</f>
        <v>51</v>
      </c>
      <c r="Q897">
        <f>StoreData!$O897-StoreData!$P897</f>
        <v>9</v>
      </c>
      <c r="R897">
        <f>MONTH(StoreData!$B897)</f>
        <v>9</v>
      </c>
      <c r="S897" t="str">
        <f>IF(StoreData!$R897=9,"August","Sept")</f>
        <v>August</v>
      </c>
    </row>
    <row r="898" spans="1:19" x14ac:dyDescent="0.3">
      <c r="A898">
        <v>88065566251</v>
      </c>
      <c r="B898">
        <v>44098</v>
      </c>
      <c r="C898" t="s">
        <v>852</v>
      </c>
      <c r="D898" t="s">
        <v>1123</v>
      </c>
      <c r="E898" t="s">
        <v>6</v>
      </c>
      <c r="F898" t="s">
        <v>36</v>
      </c>
      <c r="G898" t="s">
        <v>942</v>
      </c>
      <c r="H898" t="s">
        <v>37</v>
      </c>
      <c r="I898" t="s">
        <v>38</v>
      </c>
      <c r="J898" t="s">
        <v>920</v>
      </c>
      <c r="K898" t="s">
        <v>924</v>
      </c>
      <c r="L898">
        <v>12</v>
      </c>
      <c r="M898">
        <v>9</v>
      </c>
      <c r="N898">
        <v>7</v>
      </c>
      <c r="O898">
        <f>StoreData!$N898*StoreData!$L898</f>
        <v>84</v>
      </c>
      <c r="P898">
        <f>StoreData!$N898*StoreData!$M898</f>
        <v>63</v>
      </c>
      <c r="Q898">
        <f>StoreData!$O898-StoreData!$P898</f>
        <v>21</v>
      </c>
      <c r="R898">
        <f>MONTH(StoreData!$B898)</f>
        <v>9</v>
      </c>
      <c r="S898" t="str">
        <f>IF(StoreData!$R898=9,"August","Sept")</f>
        <v>August</v>
      </c>
    </row>
    <row r="899" spans="1:19" x14ac:dyDescent="0.3">
      <c r="A899">
        <v>88065566252</v>
      </c>
      <c r="B899">
        <v>44099</v>
      </c>
      <c r="C899" t="s">
        <v>853</v>
      </c>
      <c r="D899" t="s">
        <v>1124</v>
      </c>
      <c r="E899" t="s">
        <v>4</v>
      </c>
      <c r="F899" t="s">
        <v>43</v>
      </c>
      <c r="G899" t="s">
        <v>941</v>
      </c>
      <c r="H899" t="s">
        <v>44</v>
      </c>
      <c r="I899" t="s">
        <v>38</v>
      </c>
      <c r="J899" t="s">
        <v>921</v>
      </c>
      <c r="K899" t="s">
        <v>924</v>
      </c>
      <c r="L899">
        <v>13</v>
      </c>
      <c r="M899">
        <v>10</v>
      </c>
      <c r="N899">
        <v>5</v>
      </c>
      <c r="O899">
        <f>StoreData!$N899*StoreData!$L899</f>
        <v>65</v>
      </c>
      <c r="P899">
        <f>StoreData!$N899*StoreData!$M899</f>
        <v>50</v>
      </c>
      <c r="Q899">
        <f>StoreData!$O899-StoreData!$P899</f>
        <v>15</v>
      </c>
      <c r="R899">
        <f>MONTH(StoreData!$B899)</f>
        <v>9</v>
      </c>
      <c r="S899" t="str">
        <f>IF(StoreData!$R899=9,"August","Sept")</f>
        <v>August</v>
      </c>
    </row>
    <row r="900" spans="1:19" x14ac:dyDescent="0.3">
      <c r="A900">
        <v>88065566253</v>
      </c>
      <c r="B900">
        <v>44103</v>
      </c>
      <c r="C900" t="s">
        <v>854</v>
      </c>
      <c r="D900" t="s">
        <v>1124</v>
      </c>
      <c r="E900" t="s">
        <v>5</v>
      </c>
      <c r="F900" t="s">
        <v>46</v>
      </c>
      <c r="G900" t="s">
        <v>942</v>
      </c>
      <c r="H900" t="s">
        <v>47</v>
      </c>
      <c r="I900" t="s">
        <v>38</v>
      </c>
      <c r="J900" t="s">
        <v>922</v>
      </c>
      <c r="K900" t="s">
        <v>924</v>
      </c>
      <c r="L900">
        <v>15</v>
      </c>
      <c r="M900">
        <v>12</v>
      </c>
      <c r="N900">
        <v>8</v>
      </c>
      <c r="O900">
        <f>StoreData!$N900*StoreData!$L900</f>
        <v>120</v>
      </c>
      <c r="P900">
        <f>StoreData!$N900*StoreData!$M900</f>
        <v>96</v>
      </c>
      <c r="Q900">
        <f>StoreData!$O900-StoreData!$P900</f>
        <v>24</v>
      </c>
      <c r="R900">
        <f>MONTH(StoreData!$B900)</f>
        <v>9</v>
      </c>
      <c r="S900" t="str">
        <f>IF(StoreData!$R900=9,"August","Sept")</f>
        <v>August</v>
      </c>
    </row>
    <row r="901" spans="1:19" x14ac:dyDescent="0.3">
      <c r="A901">
        <v>88065566254</v>
      </c>
      <c r="B901">
        <v>44102</v>
      </c>
      <c r="C901" t="s">
        <v>855</v>
      </c>
      <c r="D901" t="s">
        <v>1123</v>
      </c>
      <c r="E901" t="s">
        <v>6</v>
      </c>
      <c r="F901" t="s">
        <v>36</v>
      </c>
      <c r="G901" t="s">
        <v>942</v>
      </c>
      <c r="H901" t="s">
        <v>37</v>
      </c>
      <c r="I901" t="s">
        <v>38</v>
      </c>
      <c r="J901" t="s">
        <v>923</v>
      </c>
      <c r="K901" t="s">
        <v>924</v>
      </c>
      <c r="L901">
        <v>14</v>
      </c>
      <c r="M901">
        <v>11</v>
      </c>
      <c r="N901">
        <v>9</v>
      </c>
      <c r="O901">
        <f>StoreData!$N901*StoreData!$L901</f>
        <v>126</v>
      </c>
      <c r="P901">
        <f>StoreData!$N901*StoreData!$M901</f>
        <v>99</v>
      </c>
      <c r="Q901">
        <f>StoreData!$O901-StoreData!$P901</f>
        <v>27</v>
      </c>
      <c r="R901">
        <f>MONTH(StoreData!$B901)</f>
        <v>9</v>
      </c>
      <c r="S901" t="str">
        <f>IF(StoreData!$R901=9,"August","Sept")</f>
        <v>August</v>
      </c>
    </row>
    <row r="902" spans="1:19" x14ac:dyDescent="0.3">
      <c r="A902">
        <v>88065566255</v>
      </c>
      <c r="B902">
        <v>44102</v>
      </c>
      <c r="C902" t="s">
        <v>856</v>
      </c>
      <c r="D902" t="s">
        <v>1124</v>
      </c>
      <c r="E902" t="s">
        <v>4</v>
      </c>
      <c r="F902" t="s">
        <v>43</v>
      </c>
      <c r="G902" t="s">
        <v>941</v>
      </c>
      <c r="H902" t="s">
        <v>44</v>
      </c>
      <c r="I902" t="s">
        <v>38</v>
      </c>
      <c r="J902" t="s">
        <v>936</v>
      </c>
      <c r="K902" t="s">
        <v>924</v>
      </c>
      <c r="L902">
        <v>30</v>
      </c>
      <c r="M902">
        <v>27</v>
      </c>
      <c r="N902">
        <v>2</v>
      </c>
      <c r="O902">
        <f>StoreData!$N902*StoreData!$L902</f>
        <v>60</v>
      </c>
      <c r="P902">
        <f>StoreData!$N902*StoreData!$M902</f>
        <v>54</v>
      </c>
      <c r="Q902">
        <f>StoreData!$O902-StoreData!$P902</f>
        <v>6</v>
      </c>
      <c r="R902">
        <f>MONTH(StoreData!$B902)</f>
        <v>9</v>
      </c>
      <c r="S902" t="str">
        <f>IF(StoreData!$R902=9,"August","Sept")</f>
        <v>August</v>
      </c>
    </row>
    <row r="903" spans="1:19" x14ac:dyDescent="0.3">
      <c r="A903">
        <v>88065566256</v>
      </c>
      <c r="B903">
        <v>44103</v>
      </c>
      <c r="C903" t="s">
        <v>857</v>
      </c>
      <c r="D903" t="s">
        <v>1124</v>
      </c>
      <c r="E903" t="s">
        <v>5</v>
      </c>
      <c r="F903" t="s">
        <v>46</v>
      </c>
      <c r="G903" t="s">
        <v>942</v>
      </c>
      <c r="H903" t="s">
        <v>47</v>
      </c>
      <c r="I903" t="s">
        <v>38</v>
      </c>
      <c r="J903" t="s">
        <v>937</v>
      </c>
      <c r="K903" t="s">
        <v>924</v>
      </c>
      <c r="L903">
        <v>16</v>
      </c>
      <c r="M903">
        <v>13</v>
      </c>
      <c r="N903">
        <v>5</v>
      </c>
      <c r="O903">
        <f>StoreData!$N903*StoreData!$L903</f>
        <v>80</v>
      </c>
      <c r="P903">
        <f>StoreData!$N903*StoreData!$M903</f>
        <v>65</v>
      </c>
      <c r="Q903">
        <f>StoreData!$O903-StoreData!$P903</f>
        <v>15</v>
      </c>
      <c r="R903">
        <f>MONTH(StoreData!$B903)</f>
        <v>9</v>
      </c>
      <c r="S903" t="str">
        <f>IF(StoreData!$R903=9,"August","Sept")</f>
        <v>August</v>
      </c>
    </row>
    <row r="904" spans="1:19" x14ac:dyDescent="0.3">
      <c r="A904">
        <v>88065566257</v>
      </c>
      <c r="B904">
        <v>44073</v>
      </c>
      <c r="C904" t="s">
        <v>858</v>
      </c>
      <c r="D904" t="s">
        <v>1124</v>
      </c>
      <c r="E904" t="s">
        <v>6</v>
      </c>
      <c r="F904" t="s">
        <v>36</v>
      </c>
      <c r="G904" t="s">
        <v>942</v>
      </c>
      <c r="H904" t="s">
        <v>37</v>
      </c>
      <c r="I904" t="s">
        <v>38</v>
      </c>
      <c r="J904" t="s">
        <v>925</v>
      </c>
      <c r="K904" t="s">
        <v>939</v>
      </c>
      <c r="L904">
        <v>9</v>
      </c>
      <c r="M904">
        <v>6</v>
      </c>
      <c r="N904">
        <v>7</v>
      </c>
      <c r="O904">
        <f>StoreData!$N904*StoreData!$L904</f>
        <v>63</v>
      </c>
      <c r="P904">
        <f>StoreData!$N904*StoreData!$M904</f>
        <v>42</v>
      </c>
      <c r="Q904">
        <f>StoreData!$O904-StoreData!$P904</f>
        <v>21</v>
      </c>
      <c r="R904">
        <f>MONTH(StoreData!$B904)</f>
        <v>8</v>
      </c>
      <c r="S904" t="str">
        <f>IF(StoreData!$R904=9,"August","Sept")</f>
        <v>Sept</v>
      </c>
    </row>
    <row r="905" spans="1:19" x14ac:dyDescent="0.3">
      <c r="A905">
        <v>88065566258</v>
      </c>
      <c r="B905">
        <v>44074</v>
      </c>
      <c r="C905" t="s">
        <v>859</v>
      </c>
      <c r="D905" t="s">
        <v>1123</v>
      </c>
      <c r="E905" t="s">
        <v>4</v>
      </c>
      <c r="F905" t="s">
        <v>43</v>
      </c>
      <c r="G905" t="s">
        <v>941</v>
      </c>
      <c r="H905" t="s">
        <v>44</v>
      </c>
      <c r="I905" t="s">
        <v>38</v>
      </c>
      <c r="J905" t="s">
        <v>926</v>
      </c>
      <c r="K905" t="s">
        <v>939</v>
      </c>
      <c r="L905">
        <v>5</v>
      </c>
      <c r="M905">
        <v>2</v>
      </c>
      <c r="N905">
        <v>7</v>
      </c>
      <c r="O905">
        <f>StoreData!$N905*StoreData!$L905</f>
        <v>35</v>
      </c>
      <c r="P905">
        <f>StoreData!$N905*StoreData!$M905</f>
        <v>14</v>
      </c>
      <c r="Q905">
        <f>StoreData!$O905-StoreData!$P905</f>
        <v>21</v>
      </c>
      <c r="R905">
        <f>MONTH(StoreData!$B905)</f>
        <v>8</v>
      </c>
      <c r="S905" t="str">
        <f>IF(StoreData!$R905=9,"August","Sept")</f>
        <v>Sept</v>
      </c>
    </row>
    <row r="906" spans="1:19" x14ac:dyDescent="0.3">
      <c r="A906">
        <v>88065566259</v>
      </c>
      <c r="B906">
        <v>44075</v>
      </c>
      <c r="C906" t="s">
        <v>860</v>
      </c>
      <c r="D906" t="s">
        <v>1123</v>
      </c>
      <c r="E906" t="s">
        <v>5</v>
      </c>
      <c r="F906" t="s">
        <v>46</v>
      </c>
      <c r="G906" t="s">
        <v>942</v>
      </c>
      <c r="H906" t="s">
        <v>47</v>
      </c>
      <c r="I906" t="s">
        <v>38</v>
      </c>
      <c r="J906" t="s">
        <v>927</v>
      </c>
      <c r="K906" t="s">
        <v>939</v>
      </c>
      <c r="L906">
        <v>18</v>
      </c>
      <c r="M906">
        <v>15</v>
      </c>
      <c r="N906">
        <v>15</v>
      </c>
      <c r="O906">
        <f>StoreData!$N906*StoreData!$L906</f>
        <v>270</v>
      </c>
      <c r="P906">
        <f>StoreData!$N906*StoreData!$M906</f>
        <v>225</v>
      </c>
      <c r="Q906">
        <f>StoreData!$O906-StoreData!$P906</f>
        <v>45</v>
      </c>
      <c r="R906">
        <f>MONTH(StoreData!$B906)</f>
        <v>9</v>
      </c>
      <c r="S906" t="str">
        <f>IF(StoreData!$R906=9,"August","Sept")</f>
        <v>August</v>
      </c>
    </row>
    <row r="907" spans="1:19" x14ac:dyDescent="0.3">
      <c r="A907">
        <v>88065566260</v>
      </c>
      <c r="B907">
        <v>44076</v>
      </c>
      <c r="C907" t="s">
        <v>861</v>
      </c>
      <c r="D907" t="s">
        <v>1124</v>
      </c>
      <c r="E907" t="s">
        <v>6</v>
      </c>
      <c r="F907" t="s">
        <v>36</v>
      </c>
      <c r="G907" t="s">
        <v>942</v>
      </c>
      <c r="H907" t="s">
        <v>37</v>
      </c>
      <c r="I907" t="s">
        <v>38</v>
      </c>
      <c r="J907" t="s">
        <v>928</v>
      </c>
      <c r="K907" t="s">
        <v>939</v>
      </c>
      <c r="L907">
        <v>10</v>
      </c>
      <c r="M907">
        <v>7</v>
      </c>
      <c r="N907">
        <v>3</v>
      </c>
      <c r="O907">
        <f>StoreData!$N907*StoreData!$L907</f>
        <v>30</v>
      </c>
      <c r="P907">
        <f>StoreData!$N907*StoreData!$M907</f>
        <v>21</v>
      </c>
      <c r="Q907">
        <f>StoreData!$O907-StoreData!$P907</f>
        <v>9</v>
      </c>
      <c r="R907">
        <f>MONTH(StoreData!$B907)</f>
        <v>9</v>
      </c>
      <c r="S907" t="str">
        <f>IF(StoreData!$R907=9,"August","Sept")</f>
        <v>August</v>
      </c>
    </row>
    <row r="908" spans="1:19" x14ac:dyDescent="0.3">
      <c r="A908">
        <v>88065566261</v>
      </c>
      <c r="B908">
        <v>44077</v>
      </c>
      <c r="C908" t="s">
        <v>862</v>
      </c>
      <c r="D908" t="s">
        <v>1124</v>
      </c>
      <c r="E908" t="s">
        <v>4</v>
      </c>
      <c r="F908" t="s">
        <v>43</v>
      </c>
      <c r="G908" t="s">
        <v>941</v>
      </c>
      <c r="H908" t="s">
        <v>44</v>
      </c>
      <c r="I908" t="s">
        <v>38</v>
      </c>
      <c r="J908" t="s">
        <v>929</v>
      </c>
      <c r="K908" t="s">
        <v>939</v>
      </c>
      <c r="L908">
        <v>20</v>
      </c>
      <c r="M908">
        <v>17</v>
      </c>
      <c r="N908">
        <v>6</v>
      </c>
      <c r="O908">
        <f>StoreData!$N908*StoreData!$L908</f>
        <v>120</v>
      </c>
      <c r="P908">
        <f>StoreData!$N908*StoreData!$M908</f>
        <v>102</v>
      </c>
      <c r="Q908">
        <f>StoreData!$O908-StoreData!$P908</f>
        <v>18</v>
      </c>
      <c r="R908">
        <f>MONTH(StoreData!$B908)</f>
        <v>9</v>
      </c>
      <c r="S908" t="str">
        <f>IF(StoreData!$R908=9,"August","Sept")</f>
        <v>August</v>
      </c>
    </row>
    <row r="909" spans="1:19" x14ac:dyDescent="0.3">
      <c r="A909">
        <v>88065566262</v>
      </c>
      <c r="B909">
        <v>44078</v>
      </c>
      <c r="C909" t="s">
        <v>863</v>
      </c>
      <c r="D909" t="s">
        <v>1123</v>
      </c>
      <c r="E909" t="s">
        <v>5</v>
      </c>
      <c r="F909" t="s">
        <v>46</v>
      </c>
      <c r="G909" t="s">
        <v>942</v>
      </c>
      <c r="H909" t="s">
        <v>47</v>
      </c>
      <c r="I909" t="s">
        <v>38</v>
      </c>
      <c r="J909" t="s">
        <v>930</v>
      </c>
      <c r="K909" t="s">
        <v>939</v>
      </c>
      <c r="L909">
        <v>70</v>
      </c>
      <c r="M909">
        <v>67</v>
      </c>
      <c r="N909">
        <v>10</v>
      </c>
      <c r="O909">
        <f>StoreData!$N909*StoreData!$L909</f>
        <v>700</v>
      </c>
      <c r="P909">
        <f>StoreData!$N909*StoreData!$M909</f>
        <v>670</v>
      </c>
      <c r="Q909">
        <f>StoreData!$O909-StoreData!$P909</f>
        <v>30</v>
      </c>
      <c r="R909">
        <f>MONTH(StoreData!$B909)</f>
        <v>9</v>
      </c>
      <c r="S909" t="str">
        <f>IF(StoreData!$R909=9,"August","Sept")</f>
        <v>August</v>
      </c>
    </row>
    <row r="910" spans="1:19" x14ac:dyDescent="0.3">
      <c r="A910">
        <v>88065566263</v>
      </c>
      <c r="B910">
        <v>44092</v>
      </c>
      <c r="C910" t="s">
        <v>864</v>
      </c>
      <c r="D910" t="s">
        <v>1124</v>
      </c>
      <c r="E910" t="s">
        <v>6</v>
      </c>
      <c r="F910" t="s">
        <v>36</v>
      </c>
      <c r="G910" t="s">
        <v>942</v>
      </c>
      <c r="H910" t="s">
        <v>37</v>
      </c>
      <c r="I910" t="s">
        <v>38</v>
      </c>
      <c r="J910" t="s">
        <v>938</v>
      </c>
      <c r="K910" t="s">
        <v>939</v>
      </c>
      <c r="L910">
        <v>15</v>
      </c>
      <c r="M910">
        <v>12</v>
      </c>
      <c r="N910">
        <v>11</v>
      </c>
      <c r="O910">
        <f>StoreData!$N910*StoreData!$L910</f>
        <v>165</v>
      </c>
      <c r="P910">
        <f>StoreData!$N910*StoreData!$M910</f>
        <v>132</v>
      </c>
      <c r="Q910">
        <f>StoreData!$O910-StoreData!$P910</f>
        <v>33</v>
      </c>
      <c r="R910">
        <f>MONTH(StoreData!$B910)</f>
        <v>9</v>
      </c>
      <c r="S910" t="str">
        <f>IF(StoreData!$R910=9,"August","Sept")</f>
        <v>August</v>
      </c>
    </row>
    <row r="911" spans="1:19" x14ac:dyDescent="0.3">
      <c r="A911">
        <v>88065566264</v>
      </c>
      <c r="B911">
        <v>44092</v>
      </c>
      <c r="C911" t="s">
        <v>865</v>
      </c>
      <c r="D911" t="s">
        <v>1124</v>
      </c>
      <c r="E911" t="s">
        <v>4</v>
      </c>
      <c r="F911" t="s">
        <v>43</v>
      </c>
      <c r="G911" t="s">
        <v>941</v>
      </c>
      <c r="H911" t="s">
        <v>44</v>
      </c>
      <c r="I911" t="s">
        <v>38</v>
      </c>
      <c r="J911" t="s">
        <v>931</v>
      </c>
      <c r="K911" t="s">
        <v>939</v>
      </c>
      <c r="L911">
        <v>12</v>
      </c>
      <c r="M911">
        <v>9</v>
      </c>
      <c r="N911">
        <v>3</v>
      </c>
      <c r="O911">
        <f>StoreData!$N911*StoreData!$L911</f>
        <v>36</v>
      </c>
      <c r="P911">
        <f>StoreData!$N911*StoreData!$M911</f>
        <v>27</v>
      </c>
      <c r="Q911">
        <f>StoreData!$O911-StoreData!$P911</f>
        <v>9</v>
      </c>
      <c r="R911">
        <f>MONTH(StoreData!$B911)</f>
        <v>9</v>
      </c>
      <c r="S911" t="str">
        <f>IF(StoreData!$R911=9,"August","Sept")</f>
        <v>August</v>
      </c>
    </row>
    <row r="912" spans="1:19" x14ac:dyDescent="0.3">
      <c r="A912">
        <v>88065566265</v>
      </c>
      <c r="B912">
        <v>44093</v>
      </c>
      <c r="C912" t="s">
        <v>866</v>
      </c>
      <c r="D912" t="s">
        <v>1123</v>
      </c>
      <c r="E912" t="s">
        <v>5</v>
      </c>
      <c r="F912" t="s">
        <v>46</v>
      </c>
      <c r="G912" t="s">
        <v>942</v>
      </c>
      <c r="H912" t="s">
        <v>47</v>
      </c>
      <c r="I912" t="s">
        <v>38</v>
      </c>
      <c r="J912" t="s">
        <v>932</v>
      </c>
      <c r="K912" t="s">
        <v>939</v>
      </c>
      <c r="L912">
        <v>18</v>
      </c>
      <c r="M912">
        <v>15</v>
      </c>
      <c r="N912">
        <v>1</v>
      </c>
      <c r="O912">
        <f>StoreData!$N912*StoreData!$L912</f>
        <v>18</v>
      </c>
      <c r="P912">
        <f>StoreData!$N912*StoreData!$M912</f>
        <v>15</v>
      </c>
      <c r="Q912">
        <f>StoreData!$O912-StoreData!$P912</f>
        <v>3</v>
      </c>
      <c r="R912">
        <f>MONTH(StoreData!$B912)</f>
        <v>9</v>
      </c>
      <c r="S912" t="str">
        <f>IF(StoreData!$R912=9,"August","Sept")</f>
        <v>August</v>
      </c>
    </row>
    <row r="913" spans="1:19" x14ac:dyDescent="0.3">
      <c r="A913">
        <v>88065566266</v>
      </c>
      <c r="B913">
        <v>44094</v>
      </c>
      <c r="C913" t="s">
        <v>867</v>
      </c>
      <c r="D913" t="s">
        <v>1123</v>
      </c>
      <c r="E913" t="s">
        <v>6</v>
      </c>
      <c r="F913" t="s">
        <v>36</v>
      </c>
      <c r="G913" t="s">
        <v>942</v>
      </c>
      <c r="H913" t="s">
        <v>37</v>
      </c>
      <c r="I913" t="s">
        <v>38</v>
      </c>
      <c r="J913" t="s">
        <v>933</v>
      </c>
      <c r="K913" t="s">
        <v>939</v>
      </c>
      <c r="L913">
        <v>23</v>
      </c>
      <c r="M913">
        <v>20</v>
      </c>
      <c r="N913">
        <v>1</v>
      </c>
      <c r="O913">
        <f>StoreData!$N913*StoreData!$L913</f>
        <v>23</v>
      </c>
      <c r="P913">
        <f>StoreData!$N913*StoreData!$M913</f>
        <v>20</v>
      </c>
      <c r="Q913">
        <f>StoreData!$O913-StoreData!$P913</f>
        <v>3</v>
      </c>
      <c r="R913">
        <f>MONTH(StoreData!$B913)</f>
        <v>9</v>
      </c>
      <c r="S913" t="str">
        <f>IF(StoreData!$R913=9,"August","Sept")</f>
        <v>August</v>
      </c>
    </row>
    <row r="914" spans="1:19" x14ac:dyDescent="0.3">
      <c r="A914">
        <v>88065566267</v>
      </c>
      <c r="B914">
        <v>44095</v>
      </c>
      <c r="C914" t="s">
        <v>868</v>
      </c>
      <c r="D914" t="s">
        <v>1124</v>
      </c>
      <c r="E914" t="s">
        <v>4</v>
      </c>
      <c r="F914" t="s">
        <v>43</v>
      </c>
      <c r="G914" t="s">
        <v>941</v>
      </c>
      <c r="H914" t="s">
        <v>44</v>
      </c>
      <c r="I914" t="s">
        <v>38</v>
      </c>
      <c r="J914" t="s">
        <v>934</v>
      </c>
      <c r="K914" t="s">
        <v>939</v>
      </c>
      <c r="L914">
        <v>9</v>
      </c>
      <c r="M914">
        <v>6</v>
      </c>
      <c r="N914">
        <v>1</v>
      </c>
      <c r="O914">
        <f>StoreData!$N914*StoreData!$L914</f>
        <v>9</v>
      </c>
      <c r="P914">
        <f>StoreData!$N914*StoreData!$M914</f>
        <v>6</v>
      </c>
      <c r="Q914">
        <f>StoreData!$O914-StoreData!$P914</f>
        <v>3</v>
      </c>
      <c r="R914">
        <f>MONTH(StoreData!$B914)</f>
        <v>9</v>
      </c>
      <c r="S914" t="str">
        <f>IF(StoreData!$R914=9,"August","Sept")</f>
        <v>August</v>
      </c>
    </row>
    <row r="915" spans="1:19" x14ac:dyDescent="0.3">
      <c r="A915">
        <v>88065566268</v>
      </c>
      <c r="B915">
        <v>44096</v>
      </c>
      <c r="C915" t="s">
        <v>869</v>
      </c>
      <c r="D915" t="s">
        <v>1123</v>
      </c>
      <c r="E915" t="s">
        <v>5</v>
      </c>
      <c r="F915" t="s">
        <v>46</v>
      </c>
      <c r="G915" t="s">
        <v>942</v>
      </c>
      <c r="H915" t="s">
        <v>47</v>
      </c>
      <c r="I915" t="s">
        <v>38</v>
      </c>
      <c r="J915" t="s">
        <v>935</v>
      </c>
      <c r="K915" t="s">
        <v>939</v>
      </c>
      <c r="L915">
        <v>18</v>
      </c>
      <c r="M915">
        <v>15</v>
      </c>
      <c r="N915">
        <v>3</v>
      </c>
      <c r="O915">
        <f>StoreData!$N915*StoreData!$L915</f>
        <v>54</v>
      </c>
      <c r="P915">
        <f>StoreData!$N915*StoreData!$M915</f>
        <v>45</v>
      </c>
      <c r="Q915">
        <f>StoreData!$O915-StoreData!$P915</f>
        <v>9</v>
      </c>
      <c r="R915">
        <f>MONTH(StoreData!$B915)</f>
        <v>9</v>
      </c>
      <c r="S915" t="str">
        <f>IF(StoreData!$R915=9,"August","Sept")</f>
        <v>August</v>
      </c>
    </row>
    <row r="916" spans="1:19" x14ac:dyDescent="0.3">
      <c r="A916">
        <v>88065566269</v>
      </c>
      <c r="B916">
        <v>44097</v>
      </c>
      <c r="C916" t="s">
        <v>870</v>
      </c>
      <c r="D916" t="s">
        <v>1124</v>
      </c>
      <c r="E916" t="s">
        <v>6</v>
      </c>
      <c r="F916" t="s">
        <v>36</v>
      </c>
      <c r="G916" t="s">
        <v>942</v>
      </c>
      <c r="H916" t="s">
        <v>37</v>
      </c>
      <c r="I916" t="s">
        <v>38</v>
      </c>
      <c r="J916" t="s">
        <v>906</v>
      </c>
      <c r="K916" t="s">
        <v>924</v>
      </c>
      <c r="L916">
        <v>52</v>
      </c>
      <c r="M916">
        <v>49</v>
      </c>
      <c r="N916">
        <v>4</v>
      </c>
      <c r="O916">
        <f>StoreData!$N916*StoreData!$L916</f>
        <v>208</v>
      </c>
      <c r="P916">
        <f>StoreData!$N916*StoreData!$M916</f>
        <v>196</v>
      </c>
      <c r="Q916">
        <f>StoreData!$O916-StoreData!$P916</f>
        <v>12</v>
      </c>
      <c r="R916">
        <f>MONTH(StoreData!$B916)</f>
        <v>9</v>
      </c>
      <c r="S916" t="str">
        <f>IF(StoreData!$R916=9,"August","Sept")</f>
        <v>August</v>
      </c>
    </row>
    <row r="917" spans="1:19" x14ac:dyDescent="0.3">
      <c r="A917">
        <v>88065566270</v>
      </c>
      <c r="B917">
        <v>44098</v>
      </c>
      <c r="C917" t="s">
        <v>871</v>
      </c>
      <c r="D917" t="s">
        <v>1123</v>
      </c>
      <c r="E917" t="s">
        <v>4</v>
      </c>
      <c r="F917" t="s">
        <v>43</v>
      </c>
      <c r="G917" t="s">
        <v>941</v>
      </c>
      <c r="H917" t="s">
        <v>44</v>
      </c>
      <c r="I917" t="s">
        <v>38</v>
      </c>
      <c r="J917" t="s">
        <v>925</v>
      </c>
      <c r="K917" t="s">
        <v>939</v>
      </c>
      <c r="L917">
        <v>9</v>
      </c>
      <c r="M917">
        <v>6</v>
      </c>
      <c r="N917">
        <v>5</v>
      </c>
      <c r="O917">
        <f>StoreData!$N917*StoreData!$L917</f>
        <v>45</v>
      </c>
      <c r="P917">
        <f>StoreData!$N917*StoreData!$M917</f>
        <v>30</v>
      </c>
      <c r="Q917">
        <f>StoreData!$O917-StoreData!$P917</f>
        <v>15</v>
      </c>
      <c r="R917">
        <f>MONTH(StoreData!$B917)</f>
        <v>9</v>
      </c>
      <c r="S917" t="str">
        <f>IF(StoreData!$R917=9,"August","Sept")</f>
        <v>August</v>
      </c>
    </row>
    <row r="918" spans="1:19" x14ac:dyDescent="0.3">
      <c r="A918">
        <v>88065566271</v>
      </c>
      <c r="B918">
        <v>44099</v>
      </c>
      <c r="C918" t="s">
        <v>872</v>
      </c>
      <c r="D918" t="s">
        <v>1123</v>
      </c>
      <c r="E918" t="s">
        <v>5</v>
      </c>
      <c r="F918" t="s">
        <v>46</v>
      </c>
      <c r="G918" t="s">
        <v>942</v>
      </c>
      <c r="H918" t="s">
        <v>47</v>
      </c>
      <c r="I918" t="s">
        <v>38</v>
      </c>
      <c r="J918" t="s">
        <v>926</v>
      </c>
      <c r="K918" t="s">
        <v>939</v>
      </c>
      <c r="L918">
        <v>5</v>
      </c>
      <c r="M918">
        <v>2</v>
      </c>
      <c r="N918">
        <v>6</v>
      </c>
      <c r="O918">
        <f>StoreData!$N918*StoreData!$L918</f>
        <v>30</v>
      </c>
      <c r="P918">
        <f>StoreData!$N918*StoreData!$M918</f>
        <v>12</v>
      </c>
      <c r="Q918">
        <f>StoreData!$O918-StoreData!$P918</f>
        <v>18</v>
      </c>
      <c r="R918">
        <f>MONTH(StoreData!$B918)</f>
        <v>9</v>
      </c>
      <c r="S918" t="str">
        <f>IF(StoreData!$R918=9,"August","Sept")</f>
        <v>August</v>
      </c>
    </row>
    <row r="919" spans="1:19" x14ac:dyDescent="0.3">
      <c r="A919">
        <v>88065566272</v>
      </c>
      <c r="B919">
        <v>44103</v>
      </c>
      <c r="C919" t="s">
        <v>873</v>
      </c>
      <c r="D919" t="s">
        <v>1124</v>
      </c>
      <c r="E919" t="s">
        <v>4</v>
      </c>
      <c r="F919" t="s">
        <v>46</v>
      </c>
      <c r="G919" t="s">
        <v>942</v>
      </c>
      <c r="H919" t="s">
        <v>47</v>
      </c>
      <c r="I919" t="s">
        <v>102</v>
      </c>
      <c r="J919" t="s">
        <v>907</v>
      </c>
      <c r="K919" t="s">
        <v>924</v>
      </c>
      <c r="L919">
        <v>14</v>
      </c>
      <c r="M919">
        <v>11</v>
      </c>
      <c r="N919">
        <v>7</v>
      </c>
      <c r="O919">
        <f>StoreData!$N919*StoreData!$L919</f>
        <v>98</v>
      </c>
      <c r="P919">
        <f>StoreData!$N919*StoreData!$M919</f>
        <v>77</v>
      </c>
      <c r="Q919">
        <f>StoreData!$O919-StoreData!$P919</f>
        <v>21</v>
      </c>
      <c r="R919">
        <f>MONTH(StoreData!$B919)</f>
        <v>9</v>
      </c>
      <c r="S919" t="str">
        <f>IF(StoreData!$R919=9,"August","Sept")</f>
        <v>August</v>
      </c>
    </row>
    <row r="920" spans="1:19" x14ac:dyDescent="0.3">
      <c r="A920">
        <v>88065566273</v>
      </c>
      <c r="B920">
        <v>44102</v>
      </c>
      <c r="C920" t="s">
        <v>874</v>
      </c>
      <c r="D920" t="s">
        <v>1124</v>
      </c>
      <c r="E920" t="s">
        <v>8</v>
      </c>
      <c r="F920" t="s">
        <v>36</v>
      </c>
      <c r="G920" t="s">
        <v>942</v>
      </c>
      <c r="H920" t="s">
        <v>37</v>
      </c>
      <c r="I920" t="s">
        <v>102</v>
      </c>
      <c r="J920" t="s">
        <v>908</v>
      </c>
      <c r="K920" t="s">
        <v>924</v>
      </c>
      <c r="L920">
        <v>6</v>
      </c>
      <c r="M920">
        <v>3</v>
      </c>
      <c r="N920">
        <v>11</v>
      </c>
      <c r="O920">
        <f>StoreData!$N920*StoreData!$L920</f>
        <v>66</v>
      </c>
      <c r="P920">
        <f>StoreData!$N920*StoreData!$M920</f>
        <v>33</v>
      </c>
      <c r="Q920">
        <f>StoreData!$O920-StoreData!$P920</f>
        <v>33</v>
      </c>
      <c r="R920">
        <f>MONTH(StoreData!$B920)</f>
        <v>9</v>
      </c>
      <c r="S920" t="str">
        <f>IF(StoreData!$R920=9,"August","Sept")</f>
        <v>August</v>
      </c>
    </row>
    <row r="921" spans="1:19" x14ac:dyDescent="0.3">
      <c r="A921">
        <v>88065566274</v>
      </c>
      <c r="B921">
        <v>44102</v>
      </c>
      <c r="C921" t="s">
        <v>875</v>
      </c>
      <c r="D921" t="s">
        <v>1124</v>
      </c>
      <c r="E921" t="s">
        <v>9</v>
      </c>
      <c r="F921" t="s">
        <v>36</v>
      </c>
      <c r="G921" t="s">
        <v>942</v>
      </c>
      <c r="H921" t="s">
        <v>37</v>
      </c>
      <c r="I921" t="s">
        <v>102</v>
      </c>
      <c r="J921" t="s">
        <v>928</v>
      </c>
      <c r="K921" t="s">
        <v>939</v>
      </c>
      <c r="L921">
        <v>10</v>
      </c>
      <c r="M921">
        <v>7</v>
      </c>
      <c r="N921">
        <v>2</v>
      </c>
      <c r="O921">
        <f>StoreData!$N921*StoreData!$L921</f>
        <v>20</v>
      </c>
      <c r="P921">
        <f>StoreData!$N921*StoreData!$M921</f>
        <v>14</v>
      </c>
      <c r="Q921">
        <f>StoreData!$O921-StoreData!$P921</f>
        <v>6</v>
      </c>
      <c r="R921">
        <f>MONTH(StoreData!$B921)</f>
        <v>9</v>
      </c>
      <c r="S921" t="str">
        <f>IF(StoreData!$R921=9,"August","Sept")</f>
        <v>August</v>
      </c>
    </row>
    <row r="922" spans="1:19" x14ac:dyDescent="0.3">
      <c r="A922">
        <v>88065566275</v>
      </c>
      <c r="B922">
        <v>44103</v>
      </c>
      <c r="C922" t="s">
        <v>876</v>
      </c>
      <c r="D922" t="s">
        <v>1124</v>
      </c>
      <c r="E922" t="s">
        <v>16</v>
      </c>
      <c r="F922" t="s">
        <v>40</v>
      </c>
      <c r="G922" t="s">
        <v>941</v>
      </c>
      <c r="H922" t="s">
        <v>41</v>
      </c>
      <c r="I922" t="s">
        <v>102</v>
      </c>
      <c r="J922" t="s">
        <v>909</v>
      </c>
      <c r="K922" t="s">
        <v>924</v>
      </c>
      <c r="L922">
        <v>13</v>
      </c>
      <c r="M922">
        <v>10</v>
      </c>
      <c r="N922">
        <v>3</v>
      </c>
      <c r="O922">
        <f>StoreData!$N922*StoreData!$L922</f>
        <v>39</v>
      </c>
      <c r="P922">
        <f>StoreData!$N922*StoreData!$M922</f>
        <v>30</v>
      </c>
      <c r="Q922">
        <f>StoreData!$O922-StoreData!$P922</f>
        <v>9</v>
      </c>
      <c r="R922">
        <f>MONTH(StoreData!$B922)</f>
        <v>9</v>
      </c>
      <c r="S922" t="str">
        <f>IF(StoreData!$R922=9,"August","Sept")</f>
        <v>August</v>
      </c>
    </row>
    <row r="923" spans="1:19" x14ac:dyDescent="0.3">
      <c r="A923">
        <v>88065566276</v>
      </c>
      <c r="B923">
        <v>44073</v>
      </c>
      <c r="C923" t="s">
        <v>877</v>
      </c>
      <c r="D923" t="s">
        <v>1124</v>
      </c>
      <c r="E923" t="s">
        <v>17</v>
      </c>
      <c r="F923" t="s">
        <v>43</v>
      </c>
      <c r="G923" t="s">
        <v>941</v>
      </c>
      <c r="H923" t="s">
        <v>44</v>
      </c>
      <c r="I923" t="s">
        <v>102</v>
      </c>
      <c r="J923" t="s">
        <v>929</v>
      </c>
      <c r="K923" t="s">
        <v>939</v>
      </c>
      <c r="L923">
        <v>20</v>
      </c>
      <c r="M923">
        <v>17</v>
      </c>
      <c r="N923">
        <v>5</v>
      </c>
      <c r="O923">
        <f>StoreData!$N923*StoreData!$L923</f>
        <v>100</v>
      </c>
      <c r="P923">
        <f>StoreData!$N923*StoreData!$M923</f>
        <v>85</v>
      </c>
      <c r="Q923">
        <f>StoreData!$O923-StoreData!$P923</f>
        <v>15</v>
      </c>
      <c r="R923">
        <f>MONTH(StoreData!$B923)</f>
        <v>8</v>
      </c>
      <c r="S923" t="str">
        <f>IF(StoreData!$R923=9,"August","Sept")</f>
        <v>Sept</v>
      </c>
    </row>
    <row r="924" spans="1:19" x14ac:dyDescent="0.3">
      <c r="A924">
        <v>88065566277</v>
      </c>
      <c r="B924">
        <v>44074</v>
      </c>
      <c r="C924" t="s">
        <v>878</v>
      </c>
      <c r="D924" t="s">
        <v>1124</v>
      </c>
      <c r="E924" t="s">
        <v>18</v>
      </c>
      <c r="F924" t="s">
        <v>46</v>
      </c>
      <c r="G924" t="s">
        <v>942</v>
      </c>
      <c r="H924" t="s">
        <v>47</v>
      </c>
      <c r="I924" t="s">
        <v>102</v>
      </c>
      <c r="J924" t="s">
        <v>910</v>
      </c>
      <c r="K924" t="s">
        <v>924</v>
      </c>
      <c r="L924">
        <v>15</v>
      </c>
      <c r="M924">
        <v>12</v>
      </c>
      <c r="N924">
        <v>2</v>
      </c>
      <c r="O924">
        <f>StoreData!$N924*StoreData!$L924</f>
        <v>30</v>
      </c>
      <c r="P924">
        <f>StoreData!$N924*StoreData!$M924</f>
        <v>24</v>
      </c>
      <c r="Q924">
        <f>StoreData!$O924-StoreData!$P924</f>
        <v>6</v>
      </c>
      <c r="R924">
        <f>MONTH(StoreData!$B924)</f>
        <v>8</v>
      </c>
      <c r="S924" t="str">
        <f>IF(StoreData!$R924=9,"August","Sept")</f>
        <v>Sept</v>
      </c>
    </row>
    <row r="925" spans="1:19" x14ac:dyDescent="0.3">
      <c r="A925">
        <v>88065566278</v>
      </c>
      <c r="B925">
        <v>44075</v>
      </c>
      <c r="C925" t="s">
        <v>879</v>
      </c>
      <c r="D925" t="s">
        <v>1123</v>
      </c>
      <c r="E925" t="s">
        <v>9</v>
      </c>
      <c r="F925" t="s">
        <v>36</v>
      </c>
      <c r="G925" t="s">
        <v>942</v>
      </c>
      <c r="H925" t="s">
        <v>37</v>
      </c>
      <c r="I925" t="s">
        <v>102</v>
      </c>
      <c r="J925" t="s">
        <v>911</v>
      </c>
      <c r="K925" t="s">
        <v>924</v>
      </c>
      <c r="L925">
        <v>20</v>
      </c>
      <c r="M925">
        <v>17</v>
      </c>
      <c r="N925">
        <v>1</v>
      </c>
      <c r="O925">
        <f>StoreData!$N925*StoreData!$L925</f>
        <v>20</v>
      </c>
      <c r="P925">
        <f>StoreData!$N925*StoreData!$M925</f>
        <v>17</v>
      </c>
      <c r="Q925">
        <f>StoreData!$O925-StoreData!$P925</f>
        <v>3</v>
      </c>
      <c r="R925">
        <f>MONTH(StoreData!$B925)</f>
        <v>9</v>
      </c>
      <c r="S925" t="str">
        <f>IF(StoreData!$R925=9,"August","Sept")</f>
        <v>August</v>
      </c>
    </row>
    <row r="926" spans="1:19" x14ac:dyDescent="0.3">
      <c r="A926">
        <v>88065566279</v>
      </c>
      <c r="B926">
        <v>44076</v>
      </c>
      <c r="C926" t="s">
        <v>880</v>
      </c>
      <c r="D926" t="s">
        <v>1123</v>
      </c>
      <c r="E926" t="s">
        <v>10</v>
      </c>
      <c r="F926" t="s">
        <v>36</v>
      </c>
      <c r="G926" t="s">
        <v>942</v>
      </c>
      <c r="H926" t="s">
        <v>37</v>
      </c>
      <c r="I926" t="s">
        <v>102</v>
      </c>
      <c r="J926" t="s">
        <v>912</v>
      </c>
      <c r="K926" t="s">
        <v>924</v>
      </c>
      <c r="L926">
        <v>12</v>
      </c>
      <c r="M926">
        <v>9</v>
      </c>
      <c r="N926">
        <v>6</v>
      </c>
      <c r="O926">
        <f>StoreData!$N926*StoreData!$L926</f>
        <v>72</v>
      </c>
      <c r="P926">
        <f>StoreData!$N926*StoreData!$M926</f>
        <v>54</v>
      </c>
      <c r="Q926">
        <f>StoreData!$O926-StoreData!$P926</f>
        <v>18</v>
      </c>
      <c r="R926">
        <f>MONTH(StoreData!$B926)</f>
        <v>9</v>
      </c>
      <c r="S926" t="str">
        <f>IF(StoreData!$R926=9,"August","Sept")</f>
        <v>August</v>
      </c>
    </row>
    <row r="927" spans="1:19" x14ac:dyDescent="0.3">
      <c r="A927">
        <v>88065566280</v>
      </c>
      <c r="B927">
        <v>44077</v>
      </c>
      <c r="C927" t="s">
        <v>881</v>
      </c>
      <c r="D927" t="s">
        <v>1124</v>
      </c>
      <c r="E927" t="s">
        <v>11</v>
      </c>
      <c r="F927" t="s">
        <v>40</v>
      </c>
      <c r="G927" t="s">
        <v>941</v>
      </c>
      <c r="H927" t="s">
        <v>41</v>
      </c>
      <c r="I927" t="s">
        <v>102</v>
      </c>
      <c r="J927" t="s">
        <v>913</v>
      </c>
      <c r="K927" t="s">
        <v>924</v>
      </c>
      <c r="L927">
        <v>16</v>
      </c>
      <c r="M927">
        <v>13</v>
      </c>
      <c r="N927">
        <v>9</v>
      </c>
      <c r="O927">
        <f>StoreData!$N927*StoreData!$L927</f>
        <v>144</v>
      </c>
      <c r="P927">
        <f>StoreData!$N927*StoreData!$M927</f>
        <v>117</v>
      </c>
      <c r="Q927">
        <f>StoreData!$O927-StoreData!$P927</f>
        <v>27</v>
      </c>
      <c r="R927">
        <f>MONTH(StoreData!$B927)</f>
        <v>9</v>
      </c>
      <c r="S927" t="str">
        <f>IF(StoreData!$R927=9,"August","Sept")</f>
        <v>August</v>
      </c>
    </row>
    <row r="928" spans="1:19" x14ac:dyDescent="0.3">
      <c r="A928">
        <v>88065566281</v>
      </c>
      <c r="B928">
        <v>44078</v>
      </c>
      <c r="C928" t="s">
        <v>882</v>
      </c>
      <c r="D928" t="s">
        <v>1124</v>
      </c>
      <c r="E928" t="s">
        <v>12</v>
      </c>
      <c r="F928" t="s">
        <v>43</v>
      </c>
      <c r="G928" t="s">
        <v>941</v>
      </c>
      <c r="H928" t="s">
        <v>44</v>
      </c>
      <c r="I928" t="s">
        <v>102</v>
      </c>
      <c r="J928" t="s">
        <v>930</v>
      </c>
      <c r="K928" t="s">
        <v>939</v>
      </c>
      <c r="L928">
        <v>70</v>
      </c>
      <c r="M928">
        <v>67</v>
      </c>
      <c r="N928">
        <v>10</v>
      </c>
      <c r="O928">
        <f>StoreData!$N928*StoreData!$L928</f>
        <v>700</v>
      </c>
      <c r="P928">
        <f>StoreData!$N928*StoreData!$M928</f>
        <v>670</v>
      </c>
      <c r="Q928">
        <f>StoreData!$O928-StoreData!$P928</f>
        <v>30</v>
      </c>
      <c r="R928">
        <f>MONTH(StoreData!$B928)</f>
        <v>9</v>
      </c>
      <c r="S928" t="str">
        <f>IF(StoreData!$R928=9,"August","Sept")</f>
        <v>August</v>
      </c>
    </row>
    <row r="929" spans="1:19" x14ac:dyDescent="0.3">
      <c r="A929">
        <v>88065566282</v>
      </c>
      <c r="B929">
        <v>44092</v>
      </c>
      <c r="C929" t="s">
        <v>883</v>
      </c>
      <c r="D929" t="s">
        <v>1124</v>
      </c>
      <c r="E929" t="s">
        <v>13</v>
      </c>
      <c r="F929" t="s">
        <v>46</v>
      </c>
      <c r="G929" t="s">
        <v>942</v>
      </c>
      <c r="H929" t="s">
        <v>47</v>
      </c>
      <c r="I929" t="s">
        <v>102</v>
      </c>
      <c r="J929" t="s">
        <v>938</v>
      </c>
      <c r="K929" t="s">
        <v>939</v>
      </c>
      <c r="L929">
        <v>15</v>
      </c>
      <c r="M929">
        <v>12</v>
      </c>
      <c r="N929">
        <v>3</v>
      </c>
      <c r="O929">
        <f>StoreData!$N929*StoreData!$L929</f>
        <v>45</v>
      </c>
      <c r="P929">
        <f>StoreData!$N929*StoreData!$M929</f>
        <v>36</v>
      </c>
      <c r="Q929">
        <f>StoreData!$O929-StoreData!$P929</f>
        <v>9</v>
      </c>
      <c r="R929">
        <f>MONTH(StoreData!$B929)</f>
        <v>9</v>
      </c>
      <c r="S929" t="str">
        <f>IF(StoreData!$R929=9,"August","Sept")</f>
        <v>August</v>
      </c>
    </row>
    <row r="930" spans="1:19" x14ac:dyDescent="0.3">
      <c r="A930">
        <v>88065566283</v>
      </c>
      <c r="B930">
        <v>44092</v>
      </c>
      <c r="C930" t="s">
        <v>884</v>
      </c>
      <c r="D930" t="s">
        <v>1123</v>
      </c>
      <c r="E930" t="s">
        <v>14</v>
      </c>
      <c r="F930" t="s">
        <v>36</v>
      </c>
      <c r="G930" t="s">
        <v>942</v>
      </c>
      <c r="H930" t="s">
        <v>37</v>
      </c>
      <c r="I930" t="s">
        <v>102</v>
      </c>
      <c r="J930" t="s">
        <v>913</v>
      </c>
      <c r="K930" t="s">
        <v>924</v>
      </c>
      <c r="L930">
        <v>16</v>
      </c>
      <c r="M930">
        <v>13</v>
      </c>
      <c r="N930">
        <v>4</v>
      </c>
      <c r="O930">
        <f>StoreData!$N930*StoreData!$L930</f>
        <v>64</v>
      </c>
      <c r="P930">
        <f>StoreData!$N930*StoreData!$M930</f>
        <v>52</v>
      </c>
      <c r="Q930">
        <f>StoreData!$O930-StoreData!$P930</f>
        <v>12</v>
      </c>
      <c r="R930">
        <f>MONTH(StoreData!$B930)</f>
        <v>9</v>
      </c>
      <c r="S930" t="str">
        <f>IF(StoreData!$R930=9,"August","Sept")</f>
        <v>August</v>
      </c>
    </row>
    <row r="931" spans="1:19" x14ac:dyDescent="0.3">
      <c r="A931">
        <v>88065566284</v>
      </c>
      <c r="B931">
        <v>44093</v>
      </c>
      <c r="C931" t="s">
        <v>885</v>
      </c>
      <c r="D931" t="s">
        <v>1123</v>
      </c>
      <c r="E931" t="s">
        <v>15</v>
      </c>
      <c r="F931" t="s">
        <v>36</v>
      </c>
      <c r="G931" t="s">
        <v>942</v>
      </c>
      <c r="H931" t="s">
        <v>37</v>
      </c>
      <c r="I931" t="s">
        <v>102</v>
      </c>
      <c r="J931" t="s">
        <v>914</v>
      </c>
      <c r="K931" t="s">
        <v>924</v>
      </c>
      <c r="L931">
        <v>20</v>
      </c>
      <c r="M931">
        <v>17</v>
      </c>
      <c r="N931">
        <v>5</v>
      </c>
      <c r="O931">
        <f>StoreData!$N931*StoreData!$L931</f>
        <v>100</v>
      </c>
      <c r="P931">
        <f>StoreData!$N931*StoreData!$M931</f>
        <v>85</v>
      </c>
      <c r="Q931">
        <f>StoreData!$O931-StoreData!$P931</f>
        <v>15</v>
      </c>
      <c r="R931">
        <f>MONTH(StoreData!$B931)</f>
        <v>9</v>
      </c>
      <c r="S931" t="str">
        <f>IF(StoreData!$R931=9,"August","Sept")</f>
        <v>August</v>
      </c>
    </row>
    <row r="932" spans="1:19" x14ac:dyDescent="0.3">
      <c r="A932">
        <v>88065566285</v>
      </c>
      <c r="B932">
        <v>44094</v>
      </c>
      <c r="C932" t="s">
        <v>886</v>
      </c>
      <c r="D932" t="s">
        <v>1124</v>
      </c>
      <c r="E932" t="s">
        <v>57</v>
      </c>
      <c r="F932" t="s">
        <v>40</v>
      </c>
      <c r="G932" t="s">
        <v>941</v>
      </c>
      <c r="H932" t="s">
        <v>41</v>
      </c>
      <c r="I932" t="s">
        <v>102</v>
      </c>
      <c r="J932" t="s">
        <v>915</v>
      </c>
      <c r="K932" t="s">
        <v>924</v>
      </c>
      <c r="L932">
        <v>12</v>
      </c>
      <c r="M932">
        <v>9</v>
      </c>
      <c r="N932">
        <v>6</v>
      </c>
      <c r="O932">
        <f>StoreData!$N932*StoreData!$L932</f>
        <v>72</v>
      </c>
      <c r="P932">
        <f>StoreData!$N932*StoreData!$M932</f>
        <v>54</v>
      </c>
      <c r="Q932">
        <f>StoreData!$O932-StoreData!$P932</f>
        <v>18</v>
      </c>
      <c r="R932">
        <f>MONTH(StoreData!$B932)</f>
        <v>9</v>
      </c>
      <c r="S932" t="str">
        <f>IF(StoreData!$R932=9,"August","Sept")</f>
        <v>August</v>
      </c>
    </row>
    <row r="933" spans="1:19" x14ac:dyDescent="0.3">
      <c r="A933">
        <v>88065566286</v>
      </c>
      <c r="B933">
        <v>44095</v>
      </c>
      <c r="C933" t="s">
        <v>887</v>
      </c>
      <c r="D933" t="s">
        <v>1123</v>
      </c>
      <c r="E933" t="s">
        <v>58</v>
      </c>
      <c r="F933" t="s">
        <v>43</v>
      </c>
      <c r="G933" t="s">
        <v>941</v>
      </c>
      <c r="H933" t="s">
        <v>44</v>
      </c>
      <c r="I933" t="s">
        <v>102</v>
      </c>
      <c r="J933" t="s">
        <v>931</v>
      </c>
      <c r="K933" t="s">
        <v>939</v>
      </c>
      <c r="L933">
        <v>12</v>
      </c>
      <c r="M933">
        <v>9</v>
      </c>
      <c r="N933">
        <v>3</v>
      </c>
      <c r="O933">
        <f>StoreData!$N933*StoreData!$L933</f>
        <v>36</v>
      </c>
      <c r="P933">
        <f>StoreData!$N933*StoreData!$M933</f>
        <v>27</v>
      </c>
      <c r="Q933">
        <f>StoreData!$O933-StoreData!$P933</f>
        <v>9</v>
      </c>
      <c r="R933">
        <f>MONTH(StoreData!$B933)</f>
        <v>9</v>
      </c>
      <c r="S933" t="str">
        <f>IF(StoreData!$R933=9,"August","Sept")</f>
        <v>August</v>
      </c>
    </row>
    <row r="934" spans="1:19" x14ac:dyDescent="0.3">
      <c r="A934">
        <v>88065566287</v>
      </c>
      <c r="B934">
        <v>44096</v>
      </c>
      <c r="C934" t="s">
        <v>888</v>
      </c>
      <c r="D934" t="s">
        <v>1123</v>
      </c>
      <c r="E934" t="s">
        <v>59</v>
      </c>
      <c r="F934" t="s">
        <v>46</v>
      </c>
      <c r="G934" t="s">
        <v>942</v>
      </c>
      <c r="H934" t="s">
        <v>47</v>
      </c>
      <c r="I934" t="s">
        <v>102</v>
      </c>
      <c r="J934" t="s">
        <v>932</v>
      </c>
      <c r="K934" t="s">
        <v>939</v>
      </c>
      <c r="L934">
        <v>18</v>
      </c>
      <c r="M934">
        <v>15</v>
      </c>
      <c r="N934">
        <v>7</v>
      </c>
      <c r="O934">
        <f>StoreData!$N934*StoreData!$L934</f>
        <v>126</v>
      </c>
      <c r="P934">
        <f>StoreData!$N934*StoreData!$M934</f>
        <v>105</v>
      </c>
      <c r="Q934">
        <f>StoreData!$O934-StoreData!$P934</f>
        <v>21</v>
      </c>
      <c r="R934">
        <f>MONTH(StoreData!$B934)</f>
        <v>9</v>
      </c>
      <c r="S934" t="str">
        <f>IF(StoreData!$R934=9,"August","Sept")</f>
        <v>August</v>
      </c>
    </row>
    <row r="935" spans="1:19" x14ac:dyDescent="0.3">
      <c r="A935">
        <v>88065566288</v>
      </c>
      <c r="B935">
        <v>44097</v>
      </c>
      <c r="C935" t="s">
        <v>889</v>
      </c>
      <c r="D935" t="s">
        <v>1123</v>
      </c>
      <c r="E935" t="s">
        <v>61</v>
      </c>
      <c r="F935" t="s">
        <v>36</v>
      </c>
      <c r="G935" t="s">
        <v>942</v>
      </c>
      <c r="H935" t="s">
        <v>37</v>
      </c>
      <c r="I935" t="s">
        <v>102</v>
      </c>
      <c r="J935" t="s">
        <v>916</v>
      </c>
      <c r="K935" t="s">
        <v>924</v>
      </c>
      <c r="L935">
        <v>10</v>
      </c>
      <c r="M935">
        <v>7</v>
      </c>
      <c r="N935">
        <v>5</v>
      </c>
      <c r="O935">
        <f>StoreData!$N935*StoreData!$L935</f>
        <v>50</v>
      </c>
      <c r="P935">
        <f>StoreData!$N935*StoreData!$M935</f>
        <v>35</v>
      </c>
      <c r="Q935">
        <f>StoreData!$O935-StoreData!$P935</f>
        <v>15</v>
      </c>
      <c r="R935">
        <f>MONTH(StoreData!$B935)</f>
        <v>9</v>
      </c>
      <c r="S935" t="str">
        <f>IF(StoreData!$R935=9,"August","Sept")</f>
        <v>August</v>
      </c>
    </row>
    <row r="936" spans="1:19" x14ac:dyDescent="0.3">
      <c r="A936">
        <v>88065566289</v>
      </c>
      <c r="B936">
        <v>44098</v>
      </c>
      <c r="C936" t="s">
        <v>890</v>
      </c>
      <c r="D936" t="s">
        <v>1124</v>
      </c>
      <c r="E936" t="s">
        <v>16</v>
      </c>
      <c r="F936" t="s">
        <v>36</v>
      </c>
      <c r="G936" t="s">
        <v>942</v>
      </c>
      <c r="H936" t="s">
        <v>37</v>
      </c>
      <c r="I936" t="s">
        <v>102</v>
      </c>
      <c r="J936" t="s">
        <v>917</v>
      </c>
      <c r="K936" t="s">
        <v>924</v>
      </c>
      <c r="L936">
        <v>15</v>
      </c>
      <c r="M936">
        <v>12</v>
      </c>
      <c r="N936">
        <v>8</v>
      </c>
      <c r="O936">
        <f>StoreData!$N936*StoreData!$L936</f>
        <v>120</v>
      </c>
      <c r="P936">
        <f>StoreData!$N936*StoreData!$M936</f>
        <v>96</v>
      </c>
      <c r="Q936">
        <f>StoreData!$O936-StoreData!$P936</f>
        <v>24</v>
      </c>
      <c r="R936">
        <f>MONTH(StoreData!$B936)</f>
        <v>9</v>
      </c>
      <c r="S936" t="str">
        <f>IF(StoreData!$R936=9,"August","Sept")</f>
        <v>August</v>
      </c>
    </row>
    <row r="937" spans="1:19" x14ac:dyDescent="0.3">
      <c r="A937">
        <v>88065566290</v>
      </c>
      <c r="B937">
        <v>44099</v>
      </c>
      <c r="C937" t="s">
        <v>891</v>
      </c>
      <c r="D937" t="s">
        <v>1123</v>
      </c>
      <c r="E937" t="s">
        <v>80</v>
      </c>
      <c r="F937" t="s">
        <v>40</v>
      </c>
      <c r="G937" t="s">
        <v>941</v>
      </c>
      <c r="H937" t="s">
        <v>41</v>
      </c>
      <c r="I937" t="s">
        <v>102</v>
      </c>
      <c r="J937" t="s">
        <v>918</v>
      </c>
      <c r="K937" t="s">
        <v>924</v>
      </c>
      <c r="L937">
        <v>15</v>
      </c>
      <c r="M937">
        <v>12</v>
      </c>
      <c r="N937">
        <v>9</v>
      </c>
      <c r="O937">
        <f>StoreData!$N937*StoreData!$L937</f>
        <v>135</v>
      </c>
      <c r="P937">
        <f>StoreData!$N937*StoreData!$M937</f>
        <v>108</v>
      </c>
      <c r="Q937">
        <f>StoreData!$O937-StoreData!$P937</f>
        <v>27</v>
      </c>
      <c r="R937">
        <f>MONTH(StoreData!$B937)</f>
        <v>9</v>
      </c>
      <c r="S937" t="str">
        <f>IF(StoreData!$R937=9,"August","Sept")</f>
        <v>August</v>
      </c>
    </row>
    <row r="938" spans="1:19" x14ac:dyDescent="0.3">
      <c r="A938">
        <v>88065566291</v>
      </c>
      <c r="B938">
        <v>44103</v>
      </c>
      <c r="C938" t="s">
        <v>892</v>
      </c>
      <c r="D938" t="s">
        <v>1124</v>
      </c>
      <c r="E938" t="s">
        <v>82</v>
      </c>
      <c r="F938" t="s">
        <v>43</v>
      </c>
      <c r="G938" t="s">
        <v>941</v>
      </c>
      <c r="H938" t="s">
        <v>44</v>
      </c>
      <c r="I938" t="s">
        <v>102</v>
      </c>
      <c r="J938" t="s">
        <v>933</v>
      </c>
      <c r="K938" t="s">
        <v>939</v>
      </c>
      <c r="L938">
        <v>23</v>
      </c>
      <c r="M938">
        <v>20</v>
      </c>
      <c r="N938">
        <v>2</v>
      </c>
      <c r="O938">
        <f>StoreData!$N938*StoreData!$L938</f>
        <v>46</v>
      </c>
      <c r="P938">
        <f>StoreData!$N938*StoreData!$M938</f>
        <v>40</v>
      </c>
      <c r="Q938">
        <f>StoreData!$O938-StoreData!$P938</f>
        <v>6</v>
      </c>
      <c r="R938">
        <f>MONTH(StoreData!$B938)</f>
        <v>9</v>
      </c>
      <c r="S938" t="str">
        <f>IF(StoreData!$R938=9,"August","Sept")</f>
        <v>August</v>
      </c>
    </row>
    <row r="939" spans="1:19" x14ac:dyDescent="0.3">
      <c r="A939">
        <v>88065566292</v>
      </c>
      <c r="B939">
        <v>44102</v>
      </c>
      <c r="C939" t="s">
        <v>893</v>
      </c>
      <c r="D939" t="s">
        <v>1123</v>
      </c>
      <c r="E939" t="s">
        <v>84</v>
      </c>
      <c r="F939" t="s">
        <v>46</v>
      </c>
      <c r="G939" t="s">
        <v>942</v>
      </c>
      <c r="H939" t="s">
        <v>47</v>
      </c>
      <c r="I939" t="s">
        <v>102</v>
      </c>
      <c r="J939" t="s">
        <v>934</v>
      </c>
      <c r="K939" t="s">
        <v>939</v>
      </c>
      <c r="L939">
        <v>9</v>
      </c>
      <c r="M939">
        <v>6</v>
      </c>
      <c r="N939">
        <v>5</v>
      </c>
      <c r="O939">
        <f>StoreData!$N939*StoreData!$L939</f>
        <v>45</v>
      </c>
      <c r="P939">
        <f>StoreData!$N939*StoreData!$M939</f>
        <v>30</v>
      </c>
      <c r="Q939">
        <f>StoreData!$O939-StoreData!$P939</f>
        <v>15</v>
      </c>
      <c r="R939">
        <f>MONTH(StoreData!$B939)</f>
        <v>9</v>
      </c>
      <c r="S939" t="str">
        <f>IF(StoreData!$R939=9,"August","Sept")</f>
        <v>August</v>
      </c>
    </row>
    <row r="940" spans="1:19" x14ac:dyDescent="0.3">
      <c r="A940">
        <v>88065566293</v>
      </c>
      <c r="B940">
        <v>44102</v>
      </c>
      <c r="C940" t="s">
        <v>894</v>
      </c>
      <c r="D940" t="s">
        <v>1124</v>
      </c>
      <c r="E940" t="s">
        <v>86</v>
      </c>
      <c r="F940" t="s">
        <v>36</v>
      </c>
      <c r="G940" t="s">
        <v>942</v>
      </c>
      <c r="H940" t="s">
        <v>37</v>
      </c>
      <c r="I940" t="s">
        <v>102</v>
      </c>
      <c r="J940" t="s">
        <v>935</v>
      </c>
      <c r="K940" t="s">
        <v>939</v>
      </c>
      <c r="L940">
        <v>18</v>
      </c>
      <c r="M940">
        <v>15</v>
      </c>
      <c r="N940">
        <v>7</v>
      </c>
      <c r="O940">
        <f>StoreData!$N940*StoreData!$L940</f>
        <v>126</v>
      </c>
      <c r="P940">
        <f>StoreData!$N940*StoreData!$M940</f>
        <v>105</v>
      </c>
      <c r="Q940">
        <f>StoreData!$O940-StoreData!$P940</f>
        <v>21</v>
      </c>
      <c r="R940">
        <f>MONTH(StoreData!$B940)</f>
        <v>9</v>
      </c>
      <c r="S940" t="str">
        <f>IF(StoreData!$R940=9,"August","Sept")</f>
        <v>August</v>
      </c>
    </row>
    <row r="941" spans="1:19" x14ac:dyDescent="0.3">
      <c r="A941">
        <v>88065566294</v>
      </c>
      <c r="B941">
        <v>44103</v>
      </c>
      <c r="C941" t="s">
        <v>895</v>
      </c>
      <c r="D941" t="s">
        <v>1124</v>
      </c>
      <c r="E941" t="s">
        <v>88</v>
      </c>
      <c r="F941" t="s">
        <v>36</v>
      </c>
      <c r="G941" t="s">
        <v>942</v>
      </c>
      <c r="H941" t="s">
        <v>37</v>
      </c>
      <c r="I941" t="s">
        <v>102</v>
      </c>
      <c r="J941" t="s">
        <v>923</v>
      </c>
      <c r="K941" t="s">
        <v>924</v>
      </c>
      <c r="L941">
        <v>14</v>
      </c>
      <c r="M941">
        <v>11</v>
      </c>
      <c r="N941">
        <v>7</v>
      </c>
      <c r="O941">
        <f>StoreData!$N941*StoreData!$L941</f>
        <v>98</v>
      </c>
      <c r="P941">
        <f>StoreData!$N941*StoreData!$M941</f>
        <v>77</v>
      </c>
      <c r="Q941">
        <f>StoreData!$O941-StoreData!$P941</f>
        <v>21</v>
      </c>
      <c r="R941">
        <f>MONTH(StoreData!$B941)</f>
        <v>9</v>
      </c>
      <c r="S941" t="str">
        <f>IF(StoreData!$R941=9,"August","Sept")</f>
        <v>August</v>
      </c>
    </row>
    <row r="942" spans="1:19" x14ac:dyDescent="0.3">
      <c r="A942">
        <v>88065566295</v>
      </c>
      <c r="B942">
        <v>44073</v>
      </c>
      <c r="C942" t="s">
        <v>896</v>
      </c>
      <c r="D942" t="s">
        <v>1123</v>
      </c>
      <c r="E942" t="s">
        <v>66</v>
      </c>
      <c r="F942" t="s">
        <v>40</v>
      </c>
      <c r="G942" t="s">
        <v>941</v>
      </c>
      <c r="H942" t="s">
        <v>41</v>
      </c>
      <c r="I942" t="s">
        <v>102</v>
      </c>
      <c r="J942" t="s">
        <v>936</v>
      </c>
      <c r="K942" t="s">
        <v>924</v>
      </c>
      <c r="L942">
        <v>30</v>
      </c>
      <c r="M942">
        <v>27</v>
      </c>
      <c r="N942">
        <v>15</v>
      </c>
      <c r="O942">
        <f>StoreData!$N942*StoreData!$L942</f>
        <v>450</v>
      </c>
      <c r="P942">
        <f>StoreData!$N942*StoreData!$M942</f>
        <v>405</v>
      </c>
      <c r="Q942">
        <f>StoreData!$O942-StoreData!$P942</f>
        <v>45</v>
      </c>
      <c r="R942">
        <f>MONTH(StoreData!$B942)</f>
        <v>8</v>
      </c>
      <c r="S942" t="str">
        <f>IF(StoreData!$R942=9,"August","Sept")</f>
        <v>Sept</v>
      </c>
    </row>
    <row r="943" spans="1:19" x14ac:dyDescent="0.3">
      <c r="A943">
        <v>88065566296</v>
      </c>
      <c r="B943">
        <v>44074</v>
      </c>
      <c r="C943" t="s">
        <v>897</v>
      </c>
      <c r="D943" t="s">
        <v>1124</v>
      </c>
      <c r="E943" t="s">
        <v>68</v>
      </c>
      <c r="F943" t="s">
        <v>43</v>
      </c>
      <c r="G943" t="s">
        <v>941</v>
      </c>
      <c r="H943" t="s">
        <v>44</v>
      </c>
      <c r="I943" t="s">
        <v>102</v>
      </c>
      <c r="J943" t="s">
        <v>937</v>
      </c>
      <c r="K943" t="s">
        <v>924</v>
      </c>
      <c r="L943">
        <v>16</v>
      </c>
      <c r="M943">
        <v>13</v>
      </c>
      <c r="N943">
        <v>3</v>
      </c>
      <c r="O943">
        <f>StoreData!$N943*StoreData!$L943</f>
        <v>48</v>
      </c>
      <c r="P943">
        <f>StoreData!$N943*StoreData!$M943</f>
        <v>39</v>
      </c>
      <c r="Q943">
        <f>StoreData!$O943-StoreData!$P943</f>
        <v>9</v>
      </c>
      <c r="R943">
        <f>MONTH(StoreData!$B943)</f>
        <v>8</v>
      </c>
      <c r="S943" t="str">
        <f>IF(StoreData!$R943=9,"August","Sept")</f>
        <v>Sept</v>
      </c>
    </row>
    <row r="944" spans="1:19" x14ac:dyDescent="0.3">
      <c r="A944">
        <v>88065566297</v>
      </c>
      <c r="B944">
        <v>44075</v>
      </c>
      <c r="C944" t="s">
        <v>898</v>
      </c>
      <c r="D944" t="s">
        <v>1124</v>
      </c>
      <c r="E944" t="s">
        <v>70</v>
      </c>
      <c r="F944" t="s">
        <v>46</v>
      </c>
      <c r="G944" t="s">
        <v>942</v>
      </c>
      <c r="H944" t="s">
        <v>47</v>
      </c>
      <c r="I944" t="s">
        <v>102</v>
      </c>
      <c r="J944" t="s">
        <v>906</v>
      </c>
      <c r="K944" t="s">
        <v>924</v>
      </c>
      <c r="L944">
        <v>52</v>
      </c>
      <c r="M944">
        <v>49</v>
      </c>
      <c r="N944">
        <v>6</v>
      </c>
      <c r="O944">
        <f>StoreData!$N944*StoreData!$L944</f>
        <v>312</v>
      </c>
      <c r="P944">
        <f>StoreData!$N944*StoreData!$M944</f>
        <v>294</v>
      </c>
      <c r="Q944">
        <f>StoreData!$O944-StoreData!$P944</f>
        <v>18</v>
      </c>
      <c r="R944">
        <f>MONTH(StoreData!$B944)</f>
        <v>9</v>
      </c>
      <c r="S944" t="str">
        <f>IF(StoreData!$R944=9,"August","Sept")</f>
        <v>August</v>
      </c>
    </row>
    <row r="945" spans="1:19" x14ac:dyDescent="0.3">
      <c r="A945">
        <v>88065566298</v>
      </c>
      <c r="B945">
        <v>44076</v>
      </c>
      <c r="C945" t="s">
        <v>899</v>
      </c>
      <c r="D945" t="s">
        <v>1124</v>
      </c>
      <c r="E945" t="s">
        <v>16</v>
      </c>
      <c r="F945" t="s">
        <v>36</v>
      </c>
      <c r="G945" t="s">
        <v>942</v>
      </c>
      <c r="H945" t="s">
        <v>37</v>
      </c>
      <c r="I945" t="s">
        <v>102</v>
      </c>
      <c r="J945" t="s">
        <v>907</v>
      </c>
      <c r="K945" t="s">
        <v>924</v>
      </c>
      <c r="L945">
        <v>14</v>
      </c>
      <c r="M945">
        <v>11</v>
      </c>
      <c r="N945">
        <v>10</v>
      </c>
      <c r="O945">
        <f>StoreData!$N945*StoreData!$L945</f>
        <v>140</v>
      </c>
      <c r="P945">
        <f>StoreData!$N945*StoreData!$M945</f>
        <v>110</v>
      </c>
      <c r="Q945">
        <f>StoreData!$O945-StoreData!$P945</f>
        <v>30</v>
      </c>
      <c r="R945">
        <f>MONTH(StoreData!$B945)</f>
        <v>9</v>
      </c>
      <c r="S945" t="str">
        <f>IF(StoreData!$R945=9,"August","Sept")</f>
        <v>August</v>
      </c>
    </row>
    <row r="946" spans="1:19" x14ac:dyDescent="0.3">
      <c r="A946">
        <v>88065566299</v>
      </c>
      <c r="B946">
        <v>44077</v>
      </c>
      <c r="C946" t="s">
        <v>900</v>
      </c>
      <c r="D946" t="s">
        <v>1124</v>
      </c>
      <c r="E946" t="s">
        <v>15</v>
      </c>
      <c r="F946" t="s">
        <v>36</v>
      </c>
      <c r="G946" t="s">
        <v>942</v>
      </c>
      <c r="H946" t="s">
        <v>37</v>
      </c>
      <c r="I946" t="s">
        <v>102</v>
      </c>
      <c r="J946" t="s">
        <v>908</v>
      </c>
      <c r="K946" t="s">
        <v>924</v>
      </c>
      <c r="L946">
        <v>6</v>
      </c>
      <c r="M946">
        <v>3</v>
      </c>
      <c r="N946">
        <v>11</v>
      </c>
      <c r="O946">
        <f>StoreData!$N946*StoreData!$L946</f>
        <v>66</v>
      </c>
      <c r="P946">
        <f>StoreData!$N946*StoreData!$M946</f>
        <v>33</v>
      </c>
      <c r="Q946">
        <f>StoreData!$O946-StoreData!$P946</f>
        <v>33</v>
      </c>
      <c r="R946">
        <f>MONTH(StoreData!$B946)</f>
        <v>9</v>
      </c>
      <c r="S946" t="str">
        <f>IF(StoreData!$R946=9,"August","Sept")</f>
        <v>August</v>
      </c>
    </row>
    <row r="947" spans="1:19" x14ac:dyDescent="0.3">
      <c r="A947">
        <v>88065566300</v>
      </c>
      <c r="B947">
        <v>44078</v>
      </c>
      <c r="C947" t="s">
        <v>901</v>
      </c>
      <c r="D947" t="s">
        <v>1123</v>
      </c>
      <c r="E947" t="s">
        <v>57</v>
      </c>
      <c r="F947" t="s">
        <v>40</v>
      </c>
      <c r="G947" t="s">
        <v>941</v>
      </c>
      <c r="H947" t="s">
        <v>41</v>
      </c>
      <c r="I947" t="s">
        <v>102</v>
      </c>
      <c r="J947" t="s">
        <v>909</v>
      </c>
      <c r="K947" t="s">
        <v>924</v>
      </c>
      <c r="L947">
        <v>13</v>
      </c>
      <c r="M947">
        <v>10</v>
      </c>
      <c r="N947">
        <v>3</v>
      </c>
      <c r="O947">
        <f>StoreData!$N947*StoreData!$L947</f>
        <v>39</v>
      </c>
      <c r="P947">
        <f>StoreData!$N947*StoreData!$M947</f>
        <v>30</v>
      </c>
      <c r="Q947">
        <f>StoreData!$O947-StoreData!$P947</f>
        <v>9</v>
      </c>
      <c r="R947">
        <f>MONTH(StoreData!$B947)</f>
        <v>9</v>
      </c>
      <c r="S947" t="str">
        <f>IF(StoreData!$R947=9,"August","Sept")</f>
        <v>August</v>
      </c>
    </row>
    <row r="948" spans="1:19" x14ac:dyDescent="0.3">
      <c r="A948">
        <v>88065566301</v>
      </c>
      <c r="B948">
        <v>44092</v>
      </c>
      <c r="C948" t="s">
        <v>902</v>
      </c>
      <c r="D948" t="s">
        <v>1124</v>
      </c>
      <c r="E948" t="s">
        <v>58</v>
      </c>
      <c r="F948" t="s">
        <v>43</v>
      </c>
      <c r="G948" t="s">
        <v>941</v>
      </c>
      <c r="H948" t="s">
        <v>44</v>
      </c>
      <c r="I948" t="s">
        <v>102</v>
      </c>
      <c r="J948" t="s">
        <v>910</v>
      </c>
      <c r="K948" t="s">
        <v>924</v>
      </c>
      <c r="L948">
        <v>15</v>
      </c>
      <c r="M948">
        <v>12</v>
      </c>
      <c r="N948">
        <v>1</v>
      </c>
      <c r="O948">
        <f>StoreData!$N948*StoreData!$L948</f>
        <v>15</v>
      </c>
      <c r="P948">
        <f>StoreData!$N948*StoreData!$M948</f>
        <v>12</v>
      </c>
      <c r="Q948">
        <f>StoreData!$O948-StoreData!$P948</f>
        <v>3</v>
      </c>
      <c r="R948">
        <f>MONTH(StoreData!$B948)</f>
        <v>9</v>
      </c>
      <c r="S948" t="str">
        <f>IF(StoreData!$R948=9,"August","Sept")</f>
        <v>August</v>
      </c>
    </row>
    <row r="949" spans="1:19" x14ac:dyDescent="0.3">
      <c r="A949">
        <v>88065566302</v>
      </c>
      <c r="B949">
        <v>44092</v>
      </c>
      <c r="C949" t="s">
        <v>903</v>
      </c>
      <c r="D949" t="s">
        <v>1123</v>
      </c>
      <c r="E949" t="s">
        <v>59</v>
      </c>
      <c r="F949" t="s">
        <v>46</v>
      </c>
      <c r="G949" t="s">
        <v>942</v>
      </c>
      <c r="H949" t="s">
        <v>47</v>
      </c>
      <c r="I949" t="s">
        <v>102</v>
      </c>
      <c r="J949" t="s">
        <v>911</v>
      </c>
      <c r="K949" t="s">
        <v>924</v>
      </c>
      <c r="L949">
        <v>20</v>
      </c>
      <c r="M949">
        <v>17</v>
      </c>
      <c r="N949">
        <v>1</v>
      </c>
      <c r="O949">
        <f>StoreData!$N949*StoreData!$L949</f>
        <v>20</v>
      </c>
      <c r="P949">
        <f>StoreData!$N949*StoreData!$M949</f>
        <v>17</v>
      </c>
      <c r="Q949">
        <f>StoreData!$O949-StoreData!$P949</f>
        <v>3</v>
      </c>
      <c r="R949">
        <f>MONTH(StoreData!$B949)</f>
        <v>9</v>
      </c>
      <c r="S949" t="str">
        <f>IF(StoreData!$R949=9,"August","Sept")</f>
        <v>August</v>
      </c>
    </row>
    <row r="950" spans="1:19" x14ac:dyDescent="0.3">
      <c r="A950">
        <v>88065566303</v>
      </c>
      <c r="B950">
        <v>44093</v>
      </c>
      <c r="C950" t="s">
        <v>904</v>
      </c>
      <c r="D950" t="s">
        <v>1124</v>
      </c>
      <c r="E950" t="s">
        <v>92</v>
      </c>
      <c r="F950" t="s">
        <v>36</v>
      </c>
      <c r="G950" t="s">
        <v>942</v>
      </c>
      <c r="H950" t="s">
        <v>37</v>
      </c>
      <c r="I950" t="s">
        <v>102</v>
      </c>
      <c r="J950" t="s">
        <v>912</v>
      </c>
      <c r="K950" t="s">
        <v>924</v>
      </c>
      <c r="L950">
        <v>12</v>
      </c>
      <c r="M950">
        <v>9</v>
      </c>
      <c r="N950">
        <v>1</v>
      </c>
      <c r="O950">
        <f>StoreData!$N950*StoreData!$L950</f>
        <v>12</v>
      </c>
      <c r="P950">
        <f>StoreData!$N950*StoreData!$M950</f>
        <v>9</v>
      </c>
      <c r="Q950">
        <f>StoreData!$O950-StoreData!$P950</f>
        <v>3</v>
      </c>
      <c r="R950">
        <f>MONTH(StoreData!$B950)</f>
        <v>9</v>
      </c>
      <c r="S950" t="str">
        <f>IF(StoreData!$R950=9,"August","Sept")</f>
        <v>August</v>
      </c>
    </row>
    <row r="951" spans="1:19" x14ac:dyDescent="0.3">
      <c r="A951">
        <v>88065566304</v>
      </c>
      <c r="B951">
        <v>44094</v>
      </c>
      <c r="C951" t="s">
        <v>905</v>
      </c>
      <c r="D951" t="s">
        <v>1123</v>
      </c>
      <c r="E951" t="s">
        <v>94</v>
      </c>
      <c r="F951" t="s">
        <v>36</v>
      </c>
      <c r="G951" t="s">
        <v>942</v>
      </c>
      <c r="H951" t="s">
        <v>37</v>
      </c>
      <c r="I951" t="s">
        <v>102</v>
      </c>
      <c r="J951" t="s">
        <v>913</v>
      </c>
      <c r="K951" t="s">
        <v>924</v>
      </c>
      <c r="L951">
        <v>16</v>
      </c>
      <c r="M951">
        <v>13</v>
      </c>
      <c r="N951">
        <v>3</v>
      </c>
      <c r="O951">
        <f>StoreData!$N951*StoreData!$L951</f>
        <v>48</v>
      </c>
      <c r="P951">
        <f>StoreData!$N951*StoreData!$M951</f>
        <v>39</v>
      </c>
      <c r="Q951">
        <f>StoreData!$O951-StoreData!$P951</f>
        <v>9</v>
      </c>
      <c r="R951">
        <f>MONTH(StoreData!$B951)</f>
        <v>9</v>
      </c>
      <c r="S951" t="str">
        <f>IF(StoreData!$R951=9,"August","Sept")</f>
        <v>August</v>
      </c>
    </row>
    <row r="952" spans="1:19" x14ac:dyDescent="0.3">
      <c r="A952">
        <v>88065566305</v>
      </c>
      <c r="B952">
        <v>44098</v>
      </c>
      <c r="C952" t="s">
        <v>890</v>
      </c>
      <c r="D952" t="s">
        <v>1124</v>
      </c>
      <c r="E952" t="s">
        <v>16</v>
      </c>
      <c r="F952" t="s">
        <v>36</v>
      </c>
      <c r="G952" t="s">
        <v>942</v>
      </c>
      <c r="H952" t="s">
        <v>37</v>
      </c>
      <c r="I952" t="s">
        <v>102</v>
      </c>
      <c r="J952" t="s">
        <v>914</v>
      </c>
      <c r="K952" t="s">
        <v>924</v>
      </c>
      <c r="L952">
        <v>20</v>
      </c>
      <c r="M952">
        <v>17</v>
      </c>
      <c r="N952">
        <v>4</v>
      </c>
      <c r="O952">
        <f>StoreData!$N952*StoreData!$L952</f>
        <v>80</v>
      </c>
      <c r="P952">
        <f>StoreData!$N952*StoreData!$M952</f>
        <v>68</v>
      </c>
      <c r="Q952">
        <f>StoreData!$O952-StoreData!$P952</f>
        <v>12</v>
      </c>
      <c r="R952">
        <f>MONTH(StoreData!$B952)</f>
        <v>9</v>
      </c>
      <c r="S952" t="str">
        <f>IF(StoreData!$R952=9,"August","Sept")</f>
        <v>August</v>
      </c>
    </row>
    <row r="953" spans="1:19" x14ac:dyDescent="0.3">
      <c r="A953">
        <v>88065566306</v>
      </c>
      <c r="B953">
        <v>44099</v>
      </c>
      <c r="C953" t="s">
        <v>891</v>
      </c>
      <c r="D953" t="s">
        <v>1123</v>
      </c>
      <c r="E953" t="s">
        <v>80</v>
      </c>
      <c r="F953" t="s">
        <v>40</v>
      </c>
      <c r="G953" t="s">
        <v>941</v>
      </c>
      <c r="H953" t="s">
        <v>41</v>
      </c>
      <c r="I953" t="s">
        <v>102</v>
      </c>
      <c r="J953" t="s">
        <v>915</v>
      </c>
      <c r="K953" t="s">
        <v>924</v>
      </c>
      <c r="L953">
        <v>12</v>
      </c>
      <c r="M953">
        <v>9</v>
      </c>
      <c r="N953">
        <v>5</v>
      </c>
      <c r="O953">
        <f>StoreData!$N953*StoreData!$L953</f>
        <v>60</v>
      </c>
      <c r="P953">
        <f>StoreData!$N953*StoreData!$M953</f>
        <v>45</v>
      </c>
      <c r="Q953">
        <f>StoreData!$O953-StoreData!$P953</f>
        <v>15</v>
      </c>
      <c r="R953">
        <f>MONTH(StoreData!$B953)</f>
        <v>9</v>
      </c>
      <c r="S953" t="str">
        <f>IF(StoreData!$R953=9,"August","Sept")</f>
        <v>August</v>
      </c>
    </row>
    <row r="954" spans="1:19" x14ac:dyDescent="0.3">
      <c r="A954">
        <v>88065566307</v>
      </c>
      <c r="B954">
        <v>44103</v>
      </c>
      <c r="C954" t="s">
        <v>892</v>
      </c>
      <c r="D954" t="s">
        <v>1124</v>
      </c>
      <c r="E954" t="s">
        <v>82</v>
      </c>
      <c r="F954" t="s">
        <v>43</v>
      </c>
      <c r="G954" t="s">
        <v>941</v>
      </c>
      <c r="H954" t="s">
        <v>44</v>
      </c>
      <c r="I954" t="s">
        <v>102</v>
      </c>
      <c r="J954" t="s">
        <v>916</v>
      </c>
      <c r="K954" t="s">
        <v>924</v>
      </c>
      <c r="L954">
        <v>10</v>
      </c>
      <c r="M954">
        <v>7</v>
      </c>
      <c r="N954">
        <v>6</v>
      </c>
      <c r="O954">
        <f>StoreData!$N954*StoreData!$L954</f>
        <v>60</v>
      </c>
      <c r="P954">
        <f>StoreData!$N954*StoreData!$M954</f>
        <v>42</v>
      </c>
      <c r="Q954">
        <f>StoreData!$O954-StoreData!$P954</f>
        <v>18</v>
      </c>
      <c r="R954">
        <f>MONTH(StoreData!$B954)</f>
        <v>9</v>
      </c>
      <c r="S954" t="str">
        <f>IF(StoreData!$R954=9,"August","Sept")</f>
        <v>August</v>
      </c>
    </row>
    <row r="955" spans="1:19" x14ac:dyDescent="0.3">
      <c r="A955">
        <v>88065566308</v>
      </c>
      <c r="B955">
        <v>44102</v>
      </c>
      <c r="C955" t="s">
        <v>893</v>
      </c>
      <c r="D955" t="s">
        <v>1123</v>
      </c>
      <c r="E955" t="s">
        <v>84</v>
      </c>
      <c r="F955" t="s">
        <v>46</v>
      </c>
      <c r="G955" t="s">
        <v>942</v>
      </c>
      <c r="H955" t="s">
        <v>47</v>
      </c>
      <c r="I955" t="s">
        <v>102</v>
      </c>
      <c r="J955" t="s">
        <v>917</v>
      </c>
      <c r="K955" t="s">
        <v>924</v>
      </c>
      <c r="L955">
        <v>15</v>
      </c>
      <c r="M955">
        <v>12</v>
      </c>
      <c r="N955">
        <v>7</v>
      </c>
      <c r="O955">
        <f>StoreData!$N955*StoreData!$L955</f>
        <v>105</v>
      </c>
      <c r="P955">
        <f>StoreData!$N955*StoreData!$M955</f>
        <v>84</v>
      </c>
      <c r="Q955">
        <f>StoreData!$O955-StoreData!$P955</f>
        <v>21</v>
      </c>
      <c r="R955">
        <f>MONTH(StoreData!$B955)</f>
        <v>9</v>
      </c>
      <c r="S955" t="str">
        <f>IF(StoreData!$R955=9,"August","Sept")</f>
        <v>August</v>
      </c>
    </row>
    <row r="956" spans="1:19" x14ac:dyDescent="0.3">
      <c r="A956">
        <v>88065566309</v>
      </c>
      <c r="B956">
        <v>44102</v>
      </c>
      <c r="C956" t="s">
        <v>894</v>
      </c>
      <c r="D956" t="s">
        <v>1124</v>
      </c>
      <c r="E956" t="s">
        <v>86</v>
      </c>
      <c r="F956" t="s">
        <v>36</v>
      </c>
      <c r="G956" t="s">
        <v>942</v>
      </c>
      <c r="H956" t="s">
        <v>37</v>
      </c>
      <c r="I956" t="s">
        <v>102</v>
      </c>
      <c r="J956" t="s">
        <v>918</v>
      </c>
      <c r="K956" t="s">
        <v>924</v>
      </c>
      <c r="L956">
        <v>15</v>
      </c>
      <c r="M956">
        <v>12</v>
      </c>
      <c r="N956">
        <v>11</v>
      </c>
      <c r="O956">
        <f>StoreData!$N956*StoreData!$L956</f>
        <v>165</v>
      </c>
      <c r="P956">
        <f>StoreData!$N956*StoreData!$M956</f>
        <v>132</v>
      </c>
      <c r="Q956">
        <f>StoreData!$O956-StoreData!$P956</f>
        <v>33</v>
      </c>
      <c r="R956">
        <f>MONTH(StoreData!$B956)</f>
        <v>9</v>
      </c>
      <c r="S956" t="str">
        <f>IF(StoreData!$R956=9,"August","Sept")</f>
        <v>August</v>
      </c>
    </row>
    <row r="957" spans="1:19" x14ac:dyDescent="0.3">
      <c r="A957">
        <v>88065566310</v>
      </c>
      <c r="B957">
        <v>44103</v>
      </c>
      <c r="C957" t="s">
        <v>895</v>
      </c>
      <c r="D957" t="s">
        <v>1124</v>
      </c>
      <c r="E957" t="s">
        <v>88</v>
      </c>
      <c r="F957" t="s">
        <v>36</v>
      </c>
      <c r="G957" t="s">
        <v>942</v>
      </c>
      <c r="H957" t="s">
        <v>37</v>
      </c>
      <c r="I957" t="s">
        <v>102</v>
      </c>
      <c r="J957" t="s">
        <v>919</v>
      </c>
      <c r="K957" t="s">
        <v>924</v>
      </c>
      <c r="L957">
        <v>20</v>
      </c>
      <c r="M957">
        <v>17</v>
      </c>
      <c r="N957">
        <v>2</v>
      </c>
      <c r="O957">
        <f>StoreData!$N957*StoreData!$L957</f>
        <v>40</v>
      </c>
      <c r="P957">
        <f>StoreData!$N957*StoreData!$M957</f>
        <v>34</v>
      </c>
      <c r="Q957">
        <f>StoreData!$O957-StoreData!$P957</f>
        <v>6</v>
      </c>
      <c r="R957">
        <f>MONTH(StoreData!$B957)</f>
        <v>9</v>
      </c>
      <c r="S957" t="str">
        <f>IF(StoreData!$R957=9,"August","Sept")</f>
        <v>August</v>
      </c>
    </row>
    <row r="958" spans="1:19" x14ac:dyDescent="0.3">
      <c r="A958">
        <v>88065566311</v>
      </c>
      <c r="B958">
        <v>44073</v>
      </c>
      <c r="C958" t="s">
        <v>896</v>
      </c>
      <c r="D958" t="s">
        <v>1123</v>
      </c>
      <c r="E958" t="s">
        <v>66</v>
      </c>
      <c r="F958" t="s">
        <v>40</v>
      </c>
      <c r="G958" t="s">
        <v>941</v>
      </c>
      <c r="H958" t="s">
        <v>41</v>
      </c>
      <c r="I958" t="s">
        <v>102</v>
      </c>
      <c r="J958" t="s">
        <v>920</v>
      </c>
      <c r="K958" t="s">
        <v>924</v>
      </c>
      <c r="L958">
        <v>12</v>
      </c>
      <c r="M958">
        <v>9</v>
      </c>
      <c r="N958">
        <v>3</v>
      </c>
      <c r="O958">
        <f>StoreData!$N958*StoreData!$L958</f>
        <v>36</v>
      </c>
      <c r="P958">
        <f>StoreData!$N958*StoreData!$M958</f>
        <v>27</v>
      </c>
      <c r="Q958">
        <f>StoreData!$O958-StoreData!$P958</f>
        <v>9</v>
      </c>
      <c r="R958">
        <f>MONTH(StoreData!$B958)</f>
        <v>8</v>
      </c>
      <c r="S958" t="str">
        <f>IF(StoreData!$R958=9,"August","Sept")</f>
        <v>Sept</v>
      </c>
    </row>
    <row r="959" spans="1:19" x14ac:dyDescent="0.3">
      <c r="A959">
        <v>88065566312</v>
      </c>
      <c r="B959">
        <v>44074</v>
      </c>
      <c r="C959" t="s">
        <v>897</v>
      </c>
      <c r="D959" t="s">
        <v>1124</v>
      </c>
      <c r="E959" t="s">
        <v>68</v>
      </c>
      <c r="F959" t="s">
        <v>43</v>
      </c>
      <c r="G959" t="s">
        <v>941</v>
      </c>
      <c r="H959" t="s">
        <v>44</v>
      </c>
      <c r="I959" t="s">
        <v>102</v>
      </c>
      <c r="J959" t="s">
        <v>921</v>
      </c>
      <c r="K959" t="s">
        <v>924</v>
      </c>
      <c r="L959">
        <v>13</v>
      </c>
      <c r="M959">
        <v>10</v>
      </c>
      <c r="N959">
        <v>5</v>
      </c>
      <c r="O959">
        <f>StoreData!$N959*StoreData!$L959</f>
        <v>65</v>
      </c>
      <c r="P959">
        <f>StoreData!$N959*StoreData!$M959</f>
        <v>50</v>
      </c>
      <c r="Q959">
        <f>StoreData!$O959-StoreData!$P959</f>
        <v>15</v>
      </c>
      <c r="R959">
        <f>MONTH(StoreData!$B959)</f>
        <v>8</v>
      </c>
      <c r="S959" t="str">
        <f>IF(StoreData!$R959=9,"August","Sept")</f>
        <v>Sept</v>
      </c>
    </row>
    <row r="960" spans="1:19" x14ac:dyDescent="0.3">
      <c r="A960">
        <v>88065566313</v>
      </c>
      <c r="B960">
        <v>44075</v>
      </c>
      <c r="C960" t="s">
        <v>898</v>
      </c>
      <c r="D960" t="s">
        <v>1124</v>
      </c>
      <c r="E960" t="s">
        <v>70</v>
      </c>
      <c r="F960" t="s">
        <v>46</v>
      </c>
      <c r="G960" t="s">
        <v>942</v>
      </c>
      <c r="H960" t="s">
        <v>47</v>
      </c>
      <c r="I960" t="s">
        <v>102</v>
      </c>
      <c r="J960" t="s">
        <v>922</v>
      </c>
      <c r="K960" t="s">
        <v>924</v>
      </c>
      <c r="L960">
        <v>15</v>
      </c>
      <c r="M960">
        <v>12</v>
      </c>
      <c r="N960">
        <v>2</v>
      </c>
      <c r="O960">
        <f>StoreData!$N960*StoreData!$L960</f>
        <v>30</v>
      </c>
      <c r="P960">
        <f>StoreData!$N960*StoreData!$M960</f>
        <v>24</v>
      </c>
      <c r="Q960">
        <f>StoreData!$O960-StoreData!$P960</f>
        <v>6</v>
      </c>
      <c r="R960">
        <f>MONTH(StoreData!$B960)</f>
        <v>9</v>
      </c>
      <c r="S960" t="str">
        <f>IF(StoreData!$R960=9,"August","Sept")</f>
        <v>August</v>
      </c>
    </row>
    <row r="961" spans="1:19" x14ac:dyDescent="0.3">
      <c r="A961">
        <v>88065566314</v>
      </c>
      <c r="B961">
        <v>44076</v>
      </c>
      <c r="C961" t="s">
        <v>899</v>
      </c>
      <c r="D961" t="s">
        <v>1124</v>
      </c>
      <c r="E961" t="s">
        <v>16</v>
      </c>
      <c r="F961" t="s">
        <v>36</v>
      </c>
      <c r="G961" t="s">
        <v>942</v>
      </c>
      <c r="H961" t="s">
        <v>37</v>
      </c>
      <c r="I961" t="s">
        <v>102</v>
      </c>
      <c r="J961" t="s">
        <v>923</v>
      </c>
      <c r="K961" t="s">
        <v>924</v>
      </c>
      <c r="L961">
        <v>14</v>
      </c>
      <c r="M961">
        <v>11</v>
      </c>
      <c r="N961">
        <v>1</v>
      </c>
      <c r="O961">
        <f>StoreData!$N961*StoreData!$L961</f>
        <v>14</v>
      </c>
      <c r="P961">
        <f>StoreData!$N961*StoreData!$M961</f>
        <v>11</v>
      </c>
      <c r="Q961">
        <f>StoreData!$O961-StoreData!$P961</f>
        <v>3</v>
      </c>
      <c r="R961">
        <f>MONTH(StoreData!$B961)</f>
        <v>9</v>
      </c>
      <c r="S961" t="str">
        <f>IF(StoreData!$R961=9,"August","Sept")</f>
        <v>August</v>
      </c>
    </row>
    <row r="962" spans="1:19" x14ac:dyDescent="0.3">
      <c r="A962">
        <v>88065566315</v>
      </c>
      <c r="B962">
        <v>44077</v>
      </c>
      <c r="C962" t="s">
        <v>900</v>
      </c>
      <c r="D962" t="s">
        <v>1124</v>
      </c>
      <c r="E962" t="s">
        <v>15</v>
      </c>
      <c r="F962" t="s">
        <v>36</v>
      </c>
      <c r="G962" t="s">
        <v>942</v>
      </c>
      <c r="H962" t="s">
        <v>37</v>
      </c>
      <c r="I962" t="s">
        <v>102</v>
      </c>
      <c r="J962" t="s">
        <v>936</v>
      </c>
      <c r="K962" t="s">
        <v>924</v>
      </c>
      <c r="L962">
        <v>30</v>
      </c>
      <c r="M962">
        <v>27</v>
      </c>
      <c r="N962">
        <v>6</v>
      </c>
      <c r="O962">
        <f>StoreData!$N962*StoreData!$L962</f>
        <v>180</v>
      </c>
      <c r="P962">
        <f>StoreData!$N962*StoreData!$M962</f>
        <v>162</v>
      </c>
      <c r="Q962">
        <f>StoreData!$O962-StoreData!$P962</f>
        <v>18</v>
      </c>
      <c r="R962">
        <f>MONTH(StoreData!$B962)</f>
        <v>9</v>
      </c>
      <c r="S962" t="str">
        <f>IF(StoreData!$R962=9,"August","Sept")</f>
        <v>August</v>
      </c>
    </row>
    <row r="963" spans="1:19" x14ac:dyDescent="0.3">
      <c r="A963">
        <v>88065566316</v>
      </c>
      <c r="B963">
        <v>44078</v>
      </c>
      <c r="C963" t="s">
        <v>901</v>
      </c>
      <c r="D963" t="s">
        <v>1123</v>
      </c>
      <c r="E963" t="s">
        <v>57</v>
      </c>
      <c r="F963" t="s">
        <v>40</v>
      </c>
      <c r="G963" t="s">
        <v>941</v>
      </c>
      <c r="H963" t="s">
        <v>41</v>
      </c>
      <c r="I963" t="s">
        <v>102</v>
      </c>
      <c r="J963" t="s">
        <v>937</v>
      </c>
      <c r="K963" t="s">
        <v>924</v>
      </c>
      <c r="L963">
        <v>16</v>
      </c>
      <c r="M963">
        <v>13</v>
      </c>
      <c r="N963">
        <v>9</v>
      </c>
      <c r="O963">
        <f>StoreData!$N963*StoreData!$L963</f>
        <v>144</v>
      </c>
      <c r="P963">
        <f>StoreData!$N963*StoreData!$M963</f>
        <v>117</v>
      </c>
      <c r="Q963">
        <f>StoreData!$O963-StoreData!$P963</f>
        <v>27</v>
      </c>
      <c r="R963">
        <f>MONTH(StoreData!$B963)</f>
        <v>9</v>
      </c>
      <c r="S963" t="str">
        <f>IF(StoreData!$R963=9,"August","Sept")</f>
        <v>August</v>
      </c>
    </row>
    <row r="964" spans="1:19" x14ac:dyDescent="0.3">
      <c r="A964">
        <v>88065566317</v>
      </c>
      <c r="B964">
        <v>44092</v>
      </c>
      <c r="C964" t="s">
        <v>902</v>
      </c>
      <c r="D964" t="s">
        <v>1124</v>
      </c>
      <c r="E964" t="s">
        <v>58</v>
      </c>
      <c r="F964" t="s">
        <v>43</v>
      </c>
      <c r="G964" t="s">
        <v>941</v>
      </c>
      <c r="H964" t="s">
        <v>44</v>
      </c>
      <c r="I964" t="s">
        <v>102</v>
      </c>
      <c r="J964" t="s">
        <v>925</v>
      </c>
      <c r="K964" t="s">
        <v>939</v>
      </c>
      <c r="L964">
        <v>9</v>
      </c>
      <c r="M964">
        <v>6</v>
      </c>
      <c r="N964">
        <v>10</v>
      </c>
      <c r="O964">
        <f>StoreData!$N964*StoreData!$L964</f>
        <v>90</v>
      </c>
      <c r="P964">
        <f>StoreData!$N964*StoreData!$M964</f>
        <v>60</v>
      </c>
      <c r="Q964">
        <f>StoreData!$O964-StoreData!$P964</f>
        <v>30</v>
      </c>
      <c r="R964">
        <f>MONTH(StoreData!$B964)</f>
        <v>9</v>
      </c>
      <c r="S964" t="str">
        <f>IF(StoreData!$R964=9,"August","Sept")</f>
        <v>August</v>
      </c>
    </row>
    <row r="965" spans="1:19" x14ac:dyDescent="0.3">
      <c r="A965">
        <v>88065566318</v>
      </c>
      <c r="B965">
        <v>44092</v>
      </c>
      <c r="C965" t="s">
        <v>903</v>
      </c>
      <c r="D965" t="s">
        <v>1123</v>
      </c>
      <c r="E965" t="s">
        <v>59</v>
      </c>
      <c r="F965" t="s">
        <v>46</v>
      </c>
      <c r="G965" t="s">
        <v>942</v>
      </c>
      <c r="H965" t="s">
        <v>47</v>
      </c>
      <c r="I965" t="s">
        <v>102</v>
      </c>
      <c r="J965" t="s">
        <v>926</v>
      </c>
      <c r="K965" t="s">
        <v>939</v>
      </c>
      <c r="L965">
        <v>5</v>
      </c>
      <c r="M965">
        <v>2</v>
      </c>
      <c r="N965">
        <v>3</v>
      </c>
      <c r="O965">
        <f>StoreData!$N965*StoreData!$L965</f>
        <v>15</v>
      </c>
      <c r="P965">
        <f>StoreData!$N965*StoreData!$M965</f>
        <v>6</v>
      </c>
      <c r="Q965">
        <f>StoreData!$O965-StoreData!$P965</f>
        <v>9</v>
      </c>
      <c r="R965">
        <f>MONTH(StoreData!$B965)</f>
        <v>9</v>
      </c>
      <c r="S965" t="str">
        <f>IF(StoreData!$R965=9,"August","Sept")</f>
        <v>August</v>
      </c>
    </row>
    <row r="966" spans="1:19" x14ac:dyDescent="0.3">
      <c r="A966">
        <v>88065566319</v>
      </c>
      <c r="B966">
        <v>44093</v>
      </c>
      <c r="C966" t="s">
        <v>904</v>
      </c>
      <c r="D966" t="s">
        <v>1124</v>
      </c>
      <c r="E966" t="s">
        <v>92</v>
      </c>
      <c r="F966" t="s">
        <v>36</v>
      </c>
      <c r="G966" t="s">
        <v>942</v>
      </c>
      <c r="H966" t="s">
        <v>37</v>
      </c>
      <c r="I966" t="s">
        <v>102</v>
      </c>
      <c r="J966" t="s">
        <v>927</v>
      </c>
      <c r="K966" t="s">
        <v>939</v>
      </c>
      <c r="L966">
        <v>18</v>
      </c>
      <c r="M966">
        <v>15</v>
      </c>
      <c r="N966">
        <v>4</v>
      </c>
      <c r="O966">
        <f>StoreData!$N966*StoreData!$L966</f>
        <v>72</v>
      </c>
      <c r="P966">
        <f>StoreData!$N966*StoreData!$M966</f>
        <v>60</v>
      </c>
      <c r="Q966">
        <f>StoreData!$O966-StoreData!$P966</f>
        <v>12</v>
      </c>
      <c r="R966">
        <f>MONTH(StoreData!$B966)</f>
        <v>9</v>
      </c>
      <c r="S966" t="str">
        <f>IF(StoreData!$R966=9,"August","Sept")</f>
        <v>August</v>
      </c>
    </row>
    <row r="967" spans="1:19" x14ac:dyDescent="0.3">
      <c r="A967">
        <v>88065566320</v>
      </c>
      <c r="B967">
        <v>44094</v>
      </c>
      <c r="C967" t="s">
        <v>946</v>
      </c>
      <c r="D967" t="s">
        <v>1124</v>
      </c>
      <c r="E967" t="s">
        <v>94</v>
      </c>
      <c r="F967" t="s">
        <v>36</v>
      </c>
      <c r="G967" t="s">
        <v>942</v>
      </c>
      <c r="H967" t="s">
        <v>37</v>
      </c>
      <c r="I967" t="s">
        <v>102</v>
      </c>
      <c r="J967" t="s">
        <v>928</v>
      </c>
      <c r="K967" t="s">
        <v>939</v>
      </c>
      <c r="L967">
        <v>10</v>
      </c>
      <c r="M967">
        <v>7</v>
      </c>
      <c r="N967">
        <v>5</v>
      </c>
      <c r="O967">
        <f>StoreData!$N967*StoreData!$L967</f>
        <v>50</v>
      </c>
      <c r="P967">
        <f>StoreData!$N967*StoreData!$M967</f>
        <v>35</v>
      </c>
      <c r="Q967">
        <f>StoreData!$O967-StoreData!$P967</f>
        <v>15</v>
      </c>
      <c r="R967">
        <f>MONTH(StoreData!$B967)</f>
        <v>9</v>
      </c>
      <c r="S967" t="str">
        <f>IF(StoreData!$R967=9,"August","Sept")</f>
        <v>August</v>
      </c>
    </row>
    <row r="968" spans="1:19" x14ac:dyDescent="0.3">
      <c r="A968">
        <v>88065566321</v>
      </c>
      <c r="B968">
        <v>44094</v>
      </c>
      <c r="C968" t="s">
        <v>947</v>
      </c>
      <c r="D968" t="s">
        <v>1124</v>
      </c>
      <c r="E968" t="s">
        <v>1</v>
      </c>
      <c r="F968" t="s">
        <v>36</v>
      </c>
      <c r="G968" t="s">
        <v>945</v>
      </c>
      <c r="H968" t="s">
        <v>37</v>
      </c>
      <c r="I968" t="s">
        <v>38</v>
      </c>
      <c r="J968" t="s">
        <v>906</v>
      </c>
      <c r="K968" t="s">
        <v>924</v>
      </c>
      <c r="L968">
        <v>52</v>
      </c>
      <c r="M968">
        <v>49</v>
      </c>
      <c r="N968">
        <v>2</v>
      </c>
      <c r="O968">
        <f>StoreData!$N968*StoreData!$L968</f>
        <v>104</v>
      </c>
      <c r="P968">
        <f>StoreData!$N968*StoreData!$M968</f>
        <v>98</v>
      </c>
      <c r="Q968">
        <f>StoreData!$O968-StoreData!$P968</f>
        <v>6</v>
      </c>
      <c r="R968">
        <f>MONTH(StoreData!$B968)</f>
        <v>9</v>
      </c>
      <c r="S968" t="str">
        <f>IF(StoreData!$R968=9,"August","Sept")</f>
        <v>August</v>
      </c>
    </row>
    <row r="969" spans="1:19" x14ac:dyDescent="0.3">
      <c r="A969">
        <v>88065566322</v>
      </c>
      <c r="B969">
        <v>44095</v>
      </c>
      <c r="C969" t="s">
        <v>948</v>
      </c>
      <c r="D969" t="s">
        <v>1123</v>
      </c>
      <c r="E969" t="s">
        <v>2</v>
      </c>
      <c r="F969" t="s">
        <v>40</v>
      </c>
      <c r="G969" t="s">
        <v>945</v>
      </c>
      <c r="H969" t="s">
        <v>41</v>
      </c>
      <c r="I969" t="s">
        <v>38</v>
      </c>
      <c r="J969" t="s">
        <v>925</v>
      </c>
      <c r="K969" t="s">
        <v>939</v>
      </c>
      <c r="L969">
        <v>9</v>
      </c>
      <c r="M969">
        <v>6</v>
      </c>
      <c r="N969">
        <v>5</v>
      </c>
      <c r="O969">
        <f>StoreData!$N969*StoreData!$L969</f>
        <v>45</v>
      </c>
      <c r="P969">
        <f>StoreData!$N969*StoreData!$M969</f>
        <v>30</v>
      </c>
      <c r="Q969">
        <f>StoreData!$O969-StoreData!$P969</f>
        <v>15</v>
      </c>
      <c r="R969">
        <f>MONTH(StoreData!$B969)</f>
        <v>9</v>
      </c>
      <c r="S969" t="str">
        <f>IF(StoreData!$R969=9,"August","Sept")</f>
        <v>August</v>
      </c>
    </row>
    <row r="970" spans="1:19" x14ac:dyDescent="0.3">
      <c r="A970">
        <v>88065566323</v>
      </c>
      <c r="B970">
        <v>44096</v>
      </c>
      <c r="C970" t="s">
        <v>949</v>
      </c>
      <c r="D970" t="s">
        <v>1124</v>
      </c>
      <c r="E970" t="s">
        <v>3</v>
      </c>
      <c r="F970" t="s">
        <v>43</v>
      </c>
      <c r="G970" t="s">
        <v>945</v>
      </c>
      <c r="H970" t="s">
        <v>44</v>
      </c>
      <c r="I970" t="s">
        <v>38</v>
      </c>
      <c r="J970" t="s">
        <v>926</v>
      </c>
      <c r="K970" t="s">
        <v>939</v>
      </c>
      <c r="L970">
        <v>5</v>
      </c>
      <c r="M970">
        <v>2</v>
      </c>
      <c r="N970">
        <v>14</v>
      </c>
      <c r="O970">
        <f>StoreData!$N970*StoreData!$L970</f>
        <v>70</v>
      </c>
      <c r="P970">
        <f>StoreData!$N970*StoreData!$M970</f>
        <v>28</v>
      </c>
      <c r="Q970">
        <f>StoreData!$O970-StoreData!$P970</f>
        <v>42</v>
      </c>
      <c r="R970">
        <f>MONTH(StoreData!$B970)</f>
        <v>9</v>
      </c>
      <c r="S970" t="str">
        <f>IF(StoreData!$R970=9,"August","Sept")</f>
        <v>August</v>
      </c>
    </row>
    <row r="971" spans="1:19" x14ac:dyDescent="0.3">
      <c r="A971">
        <v>88065566324</v>
      </c>
      <c r="B971">
        <v>44097</v>
      </c>
      <c r="C971" t="s">
        <v>898</v>
      </c>
      <c r="D971" t="s">
        <v>1124</v>
      </c>
      <c r="E971" t="s">
        <v>70</v>
      </c>
      <c r="F971" t="s">
        <v>46</v>
      </c>
      <c r="G971" t="s">
        <v>945</v>
      </c>
      <c r="H971" t="s">
        <v>47</v>
      </c>
      <c r="I971" t="s">
        <v>38</v>
      </c>
      <c r="J971" t="s">
        <v>906</v>
      </c>
      <c r="K971" t="s">
        <v>924</v>
      </c>
      <c r="L971">
        <v>14</v>
      </c>
      <c r="M971">
        <v>11</v>
      </c>
      <c r="N971">
        <v>7</v>
      </c>
      <c r="O971">
        <f>StoreData!$N971*StoreData!$L971</f>
        <v>98</v>
      </c>
      <c r="P971">
        <f>StoreData!$N971*StoreData!$M971</f>
        <v>77</v>
      </c>
      <c r="Q971">
        <f>StoreData!$O971-StoreData!$P971</f>
        <v>21</v>
      </c>
      <c r="R971">
        <f>MONTH(StoreData!$B971)</f>
        <v>9</v>
      </c>
      <c r="S971" t="str">
        <f>IF(StoreData!$R971=9,"August","Sept")</f>
        <v>August</v>
      </c>
    </row>
    <row r="972" spans="1:19" x14ac:dyDescent="0.3">
      <c r="A972">
        <v>88065566325</v>
      </c>
      <c r="B972">
        <v>44098</v>
      </c>
      <c r="C972" t="s">
        <v>899</v>
      </c>
      <c r="D972" t="s">
        <v>1124</v>
      </c>
      <c r="E972" t="s">
        <v>16</v>
      </c>
      <c r="F972" t="s">
        <v>36</v>
      </c>
      <c r="G972" t="s">
        <v>945</v>
      </c>
      <c r="H972" t="s">
        <v>37</v>
      </c>
      <c r="I972" t="s">
        <v>38</v>
      </c>
      <c r="J972" t="s">
        <v>925</v>
      </c>
      <c r="K972" t="s">
        <v>924</v>
      </c>
      <c r="L972">
        <v>6</v>
      </c>
      <c r="M972">
        <v>3</v>
      </c>
      <c r="N972">
        <v>15</v>
      </c>
      <c r="O972">
        <f>StoreData!$N972*StoreData!$L972</f>
        <v>90</v>
      </c>
      <c r="P972">
        <f>StoreData!$N972*StoreData!$M972</f>
        <v>45</v>
      </c>
      <c r="Q972">
        <f>StoreData!$O972-StoreData!$P972</f>
        <v>45</v>
      </c>
      <c r="R972">
        <f>MONTH(StoreData!$B972)</f>
        <v>9</v>
      </c>
      <c r="S972" t="str">
        <f>IF(StoreData!$R972=9,"August","Sept")</f>
        <v>August</v>
      </c>
    </row>
    <row r="973" spans="1:19" x14ac:dyDescent="0.3">
      <c r="A973">
        <v>88065566326</v>
      </c>
      <c r="B973">
        <v>44099</v>
      </c>
      <c r="C973" t="s">
        <v>900</v>
      </c>
      <c r="D973" t="s">
        <v>1124</v>
      </c>
      <c r="E973" t="s">
        <v>15</v>
      </c>
      <c r="F973" t="s">
        <v>40</v>
      </c>
      <c r="G973" t="s">
        <v>945</v>
      </c>
      <c r="H973" t="s">
        <v>41</v>
      </c>
      <c r="I973" t="s">
        <v>38</v>
      </c>
      <c r="J973" t="s">
        <v>926</v>
      </c>
      <c r="K973" t="s">
        <v>939</v>
      </c>
      <c r="L973">
        <v>10</v>
      </c>
      <c r="M973">
        <v>7</v>
      </c>
      <c r="N973">
        <v>3</v>
      </c>
      <c r="O973">
        <f>StoreData!$N973*StoreData!$L973</f>
        <v>30</v>
      </c>
      <c r="P973">
        <f>StoreData!$N973*StoreData!$M973</f>
        <v>21</v>
      </c>
      <c r="Q973">
        <f>StoreData!$O973-StoreData!$P973</f>
        <v>9</v>
      </c>
      <c r="R973">
        <f>MONTH(StoreData!$B973)</f>
        <v>9</v>
      </c>
      <c r="S973" t="str">
        <f>IF(StoreData!$R973=9,"August","Sept")</f>
        <v>August</v>
      </c>
    </row>
    <row r="974" spans="1:19" x14ac:dyDescent="0.3">
      <c r="A974">
        <v>88065566327</v>
      </c>
      <c r="B974">
        <v>44103</v>
      </c>
      <c r="C974" t="s">
        <v>950</v>
      </c>
      <c r="D974" t="s">
        <v>1123</v>
      </c>
      <c r="E974" t="s">
        <v>7</v>
      </c>
      <c r="F974" t="s">
        <v>43</v>
      </c>
      <c r="G974" t="s">
        <v>945</v>
      </c>
      <c r="H974" t="s">
        <v>44</v>
      </c>
      <c r="I974" t="s">
        <v>38</v>
      </c>
      <c r="J974" t="s">
        <v>906</v>
      </c>
      <c r="K974" t="s">
        <v>924</v>
      </c>
      <c r="L974">
        <v>13</v>
      </c>
      <c r="M974">
        <v>10</v>
      </c>
      <c r="N974">
        <v>6</v>
      </c>
      <c r="O974">
        <f>StoreData!$N974*StoreData!$L974</f>
        <v>78</v>
      </c>
      <c r="P974">
        <f>StoreData!$N974*StoreData!$M974</f>
        <v>60</v>
      </c>
      <c r="Q974">
        <f>StoreData!$O974-StoreData!$P974</f>
        <v>18</v>
      </c>
      <c r="R974">
        <f>MONTH(StoreData!$B974)</f>
        <v>9</v>
      </c>
      <c r="S974" t="str">
        <f>IF(StoreData!$R974=9,"August","Sept")</f>
        <v>August</v>
      </c>
    </row>
    <row r="975" spans="1:19" x14ac:dyDescent="0.3">
      <c r="A975">
        <v>88065566328</v>
      </c>
      <c r="B975">
        <v>44102</v>
      </c>
      <c r="C975" t="s">
        <v>951</v>
      </c>
      <c r="D975" t="s">
        <v>1123</v>
      </c>
      <c r="E975" t="s">
        <v>8</v>
      </c>
      <c r="F975" t="s">
        <v>46</v>
      </c>
      <c r="G975" t="s">
        <v>945</v>
      </c>
      <c r="H975" t="s">
        <v>47</v>
      </c>
      <c r="I975" t="s">
        <v>38</v>
      </c>
      <c r="J975" t="s">
        <v>925</v>
      </c>
      <c r="K975" t="s">
        <v>939</v>
      </c>
      <c r="L975">
        <v>20</v>
      </c>
      <c r="M975">
        <v>17</v>
      </c>
      <c r="N975">
        <v>10</v>
      </c>
      <c r="O975">
        <f>StoreData!$N975*StoreData!$L975</f>
        <v>200</v>
      </c>
      <c r="P975">
        <f>StoreData!$N975*StoreData!$M975</f>
        <v>170</v>
      </c>
      <c r="Q975">
        <f>StoreData!$O975-StoreData!$P975</f>
        <v>30</v>
      </c>
      <c r="R975">
        <f>MONTH(StoreData!$B975)</f>
        <v>9</v>
      </c>
      <c r="S975" t="str">
        <f>IF(StoreData!$R975=9,"August","Sept")</f>
        <v>August</v>
      </c>
    </row>
    <row r="976" spans="1:19" x14ac:dyDescent="0.3">
      <c r="A976">
        <v>88065566329</v>
      </c>
      <c r="B976">
        <v>44102</v>
      </c>
      <c r="C976" t="s">
        <v>952</v>
      </c>
      <c r="D976" t="s">
        <v>1124</v>
      </c>
      <c r="E976" t="s">
        <v>9</v>
      </c>
      <c r="F976" t="s">
        <v>36</v>
      </c>
      <c r="G976" t="s">
        <v>945</v>
      </c>
      <c r="H976" t="s">
        <v>37</v>
      </c>
      <c r="I976" t="s">
        <v>38</v>
      </c>
      <c r="J976" t="s">
        <v>926</v>
      </c>
      <c r="K976" t="s">
        <v>924</v>
      </c>
      <c r="L976">
        <v>15</v>
      </c>
      <c r="M976">
        <v>12</v>
      </c>
      <c r="N976">
        <v>11</v>
      </c>
      <c r="O976">
        <f>StoreData!$N976*StoreData!$L976</f>
        <v>165</v>
      </c>
      <c r="P976">
        <f>StoreData!$N976*StoreData!$M976</f>
        <v>132</v>
      </c>
      <c r="Q976">
        <f>StoreData!$O976-StoreData!$P976</f>
        <v>33</v>
      </c>
      <c r="R976">
        <f>MONTH(StoreData!$B976)</f>
        <v>9</v>
      </c>
      <c r="S976" t="str">
        <f>IF(StoreData!$R976=9,"August","Sept")</f>
        <v>August</v>
      </c>
    </row>
    <row r="977" spans="1:19" x14ac:dyDescent="0.3">
      <c r="A977">
        <v>88065566330</v>
      </c>
      <c r="B977">
        <v>44103</v>
      </c>
      <c r="C977" t="s">
        <v>953</v>
      </c>
      <c r="D977" t="s">
        <v>1124</v>
      </c>
      <c r="E977" t="s">
        <v>10</v>
      </c>
      <c r="F977" t="s">
        <v>40</v>
      </c>
      <c r="G977" t="s">
        <v>945</v>
      </c>
      <c r="H977" t="s">
        <v>41</v>
      </c>
      <c r="I977" t="s">
        <v>38</v>
      </c>
      <c r="J977" t="s">
        <v>911</v>
      </c>
      <c r="K977" t="s">
        <v>924</v>
      </c>
      <c r="L977">
        <v>20</v>
      </c>
      <c r="M977">
        <v>17</v>
      </c>
      <c r="N977">
        <v>3</v>
      </c>
      <c r="O977">
        <f>StoreData!$N977*StoreData!$L977</f>
        <v>60</v>
      </c>
      <c r="P977">
        <f>StoreData!$N977*StoreData!$M977</f>
        <v>51</v>
      </c>
      <c r="Q977">
        <f>StoreData!$O977-StoreData!$P977</f>
        <v>9</v>
      </c>
      <c r="R977">
        <f>MONTH(StoreData!$B977)</f>
        <v>9</v>
      </c>
      <c r="S977" t="str">
        <f>IF(StoreData!$R977=9,"August","Sept")</f>
        <v>August</v>
      </c>
    </row>
    <row r="978" spans="1:19" x14ac:dyDescent="0.3">
      <c r="A978">
        <v>88065566331</v>
      </c>
      <c r="B978">
        <v>44104</v>
      </c>
      <c r="C978" t="s">
        <v>954</v>
      </c>
      <c r="D978" t="s">
        <v>1123</v>
      </c>
      <c r="E978" t="s">
        <v>11</v>
      </c>
      <c r="F978" t="s">
        <v>43</v>
      </c>
      <c r="G978" t="s">
        <v>945</v>
      </c>
      <c r="H978" t="s">
        <v>44</v>
      </c>
      <c r="I978" t="s">
        <v>38</v>
      </c>
      <c r="J978" t="s">
        <v>912</v>
      </c>
      <c r="K978" t="s">
        <v>924</v>
      </c>
      <c r="L978">
        <v>12</v>
      </c>
      <c r="M978">
        <v>9</v>
      </c>
      <c r="N978">
        <v>1</v>
      </c>
      <c r="O978">
        <f>StoreData!$N978*StoreData!$L978</f>
        <v>12</v>
      </c>
      <c r="P978">
        <f>StoreData!$N978*StoreData!$M978</f>
        <v>9</v>
      </c>
      <c r="Q978">
        <f>StoreData!$O978-StoreData!$P978</f>
        <v>3</v>
      </c>
      <c r="R978">
        <f>MONTH(StoreData!$B978)</f>
        <v>9</v>
      </c>
      <c r="S978" t="str">
        <f>IF(StoreData!$R978=9,"August","Sept")</f>
        <v>August</v>
      </c>
    </row>
    <row r="979" spans="1:19" x14ac:dyDescent="0.3">
      <c r="A979">
        <v>88065566332</v>
      </c>
      <c r="B979">
        <v>44044</v>
      </c>
      <c r="C979" t="s">
        <v>955</v>
      </c>
      <c r="D979" t="s">
        <v>1124</v>
      </c>
      <c r="E979" t="s">
        <v>12</v>
      </c>
      <c r="F979" t="s">
        <v>46</v>
      </c>
      <c r="G979" t="s">
        <v>945</v>
      </c>
      <c r="H979" t="s">
        <v>47</v>
      </c>
      <c r="I979" t="s">
        <v>38</v>
      </c>
      <c r="J979" t="s">
        <v>913</v>
      </c>
      <c r="K979" t="s">
        <v>924</v>
      </c>
      <c r="L979">
        <v>16</v>
      </c>
      <c r="M979">
        <v>13</v>
      </c>
      <c r="N979">
        <v>1</v>
      </c>
      <c r="O979">
        <f>StoreData!$N979*StoreData!$L979</f>
        <v>16</v>
      </c>
      <c r="P979">
        <f>StoreData!$N979*StoreData!$M979</f>
        <v>13</v>
      </c>
      <c r="Q979">
        <f>StoreData!$O979-StoreData!$P979</f>
        <v>3</v>
      </c>
      <c r="R979">
        <f>MONTH(StoreData!$B979)</f>
        <v>8</v>
      </c>
      <c r="S979" t="str">
        <f>IF(StoreData!$R979=9,"August","Sept")</f>
        <v>Sept</v>
      </c>
    </row>
    <row r="980" spans="1:19" x14ac:dyDescent="0.3">
      <c r="A980">
        <v>88065566333</v>
      </c>
      <c r="B980">
        <v>44045</v>
      </c>
      <c r="C980" t="s">
        <v>956</v>
      </c>
      <c r="D980" t="s">
        <v>1124</v>
      </c>
      <c r="E980" t="s">
        <v>13</v>
      </c>
      <c r="F980" t="s">
        <v>36</v>
      </c>
      <c r="G980" t="s">
        <v>945</v>
      </c>
      <c r="H980" t="s">
        <v>37</v>
      </c>
      <c r="I980" t="s">
        <v>38</v>
      </c>
      <c r="J980" t="s">
        <v>930</v>
      </c>
      <c r="K980" t="s">
        <v>939</v>
      </c>
      <c r="L980">
        <v>70</v>
      </c>
      <c r="M980">
        <v>67</v>
      </c>
      <c r="N980">
        <v>1</v>
      </c>
      <c r="O980">
        <f>StoreData!$N980*StoreData!$L980</f>
        <v>70</v>
      </c>
      <c r="P980">
        <f>StoreData!$N980*StoreData!$M980</f>
        <v>67</v>
      </c>
      <c r="Q980">
        <f>StoreData!$O980-StoreData!$P980</f>
        <v>3</v>
      </c>
      <c r="R980">
        <f>MONTH(StoreData!$B980)</f>
        <v>8</v>
      </c>
      <c r="S980" t="str">
        <f>IF(StoreData!$R980=9,"August","Sept")</f>
        <v>Sept</v>
      </c>
    </row>
    <row r="981" spans="1:19" x14ac:dyDescent="0.3">
      <c r="A981">
        <v>88065566334</v>
      </c>
      <c r="B981">
        <v>44046</v>
      </c>
      <c r="C981" t="s">
        <v>957</v>
      </c>
      <c r="D981" t="s">
        <v>1123</v>
      </c>
      <c r="E981" t="s">
        <v>14</v>
      </c>
      <c r="F981" t="s">
        <v>40</v>
      </c>
      <c r="G981" t="s">
        <v>945</v>
      </c>
      <c r="H981" t="s">
        <v>41</v>
      </c>
      <c r="I981" t="s">
        <v>38</v>
      </c>
      <c r="J981" t="s">
        <v>938</v>
      </c>
      <c r="K981" t="s">
        <v>939</v>
      </c>
      <c r="L981">
        <v>15</v>
      </c>
      <c r="M981">
        <v>12</v>
      </c>
      <c r="N981">
        <v>3</v>
      </c>
      <c r="O981">
        <f>StoreData!$N981*StoreData!$L981</f>
        <v>45</v>
      </c>
      <c r="P981">
        <f>StoreData!$N981*StoreData!$M981</f>
        <v>36</v>
      </c>
      <c r="Q981">
        <f>StoreData!$O981-StoreData!$P981</f>
        <v>9</v>
      </c>
      <c r="R981">
        <f>MONTH(StoreData!$B981)</f>
        <v>8</v>
      </c>
      <c r="S981" t="str">
        <f>IF(StoreData!$R981=9,"August","Sept")</f>
        <v>Sept</v>
      </c>
    </row>
    <row r="982" spans="1:19" x14ac:dyDescent="0.3">
      <c r="A982">
        <v>88065566335</v>
      </c>
      <c r="B982">
        <v>44047</v>
      </c>
      <c r="C982" t="s">
        <v>958</v>
      </c>
      <c r="D982" t="s">
        <v>1123</v>
      </c>
      <c r="E982" t="s">
        <v>15</v>
      </c>
      <c r="F982" t="s">
        <v>43</v>
      </c>
      <c r="G982" t="s">
        <v>945</v>
      </c>
      <c r="H982" t="s">
        <v>44</v>
      </c>
      <c r="I982" t="s">
        <v>38</v>
      </c>
      <c r="J982" t="s">
        <v>913</v>
      </c>
      <c r="K982" t="s">
        <v>924</v>
      </c>
      <c r="L982">
        <v>16</v>
      </c>
      <c r="M982">
        <v>13</v>
      </c>
      <c r="N982">
        <v>4</v>
      </c>
      <c r="O982">
        <f>StoreData!$N982*StoreData!$L982</f>
        <v>64</v>
      </c>
      <c r="P982">
        <f>StoreData!$N982*StoreData!$M982</f>
        <v>52</v>
      </c>
      <c r="Q982">
        <f>StoreData!$O982-StoreData!$P982</f>
        <v>12</v>
      </c>
      <c r="R982">
        <f>MONTH(StoreData!$B982)</f>
        <v>8</v>
      </c>
      <c r="S982" t="str">
        <f>IF(StoreData!$R982=9,"August","Sept")</f>
        <v>Sept</v>
      </c>
    </row>
    <row r="983" spans="1:19" x14ac:dyDescent="0.3">
      <c r="A983">
        <v>88065566336</v>
      </c>
      <c r="B983">
        <v>44048</v>
      </c>
      <c r="C983" t="s">
        <v>959</v>
      </c>
      <c r="D983" t="s">
        <v>1124</v>
      </c>
      <c r="E983" t="s">
        <v>57</v>
      </c>
      <c r="F983" t="s">
        <v>46</v>
      </c>
      <c r="G983" t="s">
        <v>945</v>
      </c>
      <c r="H983" t="s">
        <v>47</v>
      </c>
      <c r="I983" t="s">
        <v>38</v>
      </c>
      <c r="J983" t="s">
        <v>914</v>
      </c>
      <c r="K983" t="s">
        <v>924</v>
      </c>
      <c r="L983">
        <v>20</v>
      </c>
      <c r="M983">
        <v>17</v>
      </c>
      <c r="N983">
        <v>5</v>
      </c>
      <c r="O983">
        <f>StoreData!$N983*StoreData!$L983</f>
        <v>100</v>
      </c>
      <c r="P983">
        <f>StoreData!$N983*StoreData!$M983</f>
        <v>85</v>
      </c>
      <c r="Q983">
        <f>StoreData!$O983-StoreData!$P983</f>
        <v>15</v>
      </c>
      <c r="R983">
        <f>MONTH(StoreData!$B983)</f>
        <v>8</v>
      </c>
      <c r="S983" t="str">
        <f>IF(StoreData!$R983=9,"August","Sept")</f>
        <v>Sept</v>
      </c>
    </row>
    <row r="984" spans="1:19" x14ac:dyDescent="0.3">
      <c r="A984">
        <v>88065566337</v>
      </c>
      <c r="B984">
        <v>44052</v>
      </c>
      <c r="C984" t="s">
        <v>898</v>
      </c>
      <c r="D984" t="s">
        <v>1124</v>
      </c>
      <c r="E984" t="s">
        <v>70</v>
      </c>
      <c r="F984" t="s">
        <v>36</v>
      </c>
      <c r="G984" t="s">
        <v>945</v>
      </c>
      <c r="H984" t="s">
        <v>37</v>
      </c>
      <c r="I984" t="s">
        <v>38</v>
      </c>
      <c r="J984" t="s">
        <v>915</v>
      </c>
      <c r="K984" t="s">
        <v>924</v>
      </c>
      <c r="L984">
        <v>12</v>
      </c>
      <c r="M984">
        <v>9</v>
      </c>
      <c r="N984">
        <v>6</v>
      </c>
      <c r="O984">
        <f>StoreData!$N984*StoreData!$L984</f>
        <v>72</v>
      </c>
      <c r="P984">
        <f>StoreData!$N984*StoreData!$M984</f>
        <v>54</v>
      </c>
      <c r="Q984">
        <f>StoreData!$O984-StoreData!$P984</f>
        <v>18</v>
      </c>
      <c r="R984">
        <f>MONTH(StoreData!$B984)</f>
        <v>8</v>
      </c>
      <c r="S984" t="str">
        <f>IF(StoreData!$R984=9,"August","Sept")</f>
        <v>Sept</v>
      </c>
    </row>
    <row r="985" spans="1:19" x14ac:dyDescent="0.3">
      <c r="A985">
        <v>88065566338</v>
      </c>
      <c r="B985">
        <v>44051</v>
      </c>
      <c r="C985" t="s">
        <v>899</v>
      </c>
      <c r="D985" t="s">
        <v>1124</v>
      </c>
      <c r="E985" t="s">
        <v>16</v>
      </c>
      <c r="F985" t="s">
        <v>40</v>
      </c>
      <c r="G985" t="s">
        <v>945</v>
      </c>
      <c r="H985" t="s">
        <v>41</v>
      </c>
      <c r="I985" t="s">
        <v>38</v>
      </c>
      <c r="J985" t="s">
        <v>931</v>
      </c>
      <c r="K985" t="s">
        <v>939</v>
      </c>
      <c r="L985">
        <v>12</v>
      </c>
      <c r="M985">
        <v>9</v>
      </c>
      <c r="N985">
        <v>7</v>
      </c>
      <c r="O985">
        <f>StoreData!$N985*StoreData!$L985</f>
        <v>84</v>
      </c>
      <c r="P985">
        <f>StoreData!$N985*StoreData!$M985</f>
        <v>63</v>
      </c>
      <c r="Q985">
        <f>StoreData!$O985-StoreData!$P985</f>
        <v>21</v>
      </c>
      <c r="R985">
        <f>MONTH(StoreData!$B985)</f>
        <v>8</v>
      </c>
      <c r="S985" t="str">
        <f>IF(StoreData!$R985=9,"August","Sept")</f>
        <v>Sept</v>
      </c>
    </row>
    <row r="986" spans="1:19" x14ac:dyDescent="0.3">
      <c r="A986">
        <v>88065566339</v>
      </c>
      <c r="B986">
        <v>44051</v>
      </c>
      <c r="C986" t="s">
        <v>900</v>
      </c>
      <c r="D986" t="s">
        <v>1124</v>
      </c>
      <c r="E986" t="s">
        <v>15</v>
      </c>
      <c r="F986" t="s">
        <v>43</v>
      </c>
      <c r="G986" t="s">
        <v>945</v>
      </c>
      <c r="H986" t="s">
        <v>44</v>
      </c>
      <c r="I986" t="s">
        <v>38</v>
      </c>
      <c r="J986" t="s">
        <v>932</v>
      </c>
      <c r="K986" t="s">
        <v>939</v>
      </c>
      <c r="L986">
        <v>18</v>
      </c>
      <c r="M986">
        <v>15</v>
      </c>
      <c r="N986">
        <v>11</v>
      </c>
      <c r="O986">
        <f>StoreData!$N986*StoreData!$L986</f>
        <v>198</v>
      </c>
      <c r="P986">
        <f>StoreData!$N986*StoreData!$M986</f>
        <v>165</v>
      </c>
      <c r="Q986">
        <f>StoreData!$O986-StoreData!$P986</f>
        <v>33</v>
      </c>
      <c r="R986">
        <f>MONTH(StoreData!$B986)</f>
        <v>8</v>
      </c>
      <c r="S986" t="str">
        <f>IF(StoreData!$R986=9,"August","Sept")</f>
        <v>Sept</v>
      </c>
    </row>
    <row r="987" spans="1:19" x14ac:dyDescent="0.3">
      <c r="A987">
        <v>88065566340</v>
      </c>
      <c r="B987">
        <v>44052</v>
      </c>
      <c r="C987" t="s">
        <v>960</v>
      </c>
      <c r="D987" t="s">
        <v>1124</v>
      </c>
      <c r="E987" t="s">
        <v>16</v>
      </c>
      <c r="F987" t="s">
        <v>46</v>
      </c>
      <c r="G987" t="s">
        <v>945</v>
      </c>
      <c r="H987" t="s">
        <v>47</v>
      </c>
      <c r="I987" t="s">
        <v>38</v>
      </c>
      <c r="J987" t="s">
        <v>916</v>
      </c>
      <c r="K987" t="s">
        <v>924</v>
      </c>
      <c r="L987">
        <v>10</v>
      </c>
      <c r="M987">
        <v>7</v>
      </c>
      <c r="N987">
        <v>2</v>
      </c>
      <c r="O987">
        <f>StoreData!$N987*StoreData!$L987</f>
        <v>20</v>
      </c>
      <c r="P987">
        <f>StoreData!$N987*StoreData!$M987</f>
        <v>14</v>
      </c>
      <c r="Q987">
        <f>StoreData!$O987-StoreData!$P987</f>
        <v>6</v>
      </c>
      <c r="R987">
        <f>MONTH(StoreData!$B987)</f>
        <v>8</v>
      </c>
      <c r="S987" t="str">
        <f>IF(StoreData!$R987=9,"August","Sept")</f>
        <v>Sept</v>
      </c>
    </row>
    <row r="988" spans="1:19" x14ac:dyDescent="0.3">
      <c r="A988">
        <v>88065566341</v>
      </c>
      <c r="B988">
        <v>44053</v>
      </c>
      <c r="C988" t="s">
        <v>961</v>
      </c>
      <c r="D988" t="s">
        <v>1123</v>
      </c>
      <c r="E988" t="s">
        <v>64</v>
      </c>
      <c r="F988" t="s">
        <v>36</v>
      </c>
      <c r="G988" t="s">
        <v>945</v>
      </c>
      <c r="H988" t="s">
        <v>37</v>
      </c>
      <c r="I988" t="s">
        <v>38</v>
      </c>
      <c r="J988" t="s">
        <v>917</v>
      </c>
      <c r="K988" t="s">
        <v>924</v>
      </c>
      <c r="L988">
        <v>15</v>
      </c>
      <c r="M988">
        <v>12</v>
      </c>
      <c r="N988">
        <v>3</v>
      </c>
      <c r="O988">
        <f>StoreData!$N988*StoreData!$L988</f>
        <v>45</v>
      </c>
      <c r="P988">
        <f>StoreData!$N988*StoreData!$M988</f>
        <v>36</v>
      </c>
      <c r="Q988">
        <f>StoreData!$O988-StoreData!$P988</f>
        <v>9</v>
      </c>
      <c r="R988">
        <f>MONTH(StoreData!$B988)</f>
        <v>8</v>
      </c>
      <c r="S988" t="str">
        <f>IF(StoreData!$R988=9,"August","Sept")</f>
        <v>Sept</v>
      </c>
    </row>
    <row r="989" spans="1:19" x14ac:dyDescent="0.3">
      <c r="A989">
        <v>88065566342</v>
      </c>
      <c r="B989">
        <v>44054</v>
      </c>
      <c r="C989" t="s">
        <v>962</v>
      </c>
      <c r="D989" t="s">
        <v>1124</v>
      </c>
      <c r="E989" t="s">
        <v>66</v>
      </c>
      <c r="F989" t="s">
        <v>40</v>
      </c>
      <c r="G989" t="s">
        <v>945</v>
      </c>
      <c r="H989" t="s">
        <v>41</v>
      </c>
      <c r="I989" t="s">
        <v>38</v>
      </c>
      <c r="J989" t="s">
        <v>918</v>
      </c>
      <c r="K989" t="s">
        <v>924</v>
      </c>
      <c r="L989">
        <v>15</v>
      </c>
      <c r="M989">
        <v>12</v>
      </c>
      <c r="N989">
        <v>5</v>
      </c>
      <c r="O989">
        <f>StoreData!$N989*StoreData!$L989</f>
        <v>75</v>
      </c>
      <c r="P989">
        <f>StoreData!$N989*StoreData!$M989</f>
        <v>60</v>
      </c>
      <c r="Q989">
        <f>StoreData!$O989-StoreData!$P989</f>
        <v>15</v>
      </c>
      <c r="R989">
        <f>MONTH(StoreData!$B989)</f>
        <v>8</v>
      </c>
      <c r="S989" t="str">
        <f>IF(StoreData!$R989=9,"August","Sept")</f>
        <v>Sept</v>
      </c>
    </row>
    <row r="990" spans="1:19" x14ac:dyDescent="0.3">
      <c r="A990">
        <v>88065566343</v>
      </c>
      <c r="B990">
        <v>44055</v>
      </c>
      <c r="C990" t="s">
        <v>963</v>
      </c>
      <c r="D990" t="s">
        <v>1123</v>
      </c>
      <c r="E990" t="s">
        <v>68</v>
      </c>
      <c r="F990" t="s">
        <v>36</v>
      </c>
      <c r="G990" t="s">
        <v>945</v>
      </c>
      <c r="H990" t="s">
        <v>37</v>
      </c>
      <c r="I990" t="s">
        <v>38</v>
      </c>
      <c r="J990" t="s">
        <v>933</v>
      </c>
      <c r="K990" t="s">
        <v>939</v>
      </c>
      <c r="L990">
        <v>23</v>
      </c>
      <c r="M990">
        <v>20</v>
      </c>
      <c r="N990">
        <v>2</v>
      </c>
      <c r="O990">
        <f>StoreData!$N990*StoreData!$L990</f>
        <v>46</v>
      </c>
      <c r="P990">
        <f>StoreData!$N990*StoreData!$M990</f>
        <v>40</v>
      </c>
      <c r="Q990">
        <f>StoreData!$O990-StoreData!$P990</f>
        <v>6</v>
      </c>
      <c r="R990">
        <f>MONTH(StoreData!$B990)</f>
        <v>8</v>
      </c>
      <c r="S990" t="str">
        <f>IF(StoreData!$R990=9,"August","Sept")</f>
        <v>Sept</v>
      </c>
    </row>
    <row r="991" spans="1:19" x14ac:dyDescent="0.3">
      <c r="A991">
        <v>88065566344</v>
      </c>
      <c r="B991">
        <v>44056</v>
      </c>
      <c r="C991" t="s">
        <v>964</v>
      </c>
      <c r="D991" t="s">
        <v>1124</v>
      </c>
      <c r="E991" t="s">
        <v>70</v>
      </c>
      <c r="F991" t="s">
        <v>40</v>
      </c>
      <c r="G991" t="s">
        <v>945</v>
      </c>
      <c r="H991" t="s">
        <v>41</v>
      </c>
      <c r="I991" t="s">
        <v>38</v>
      </c>
      <c r="J991" t="s">
        <v>934</v>
      </c>
      <c r="K991" t="s">
        <v>939</v>
      </c>
      <c r="L991">
        <v>9</v>
      </c>
      <c r="M991">
        <v>6</v>
      </c>
      <c r="N991">
        <v>9</v>
      </c>
      <c r="O991">
        <f>StoreData!$N991*StoreData!$L991</f>
        <v>81</v>
      </c>
      <c r="P991">
        <f>StoreData!$N991*StoreData!$M991</f>
        <v>54</v>
      </c>
      <c r="Q991">
        <f>StoreData!$O991-StoreData!$P991</f>
        <v>27</v>
      </c>
      <c r="R991">
        <f>MONTH(StoreData!$B991)</f>
        <v>8</v>
      </c>
      <c r="S991" t="str">
        <f>IF(StoreData!$R991=9,"August","Sept")</f>
        <v>Sept</v>
      </c>
    </row>
    <row r="992" spans="1:19" x14ac:dyDescent="0.3">
      <c r="A992">
        <v>88065566345</v>
      </c>
      <c r="B992">
        <v>44057</v>
      </c>
      <c r="C992" t="s">
        <v>965</v>
      </c>
      <c r="D992" t="s">
        <v>1124</v>
      </c>
      <c r="E992" t="s">
        <v>72</v>
      </c>
      <c r="F992" t="s">
        <v>36</v>
      </c>
      <c r="G992" t="s">
        <v>945</v>
      </c>
      <c r="H992" t="s">
        <v>37</v>
      </c>
      <c r="I992" t="s">
        <v>38</v>
      </c>
      <c r="J992" t="s">
        <v>935</v>
      </c>
      <c r="K992" t="s">
        <v>939</v>
      </c>
      <c r="L992">
        <v>18</v>
      </c>
      <c r="M992">
        <v>15</v>
      </c>
      <c r="N992">
        <v>6</v>
      </c>
      <c r="O992">
        <f>StoreData!$N992*StoreData!$L992</f>
        <v>108</v>
      </c>
      <c r="P992">
        <f>StoreData!$N992*StoreData!$M992</f>
        <v>90</v>
      </c>
      <c r="Q992">
        <f>StoreData!$O992-StoreData!$P992</f>
        <v>18</v>
      </c>
      <c r="R992">
        <f>MONTH(StoreData!$B992)</f>
        <v>8</v>
      </c>
      <c r="S992" t="str">
        <f>IF(StoreData!$R992=9,"August","Sept")</f>
        <v>Sept</v>
      </c>
    </row>
    <row r="993" spans="1:19" x14ac:dyDescent="0.3">
      <c r="A993">
        <v>88065566346</v>
      </c>
      <c r="B993">
        <v>44058</v>
      </c>
      <c r="C993" t="s">
        <v>966</v>
      </c>
      <c r="D993" t="s">
        <v>1123</v>
      </c>
      <c r="E993" t="s">
        <v>74</v>
      </c>
      <c r="F993" t="s">
        <v>40</v>
      </c>
      <c r="G993" t="s">
        <v>945</v>
      </c>
      <c r="H993" t="s">
        <v>41</v>
      </c>
      <c r="I993" t="s">
        <v>38</v>
      </c>
      <c r="J993" t="s">
        <v>923</v>
      </c>
      <c r="K993" t="s">
        <v>924</v>
      </c>
      <c r="L993">
        <v>14</v>
      </c>
      <c r="M993">
        <v>11</v>
      </c>
      <c r="N993">
        <v>9</v>
      </c>
      <c r="O993">
        <f>StoreData!$N993*StoreData!$L993</f>
        <v>126</v>
      </c>
      <c r="P993">
        <f>StoreData!$N993*StoreData!$M993</f>
        <v>99</v>
      </c>
      <c r="Q993">
        <f>StoreData!$O993-StoreData!$P993</f>
        <v>27</v>
      </c>
      <c r="R993">
        <f>MONTH(StoreData!$B993)</f>
        <v>8</v>
      </c>
      <c r="S993" t="str">
        <f>IF(StoreData!$R993=9,"August","Sept")</f>
        <v>Sept</v>
      </c>
    </row>
    <row r="994" spans="1:19" x14ac:dyDescent="0.3">
      <c r="A994">
        <v>88065566347</v>
      </c>
      <c r="B994">
        <v>44062</v>
      </c>
      <c r="C994" t="s">
        <v>967</v>
      </c>
      <c r="D994" t="s">
        <v>1123</v>
      </c>
      <c r="E994" t="s">
        <v>76</v>
      </c>
      <c r="F994" t="s">
        <v>36</v>
      </c>
      <c r="G994" t="s">
        <v>945</v>
      </c>
      <c r="H994" t="s">
        <v>37</v>
      </c>
      <c r="I994" t="s">
        <v>38</v>
      </c>
      <c r="J994" t="s">
        <v>936</v>
      </c>
      <c r="K994" t="s">
        <v>924</v>
      </c>
      <c r="L994">
        <v>30</v>
      </c>
      <c r="M994">
        <v>27</v>
      </c>
      <c r="N994">
        <v>10</v>
      </c>
      <c r="O994">
        <f>StoreData!$N994*StoreData!$L994</f>
        <v>300</v>
      </c>
      <c r="P994">
        <f>StoreData!$N994*StoreData!$M994</f>
        <v>270</v>
      </c>
      <c r="Q994">
        <f>StoreData!$O994-StoreData!$P994</f>
        <v>30</v>
      </c>
      <c r="R994">
        <f>MONTH(StoreData!$B994)</f>
        <v>8</v>
      </c>
      <c r="S994" t="str">
        <f>IF(StoreData!$R994=9,"August","Sept")</f>
        <v>Sept</v>
      </c>
    </row>
    <row r="995" spans="1:19" x14ac:dyDescent="0.3">
      <c r="A995">
        <v>88065566348</v>
      </c>
      <c r="B995">
        <v>44061</v>
      </c>
      <c r="C995" t="s">
        <v>968</v>
      </c>
      <c r="D995" t="s">
        <v>1124</v>
      </c>
      <c r="E995" t="s">
        <v>78</v>
      </c>
      <c r="F995" t="s">
        <v>40</v>
      </c>
      <c r="G995" t="s">
        <v>945</v>
      </c>
      <c r="H995" t="s">
        <v>41</v>
      </c>
      <c r="I995" t="s">
        <v>38</v>
      </c>
      <c r="J995" t="s">
        <v>937</v>
      </c>
      <c r="K995" t="s">
        <v>924</v>
      </c>
      <c r="L995">
        <v>16</v>
      </c>
      <c r="M995">
        <v>13</v>
      </c>
      <c r="N995">
        <v>3</v>
      </c>
      <c r="O995">
        <f>StoreData!$N995*StoreData!$L995</f>
        <v>48</v>
      </c>
      <c r="P995">
        <f>StoreData!$N995*StoreData!$M995</f>
        <v>39</v>
      </c>
      <c r="Q995">
        <f>StoreData!$O995-StoreData!$P995</f>
        <v>9</v>
      </c>
      <c r="R995">
        <f>MONTH(StoreData!$B995)</f>
        <v>8</v>
      </c>
      <c r="S995" t="str">
        <f>IF(StoreData!$R995=9,"August","Sept")</f>
        <v>Sept</v>
      </c>
    </row>
    <row r="996" spans="1:19" x14ac:dyDescent="0.3">
      <c r="A996">
        <v>88065566349</v>
      </c>
      <c r="B996">
        <v>44061</v>
      </c>
      <c r="C996" t="s">
        <v>969</v>
      </c>
      <c r="D996" t="s">
        <v>1124</v>
      </c>
      <c r="E996" t="s">
        <v>80</v>
      </c>
      <c r="F996" t="s">
        <v>36</v>
      </c>
      <c r="G996" t="s">
        <v>945</v>
      </c>
      <c r="H996" t="s">
        <v>37</v>
      </c>
      <c r="I996" t="s">
        <v>38</v>
      </c>
      <c r="J996" t="s">
        <v>906</v>
      </c>
      <c r="K996" t="s">
        <v>924</v>
      </c>
      <c r="L996">
        <v>52</v>
      </c>
      <c r="M996">
        <v>49</v>
      </c>
      <c r="N996">
        <v>4</v>
      </c>
      <c r="O996">
        <f>StoreData!$N996*StoreData!$L996</f>
        <v>208</v>
      </c>
      <c r="P996">
        <f>StoreData!$N996*StoreData!$M996</f>
        <v>196</v>
      </c>
      <c r="Q996">
        <f>StoreData!$O996-StoreData!$P996</f>
        <v>12</v>
      </c>
      <c r="R996">
        <f>MONTH(StoreData!$B996)</f>
        <v>8</v>
      </c>
      <c r="S996" t="str">
        <f>IF(StoreData!$R996=9,"August","Sept")</f>
        <v>Sept</v>
      </c>
    </row>
    <row r="997" spans="1:19" x14ac:dyDescent="0.3">
      <c r="A997">
        <v>88065566350</v>
      </c>
      <c r="B997">
        <v>44062</v>
      </c>
      <c r="C997" t="s">
        <v>970</v>
      </c>
      <c r="D997" t="s">
        <v>1124</v>
      </c>
      <c r="E997" t="s">
        <v>82</v>
      </c>
      <c r="F997" t="s">
        <v>40</v>
      </c>
      <c r="G997" t="s">
        <v>945</v>
      </c>
      <c r="H997" t="s">
        <v>41</v>
      </c>
      <c r="I997" t="s">
        <v>38</v>
      </c>
      <c r="J997" t="s">
        <v>907</v>
      </c>
      <c r="K997" t="s">
        <v>924</v>
      </c>
      <c r="L997">
        <v>14</v>
      </c>
      <c r="M997">
        <v>11</v>
      </c>
      <c r="N997">
        <v>5</v>
      </c>
      <c r="O997">
        <f>StoreData!$N997*StoreData!$L997</f>
        <v>70</v>
      </c>
      <c r="P997">
        <f>StoreData!$N997*StoreData!$M997</f>
        <v>55</v>
      </c>
      <c r="Q997">
        <f>StoreData!$O997-StoreData!$P997</f>
        <v>15</v>
      </c>
      <c r="R997">
        <f>MONTH(StoreData!$B997)</f>
        <v>8</v>
      </c>
      <c r="S997" t="str">
        <f>IF(StoreData!$R997=9,"August","Sept")</f>
        <v>Sept</v>
      </c>
    </row>
    <row r="998" spans="1:19" x14ac:dyDescent="0.3">
      <c r="A998">
        <v>88065566351</v>
      </c>
      <c r="B998">
        <v>44063</v>
      </c>
      <c r="C998" t="s">
        <v>898</v>
      </c>
      <c r="D998" t="s">
        <v>1124</v>
      </c>
      <c r="E998" t="s">
        <v>70</v>
      </c>
      <c r="F998" t="s">
        <v>36</v>
      </c>
      <c r="G998" t="s">
        <v>945</v>
      </c>
      <c r="H998" t="s">
        <v>37</v>
      </c>
      <c r="I998" t="s">
        <v>38</v>
      </c>
      <c r="J998" t="s">
        <v>908</v>
      </c>
      <c r="K998" t="s">
        <v>924</v>
      </c>
      <c r="L998">
        <v>6</v>
      </c>
      <c r="M998">
        <v>3</v>
      </c>
      <c r="N998">
        <v>6</v>
      </c>
      <c r="O998">
        <f>StoreData!$N998*StoreData!$L998</f>
        <v>36</v>
      </c>
      <c r="P998">
        <f>StoreData!$N998*StoreData!$M998</f>
        <v>18</v>
      </c>
      <c r="Q998">
        <f>StoreData!$O998-StoreData!$P998</f>
        <v>18</v>
      </c>
      <c r="R998">
        <f>MONTH(StoreData!$B998)</f>
        <v>8</v>
      </c>
      <c r="S998" t="str">
        <f>IF(StoreData!$R998=9,"August","Sept")</f>
        <v>Sept</v>
      </c>
    </row>
    <row r="999" spans="1:19" x14ac:dyDescent="0.3">
      <c r="A999">
        <v>88065566352</v>
      </c>
      <c r="B999">
        <v>44064</v>
      </c>
      <c r="C999" t="s">
        <v>899</v>
      </c>
      <c r="D999" t="s">
        <v>1124</v>
      </c>
      <c r="E999" t="s">
        <v>16</v>
      </c>
      <c r="F999" t="s">
        <v>40</v>
      </c>
      <c r="G999" t="s">
        <v>945</v>
      </c>
      <c r="H999" t="s">
        <v>41</v>
      </c>
      <c r="I999" t="s">
        <v>38</v>
      </c>
      <c r="J999" t="s">
        <v>909</v>
      </c>
      <c r="K999" t="s">
        <v>924</v>
      </c>
      <c r="L999">
        <v>13</v>
      </c>
      <c r="M999">
        <v>10</v>
      </c>
      <c r="N999">
        <v>3</v>
      </c>
      <c r="O999">
        <f>StoreData!$N999*StoreData!$L999</f>
        <v>39</v>
      </c>
      <c r="P999">
        <f>StoreData!$N999*StoreData!$M999</f>
        <v>30</v>
      </c>
      <c r="Q999">
        <f>StoreData!$O999-StoreData!$P999</f>
        <v>9</v>
      </c>
      <c r="R999">
        <f>MONTH(StoreData!$B999)</f>
        <v>8</v>
      </c>
      <c r="S999" t="str">
        <f>IF(StoreData!$R999=9,"August","Sept")</f>
        <v>Sept</v>
      </c>
    </row>
    <row r="1000" spans="1:19" x14ac:dyDescent="0.3">
      <c r="A1000">
        <v>88065566353</v>
      </c>
      <c r="B1000">
        <v>44065</v>
      </c>
      <c r="C1000" t="s">
        <v>900</v>
      </c>
      <c r="D1000" t="s">
        <v>1124</v>
      </c>
      <c r="E1000" t="s">
        <v>15</v>
      </c>
      <c r="F1000" t="s">
        <v>36</v>
      </c>
      <c r="G1000" t="s">
        <v>945</v>
      </c>
      <c r="H1000" t="s">
        <v>37</v>
      </c>
      <c r="I1000" t="s">
        <v>38</v>
      </c>
      <c r="J1000" t="s">
        <v>910</v>
      </c>
      <c r="K1000" t="s">
        <v>924</v>
      </c>
      <c r="L1000">
        <v>15</v>
      </c>
      <c r="M1000">
        <v>12</v>
      </c>
      <c r="N1000">
        <v>7</v>
      </c>
      <c r="O1000">
        <f>StoreData!$N1000*StoreData!$L1000</f>
        <v>105</v>
      </c>
      <c r="P1000">
        <f>StoreData!$N1000*StoreData!$M1000</f>
        <v>84</v>
      </c>
      <c r="Q1000">
        <f>StoreData!$O1000-StoreData!$P1000</f>
        <v>21</v>
      </c>
      <c r="R1000">
        <f>MONTH(StoreData!$B1000)</f>
        <v>8</v>
      </c>
      <c r="S1000" t="str">
        <f>IF(StoreData!$R1000=9,"August","Sept")</f>
        <v>Sept</v>
      </c>
    </row>
    <row r="1001" spans="1:19" x14ac:dyDescent="0.3">
      <c r="A1001">
        <v>88065566354</v>
      </c>
      <c r="B1001">
        <v>44066</v>
      </c>
      <c r="C1001" t="s">
        <v>971</v>
      </c>
      <c r="D1001" t="s">
        <v>1123</v>
      </c>
      <c r="E1001" t="s">
        <v>90</v>
      </c>
      <c r="F1001" t="s">
        <v>40</v>
      </c>
      <c r="G1001" t="s">
        <v>945</v>
      </c>
      <c r="H1001" t="s">
        <v>41</v>
      </c>
      <c r="I1001" t="s">
        <v>38</v>
      </c>
      <c r="J1001" t="s">
        <v>911</v>
      </c>
      <c r="K1001" t="s">
        <v>924</v>
      </c>
      <c r="L1001">
        <v>20</v>
      </c>
      <c r="M1001">
        <v>17</v>
      </c>
      <c r="N1001">
        <v>5</v>
      </c>
      <c r="O1001">
        <f>StoreData!$N1001*StoreData!$L1001</f>
        <v>100</v>
      </c>
      <c r="P1001">
        <f>StoreData!$N1001*StoreData!$M1001</f>
        <v>85</v>
      </c>
      <c r="Q1001">
        <f>StoreData!$O1001-StoreData!$P1001</f>
        <v>15</v>
      </c>
      <c r="R1001">
        <f>MONTH(StoreData!$B1001)</f>
        <v>8</v>
      </c>
      <c r="S1001" t="str">
        <f>IF(StoreData!$R1001=9,"August","Sept")</f>
        <v>Sept</v>
      </c>
    </row>
    <row r="1002" spans="1:19" x14ac:dyDescent="0.3">
      <c r="A1002">
        <v>88065566355</v>
      </c>
      <c r="B1002">
        <v>44067</v>
      </c>
      <c r="C1002" t="s">
        <v>972</v>
      </c>
      <c r="D1002" t="s">
        <v>1124</v>
      </c>
      <c r="E1002" t="s">
        <v>92</v>
      </c>
      <c r="F1002" t="s">
        <v>36</v>
      </c>
      <c r="G1002" t="s">
        <v>945</v>
      </c>
      <c r="H1002" t="s">
        <v>37</v>
      </c>
      <c r="I1002" t="s">
        <v>38</v>
      </c>
      <c r="J1002" t="s">
        <v>912</v>
      </c>
      <c r="K1002" t="s">
        <v>924</v>
      </c>
      <c r="L1002">
        <v>12</v>
      </c>
      <c r="M1002">
        <v>9</v>
      </c>
      <c r="N1002">
        <v>8</v>
      </c>
      <c r="O1002">
        <f>StoreData!$N1002*StoreData!$L1002</f>
        <v>96</v>
      </c>
      <c r="P1002">
        <f>StoreData!$N1002*StoreData!$M1002</f>
        <v>72</v>
      </c>
      <c r="Q1002">
        <f>StoreData!$O1002-StoreData!$P1002</f>
        <v>24</v>
      </c>
      <c r="R1002">
        <f>MONTH(StoreData!$B1002)</f>
        <v>8</v>
      </c>
      <c r="S1002" t="str">
        <f>IF(StoreData!$R1002=9,"August","Sept")</f>
        <v>Sept</v>
      </c>
    </row>
    <row r="1003" spans="1:19" x14ac:dyDescent="0.3">
      <c r="A1003">
        <v>88065566356</v>
      </c>
      <c r="B1003">
        <v>44068</v>
      </c>
      <c r="C1003" t="s">
        <v>973</v>
      </c>
      <c r="D1003" t="s">
        <v>1124</v>
      </c>
      <c r="E1003" t="s">
        <v>94</v>
      </c>
      <c r="F1003" t="s">
        <v>40</v>
      </c>
      <c r="G1003" t="s">
        <v>945</v>
      </c>
      <c r="H1003" t="s">
        <v>41</v>
      </c>
      <c r="I1003" t="s">
        <v>38</v>
      </c>
      <c r="J1003" t="s">
        <v>913</v>
      </c>
      <c r="K1003" t="s">
        <v>924</v>
      </c>
      <c r="L1003">
        <v>16</v>
      </c>
      <c r="M1003">
        <v>13</v>
      </c>
      <c r="N1003">
        <v>9</v>
      </c>
      <c r="O1003">
        <f>StoreData!$N1003*StoreData!$L1003</f>
        <v>144</v>
      </c>
      <c r="P1003">
        <f>StoreData!$N1003*StoreData!$M1003</f>
        <v>117</v>
      </c>
      <c r="Q1003">
        <f>StoreData!$O1003-StoreData!$P1003</f>
        <v>27</v>
      </c>
      <c r="R1003">
        <f>MONTH(StoreData!$B1003)</f>
        <v>8</v>
      </c>
      <c r="S1003" t="str">
        <f>IF(StoreData!$R1003=9,"August","Sept")</f>
        <v>Sept</v>
      </c>
    </row>
    <row r="1004" spans="1:19" x14ac:dyDescent="0.3">
      <c r="A1004">
        <v>88065566357</v>
      </c>
      <c r="B1004">
        <v>44072</v>
      </c>
      <c r="C1004" t="s">
        <v>974</v>
      </c>
      <c r="D1004" t="s">
        <v>1123</v>
      </c>
      <c r="E1004" t="s">
        <v>16</v>
      </c>
      <c r="F1004" t="s">
        <v>36</v>
      </c>
      <c r="G1004" t="s">
        <v>945</v>
      </c>
      <c r="H1004" t="s">
        <v>37</v>
      </c>
      <c r="I1004" t="s">
        <v>38</v>
      </c>
      <c r="J1004" t="s">
        <v>914</v>
      </c>
      <c r="K1004" t="s">
        <v>924</v>
      </c>
      <c r="L1004">
        <v>20</v>
      </c>
      <c r="M1004">
        <v>17</v>
      </c>
      <c r="N1004">
        <v>2</v>
      </c>
      <c r="O1004">
        <f>StoreData!$N1004*StoreData!$L1004</f>
        <v>40</v>
      </c>
      <c r="P1004">
        <f>StoreData!$N1004*StoreData!$M1004</f>
        <v>34</v>
      </c>
      <c r="Q1004">
        <f>StoreData!$O1004-StoreData!$P1004</f>
        <v>6</v>
      </c>
      <c r="R1004">
        <f>MONTH(StoreData!$B1004)</f>
        <v>8</v>
      </c>
      <c r="S1004" t="str">
        <f>IF(StoreData!$R1004=9,"August","Sept")</f>
        <v>Sept</v>
      </c>
    </row>
    <row r="1005" spans="1:19" x14ac:dyDescent="0.3">
      <c r="A1005">
        <v>88065566358</v>
      </c>
      <c r="B1005">
        <v>44071</v>
      </c>
      <c r="C1005" t="s">
        <v>975</v>
      </c>
      <c r="D1005" t="s">
        <v>1124</v>
      </c>
      <c r="E1005" t="s">
        <v>17</v>
      </c>
      <c r="F1005" t="s">
        <v>40</v>
      </c>
      <c r="G1005" t="s">
        <v>945</v>
      </c>
      <c r="H1005" t="s">
        <v>41</v>
      </c>
      <c r="I1005" t="s">
        <v>38</v>
      </c>
      <c r="J1005" t="s">
        <v>915</v>
      </c>
      <c r="K1005" t="s">
        <v>924</v>
      </c>
      <c r="L1005">
        <v>12</v>
      </c>
      <c r="M1005">
        <v>9</v>
      </c>
      <c r="N1005">
        <v>5</v>
      </c>
      <c r="O1005">
        <f>StoreData!$N1005*StoreData!$L1005</f>
        <v>60</v>
      </c>
      <c r="P1005">
        <f>StoreData!$N1005*StoreData!$M1005</f>
        <v>45</v>
      </c>
      <c r="Q1005">
        <f>StoreData!$O1005-StoreData!$P1005</f>
        <v>15</v>
      </c>
      <c r="R1005">
        <f>MONTH(StoreData!$B1005)</f>
        <v>8</v>
      </c>
      <c r="S1005" t="str">
        <f>IF(StoreData!$R1005=9,"August","Sept")</f>
        <v>Sept</v>
      </c>
    </row>
    <row r="1006" spans="1:19" x14ac:dyDescent="0.3">
      <c r="A1006">
        <v>88065566359</v>
      </c>
      <c r="B1006">
        <v>44071</v>
      </c>
      <c r="C1006" t="s">
        <v>898</v>
      </c>
      <c r="D1006" t="s">
        <v>1124</v>
      </c>
      <c r="E1006" t="s">
        <v>70</v>
      </c>
      <c r="F1006" t="s">
        <v>36</v>
      </c>
      <c r="G1006" t="s">
        <v>945</v>
      </c>
      <c r="H1006" t="s">
        <v>37</v>
      </c>
      <c r="I1006" t="s">
        <v>38</v>
      </c>
      <c r="J1006" t="s">
        <v>916</v>
      </c>
      <c r="K1006" t="s">
        <v>924</v>
      </c>
      <c r="L1006">
        <v>10</v>
      </c>
      <c r="M1006">
        <v>7</v>
      </c>
      <c r="N1006">
        <v>7</v>
      </c>
      <c r="O1006">
        <f>StoreData!$N1006*StoreData!$L1006</f>
        <v>70</v>
      </c>
      <c r="P1006">
        <f>StoreData!$N1006*StoreData!$M1006</f>
        <v>49</v>
      </c>
      <c r="Q1006">
        <f>StoreData!$O1006-StoreData!$P1006</f>
        <v>21</v>
      </c>
      <c r="R1006">
        <f>MONTH(StoreData!$B1006)</f>
        <v>8</v>
      </c>
      <c r="S1006" t="str">
        <f>IF(StoreData!$R1006=9,"August","Sept")</f>
        <v>Sept</v>
      </c>
    </row>
    <row r="1007" spans="1:19" x14ac:dyDescent="0.3">
      <c r="A1007">
        <v>88065566360</v>
      </c>
      <c r="B1007">
        <v>44072</v>
      </c>
      <c r="C1007" t="s">
        <v>899</v>
      </c>
      <c r="D1007" t="s">
        <v>1124</v>
      </c>
      <c r="E1007" t="s">
        <v>16</v>
      </c>
      <c r="F1007" t="s">
        <v>40</v>
      </c>
      <c r="G1007" t="s">
        <v>945</v>
      </c>
      <c r="H1007" t="s">
        <v>41</v>
      </c>
      <c r="I1007" t="s">
        <v>38</v>
      </c>
      <c r="J1007" t="s">
        <v>917</v>
      </c>
      <c r="K1007" t="s">
        <v>924</v>
      </c>
      <c r="L1007">
        <v>15</v>
      </c>
      <c r="M1007">
        <v>12</v>
      </c>
      <c r="N1007">
        <v>7</v>
      </c>
      <c r="O1007">
        <f>StoreData!$N1007*StoreData!$L1007</f>
        <v>105</v>
      </c>
      <c r="P1007">
        <f>StoreData!$N1007*StoreData!$M1007</f>
        <v>84</v>
      </c>
      <c r="Q1007">
        <f>StoreData!$O1007-StoreData!$P1007</f>
        <v>21</v>
      </c>
      <c r="R1007">
        <f>MONTH(StoreData!$B1007)</f>
        <v>8</v>
      </c>
      <c r="S1007" t="str">
        <f>IF(StoreData!$R1007=9,"August","Sept")</f>
        <v>Sept</v>
      </c>
    </row>
    <row r="1008" spans="1:19" x14ac:dyDescent="0.3">
      <c r="A1008">
        <v>88065566361</v>
      </c>
      <c r="B1008">
        <v>44073</v>
      </c>
      <c r="C1008" t="s">
        <v>900</v>
      </c>
      <c r="D1008" t="s">
        <v>1124</v>
      </c>
      <c r="E1008" t="s">
        <v>15</v>
      </c>
      <c r="F1008" t="s">
        <v>36</v>
      </c>
      <c r="G1008" t="s">
        <v>945</v>
      </c>
      <c r="H1008" t="s">
        <v>37</v>
      </c>
      <c r="I1008" t="s">
        <v>38</v>
      </c>
      <c r="J1008" t="s">
        <v>918</v>
      </c>
      <c r="K1008" t="s">
        <v>924</v>
      </c>
      <c r="L1008">
        <v>15</v>
      </c>
      <c r="M1008">
        <v>12</v>
      </c>
      <c r="N1008">
        <v>15</v>
      </c>
      <c r="O1008">
        <f>StoreData!$N1008*StoreData!$L1008</f>
        <v>225</v>
      </c>
      <c r="P1008">
        <f>StoreData!$N1008*StoreData!$M1008</f>
        <v>180</v>
      </c>
      <c r="Q1008">
        <f>StoreData!$O1008-StoreData!$P1008</f>
        <v>45</v>
      </c>
      <c r="R1008">
        <f>MONTH(StoreData!$B1008)</f>
        <v>8</v>
      </c>
      <c r="S1008" t="str">
        <f>IF(StoreData!$R1008=9,"August","Sept")</f>
        <v>Sept</v>
      </c>
    </row>
    <row r="1009" spans="1:19" x14ac:dyDescent="0.3">
      <c r="A1009">
        <v>88065566362</v>
      </c>
      <c r="B1009">
        <v>44074</v>
      </c>
      <c r="C1009" t="s">
        <v>976</v>
      </c>
      <c r="D1009" t="s">
        <v>1124</v>
      </c>
      <c r="E1009" t="s">
        <v>1</v>
      </c>
      <c r="F1009" t="s">
        <v>40</v>
      </c>
      <c r="G1009" t="s">
        <v>945</v>
      </c>
      <c r="H1009" t="s">
        <v>41</v>
      </c>
      <c r="I1009" t="s">
        <v>38</v>
      </c>
      <c r="J1009" t="s">
        <v>919</v>
      </c>
      <c r="K1009" t="s">
        <v>924</v>
      </c>
      <c r="L1009">
        <v>20</v>
      </c>
      <c r="M1009">
        <v>17</v>
      </c>
      <c r="N1009">
        <v>3</v>
      </c>
      <c r="O1009">
        <f>StoreData!$N1009*StoreData!$L1009</f>
        <v>60</v>
      </c>
      <c r="P1009">
        <f>StoreData!$N1009*StoreData!$M1009</f>
        <v>51</v>
      </c>
      <c r="Q1009">
        <f>StoreData!$O1009-StoreData!$P1009</f>
        <v>9</v>
      </c>
      <c r="R1009">
        <f>MONTH(StoreData!$B1009)</f>
        <v>8</v>
      </c>
      <c r="S1009" t="str">
        <f>IF(StoreData!$R1009=9,"August","Sept")</f>
        <v>Sept</v>
      </c>
    </row>
    <row r="1010" spans="1:19" x14ac:dyDescent="0.3">
      <c r="A1010">
        <v>88065566363</v>
      </c>
      <c r="B1010">
        <v>44044</v>
      </c>
      <c r="C1010" t="s">
        <v>977</v>
      </c>
      <c r="D1010" t="s">
        <v>1124</v>
      </c>
      <c r="E1010" t="s">
        <v>2</v>
      </c>
      <c r="F1010" t="s">
        <v>36</v>
      </c>
      <c r="G1010" t="s">
        <v>945</v>
      </c>
      <c r="H1010" t="s">
        <v>37</v>
      </c>
      <c r="I1010" t="s">
        <v>102</v>
      </c>
      <c r="J1010" t="s">
        <v>920</v>
      </c>
      <c r="K1010" t="s">
        <v>924</v>
      </c>
      <c r="L1010">
        <v>12</v>
      </c>
      <c r="M1010">
        <v>9</v>
      </c>
      <c r="N1010">
        <v>6</v>
      </c>
      <c r="O1010">
        <f>StoreData!$N1010*StoreData!$L1010</f>
        <v>72</v>
      </c>
      <c r="P1010">
        <f>StoreData!$N1010*StoreData!$M1010</f>
        <v>54</v>
      </c>
      <c r="Q1010">
        <f>StoreData!$O1010-StoreData!$P1010</f>
        <v>18</v>
      </c>
      <c r="R1010">
        <f>MONTH(StoreData!$B1010)</f>
        <v>8</v>
      </c>
      <c r="S1010" t="str">
        <f>IF(StoreData!$R1010=9,"August","Sept")</f>
        <v>Sept</v>
      </c>
    </row>
    <row r="1011" spans="1:19" x14ac:dyDescent="0.3">
      <c r="A1011">
        <v>88065566364</v>
      </c>
      <c r="B1011">
        <v>44045</v>
      </c>
      <c r="C1011" t="s">
        <v>978</v>
      </c>
      <c r="D1011" t="s">
        <v>1123</v>
      </c>
      <c r="E1011" t="s">
        <v>3</v>
      </c>
      <c r="F1011" t="s">
        <v>40</v>
      </c>
      <c r="G1011" t="s">
        <v>945</v>
      </c>
      <c r="H1011" t="s">
        <v>41</v>
      </c>
      <c r="I1011" t="s">
        <v>102</v>
      </c>
      <c r="J1011" t="s">
        <v>921</v>
      </c>
      <c r="K1011" t="s">
        <v>924</v>
      </c>
      <c r="L1011">
        <v>13</v>
      </c>
      <c r="M1011">
        <v>10</v>
      </c>
      <c r="N1011">
        <v>10</v>
      </c>
      <c r="O1011">
        <f>StoreData!$N1011*StoreData!$L1011</f>
        <v>130</v>
      </c>
      <c r="P1011">
        <f>StoreData!$N1011*StoreData!$M1011</f>
        <v>100</v>
      </c>
      <c r="Q1011">
        <f>StoreData!$O1011-StoreData!$P1011</f>
        <v>30</v>
      </c>
      <c r="R1011">
        <f>MONTH(StoreData!$B1011)</f>
        <v>8</v>
      </c>
      <c r="S1011" t="str">
        <f>IF(StoreData!$R1011=9,"August","Sept")</f>
        <v>Sept</v>
      </c>
    </row>
    <row r="1012" spans="1:19" x14ac:dyDescent="0.3">
      <c r="A1012">
        <v>88065566365</v>
      </c>
      <c r="B1012">
        <v>44046</v>
      </c>
      <c r="C1012" t="s">
        <v>979</v>
      </c>
      <c r="D1012" t="s">
        <v>1123</v>
      </c>
      <c r="E1012" t="s">
        <v>4</v>
      </c>
      <c r="F1012" t="s">
        <v>36</v>
      </c>
      <c r="G1012" t="s">
        <v>945</v>
      </c>
      <c r="H1012" t="s">
        <v>37</v>
      </c>
      <c r="I1012" t="s">
        <v>102</v>
      </c>
      <c r="J1012" t="s">
        <v>922</v>
      </c>
      <c r="K1012" t="s">
        <v>924</v>
      </c>
      <c r="L1012">
        <v>15</v>
      </c>
      <c r="M1012">
        <v>12</v>
      </c>
      <c r="N1012">
        <v>11</v>
      </c>
      <c r="O1012">
        <f>StoreData!$N1012*StoreData!$L1012</f>
        <v>165</v>
      </c>
      <c r="P1012">
        <f>StoreData!$N1012*StoreData!$M1012</f>
        <v>132</v>
      </c>
      <c r="Q1012">
        <f>StoreData!$O1012-StoreData!$P1012</f>
        <v>33</v>
      </c>
      <c r="R1012">
        <f>MONTH(StoreData!$B1012)</f>
        <v>8</v>
      </c>
      <c r="S1012" t="str">
        <f>IF(StoreData!$R1012=9,"August","Sept")</f>
        <v>Sept</v>
      </c>
    </row>
    <row r="1013" spans="1:19" x14ac:dyDescent="0.3">
      <c r="A1013">
        <v>88065566366</v>
      </c>
      <c r="B1013">
        <v>44047</v>
      </c>
      <c r="C1013" t="s">
        <v>980</v>
      </c>
      <c r="D1013" t="s">
        <v>1123</v>
      </c>
      <c r="E1013" t="s">
        <v>8</v>
      </c>
      <c r="F1013" t="s">
        <v>40</v>
      </c>
      <c r="G1013" t="s">
        <v>945</v>
      </c>
      <c r="H1013" t="s">
        <v>41</v>
      </c>
      <c r="I1013" t="s">
        <v>102</v>
      </c>
      <c r="J1013" t="s">
        <v>923</v>
      </c>
      <c r="K1013" t="s">
        <v>924</v>
      </c>
      <c r="L1013">
        <v>14</v>
      </c>
      <c r="M1013">
        <v>11</v>
      </c>
      <c r="N1013">
        <v>3</v>
      </c>
      <c r="O1013">
        <f>StoreData!$N1013*StoreData!$L1013</f>
        <v>42</v>
      </c>
      <c r="P1013">
        <f>StoreData!$N1013*StoreData!$M1013</f>
        <v>33</v>
      </c>
      <c r="Q1013">
        <f>StoreData!$O1013-StoreData!$P1013</f>
        <v>9</v>
      </c>
      <c r="R1013">
        <f>MONTH(StoreData!$B1013)</f>
        <v>8</v>
      </c>
      <c r="S1013" t="str">
        <f>IF(StoreData!$R1013=9,"August","Sept")</f>
        <v>Sept</v>
      </c>
    </row>
    <row r="1014" spans="1:19" x14ac:dyDescent="0.3">
      <c r="A1014">
        <v>88065566367</v>
      </c>
      <c r="B1014">
        <v>44048</v>
      </c>
      <c r="C1014" t="s">
        <v>981</v>
      </c>
      <c r="D1014" t="s">
        <v>1123</v>
      </c>
      <c r="E1014" t="s">
        <v>9</v>
      </c>
      <c r="F1014" t="s">
        <v>36</v>
      </c>
      <c r="G1014" t="s">
        <v>945</v>
      </c>
      <c r="H1014" t="s">
        <v>37</v>
      </c>
      <c r="I1014" t="s">
        <v>102</v>
      </c>
      <c r="J1014" t="s">
        <v>936</v>
      </c>
      <c r="K1014" t="s">
        <v>924</v>
      </c>
      <c r="L1014">
        <v>30</v>
      </c>
      <c r="M1014">
        <v>27</v>
      </c>
      <c r="N1014">
        <v>1</v>
      </c>
      <c r="O1014">
        <f>StoreData!$N1014*StoreData!$L1014</f>
        <v>30</v>
      </c>
      <c r="P1014">
        <f>StoreData!$N1014*StoreData!$M1014</f>
        <v>27</v>
      </c>
      <c r="Q1014">
        <f>StoreData!$O1014-StoreData!$P1014</f>
        <v>3</v>
      </c>
      <c r="R1014">
        <f>MONTH(StoreData!$B1014)</f>
        <v>8</v>
      </c>
      <c r="S1014" t="str">
        <f>IF(StoreData!$R1014=9,"August","Sept")</f>
        <v>Sept</v>
      </c>
    </row>
    <row r="1015" spans="1:19" x14ac:dyDescent="0.3">
      <c r="A1015">
        <v>88065566368</v>
      </c>
      <c r="B1015">
        <v>44052</v>
      </c>
      <c r="C1015" t="s">
        <v>982</v>
      </c>
      <c r="D1015" t="s">
        <v>1123</v>
      </c>
      <c r="E1015" t="s">
        <v>16</v>
      </c>
      <c r="F1015" t="s">
        <v>40</v>
      </c>
      <c r="G1015" t="s">
        <v>945</v>
      </c>
      <c r="H1015" t="s">
        <v>41</v>
      </c>
      <c r="I1015" t="s">
        <v>102</v>
      </c>
      <c r="J1015" t="s">
        <v>937</v>
      </c>
      <c r="K1015" t="s">
        <v>924</v>
      </c>
      <c r="L1015">
        <v>16</v>
      </c>
      <c r="M1015">
        <v>13</v>
      </c>
      <c r="N1015">
        <v>1</v>
      </c>
      <c r="O1015">
        <f>StoreData!$N1015*StoreData!$L1015</f>
        <v>16</v>
      </c>
      <c r="P1015">
        <f>StoreData!$N1015*StoreData!$M1015</f>
        <v>13</v>
      </c>
      <c r="Q1015">
        <f>StoreData!$O1015-StoreData!$P1015</f>
        <v>3</v>
      </c>
      <c r="R1015">
        <f>MONTH(StoreData!$B1015)</f>
        <v>8</v>
      </c>
      <c r="S1015" t="str">
        <f>IF(StoreData!$R1015=9,"August","Sept")</f>
        <v>Sept</v>
      </c>
    </row>
    <row r="1016" spans="1:19" x14ac:dyDescent="0.3">
      <c r="A1016">
        <v>88065566369</v>
      </c>
      <c r="B1016">
        <v>44051</v>
      </c>
      <c r="C1016" t="s">
        <v>983</v>
      </c>
      <c r="D1016" t="s">
        <v>1123</v>
      </c>
      <c r="E1016" t="s">
        <v>17</v>
      </c>
      <c r="F1016" t="s">
        <v>36</v>
      </c>
      <c r="G1016" t="s">
        <v>945</v>
      </c>
      <c r="H1016" t="s">
        <v>37</v>
      </c>
      <c r="I1016" t="s">
        <v>102</v>
      </c>
      <c r="J1016" t="s">
        <v>925</v>
      </c>
      <c r="K1016" t="s">
        <v>939</v>
      </c>
      <c r="L1016">
        <v>9</v>
      </c>
      <c r="M1016">
        <v>6</v>
      </c>
      <c r="N1016">
        <v>1</v>
      </c>
      <c r="O1016">
        <f>StoreData!$N1016*StoreData!$L1016</f>
        <v>9</v>
      </c>
      <c r="P1016">
        <f>StoreData!$N1016*StoreData!$M1016</f>
        <v>6</v>
      </c>
      <c r="Q1016">
        <f>StoreData!$O1016-StoreData!$P1016</f>
        <v>3</v>
      </c>
      <c r="R1016">
        <f>MONTH(StoreData!$B1016)</f>
        <v>8</v>
      </c>
      <c r="S1016" t="str">
        <f>IF(StoreData!$R1016=9,"August","Sept")</f>
        <v>Sept</v>
      </c>
    </row>
    <row r="1017" spans="1:19" x14ac:dyDescent="0.3">
      <c r="A1017">
        <v>88065566370</v>
      </c>
      <c r="B1017">
        <v>44051</v>
      </c>
      <c r="C1017" t="s">
        <v>898</v>
      </c>
      <c r="D1017" t="s">
        <v>1124</v>
      </c>
      <c r="E1017" t="s">
        <v>70</v>
      </c>
      <c r="F1017" t="s">
        <v>40</v>
      </c>
      <c r="G1017" t="s">
        <v>945</v>
      </c>
      <c r="H1017" t="s">
        <v>41</v>
      </c>
      <c r="I1017" t="s">
        <v>102</v>
      </c>
      <c r="J1017" t="s">
        <v>926</v>
      </c>
      <c r="K1017" t="s">
        <v>939</v>
      </c>
      <c r="L1017">
        <v>5</v>
      </c>
      <c r="M1017">
        <v>2</v>
      </c>
      <c r="N1017">
        <v>3</v>
      </c>
      <c r="O1017">
        <f>StoreData!$N1017*StoreData!$L1017</f>
        <v>15</v>
      </c>
      <c r="P1017">
        <f>StoreData!$N1017*StoreData!$M1017</f>
        <v>6</v>
      </c>
      <c r="Q1017">
        <f>StoreData!$O1017-StoreData!$P1017</f>
        <v>9</v>
      </c>
      <c r="R1017">
        <f>MONTH(StoreData!$B1017)</f>
        <v>8</v>
      </c>
      <c r="S1017" t="str">
        <f>IF(StoreData!$R1017=9,"August","Sept")</f>
        <v>Sept</v>
      </c>
    </row>
    <row r="1018" spans="1:19" x14ac:dyDescent="0.3">
      <c r="A1018">
        <v>88065566371</v>
      </c>
      <c r="B1018">
        <v>44052</v>
      </c>
      <c r="C1018" t="s">
        <v>899</v>
      </c>
      <c r="D1018" t="s">
        <v>1124</v>
      </c>
      <c r="E1018" t="s">
        <v>16</v>
      </c>
      <c r="F1018" t="s">
        <v>36</v>
      </c>
      <c r="G1018" t="s">
        <v>945</v>
      </c>
      <c r="H1018" t="s">
        <v>37</v>
      </c>
      <c r="I1018" t="s">
        <v>102</v>
      </c>
      <c r="J1018" t="s">
        <v>927</v>
      </c>
      <c r="K1018" t="s">
        <v>939</v>
      </c>
      <c r="L1018">
        <v>18</v>
      </c>
      <c r="M1018">
        <v>15</v>
      </c>
      <c r="N1018">
        <v>4</v>
      </c>
      <c r="O1018">
        <f>StoreData!$N1018*StoreData!$L1018</f>
        <v>72</v>
      </c>
      <c r="P1018">
        <f>StoreData!$N1018*StoreData!$M1018</f>
        <v>60</v>
      </c>
      <c r="Q1018">
        <f>StoreData!$O1018-StoreData!$P1018</f>
        <v>12</v>
      </c>
      <c r="R1018">
        <f>MONTH(StoreData!$B1018)</f>
        <v>8</v>
      </c>
      <c r="S1018" t="str">
        <f>IF(StoreData!$R1018=9,"August","Sept")</f>
        <v>Sept</v>
      </c>
    </row>
    <row r="1019" spans="1:19" x14ac:dyDescent="0.3">
      <c r="A1019">
        <v>88065566372</v>
      </c>
      <c r="B1019">
        <v>44053</v>
      </c>
      <c r="C1019" t="s">
        <v>900</v>
      </c>
      <c r="D1019" t="s">
        <v>1124</v>
      </c>
      <c r="E1019" t="s">
        <v>15</v>
      </c>
      <c r="F1019" t="s">
        <v>40</v>
      </c>
      <c r="G1019" t="s">
        <v>945</v>
      </c>
      <c r="H1019" t="s">
        <v>41</v>
      </c>
      <c r="I1019" t="s">
        <v>102</v>
      </c>
      <c r="J1019" t="s">
        <v>928</v>
      </c>
      <c r="K1019" t="s">
        <v>939</v>
      </c>
      <c r="L1019">
        <v>10</v>
      </c>
      <c r="M1019">
        <v>7</v>
      </c>
      <c r="N1019">
        <v>5</v>
      </c>
      <c r="O1019">
        <f>StoreData!$N1019*StoreData!$L1019</f>
        <v>50</v>
      </c>
      <c r="P1019">
        <f>StoreData!$N1019*StoreData!$M1019</f>
        <v>35</v>
      </c>
      <c r="Q1019">
        <f>StoreData!$O1019-StoreData!$P1019</f>
        <v>15</v>
      </c>
      <c r="R1019">
        <f>MONTH(StoreData!$B1019)</f>
        <v>8</v>
      </c>
      <c r="S1019" t="str">
        <f>IF(StoreData!$R1019=9,"August","Sept")</f>
        <v>Sept</v>
      </c>
    </row>
    <row r="1020" spans="1:19" x14ac:dyDescent="0.3">
      <c r="A1020">
        <v>88065566373</v>
      </c>
      <c r="B1020">
        <v>44054</v>
      </c>
      <c r="C1020" t="s">
        <v>984</v>
      </c>
      <c r="D1020" t="s">
        <v>1124</v>
      </c>
      <c r="E1020" t="s">
        <v>11</v>
      </c>
      <c r="F1020" t="s">
        <v>36</v>
      </c>
      <c r="G1020" t="s">
        <v>945</v>
      </c>
      <c r="H1020" t="s">
        <v>37</v>
      </c>
      <c r="I1020" t="s">
        <v>102</v>
      </c>
      <c r="J1020" t="s">
        <v>929</v>
      </c>
      <c r="K1020" t="s">
        <v>939</v>
      </c>
      <c r="L1020">
        <v>20</v>
      </c>
      <c r="M1020">
        <v>17</v>
      </c>
      <c r="N1020">
        <v>6</v>
      </c>
      <c r="O1020">
        <f>StoreData!$N1020*StoreData!$L1020</f>
        <v>120</v>
      </c>
      <c r="P1020">
        <f>StoreData!$N1020*StoreData!$M1020</f>
        <v>102</v>
      </c>
      <c r="Q1020">
        <f>StoreData!$O1020-StoreData!$P1020</f>
        <v>18</v>
      </c>
      <c r="R1020">
        <f>MONTH(StoreData!$B1020)</f>
        <v>8</v>
      </c>
      <c r="S1020" t="str">
        <f>IF(StoreData!$R1020=9,"August","Sept")</f>
        <v>Sept</v>
      </c>
    </row>
    <row r="1021" spans="1:19" x14ac:dyDescent="0.3">
      <c r="A1021">
        <v>88065566374</v>
      </c>
      <c r="B1021">
        <v>44055</v>
      </c>
      <c r="C1021" t="s">
        <v>985</v>
      </c>
      <c r="D1021" t="s">
        <v>1123</v>
      </c>
      <c r="E1021" t="s">
        <v>12</v>
      </c>
      <c r="F1021" t="s">
        <v>40</v>
      </c>
      <c r="G1021" t="s">
        <v>945</v>
      </c>
      <c r="H1021" t="s">
        <v>41</v>
      </c>
      <c r="I1021" t="s">
        <v>102</v>
      </c>
      <c r="J1021" t="s">
        <v>930</v>
      </c>
      <c r="K1021" t="s">
        <v>939</v>
      </c>
      <c r="L1021">
        <v>70</v>
      </c>
      <c r="M1021">
        <v>67</v>
      </c>
      <c r="N1021">
        <v>7</v>
      </c>
      <c r="O1021">
        <f>StoreData!$N1021*StoreData!$L1021</f>
        <v>490</v>
      </c>
      <c r="P1021">
        <f>StoreData!$N1021*StoreData!$M1021</f>
        <v>469</v>
      </c>
      <c r="Q1021">
        <f>StoreData!$O1021-StoreData!$P1021</f>
        <v>21</v>
      </c>
      <c r="R1021">
        <f>MONTH(StoreData!$B1021)</f>
        <v>8</v>
      </c>
      <c r="S1021" t="str">
        <f>IF(StoreData!$R1021=9,"August","Sept")</f>
        <v>Sept</v>
      </c>
    </row>
    <row r="1022" spans="1:19" x14ac:dyDescent="0.3">
      <c r="A1022">
        <v>88065566375</v>
      </c>
      <c r="B1022">
        <v>44056</v>
      </c>
      <c r="C1022" t="s">
        <v>986</v>
      </c>
      <c r="D1022" t="s">
        <v>1124</v>
      </c>
      <c r="E1022" t="s">
        <v>13</v>
      </c>
      <c r="F1022" t="s">
        <v>36</v>
      </c>
      <c r="G1022" t="s">
        <v>945</v>
      </c>
      <c r="H1022" t="s">
        <v>37</v>
      </c>
      <c r="I1022" t="s">
        <v>102</v>
      </c>
      <c r="J1022" t="s">
        <v>938</v>
      </c>
      <c r="K1022" t="s">
        <v>939</v>
      </c>
      <c r="L1022">
        <v>15</v>
      </c>
      <c r="M1022">
        <v>12</v>
      </c>
      <c r="N1022">
        <v>11</v>
      </c>
      <c r="O1022">
        <f>StoreData!$N1022*StoreData!$L1022</f>
        <v>165</v>
      </c>
      <c r="P1022">
        <f>StoreData!$N1022*StoreData!$M1022</f>
        <v>132</v>
      </c>
      <c r="Q1022">
        <f>StoreData!$O1022-StoreData!$P1022</f>
        <v>33</v>
      </c>
      <c r="R1022">
        <f>MONTH(StoreData!$B1022)</f>
        <v>8</v>
      </c>
      <c r="S1022" t="str">
        <f>IF(StoreData!$R1022=9,"August","Sept")</f>
        <v>Sept</v>
      </c>
    </row>
    <row r="1023" spans="1:19" x14ac:dyDescent="0.3">
      <c r="A1023">
        <v>88065566376</v>
      </c>
      <c r="B1023">
        <v>44057</v>
      </c>
      <c r="C1023" t="s">
        <v>987</v>
      </c>
      <c r="D1023" t="s">
        <v>1124</v>
      </c>
      <c r="E1023" t="s">
        <v>14</v>
      </c>
      <c r="F1023" t="s">
        <v>40</v>
      </c>
      <c r="G1023" t="s">
        <v>945</v>
      </c>
      <c r="H1023" t="s">
        <v>41</v>
      </c>
      <c r="I1023" t="s">
        <v>102</v>
      </c>
      <c r="J1023" t="s">
        <v>931</v>
      </c>
      <c r="K1023" t="s">
        <v>939</v>
      </c>
      <c r="L1023">
        <v>12</v>
      </c>
      <c r="M1023">
        <v>9</v>
      </c>
      <c r="N1023">
        <v>2</v>
      </c>
      <c r="O1023">
        <f>StoreData!$N1023*StoreData!$L1023</f>
        <v>24</v>
      </c>
      <c r="P1023">
        <f>StoreData!$N1023*StoreData!$M1023</f>
        <v>18</v>
      </c>
      <c r="Q1023">
        <f>StoreData!$O1023-StoreData!$P1023</f>
        <v>6</v>
      </c>
      <c r="R1023">
        <f>MONTH(StoreData!$B1023)</f>
        <v>8</v>
      </c>
      <c r="S1023" t="str">
        <f>IF(StoreData!$R1023=9,"August","Sept")</f>
        <v>Sept</v>
      </c>
    </row>
    <row r="1024" spans="1:19" x14ac:dyDescent="0.3">
      <c r="A1024">
        <v>88065566377</v>
      </c>
      <c r="B1024">
        <v>44058</v>
      </c>
      <c r="C1024" t="s">
        <v>988</v>
      </c>
      <c r="D1024" t="s">
        <v>1123</v>
      </c>
      <c r="E1024" t="s">
        <v>15</v>
      </c>
      <c r="F1024" t="s">
        <v>36</v>
      </c>
      <c r="G1024" t="s">
        <v>945</v>
      </c>
      <c r="H1024" t="s">
        <v>37</v>
      </c>
      <c r="I1024" t="s">
        <v>102</v>
      </c>
      <c r="J1024" t="s">
        <v>932</v>
      </c>
      <c r="K1024" t="s">
        <v>939</v>
      </c>
      <c r="L1024">
        <v>18</v>
      </c>
      <c r="M1024">
        <v>15</v>
      </c>
      <c r="N1024">
        <v>3</v>
      </c>
      <c r="O1024">
        <f>StoreData!$N1024*StoreData!$L1024</f>
        <v>54</v>
      </c>
      <c r="P1024">
        <f>StoreData!$N1024*StoreData!$M1024</f>
        <v>45</v>
      </c>
      <c r="Q1024">
        <f>StoreData!$O1024-StoreData!$P1024</f>
        <v>9</v>
      </c>
      <c r="R1024">
        <f>MONTH(StoreData!$B1024)</f>
        <v>8</v>
      </c>
      <c r="S1024" t="str">
        <f>IF(StoreData!$R1024=9,"August","Sept")</f>
        <v>Sept</v>
      </c>
    </row>
    <row r="1025" spans="1:19" x14ac:dyDescent="0.3">
      <c r="A1025">
        <v>88065566378</v>
      </c>
      <c r="B1025">
        <v>44062</v>
      </c>
      <c r="C1025" t="s">
        <v>989</v>
      </c>
      <c r="D1025" t="s">
        <v>1124</v>
      </c>
      <c r="E1025" t="s">
        <v>57</v>
      </c>
      <c r="F1025" t="s">
        <v>40</v>
      </c>
      <c r="G1025" t="s">
        <v>945</v>
      </c>
      <c r="H1025" t="s">
        <v>41</v>
      </c>
      <c r="I1025" t="s">
        <v>102</v>
      </c>
      <c r="J1025" t="s">
        <v>933</v>
      </c>
      <c r="K1025" t="s">
        <v>939</v>
      </c>
      <c r="L1025">
        <v>23</v>
      </c>
      <c r="M1025">
        <v>20</v>
      </c>
      <c r="N1025">
        <v>5</v>
      </c>
      <c r="O1025">
        <f>StoreData!$N1025*StoreData!$L1025</f>
        <v>115</v>
      </c>
      <c r="P1025">
        <f>StoreData!$N1025*StoreData!$M1025</f>
        <v>100</v>
      </c>
      <c r="Q1025">
        <f>StoreData!$O1025-StoreData!$P1025</f>
        <v>15</v>
      </c>
      <c r="R1025">
        <f>MONTH(StoreData!$B1025)</f>
        <v>8</v>
      </c>
      <c r="S1025" t="str">
        <f>IF(StoreData!$R1025=9,"August","Sept")</f>
        <v>Sept</v>
      </c>
    </row>
    <row r="1026" spans="1:19" x14ac:dyDescent="0.3">
      <c r="A1026">
        <v>88065566379</v>
      </c>
      <c r="B1026">
        <v>44061</v>
      </c>
      <c r="C1026" t="s">
        <v>990</v>
      </c>
      <c r="D1026" t="s">
        <v>1123</v>
      </c>
      <c r="E1026" t="s">
        <v>58</v>
      </c>
      <c r="F1026" t="s">
        <v>36</v>
      </c>
      <c r="G1026" t="s">
        <v>945</v>
      </c>
      <c r="H1026" t="s">
        <v>37</v>
      </c>
      <c r="I1026" t="s">
        <v>102</v>
      </c>
      <c r="J1026" t="s">
        <v>934</v>
      </c>
      <c r="K1026" t="s">
        <v>939</v>
      </c>
      <c r="L1026">
        <v>9</v>
      </c>
      <c r="M1026">
        <v>6</v>
      </c>
      <c r="N1026">
        <v>2</v>
      </c>
      <c r="O1026">
        <f>StoreData!$N1026*StoreData!$L1026</f>
        <v>18</v>
      </c>
      <c r="P1026">
        <f>StoreData!$N1026*StoreData!$M1026</f>
        <v>12</v>
      </c>
      <c r="Q1026">
        <f>StoreData!$O1026-StoreData!$P1026</f>
        <v>6</v>
      </c>
      <c r="R1026">
        <f>MONTH(StoreData!$B1026)</f>
        <v>8</v>
      </c>
      <c r="S1026" t="str">
        <f>IF(StoreData!$R1026=9,"August","Sept")</f>
        <v>Sept</v>
      </c>
    </row>
    <row r="1027" spans="1:19" x14ac:dyDescent="0.3">
      <c r="A1027">
        <v>88065566380</v>
      </c>
      <c r="B1027">
        <v>44061</v>
      </c>
      <c r="C1027" t="s">
        <v>991</v>
      </c>
      <c r="D1027" t="s">
        <v>1123</v>
      </c>
      <c r="E1027" t="s">
        <v>59</v>
      </c>
      <c r="F1027" t="s">
        <v>40</v>
      </c>
      <c r="G1027" t="s">
        <v>945</v>
      </c>
      <c r="H1027" t="s">
        <v>41</v>
      </c>
      <c r="I1027" t="s">
        <v>102</v>
      </c>
      <c r="J1027" t="s">
        <v>935</v>
      </c>
      <c r="K1027" t="s">
        <v>939</v>
      </c>
      <c r="L1027">
        <v>18</v>
      </c>
      <c r="M1027">
        <v>15</v>
      </c>
      <c r="N1027">
        <v>1</v>
      </c>
      <c r="O1027">
        <f>StoreData!$N1027*StoreData!$L1027</f>
        <v>18</v>
      </c>
      <c r="P1027">
        <f>StoreData!$N1027*StoreData!$M1027</f>
        <v>15</v>
      </c>
      <c r="Q1027">
        <f>StoreData!$O1027-StoreData!$P1027</f>
        <v>3</v>
      </c>
      <c r="R1027">
        <f>MONTH(StoreData!$B1027)</f>
        <v>8</v>
      </c>
      <c r="S1027" t="str">
        <f>IF(StoreData!$R1027=9,"August","Sept")</f>
        <v>Sept</v>
      </c>
    </row>
    <row r="1028" spans="1:19" x14ac:dyDescent="0.3">
      <c r="A1028">
        <v>88065566381</v>
      </c>
      <c r="B1028">
        <v>44062</v>
      </c>
      <c r="C1028" t="s">
        <v>898</v>
      </c>
      <c r="D1028" t="s">
        <v>1124</v>
      </c>
      <c r="E1028" t="s">
        <v>70</v>
      </c>
      <c r="F1028" t="s">
        <v>36</v>
      </c>
      <c r="G1028" t="s">
        <v>945</v>
      </c>
      <c r="H1028" t="s">
        <v>37</v>
      </c>
      <c r="I1028" t="s">
        <v>102</v>
      </c>
      <c r="J1028" t="s">
        <v>906</v>
      </c>
      <c r="K1028" t="s">
        <v>924</v>
      </c>
      <c r="L1028">
        <v>52</v>
      </c>
      <c r="M1028">
        <v>49</v>
      </c>
      <c r="N1028">
        <v>6</v>
      </c>
      <c r="O1028">
        <f>StoreData!$N1028*StoreData!$L1028</f>
        <v>312</v>
      </c>
      <c r="P1028">
        <f>StoreData!$N1028*StoreData!$M1028</f>
        <v>294</v>
      </c>
      <c r="Q1028">
        <f>StoreData!$O1028-StoreData!$P1028</f>
        <v>18</v>
      </c>
      <c r="R1028">
        <f>MONTH(StoreData!$B1028)</f>
        <v>8</v>
      </c>
      <c r="S1028" t="str">
        <f>IF(StoreData!$R1028=9,"August","Sept")</f>
        <v>Sept</v>
      </c>
    </row>
    <row r="1029" spans="1:19" x14ac:dyDescent="0.3">
      <c r="A1029">
        <v>88065566382</v>
      </c>
      <c r="B1029">
        <v>44063</v>
      </c>
      <c r="C1029" t="s">
        <v>899</v>
      </c>
      <c r="D1029" t="s">
        <v>1124</v>
      </c>
      <c r="E1029" t="s">
        <v>16</v>
      </c>
      <c r="F1029" t="s">
        <v>40</v>
      </c>
      <c r="G1029" t="s">
        <v>945</v>
      </c>
      <c r="H1029" t="s">
        <v>41</v>
      </c>
      <c r="I1029" t="s">
        <v>102</v>
      </c>
      <c r="J1029" t="s">
        <v>925</v>
      </c>
      <c r="K1029" t="s">
        <v>939</v>
      </c>
      <c r="L1029">
        <v>9</v>
      </c>
      <c r="M1029">
        <v>6</v>
      </c>
      <c r="N1029">
        <v>9</v>
      </c>
      <c r="O1029">
        <f>StoreData!$N1029*StoreData!$L1029</f>
        <v>81</v>
      </c>
      <c r="P1029">
        <f>StoreData!$N1029*StoreData!$M1029</f>
        <v>54</v>
      </c>
      <c r="Q1029">
        <f>StoreData!$O1029-StoreData!$P1029</f>
        <v>27</v>
      </c>
      <c r="R1029">
        <f>MONTH(StoreData!$B1029)</f>
        <v>8</v>
      </c>
      <c r="S1029" t="str">
        <f>IF(StoreData!$R1029=9,"August","Sept")</f>
        <v>Sept</v>
      </c>
    </row>
    <row r="1030" spans="1:19" x14ac:dyDescent="0.3">
      <c r="A1030">
        <v>88065566383</v>
      </c>
      <c r="B1030">
        <v>44064</v>
      </c>
      <c r="C1030" t="s">
        <v>900</v>
      </c>
      <c r="D1030" t="s">
        <v>1124</v>
      </c>
      <c r="E1030" t="s">
        <v>15</v>
      </c>
      <c r="F1030" t="s">
        <v>36</v>
      </c>
      <c r="G1030" t="s">
        <v>945</v>
      </c>
      <c r="H1030" t="s">
        <v>37</v>
      </c>
      <c r="I1030" t="s">
        <v>102</v>
      </c>
      <c r="J1030" t="s">
        <v>926</v>
      </c>
      <c r="K1030" t="s">
        <v>939</v>
      </c>
      <c r="L1030">
        <v>5</v>
      </c>
      <c r="M1030">
        <v>2</v>
      </c>
      <c r="N1030">
        <v>10</v>
      </c>
      <c r="O1030">
        <f>StoreData!$N1030*StoreData!$L1030</f>
        <v>50</v>
      </c>
      <c r="P1030">
        <f>StoreData!$N1030*StoreData!$M1030</f>
        <v>20</v>
      </c>
      <c r="Q1030">
        <f>StoreData!$O1030-StoreData!$P1030</f>
        <v>30</v>
      </c>
      <c r="R1030">
        <f>MONTH(StoreData!$B1030)</f>
        <v>8</v>
      </c>
      <c r="S1030" t="str">
        <f>IF(StoreData!$R1030=9,"August","Sept")</f>
        <v>Sept</v>
      </c>
    </row>
    <row r="1031" spans="1:19" x14ac:dyDescent="0.3">
      <c r="A1031">
        <v>88065566384</v>
      </c>
      <c r="B1031">
        <v>44065</v>
      </c>
      <c r="C1031" t="s">
        <v>992</v>
      </c>
      <c r="D1031" t="s">
        <v>1124</v>
      </c>
      <c r="E1031" t="s">
        <v>82</v>
      </c>
      <c r="F1031" t="s">
        <v>40</v>
      </c>
      <c r="G1031" t="s">
        <v>945</v>
      </c>
      <c r="H1031" t="s">
        <v>41</v>
      </c>
      <c r="I1031" t="s">
        <v>102</v>
      </c>
      <c r="J1031" t="s">
        <v>907</v>
      </c>
      <c r="K1031" t="s">
        <v>924</v>
      </c>
      <c r="L1031">
        <v>14</v>
      </c>
      <c r="M1031">
        <v>11</v>
      </c>
      <c r="N1031">
        <v>3</v>
      </c>
      <c r="O1031">
        <f>StoreData!$N1031*StoreData!$L1031</f>
        <v>42</v>
      </c>
      <c r="P1031">
        <f>StoreData!$N1031*StoreData!$M1031</f>
        <v>33</v>
      </c>
      <c r="Q1031">
        <f>StoreData!$O1031-StoreData!$P1031</f>
        <v>9</v>
      </c>
      <c r="R1031">
        <f>MONTH(StoreData!$B1031)</f>
        <v>8</v>
      </c>
      <c r="S1031" t="str">
        <f>IF(StoreData!$R1031=9,"August","Sept")</f>
        <v>Sept</v>
      </c>
    </row>
    <row r="1032" spans="1:19" x14ac:dyDescent="0.3">
      <c r="A1032">
        <v>88065566385</v>
      </c>
      <c r="B1032">
        <v>44066</v>
      </c>
      <c r="C1032" t="s">
        <v>993</v>
      </c>
      <c r="D1032" t="s">
        <v>1124</v>
      </c>
      <c r="E1032" t="s">
        <v>84</v>
      </c>
      <c r="F1032" t="s">
        <v>36</v>
      </c>
      <c r="G1032" t="s">
        <v>945</v>
      </c>
      <c r="H1032" t="s">
        <v>37</v>
      </c>
      <c r="I1032" t="s">
        <v>102</v>
      </c>
      <c r="J1032" t="s">
        <v>908</v>
      </c>
      <c r="K1032" t="s">
        <v>924</v>
      </c>
      <c r="L1032">
        <v>6</v>
      </c>
      <c r="M1032">
        <v>3</v>
      </c>
      <c r="N1032">
        <v>4</v>
      </c>
      <c r="O1032">
        <f>StoreData!$N1032*StoreData!$L1032</f>
        <v>24</v>
      </c>
      <c r="P1032">
        <f>StoreData!$N1032*StoreData!$M1032</f>
        <v>12</v>
      </c>
      <c r="Q1032">
        <f>StoreData!$O1032-StoreData!$P1032</f>
        <v>12</v>
      </c>
      <c r="R1032">
        <f>MONTH(StoreData!$B1032)</f>
        <v>8</v>
      </c>
      <c r="S1032" t="str">
        <f>IF(StoreData!$R1032=9,"August","Sept")</f>
        <v>Sept</v>
      </c>
    </row>
    <row r="1033" spans="1:19" x14ac:dyDescent="0.3">
      <c r="A1033">
        <v>88065566386</v>
      </c>
      <c r="B1033">
        <v>44067</v>
      </c>
      <c r="C1033" t="s">
        <v>994</v>
      </c>
      <c r="D1033" t="s">
        <v>1124</v>
      </c>
      <c r="E1033" t="s">
        <v>86</v>
      </c>
      <c r="F1033" t="s">
        <v>40</v>
      </c>
      <c r="G1033" t="s">
        <v>945</v>
      </c>
      <c r="H1033" t="s">
        <v>41</v>
      </c>
      <c r="I1033" t="s">
        <v>102</v>
      </c>
      <c r="J1033" t="s">
        <v>928</v>
      </c>
      <c r="K1033" t="s">
        <v>939</v>
      </c>
      <c r="L1033">
        <v>10</v>
      </c>
      <c r="M1033">
        <v>7</v>
      </c>
      <c r="N1033">
        <v>5</v>
      </c>
      <c r="O1033">
        <f>StoreData!$N1033*StoreData!$L1033</f>
        <v>50</v>
      </c>
      <c r="P1033">
        <f>StoreData!$N1033*StoreData!$M1033</f>
        <v>35</v>
      </c>
      <c r="Q1033">
        <f>StoreData!$O1033-StoreData!$P1033</f>
        <v>15</v>
      </c>
      <c r="R1033">
        <f>MONTH(StoreData!$B1033)</f>
        <v>8</v>
      </c>
      <c r="S1033" t="str">
        <f>IF(StoreData!$R1033=9,"August","Sept")</f>
        <v>Sept</v>
      </c>
    </row>
    <row r="1034" spans="1:19" x14ac:dyDescent="0.3">
      <c r="A1034">
        <v>88065566387</v>
      </c>
      <c r="B1034">
        <v>44068</v>
      </c>
      <c r="C1034" t="s">
        <v>995</v>
      </c>
      <c r="D1034" t="s">
        <v>1124</v>
      </c>
      <c r="E1034" t="s">
        <v>88</v>
      </c>
      <c r="F1034" t="s">
        <v>36</v>
      </c>
      <c r="G1034" t="s">
        <v>945</v>
      </c>
      <c r="H1034" t="s">
        <v>37</v>
      </c>
      <c r="I1034" t="s">
        <v>102</v>
      </c>
      <c r="J1034" t="s">
        <v>909</v>
      </c>
      <c r="K1034" t="s">
        <v>924</v>
      </c>
      <c r="L1034">
        <v>13</v>
      </c>
      <c r="M1034">
        <v>10</v>
      </c>
      <c r="N1034">
        <v>6</v>
      </c>
      <c r="O1034">
        <f>StoreData!$N1034*StoreData!$L1034</f>
        <v>78</v>
      </c>
      <c r="P1034">
        <f>StoreData!$N1034*StoreData!$M1034</f>
        <v>60</v>
      </c>
      <c r="Q1034">
        <f>StoreData!$O1034-StoreData!$P1034</f>
        <v>18</v>
      </c>
      <c r="R1034">
        <f>MONTH(StoreData!$B1034)</f>
        <v>8</v>
      </c>
      <c r="S1034" t="str">
        <f>IF(StoreData!$R1034=9,"August","Sept")</f>
        <v>Sept</v>
      </c>
    </row>
    <row r="1035" spans="1:19" x14ac:dyDescent="0.3">
      <c r="A1035">
        <v>88065566388</v>
      </c>
      <c r="B1035">
        <v>44072</v>
      </c>
      <c r="C1035" t="s">
        <v>996</v>
      </c>
      <c r="D1035" t="s">
        <v>1124</v>
      </c>
      <c r="E1035" t="s">
        <v>66</v>
      </c>
      <c r="F1035" t="s">
        <v>40</v>
      </c>
      <c r="G1035" t="s">
        <v>945</v>
      </c>
      <c r="H1035" t="s">
        <v>41</v>
      </c>
      <c r="I1035" t="s">
        <v>102</v>
      </c>
      <c r="J1035" t="s">
        <v>929</v>
      </c>
      <c r="K1035" t="s">
        <v>939</v>
      </c>
      <c r="L1035">
        <v>20</v>
      </c>
      <c r="M1035">
        <v>17</v>
      </c>
      <c r="N1035">
        <v>3</v>
      </c>
      <c r="O1035">
        <f>StoreData!$N1035*StoreData!$L1035</f>
        <v>60</v>
      </c>
      <c r="P1035">
        <f>StoreData!$N1035*StoreData!$M1035</f>
        <v>51</v>
      </c>
      <c r="Q1035">
        <f>StoreData!$O1035-StoreData!$P1035</f>
        <v>9</v>
      </c>
      <c r="R1035">
        <f>MONTH(StoreData!$B1035)</f>
        <v>8</v>
      </c>
      <c r="S1035" t="str">
        <f>IF(StoreData!$R1035=9,"August","Sept")</f>
        <v>Sept</v>
      </c>
    </row>
    <row r="1036" spans="1:19" x14ac:dyDescent="0.3">
      <c r="A1036">
        <v>88065566389</v>
      </c>
      <c r="B1036">
        <v>44071</v>
      </c>
      <c r="C1036" t="s">
        <v>997</v>
      </c>
      <c r="D1036" t="s">
        <v>1123</v>
      </c>
      <c r="E1036" t="s">
        <v>68</v>
      </c>
      <c r="F1036" t="s">
        <v>36</v>
      </c>
      <c r="G1036" t="s">
        <v>945</v>
      </c>
      <c r="H1036" t="s">
        <v>37</v>
      </c>
      <c r="I1036" t="s">
        <v>102</v>
      </c>
      <c r="J1036" t="s">
        <v>910</v>
      </c>
      <c r="K1036" t="s">
        <v>924</v>
      </c>
      <c r="L1036">
        <v>15</v>
      </c>
      <c r="M1036">
        <v>12</v>
      </c>
      <c r="N1036">
        <v>7</v>
      </c>
      <c r="O1036">
        <f>StoreData!$N1036*StoreData!$L1036</f>
        <v>105</v>
      </c>
      <c r="P1036">
        <f>StoreData!$N1036*StoreData!$M1036</f>
        <v>84</v>
      </c>
      <c r="Q1036">
        <f>StoreData!$O1036-StoreData!$P1036</f>
        <v>21</v>
      </c>
      <c r="R1036">
        <f>MONTH(StoreData!$B1036)</f>
        <v>8</v>
      </c>
      <c r="S1036" t="str">
        <f>IF(StoreData!$R1036=9,"August","Sept")</f>
        <v>Sept</v>
      </c>
    </row>
    <row r="1037" spans="1:19" x14ac:dyDescent="0.3">
      <c r="A1037">
        <v>88065566390</v>
      </c>
      <c r="B1037">
        <v>44071</v>
      </c>
      <c r="C1037" t="s">
        <v>998</v>
      </c>
      <c r="D1037" t="s">
        <v>1124</v>
      </c>
      <c r="E1037" t="s">
        <v>70</v>
      </c>
      <c r="F1037" t="s">
        <v>40</v>
      </c>
      <c r="G1037" t="s">
        <v>945</v>
      </c>
      <c r="H1037" t="s">
        <v>41</v>
      </c>
      <c r="I1037" t="s">
        <v>102</v>
      </c>
      <c r="J1037" t="s">
        <v>911</v>
      </c>
      <c r="K1037" t="s">
        <v>924</v>
      </c>
      <c r="L1037">
        <v>20</v>
      </c>
      <c r="M1037">
        <v>17</v>
      </c>
      <c r="N1037">
        <v>5</v>
      </c>
      <c r="O1037">
        <f>StoreData!$N1037*StoreData!$L1037</f>
        <v>100</v>
      </c>
      <c r="P1037">
        <f>StoreData!$N1037*StoreData!$M1037</f>
        <v>85</v>
      </c>
      <c r="Q1037">
        <f>StoreData!$O1037-StoreData!$P1037</f>
        <v>15</v>
      </c>
      <c r="R1037">
        <f>MONTH(StoreData!$B1037)</f>
        <v>8</v>
      </c>
      <c r="S1037" t="str">
        <f>IF(StoreData!$R1037=9,"August","Sept")</f>
        <v>Sept</v>
      </c>
    </row>
    <row r="1038" spans="1:19" x14ac:dyDescent="0.3">
      <c r="A1038">
        <v>88065566391</v>
      </c>
      <c r="B1038">
        <v>44072</v>
      </c>
      <c r="C1038" t="s">
        <v>999</v>
      </c>
      <c r="D1038" t="s">
        <v>1123</v>
      </c>
      <c r="E1038" t="s">
        <v>14</v>
      </c>
      <c r="F1038" t="s">
        <v>36</v>
      </c>
      <c r="G1038" t="s">
        <v>945</v>
      </c>
      <c r="H1038" t="s">
        <v>37</v>
      </c>
      <c r="I1038" t="s">
        <v>102</v>
      </c>
      <c r="J1038" t="s">
        <v>912</v>
      </c>
      <c r="K1038" t="s">
        <v>924</v>
      </c>
      <c r="L1038">
        <v>12</v>
      </c>
      <c r="M1038">
        <v>9</v>
      </c>
      <c r="N1038">
        <v>8</v>
      </c>
      <c r="O1038">
        <f>StoreData!$N1038*StoreData!$L1038</f>
        <v>96</v>
      </c>
      <c r="P1038">
        <f>StoreData!$N1038*StoreData!$M1038</f>
        <v>72</v>
      </c>
      <c r="Q1038">
        <f>StoreData!$O1038-StoreData!$P1038</f>
        <v>24</v>
      </c>
      <c r="R1038">
        <f>MONTH(StoreData!$B1038)</f>
        <v>8</v>
      </c>
      <c r="S1038" t="str">
        <f>IF(StoreData!$R1038=9,"August","Sept")</f>
        <v>Sept</v>
      </c>
    </row>
    <row r="1039" spans="1:19" x14ac:dyDescent="0.3">
      <c r="A1039">
        <v>88065566392</v>
      </c>
      <c r="B1039">
        <v>44073</v>
      </c>
      <c r="C1039" t="s">
        <v>898</v>
      </c>
      <c r="D1039" t="s">
        <v>1124</v>
      </c>
      <c r="E1039" t="s">
        <v>70</v>
      </c>
      <c r="F1039" t="s">
        <v>40</v>
      </c>
      <c r="G1039" t="s">
        <v>945</v>
      </c>
      <c r="H1039" t="s">
        <v>41</v>
      </c>
      <c r="I1039" t="s">
        <v>102</v>
      </c>
      <c r="J1039" t="s">
        <v>913</v>
      </c>
      <c r="K1039" t="s">
        <v>924</v>
      </c>
      <c r="L1039">
        <v>16</v>
      </c>
      <c r="M1039">
        <v>13</v>
      </c>
      <c r="N1039">
        <v>9</v>
      </c>
      <c r="O1039">
        <f>StoreData!$N1039*StoreData!$L1039</f>
        <v>144</v>
      </c>
      <c r="P1039">
        <f>StoreData!$N1039*StoreData!$M1039</f>
        <v>117</v>
      </c>
      <c r="Q1039">
        <f>StoreData!$O1039-StoreData!$P1039</f>
        <v>27</v>
      </c>
      <c r="R1039">
        <f>MONTH(StoreData!$B1039)</f>
        <v>8</v>
      </c>
      <c r="S1039" t="str">
        <f>IF(StoreData!$R1039=9,"August","Sept")</f>
        <v>Sept</v>
      </c>
    </row>
    <row r="1040" spans="1:19" x14ac:dyDescent="0.3">
      <c r="A1040">
        <v>88065566393</v>
      </c>
      <c r="B1040">
        <v>44074</v>
      </c>
      <c r="C1040" t="s">
        <v>899</v>
      </c>
      <c r="D1040" t="s">
        <v>1124</v>
      </c>
      <c r="E1040" t="s">
        <v>16</v>
      </c>
      <c r="F1040" t="s">
        <v>36</v>
      </c>
      <c r="G1040" t="s">
        <v>945</v>
      </c>
      <c r="H1040" t="s">
        <v>37</v>
      </c>
      <c r="I1040" t="s">
        <v>102</v>
      </c>
      <c r="J1040" t="s">
        <v>930</v>
      </c>
      <c r="K1040" t="s">
        <v>939</v>
      </c>
      <c r="L1040">
        <v>70</v>
      </c>
      <c r="M1040">
        <v>67</v>
      </c>
      <c r="N1040">
        <v>2</v>
      </c>
      <c r="O1040">
        <f>StoreData!$N1040*StoreData!$L1040</f>
        <v>140</v>
      </c>
      <c r="P1040">
        <f>StoreData!$N1040*StoreData!$M1040</f>
        <v>134</v>
      </c>
      <c r="Q1040">
        <f>StoreData!$O1040-StoreData!$P1040</f>
        <v>6</v>
      </c>
      <c r="R1040">
        <f>MONTH(StoreData!$B1040)</f>
        <v>8</v>
      </c>
      <c r="S1040" t="str">
        <f>IF(StoreData!$R1040=9,"August","Sept")</f>
        <v>Sept</v>
      </c>
    </row>
    <row r="1041" spans="1:19" x14ac:dyDescent="0.3">
      <c r="A1041">
        <v>88065566394</v>
      </c>
      <c r="B1041">
        <v>44075</v>
      </c>
      <c r="C1041" t="s">
        <v>900</v>
      </c>
      <c r="D1041" t="s">
        <v>1124</v>
      </c>
      <c r="E1041" t="s">
        <v>15</v>
      </c>
      <c r="F1041" t="s">
        <v>40</v>
      </c>
      <c r="G1041" t="s">
        <v>945</v>
      </c>
      <c r="H1041" t="s">
        <v>41</v>
      </c>
      <c r="I1041" t="s">
        <v>102</v>
      </c>
      <c r="J1041" t="s">
        <v>938</v>
      </c>
      <c r="K1041" t="s">
        <v>939</v>
      </c>
      <c r="L1041">
        <v>15</v>
      </c>
      <c r="M1041">
        <v>12</v>
      </c>
      <c r="N1041">
        <v>5</v>
      </c>
      <c r="O1041">
        <f>StoreData!$N1041*StoreData!$L1041</f>
        <v>75</v>
      </c>
      <c r="P1041">
        <f>StoreData!$N1041*StoreData!$M1041</f>
        <v>60</v>
      </c>
      <c r="Q1041">
        <f>StoreData!$O1041-StoreData!$P1041</f>
        <v>15</v>
      </c>
      <c r="R1041">
        <f>MONTH(StoreData!$B1041)</f>
        <v>9</v>
      </c>
      <c r="S1041" t="str">
        <f>IF(StoreData!$R1041=9,"August","Sept")</f>
        <v>August</v>
      </c>
    </row>
    <row r="1042" spans="1:19" x14ac:dyDescent="0.3">
      <c r="A1042">
        <v>88065566395</v>
      </c>
      <c r="B1042">
        <v>44076</v>
      </c>
      <c r="C1042" t="s">
        <v>1000</v>
      </c>
      <c r="D1042" t="s">
        <v>1123</v>
      </c>
      <c r="E1042" t="s">
        <v>59</v>
      </c>
      <c r="F1042" t="s">
        <v>36</v>
      </c>
      <c r="G1042" t="s">
        <v>945</v>
      </c>
      <c r="H1042" t="s">
        <v>37</v>
      </c>
      <c r="I1042" t="s">
        <v>102</v>
      </c>
      <c r="J1042" t="s">
        <v>913</v>
      </c>
      <c r="K1042" t="s">
        <v>924</v>
      </c>
      <c r="L1042">
        <v>16</v>
      </c>
      <c r="M1042">
        <v>13</v>
      </c>
      <c r="N1042">
        <v>7</v>
      </c>
      <c r="O1042">
        <f>StoreData!$N1042*StoreData!$L1042</f>
        <v>112</v>
      </c>
      <c r="P1042">
        <f>StoreData!$N1042*StoreData!$M1042</f>
        <v>91</v>
      </c>
      <c r="Q1042">
        <f>StoreData!$O1042-StoreData!$P1042</f>
        <v>21</v>
      </c>
      <c r="R1042">
        <f>MONTH(StoreData!$B1042)</f>
        <v>9</v>
      </c>
      <c r="S1042" t="str">
        <f>IF(StoreData!$R1042=9,"August","Sept")</f>
        <v>August</v>
      </c>
    </row>
    <row r="1043" spans="1:19" x14ac:dyDescent="0.3">
      <c r="A1043">
        <v>88065566396</v>
      </c>
      <c r="B1043">
        <v>44077</v>
      </c>
      <c r="C1043" t="s">
        <v>1001</v>
      </c>
      <c r="D1043" t="s">
        <v>1123</v>
      </c>
      <c r="E1043" t="s">
        <v>92</v>
      </c>
      <c r="F1043" t="s">
        <v>40</v>
      </c>
      <c r="G1043" t="s">
        <v>945</v>
      </c>
      <c r="H1043" t="s">
        <v>41</v>
      </c>
      <c r="I1043" t="s">
        <v>102</v>
      </c>
      <c r="J1043" t="s">
        <v>914</v>
      </c>
      <c r="K1043" t="s">
        <v>924</v>
      </c>
      <c r="L1043">
        <v>20</v>
      </c>
      <c r="M1043">
        <v>17</v>
      </c>
      <c r="N1043">
        <v>7</v>
      </c>
      <c r="O1043">
        <f>StoreData!$N1043*StoreData!$L1043</f>
        <v>140</v>
      </c>
      <c r="P1043">
        <f>StoreData!$N1043*StoreData!$M1043</f>
        <v>119</v>
      </c>
      <c r="Q1043">
        <f>StoreData!$O1043-StoreData!$P1043</f>
        <v>21</v>
      </c>
      <c r="R1043">
        <f>MONTH(StoreData!$B1043)</f>
        <v>9</v>
      </c>
      <c r="S1043" t="str">
        <f>IF(StoreData!$R1043=9,"August","Sept")</f>
        <v>August</v>
      </c>
    </row>
    <row r="1044" spans="1:19" x14ac:dyDescent="0.3">
      <c r="A1044">
        <v>88065566397</v>
      </c>
      <c r="B1044">
        <v>44078</v>
      </c>
      <c r="C1044" t="s">
        <v>1002</v>
      </c>
      <c r="D1044" t="s">
        <v>1124</v>
      </c>
      <c r="E1044" t="s">
        <v>94</v>
      </c>
      <c r="F1044" t="s">
        <v>36</v>
      </c>
      <c r="G1044" t="s">
        <v>945</v>
      </c>
      <c r="H1044" t="s">
        <v>37</v>
      </c>
      <c r="I1044" t="s">
        <v>102</v>
      </c>
      <c r="J1044" t="s">
        <v>915</v>
      </c>
      <c r="K1044" t="s">
        <v>924</v>
      </c>
      <c r="L1044">
        <v>12</v>
      </c>
      <c r="M1044">
        <v>9</v>
      </c>
      <c r="N1044">
        <v>15</v>
      </c>
      <c r="O1044">
        <f>StoreData!$N1044*StoreData!$L1044</f>
        <v>180</v>
      </c>
      <c r="P1044">
        <f>StoreData!$N1044*StoreData!$M1044</f>
        <v>135</v>
      </c>
      <c r="Q1044">
        <f>StoreData!$O1044-StoreData!$P1044</f>
        <v>45</v>
      </c>
      <c r="R1044">
        <f>MONTH(StoreData!$B1044)</f>
        <v>9</v>
      </c>
      <c r="S1044" t="str">
        <f>IF(StoreData!$R1044=9,"August","Sept")</f>
        <v>August</v>
      </c>
    </row>
    <row r="1045" spans="1:19" x14ac:dyDescent="0.3">
      <c r="A1045">
        <v>88065566398</v>
      </c>
      <c r="B1045">
        <v>44079</v>
      </c>
      <c r="C1045" t="s">
        <v>1003</v>
      </c>
      <c r="D1045" t="s">
        <v>1123</v>
      </c>
      <c r="E1045" t="s">
        <v>16</v>
      </c>
      <c r="F1045" t="s">
        <v>40</v>
      </c>
      <c r="G1045" t="s">
        <v>945</v>
      </c>
      <c r="H1045" t="s">
        <v>41</v>
      </c>
      <c r="I1045" t="s">
        <v>102</v>
      </c>
      <c r="J1045" t="s">
        <v>931</v>
      </c>
      <c r="K1045" t="s">
        <v>939</v>
      </c>
      <c r="L1045">
        <v>12</v>
      </c>
      <c r="M1045">
        <v>9</v>
      </c>
      <c r="N1045">
        <v>3</v>
      </c>
      <c r="O1045">
        <f>StoreData!$N1045*StoreData!$L1045</f>
        <v>36</v>
      </c>
      <c r="P1045">
        <f>StoreData!$N1045*StoreData!$M1045</f>
        <v>27</v>
      </c>
      <c r="Q1045">
        <f>StoreData!$O1045-StoreData!$P1045</f>
        <v>9</v>
      </c>
      <c r="R1045">
        <f>MONTH(StoreData!$B1045)</f>
        <v>9</v>
      </c>
      <c r="S1045" t="str">
        <f>IF(StoreData!$R1045=9,"August","Sept")</f>
        <v>August</v>
      </c>
    </row>
    <row r="1046" spans="1:19" x14ac:dyDescent="0.3">
      <c r="A1046">
        <v>88065566399</v>
      </c>
      <c r="B1046">
        <v>44083</v>
      </c>
      <c r="C1046" t="s">
        <v>1004</v>
      </c>
      <c r="D1046" t="s">
        <v>1123</v>
      </c>
      <c r="E1046" t="s">
        <v>17</v>
      </c>
      <c r="F1046" t="s">
        <v>36</v>
      </c>
      <c r="G1046" t="s">
        <v>945</v>
      </c>
      <c r="H1046" t="s">
        <v>37</v>
      </c>
      <c r="I1046" t="s">
        <v>102</v>
      </c>
      <c r="J1046" t="s">
        <v>932</v>
      </c>
      <c r="K1046" t="s">
        <v>939</v>
      </c>
      <c r="L1046">
        <v>18</v>
      </c>
      <c r="M1046">
        <v>15</v>
      </c>
      <c r="N1046">
        <v>6</v>
      </c>
      <c r="O1046">
        <f>StoreData!$N1046*StoreData!$L1046</f>
        <v>108</v>
      </c>
      <c r="P1046">
        <f>StoreData!$N1046*StoreData!$M1046</f>
        <v>90</v>
      </c>
      <c r="Q1046">
        <f>StoreData!$O1046-StoreData!$P1046</f>
        <v>18</v>
      </c>
      <c r="R1046">
        <f>MONTH(StoreData!$B1046)</f>
        <v>9</v>
      </c>
      <c r="S1046" t="str">
        <f>IF(StoreData!$R1046=9,"August","Sept")</f>
        <v>August</v>
      </c>
    </row>
    <row r="1047" spans="1:19" x14ac:dyDescent="0.3">
      <c r="A1047">
        <v>88065566400</v>
      </c>
      <c r="B1047">
        <v>44082</v>
      </c>
      <c r="C1047" t="s">
        <v>1005</v>
      </c>
      <c r="D1047" t="s">
        <v>1124</v>
      </c>
      <c r="E1047" t="s">
        <v>16</v>
      </c>
      <c r="F1047" t="s">
        <v>40</v>
      </c>
      <c r="G1047" t="s">
        <v>945</v>
      </c>
      <c r="H1047" t="s">
        <v>41</v>
      </c>
      <c r="I1047" t="s">
        <v>102</v>
      </c>
      <c r="J1047" t="s">
        <v>916</v>
      </c>
      <c r="K1047" t="s">
        <v>924</v>
      </c>
      <c r="L1047">
        <v>10</v>
      </c>
      <c r="M1047">
        <v>7</v>
      </c>
      <c r="N1047">
        <v>10</v>
      </c>
      <c r="O1047">
        <f>StoreData!$N1047*StoreData!$L1047</f>
        <v>100</v>
      </c>
      <c r="P1047">
        <f>StoreData!$N1047*StoreData!$M1047</f>
        <v>70</v>
      </c>
      <c r="Q1047">
        <f>StoreData!$O1047-StoreData!$P1047</f>
        <v>30</v>
      </c>
      <c r="R1047">
        <f>MONTH(StoreData!$B1047)</f>
        <v>9</v>
      </c>
      <c r="S1047" t="str">
        <f>IF(StoreData!$R1047=9,"August","Sept")</f>
        <v>August</v>
      </c>
    </row>
    <row r="1048" spans="1:19" x14ac:dyDescent="0.3">
      <c r="A1048">
        <v>88065566401</v>
      </c>
      <c r="B1048">
        <v>44082</v>
      </c>
      <c r="C1048" t="s">
        <v>1006</v>
      </c>
      <c r="D1048" t="s">
        <v>1123</v>
      </c>
      <c r="E1048" t="s">
        <v>17</v>
      </c>
      <c r="F1048" t="s">
        <v>36</v>
      </c>
      <c r="G1048" t="s">
        <v>945</v>
      </c>
      <c r="H1048" t="s">
        <v>37</v>
      </c>
      <c r="I1048" t="s">
        <v>102</v>
      </c>
      <c r="J1048" t="s">
        <v>917</v>
      </c>
      <c r="K1048" t="s">
        <v>924</v>
      </c>
      <c r="L1048">
        <v>15</v>
      </c>
      <c r="M1048">
        <v>12</v>
      </c>
      <c r="N1048">
        <v>11</v>
      </c>
      <c r="O1048">
        <f>StoreData!$N1048*StoreData!$L1048</f>
        <v>165</v>
      </c>
      <c r="P1048">
        <f>StoreData!$N1048*StoreData!$M1048</f>
        <v>132</v>
      </c>
      <c r="Q1048">
        <f>StoreData!$O1048-StoreData!$P1048</f>
        <v>33</v>
      </c>
      <c r="R1048">
        <f>MONTH(StoreData!$B1048)</f>
        <v>9</v>
      </c>
      <c r="S1048" t="str">
        <f>IF(StoreData!$R1048=9,"August","Sept")</f>
        <v>August</v>
      </c>
    </row>
    <row r="1049" spans="1:19" x14ac:dyDescent="0.3">
      <c r="A1049">
        <v>88065566402</v>
      </c>
      <c r="B1049">
        <v>44083</v>
      </c>
      <c r="C1049" t="s">
        <v>1007</v>
      </c>
      <c r="D1049" t="s">
        <v>1124</v>
      </c>
      <c r="E1049" t="s">
        <v>18</v>
      </c>
      <c r="F1049" t="s">
        <v>40</v>
      </c>
      <c r="G1049" t="s">
        <v>945</v>
      </c>
      <c r="H1049" t="s">
        <v>41</v>
      </c>
      <c r="I1049" t="s">
        <v>102</v>
      </c>
      <c r="J1049" t="s">
        <v>918</v>
      </c>
      <c r="K1049" t="s">
        <v>924</v>
      </c>
      <c r="L1049">
        <v>15</v>
      </c>
      <c r="M1049">
        <v>12</v>
      </c>
      <c r="N1049">
        <v>3</v>
      </c>
      <c r="O1049">
        <f>StoreData!$N1049*StoreData!$L1049</f>
        <v>45</v>
      </c>
      <c r="P1049">
        <f>StoreData!$N1049*StoreData!$M1049</f>
        <v>36</v>
      </c>
      <c r="Q1049">
        <f>StoreData!$O1049-StoreData!$P1049</f>
        <v>9</v>
      </c>
      <c r="R1049">
        <f>MONTH(StoreData!$B1049)</f>
        <v>9</v>
      </c>
      <c r="S1049" t="str">
        <f>IF(StoreData!$R1049=9,"August","Sept")</f>
        <v>August</v>
      </c>
    </row>
    <row r="1050" spans="1:19" x14ac:dyDescent="0.3">
      <c r="A1050">
        <v>88065566403</v>
      </c>
      <c r="B1050">
        <v>44084</v>
      </c>
      <c r="C1050" t="s">
        <v>1008</v>
      </c>
      <c r="D1050" t="s">
        <v>1123</v>
      </c>
      <c r="E1050" t="s">
        <v>19</v>
      </c>
      <c r="F1050" t="s">
        <v>36</v>
      </c>
      <c r="G1050" t="s">
        <v>945</v>
      </c>
      <c r="H1050" t="s">
        <v>37</v>
      </c>
      <c r="I1050" t="s">
        <v>102</v>
      </c>
      <c r="J1050" t="s">
        <v>933</v>
      </c>
      <c r="K1050" t="s">
        <v>939</v>
      </c>
      <c r="L1050">
        <v>23</v>
      </c>
      <c r="M1050">
        <v>20</v>
      </c>
      <c r="N1050">
        <v>1</v>
      </c>
      <c r="O1050">
        <f>StoreData!$N1050*StoreData!$L1050</f>
        <v>23</v>
      </c>
      <c r="P1050">
        <f>StoreData!$N1050*StoreData!$M1050</f>
        <v>20</v>
      </c>
      <c r="Q1050">
        <f>StoreData!$O1050-StoreData!$P1050</f>
        <v>3</v>
      </c>
      <c r="R1050">
        <f>MONTH(StoreData!$B1050)</f>
        <v>9</v>
      </c>
      <c r="S1050" t="str">
        <f>IF(StoreData!$R1050=9,"August","Sept")</f>
        <v>August</v>
      </c>
    </row>
    <row r="1051" spans="1:19" x14ac:dyDescent="0.3">
      <c r="A1051">
        <v>88065566404</v>
      </c>
      <c r="B1051">
        <v>44085</v>
      </c>
      <c r="C1051" t="s">
        <v>1009</v>
      </c>
      <c r="D1051" t="s">
        <v>1123</v>
      </c>
      <c r="E1051" t="s">
        <v>20</v>
      </c>
      <c r="F1051" t="s">
        <v>40</v>
      </c>
      <c r="G1051" t="s">
        <v>945</v>
      </c>
      <c r="H1051" t="s">
        <v>41</v>
      </c>
      <c r="I1051" t="s">
        <v>102</v>
      </c>
      <c r="J1051" t="s">
        <v>934</v>
      </c>
      <c r="K1051" t="s">
        <v>939</v>
      </c>
      <c r="L1051">
        <v>9</v>
      </c>
      <c r="M1051">
        <v>6</v>
      </c>
      <c r="N1051">
        <v>1</v>
      </c>
      <c r="O1051">
        <f>StoreData!$N1051*StoreData!$L1051</f>
        <v>9</v>
      </c>
      <c r="P1051">
        <f>StoreData!$N1051*StoreData!$M1051</f>
        <v>6</v>
      </c>
      <c r="Q1051">
        <f>StoreData!$O1051-StoreData!$P1051</f>
        <v>3</v>
      </c>
      <c r="R1051">
        <f>MONTH(StoreData!$B1051)</f>
        <v>9</v>
      </c>
      <c r="S1051" t="str">
        <f>IF(StoreData!$R1051=9,"August","Sept")</f>
        <v>August</v>
      </c>
    </row>
    <row r="1052" spans="1:19" x14ac:dyDescent="0.3">
      <c r="A1052">
        <v>88065566405</v>
      </c>
      <c r="B1052">
        <v>44086</v>
      </c>
      <c r="C1052" t="s">
        <v>1010</v>
      </c>
      <c r="D1052" t="s">
        <v>1123</v>
      </c>
      <c r="E1052" t="s">
        <v>1</v>
      </c>
      <c r="F1052" t="s">
        <v>36</v>
      </c>
      <c r="G1052" t="s">
        <v>945</v>
      </c>
      <c r="H1052" t="s">
        <v>37</v>
      </c>
      <c r="I1052" t="s">
        <v>102</v>
      </c>
      <c r="J1052" t="s">
        <v>935</v>
      </c>
      <c r="K1052" t="s">
        <v>939</v>
      </c>
      <c r="L1052">
        <v>18</v>
      </c>
      <c r="M1052">
        <v>15</v>
      </c>
      <c r="N1052">
        <v>1</v>
      </c>
      <c r="O1052">
        <f>StoreData!$N1052*StoreData!$L1052</f>
        <v>18</v>
      </c>
      <c r="P1052">
        <f>StoreData!$N1052*StoreData!$M1052</f>
        <v>15</v>
      </c>
      <c r="Q1052">
        <f>StoreData!$O1052-StoreData!$P1052</f>
        <v>3</v>
      </c>
      <c r="R1052">
        <f>MONTH(StoreData!$B1052)</f>
        <v>9</v>
      </c>
      <c r="S1052" t="str">
        <f>IF(StoreData!$R1052=9,"August","Sept")</f>
        <v>August</v>
      </c>
    </row>
    <row r="1053" spans="1:19" x14ac:dyDescent="0.3">
      <c r="A1053">
        <v>88065566406</v>
      </c>
      <c r="B1053">
        <v>44087</v>
      </c>
      <c r="C1053" t="s">
        <v>1011</v>
      </c>
      <c r="D1053" t="s">
        <v>1123</v>
      </c>
      <c r="E1053" t="s">
        <v>2</v>
      </c>
      <c r="F1053" t="s">
        <v>40</v>
      </c>
      <c r="G1053" t="s">
        <v>945</v>
      </c>
      <c r="H1053" t="s">
        <v>41</v>
      </c>
      <c r="I1053" t="s">
        <v>102</v>
      </c>
      <c r="J1053" t="s">
        <v>923</v>
      </c>
      <c r="K1053" t="s">
        <v>924</v>
      </c>
      <c r="L1053">
        <v>14</v>
      </c>
      <c r="M1053">
        <v>11</v>
      </c>
      <c r="N1053">
        <v>3</v>
      </c>
      <c r="O1053">
        <f>StoreData!$N1053*StoreData!$L1053</f>
        <v>42</v>
      </c>
      <c r="P1053">
        <f>StoreData!$N1053*StoreData!$M1053</f>
        <v>33</v>
      </c>
      <c r="Q1053">
        <f>StoreData!$O1053-StoreData!$P1053</f>
        <v>9</v>
      </c>
      <c r="R1053">
        <f>MONTH(StoreData!$B1053)</f>
        <v>9</v>
      </c>
      <c r="S1053" t="str">
        <f>IF(StoreData!$R1053=9,"August","Sept")</f>
        <v>August</v>
      </c>
    </row>
    <row r="1054" spans="1:19" x14ac:dyDescent="0.3">
      <c r="A1054">
        <v>88065566407</v>
      </c>
      <c r="B1054">
        <v>44088</v>
      </c>
      <c r="C1054" t="s">
        <v>898</v>
      </c>
      <c r="D1054" t="s">
        <v>1124</v>
      </c>
      <c r="E1054" t="s">
        <v>70</v>
      </c>
      <c r="F1054" t="s">
        <v>36</v>
      </c>
      <c r="G1054" t="s">
        <v>945</v>
      </c>
      <c r="H1054" t="s">
        <v>37</v>
      </c>
      <c r="I1054" t="s">
        <v>102</v>
      </c>
      <c r="J1054" t="s">
        <v>936</v>
      </c>
      <c r="K1054" t="s">
        <v>924</v>
      </c>
      <c r="L1054">
        <v>30</v>
      </c>
      <c r="M1054">
        <v>27</v>
      </c>
      <c r="N1054">
        <v>4</v>
      </c>
      <c r="O1054">
        <f>StoreData!$N1054*StoreData!$L1054</f>
        <v>120</v>
      </c>
      <c r="P1054">
        <f>StoreData!$N1054*StoreData!$M1054</f>
        <v>108</v>
      </c>
      <c r="Q1054">
        <f>StoreData!$O1054-StoreData!$P1054</f>
        <v>12</v>
      </c>
      <c r="R1054">
        <f>MONTH(StoreData!$B1054)</f>
        <v>9</v>
      </c>
      <c r="S1054" t="str">
        <f>IF(StoreData!$R1054=9,"August","Sept")</f>
        <v>August</v>
      </c>
    </row>
    <row r="1055" spans="1:19" x14ac:dyDescent="0.3">
      <c r="A1055">
        <v>88065566408</v>
      </c>
      <c r="B1055">
        <v>44089</v>
      </c>
      <c r="C1055" t="s">
        <v>899</v>
      </c>
      <c r="D1055" t="s">
        <v>1124</v>
      </c>
      <c r="E1055" t="s">
        <v>16</v>
      </c>
      <c r="F1055" t="s">
        <v>40</v>
      </c>
      <c r="G1055" t="s">
        <v>945</v>
      </c>
      <c r="H1055" t="s">
        <v>41</v>
      </c>
      <c r="I1055" t="s">
        <v>102</v>
      </c>
      <c r="J1055" t="s">
        <v>937</v>
      </c>
      <c r="K1055" t="s">
        <v>924</v>
      </c>
      <c r="L1055">
        <v>16</v>
      </c>
      <c r="M1055">
        <v>13</v>
      </c>
      <c r="N1055">
        <v>5</v>
      </c>
      <c r="O1055">
        <f>StoreData!$N1055*StoreData!$L1055</f>
        <v>80</v>
      </c>
      <c r="P1055">
        <f>StoreData!$N1055*StoreData!$M1055</f>
        <v>65</v>
      </c>
      <c r="Q1055">
        <f>StoreData!$O1055-StoreData!$P1055</f>
        <v>15</v>
      </c>
      <c r="R1055">
        <f>MONTH(StoreData!$B1055)</f>
        <v>9</v>
      </c>
      <c r="S1055" t="str">
        <f>IF(StoreData!$R1055=9,"August","Sept")</f>
        <v>August</v>
      </c>
    </row>
    <row r="1056" spans="1:19" x14ac:dyDescent="0.3">
      <c r="A1056">
        <v>88065566409</v>
      </c>
      <c r="B1056">
        <v>44093</v>
      </c>
      <c r="C1056" t="s">
        <v>900</v>
      </c>
      <c r="D1056" t="s">
        <v>1124</v>
      </c>
      <c r="E1056" t="s">
        <v>15</v>
      </c>
      <c r="F1056" t="s">
        <v>36</v>
      </c>
      <c r="G1056" t="s">
        <v>945</v>
      </c>
      <c r="H1056" t="s">
        <v>37</v>
      </c>
      <c r="I1056" t="s">
        <v>102</v>
      </c>
      <c r="J1056" t="s">
        <v>906</v>
      </c>
      <c r="K1056" t="s">
        <v>924</v>
      </c>
      <c r="L1056">
        <v>52</v>
      </c>
      <c r="M1056">
        <v>49</v>
      </c>
      <c r="N1056">
        <v>6</v>
      </c>
      <c r="O1056">
        <f>StoreData!$N1056*StoreData!$L1056</f>
        <v>312</v>
      </c>
      <c r="P1056">
        <f>StoreData!$N1056*StoreData!$M1056</f>
        <v>294</v>
      </c>
      <c r="Q1056">
        <f>StoreData!$O1056-StoreData!$P1056</f>
        <v>18</v>
      </c>
      <c r="R1056">
        <f>MONTH(StoreData!$B1056)</f>
        <v>9</v>
      </c>
      <c r="S1056" t="str">
        <f>IF(StoreData!$R1056=9,"August","Sept")</f>
        <v>August</v>
      </c>
    </row>
    <row r="1057" spans="1:19" x14ac:dyDescent="0.3">
      <c r="A1057">
        <v>88065566410</v>
      </c>
      <c r="B1057">
        <v>44092</v>
      </c>
      <c r="C1057" t="s">
        <v>1012</v>
      </c>
      <c r="D1057" t="s">
        <v>1124</v>
      </c>
      <c r="E1057" t="s">
        <v>6</v>
      </c>
      <c r="F1057" t="s">
        <v>40</v>
      </c>
      <c r="G1057" t="s">
        <v>945</v>
      </c>
      <c r="H1057" t="s">
        <v>41</v>
      </c>
      <c r="I1057" t="s">
        <v>102</v>
      </c>
      <c r="J1057" t="s">
        <v>907</v>
      </c>
      <c r="K1057" t="s">
        <v>924</v>
      </c>
      <c r="L1057">
        <v>14</v>
      </c>
      <c r="M1057">
        <v>11</v>
      </c>
      <c r="N1057">
        <v>7</v>
      </c>
      <c r="O1057">
        <f>StoreData!$N1057*StoreData!$L1057</f>
        <v>98</v>
      </c>
      <c r="P1057">
        <f>StoreData!$N1057*StoreData!$M1057</f>
        <v>77</v>
      </c>
      <c r="Q1057">
        <f>StoreData!$O1057-StoreData!$P1057</f>
        <v>21</v>
      </c>
      <c r="R1057">
        <f>MONTH(StoreData!$B1057)</f>
        <v>9</v>
      </c>
      <c r="S1057" t="str">
        <f>IF(StoreData!$R1057=9,"August","Sept")</f>
        <v>August</v>
      </c>
    </row>
    <row r="1058" spans="1:19" x14ac:dyDescent="0.3">
      <c r="A1058">
        <v>88065566411</v>
      </c>
      <c r="B1058">
        <v>44092</v>
      </c>
      <c r="C1058" t="s">
        <v>1013</v>
      </c>
      <c r="D1058" t="s">
        <v>1123</v>
      </c>
      <c r="E1058" t="s">
        <v>7</v>
      </c>
      <c r="F1058" t="s">
        <v>36</v>
      </c>
      <c r="G1058" t="s">
        <v>945</v>
      </c>
      <c r="H1058" t="s">
        <v>37</v>
      </c>
      <c r="I1058" t="s">
        <v>102</v>
      </c>
      <c r="J1058" t="s">
        <v>908</v>
      </c>
      <c r="K1058" t="s">
        <v>924</v>
      </c>
      <c r="L1058">
        <v>6</v>
      </c>
      <c r="M1058">
        <v>3</v>
      </c>
      <c r="N1058">
        <v>11</v>
      </c>
      <c r="O1058">
        <f>StoreData!$N1058*StoreData!$L1058</f>
        <v>66</v>
      </c>
      <c r="P1058">
        <f>StoreData!$N1058*StoreData!$M1058</f>
        <v>33</v>
      </c>
      <c r="Q1058">
        <f>StoreData!$O1058-StoreData!$P1058</f>
        <v>33</v>
      </c>
      <c r="R1058">
        <f>MONTH(StoreData!$B1058)</f>
        <v>9</v>
      </c>
      <c r="S1058" t="str">
        <f>IF(StoreData!$R1058=9,"August","Sept")</f>
        <v>August</v>
      </c>
    </row>
    <row r="1059" spans="1:19" x14ac:dyDescent="0.3">
      <c r="A1059">
        <v>88065566412</v>
      </c>
      <c r="B1059">
        <v>44093</v>
      </c>
      <c r="C1059" t="s">
        <v>1014</v>
      </c>
      <c r="D1059" t="s">
        <v>1123</v>
      </c>
      <c r="E1059" t="s">
        <v>8</v>
      </c>
      <c r="F1059" t="s">
        <v>40</v>
      </c>
      <c r="G1059" t="s">
        <v>945</v>
      </c>
      <c r="H1059" t="s">
        <v>41</v>
      </c>
      <c r="I1059" t="s">
        <v>102</v>
      </c>
      <c r="J1059" t="s">
        <v>909</v>
      </c>
      <c r="K1059" t="s">
        <v>924</v>
      </c>
      <c r="L1059">
        <v>13</v>
      </c>
      <c r="M1059">
        <v>10</v>
      </c>
      <c r="N1059">
        <v>2</v>
      </c>
      <c r="O1059">
        <f>StoreData!$N1059*StoreData!$L1059</f>
        <v>26</v>
      </c>
      <c r="P1059">
        <f>StoreData!$N1059*StoreData!$M1059</f>
        <v>20</v>
      </c>
      <c r="Q1059">
        <f>StoreData!$O1059-StoreData!$P1059</f>
        <v>6</v>
      </c>
      <c r="R1059">
        <f>MONTH(StoreData!$B1059)</f>
        <v>9</v>
      </c>
      <c r="S1059" t="str">
        <f>IF(StoreData!$R1059=9,"August","Sept")</f>
        <v>August</v>
      </c>
    </row>
    <row r="1060" spans="1:19" x14ac:dyDescent="0.3">
      <c r="A1060">
        <v>88065566413</v>
      </c>
      <c r="B1060">
        <v>44094</v>
      </c>
      <c r="C1060" t="s">
        <v>1015</v>
      </c>
      <c r="D1060" t="s">
        <v>1123</v>
      </c>
      <c r="E1060" t="s">
        <v>9</v>
      </c>
      <c r="F1060" t="s">
        <v>36</v>
      </c>
      <c r="G1060" t="s">
        <v>945</v>
      </c>
      <c r="H1060" t="s">
        <v>37</v>
      </c>
      <c r="I1060" t="s">
        <v>102</v>
      </c>
      <c r="J1060" t="s">
        <v>910</v>
      </c>
      <c r="K1060" t="s">
        <v>924</v>
      </c>
      <c r="L1060">
        <v>15</v>
      </c>
      <c r="M1060">
        <v>12</v>
      </c>
      <c r="N1060">
        <v>3</v>
      </c>
      <c r="O1060">
        <f>StoreData!$N1060*StoreData!$L1060</f>
        <v>45</v>
      </c>
      <c r="P1060">
        <f>StoreData!$N1060*StoreData!$M1060</f>
        <v>36</v>
      </c>
      <c r="Q1060">
        <f>StoreData!$O1060-StoreData!$P1060</f>
        <v>9</v>
      </c>
      <c r="R1060">
        <f>MONTH(StoreData!$B1060)</f>
        <v>9</v>
      </c>
      <c r="S1060" t="str">
        <f>IF(StoreData!$R1060=9,"August","Sept")</f>
        <v>August</v>
      </c>
    </row>
    <row r="1061" spans="1:19" x14ac:dyDescent="0.3">
      <c r="A1061">
        <v>88065566414</v>
      </c>
      <c r="B1061">
        <v>44095</v>
      </c>
      <c r="C1061" t="s">
        <v>1016</v>
      </c>
      <c r="D1061" t="s">
        <v>1124</v>
      </c>
      <c r="E1061" t="s">
        <v>10</v>
      </c>
      <c r="F1061" t="s">
        <v>40</v>
      </c>
      <c r="G1061" t="s">
        <v>945</v>
      </c>
      <c r="H1061" t="s">
        <v>41</v>
      </c>
      <c r="I1061" t="s">
        <v>102</v>
      </c>
      <c r="J1061" t="s">
        <v>911</v>
      </c>
      <c r="K1061" t="s">
        <v>924</v>
      </c>
      <c r="L1061">
        <v>20</v>
      </c>
      <c r="M1061">
        <v>17</v>
      </c>
      <c r="N1061">
        <v>5</v>
      </c>
      <c r="O1061">
        <f>StoreData!$N1061*StoreData!$L1061</f>
        <v>100</v>
      </c>
      <c r="P1061">
        <f>StoreData!$N1061*StoreData!$M1061</f>
        <v>85</v>
      </c>
      <c r="Q1061">
        <f>StoreData!$O1061-StoreData!$P1061</f>
        <v>15</v>
      </c>
      <c r="R1061">
        <f>MONTH(StoreData!$B1061)</f>
        <v>9</v>
      </c>
      <c r="S1061" t="str">
        <f>IF(StoreData!$R1061=9,"August","Sept")</f>
        <v>August</v>
      </c>
    </row>
    <row r="1062" spans="1:19" x14ac:dyDescent="0.3">
      <c r="A1062">
        <v>88065566415</v>
      </c>
      <c r="B1062">
        <v>44096</v>
      </c>
      <c r="C1062" t="s">
        <v>1017</v>
      </c>
      <c r="D1062" t="s">
        <v>1123</v>
      </c>
      <c r="E1062" t="s">
        <v>11</v>
      </c>
      <c r="F1062" t="s">
        <v>36</v>
      </c>
      <c r="G1062" t="s">
        <v>945</v>
      </c>
      <c r="H1062" t="s">
        <v>37</v>
      </c>
      <c r="I1062" t="s">
        <v>102</v>
      </c>
      <c r="J1062" t="s">
        <v>912</v>
      </c>
      <c r="K1062" t="s">
        <v>924</v>
      </c>
      <c r="L1062">
        <v>12</v>
      </c>
      <c r="M1062">
        <v>9</v>
      </c>
      <c r="N1062">
        <v>2</v>
      </c>
      <c r="O1062">
        <f>StoreData!$N1062*StoreData!$L1062</f>
        <v>24</v>
      </c>
      <c r="P1062">
        <f>StoreData!$N1062*StoreData!$M1062</f>
        <v>18</v>
      </c>
      <c r="Q1062">
        <f>StoreData!$O1062-StoreData!$P1062</f>
        <v>6</v>
      </c>
      <c r="R1062">
        <f>MONTH(StoreData!$B1062)</f>
        <v>9</v>
      </c>
      <c r="S1062" t="str">
        <f>IF(StoreData!$R1062=9,"August","Sept")</f>
        <v>August</v>
      </c>
    </row>
    <row r="1063" spans="1:19" x14ac:dyDescent="0.3">
      <c r="A1063">
        <v>88065566416</v>
      </c>
      <c r="B1063">
        <v>44097</v>
      </c>
      <c r="C1063" t="s">
        <v>1018</v>
      </c>
      <c r="D1063" t="s">
        <v>1123</v>
      </c>
      <c r="E1063" t="s">
        <v>12</v>
      </c>
      <c r="F1063" t="s">
        <v>40</v>
      </c>
      <c r="G1063" t="s">
        <v>945</v>
      </c>
      <c r="H1063" t="s">
        <v>41</v>
      </c>
      <c r="I1063" t="s">
        <v>102</v>
      </c>
      <c r="J1063" t="s">
        <v>913</v>
      </c>
      <c r="K1063" t="s">
        <v>924</v>
      </c>
      <c r="L1063">
        <v>16</v>
      </c>
      <c r="M1063">
        <v>13</v>
      </c>
      <c r="N1063">
        <v>1</v>
      </c>
      <c r="O1063">
        <f>StoreData!$N1063*StoreData!$L1063</f>
        <v>16</v>
      </c>
      <c r="P1063">
        <f>StoreData!$N1063*StoreData!$M1063</f>
        <v>13</v>
      </c>
      <c r="Q1063">
        <f>StoreData!$O1063-StoreData!$P1063</f>
        <v>3</v>
      </c>
      <c r="R1063">
        <f>MONTH(StoreData!$B1063)</f>
        <v>9</v>
      </c>
      <c r="S1063" t="str">
        <f>IF(StoreData!$R1063=9,"August","Sept")</f>
        <v>August</v>
      </c>
    </row>
    <row r="1064" spans="1:19" x14ac:dyDescent="0.3">
      <c r="A1064">
        <v>88065566417</v>
      </c>
      <c r="B1064">
        <v>44098</v>
      </c>
      <c r="C1064" t="s">
        <v>1019</v>
      </c>
      <c r="D1064" t="s">
        <v>1123</v>
      </c>
      <c r="E1064" t="s">
        <v>13</v>
      </c>
      <c r="F1064" t="s">
        <v>36</v>
      </c>
      <c r="G1064" t="s">
        <v>945</v>
      </c>
      <c r="H1064" t="s">
        <v>37</v>
      </c>
      <c r="I1064" t="s">
        <v>102</v>
      </c>
      <c r="J1064" t="s">
        <v>914</v>
      </c>
      <c r="K1064" t="s">
        <v>924</v>
      </c>
      <c r="L1064">
        <v>20</v>
      </c>
      <c r="M1064">
        <v>17</v>
      </c>
      <c r="N1064">
        <v>6</v>
      </c>
      <c r="O1064">
        <f>StoreData!$N1064*StoreData!$L1064</f>
        <v>120</v>
      </c>
      <c r="P1064">
        <f>StoreData!$N1064*StoreData!$M1064</f>
        <v>102</v>
      </c>
      <c r="Q1064">
        <f>StoreData!$O1064-StoreData!$P1064</f>
        <v>18</v>
      </c>
      <c r="R1064">
        <f>MONTH(StoreData!$B1064)</f>
        <v>9</v>
      </c>
      <c r="S1064" t="str">
        <f>IF(StoreData!$R1064=9,"August","Sept")</f>
        <v>August</v>
      </c>
    </row>
    <row r="1065" spans="1:19" x14ac:dyDescent="0.3">
      <c r="A1065">
        <v>88065566418</v>
      </c>
      <c r="B1065">
        <v>44099</v>
      </c>
      <c r="C1065" t="s">
        <v>1020</v>
      </c>
      <c r="D1065" t="s">
        <v>1123</v>
      </c>
      <c r="E1065" t="s">
        <v>14</v>
      </c>
      <c r="F1065" t="s">
        <v>40</v>
      </c>
      <c r="G1065" t="s">
        <v>945</v>
      </c>
      <c r="H1065" t="s">
        <v>41</v>
      </c>
      <c r="I1065" t="s">
        <v>102</v>
      </c>
      <c r="J1065" t="s">
        <v>915</v>
      </c>
      <c r="K1065" t="s">
        <v>924</v>
      </c>
      <c r="L1065">
        <v>12</v>
      </c>
      <c r="M1065">
        <v>9</v>
      </c>
      <c r="N1065">
        <v>9</v>
      </c>
      <c r="O1065">
        <f>StoreData!$N1065*StoreData!$L1065</f>
        <v>108</v>
      </c>
      <c r="P1065">
        <f>StoreData!$N1065*StoreData!$M1065</f>
        <v>81</v>
      </c>
      <c r="Q1065">
        <f>StoreData!$O1065-StoreData!$P1065</f>
        <v>27</v>
      </c>
      <c r="R1065">
        <f>MONTH(StoreData!$B1065)</f>
        <v>9</v>
      </c>
      <c r="S1065" t="str">
        <f>IF(StoreData!$R1065=9,"August","Sept")</f>
        <v>August</v>
      </c>
    </row>
    <row r="1066" spans="1:19" x14ac:dyDescent="0.3">
      <c r="A1066">
        <v>88065566419</v>
      </c>
      <c r="B1066">
        <v>44103</v>
      </c>
      <c r="C1066" t="s">
        <v>1021</v>
      </c>
      <c r="D1066" t="s">
        <v>1123</v>
      </c>
      <c r="E1066" t="s">
        <v>15</v>
      </c>
      <c r="F1066" t="s">
        <v>36</v>
      </c>
      <c r="G1066" t="s">
        <v>945</v>
      </c>
      <c r="H1066" t="s">
        <v>37</v>
      </c>
      <c r="I1066" t="s">
        <v>102</v>
      </c>
      <c r="J1066" t="s">
        <v>916</v>
      </c>
      <c r="K1066" t="s">
        <v>924</v>
      </c>
      <c r="L1066">
        <v>10</v>
      </c>
      <c r="M1066">
        <v>7</v>
      </c>
      <c r="N1066">
        <v>10</v>
      </c>
      <c r="O1066">
        <f>StoreData!$N1066*StoreData!$L1066</f>
        <v>100</v>
      </c>
      <c r="P1066">
        <f>StoreData!$N1066*StoreData!$M1066</f>
        <v>70</v>
      </c>
      <c r="Q1066">
        <f>StoreData!$O1066-StoreData!$P1066</f>
        <v>30</v>
      </c>
      <c r="R1066">
        <f>MONTH(StoreData!$B1066)</f>
        <v>9</v>
      </c>
      <c r="S1066" t="str">
        <f>IF(StoreData!$R1066=9,"August","Sept")</f>
        <v>August</v>
      </c>
    </row>
    <row r="1067" spans="1:19" x14ac:dyDescent="0.3">
      <c r="A1067">
        <v>88065566420</v>
      </c>
      <c r="B1067">
        <v>44102</v>
      </c>
      <c r="C1067" t="s">
        <v>1022</v>
      </c>
      <c r="D1067" t="s">
        <v>1123</v>
      </c>
      <c r="E1067" t="s">
        <v>57</v>
      </c>
      <c r="F1067" t="s">
        <v>40</v>
      </c>
      <c r="G1067" t="s">
        <v>945</v>
      </c>
      <c r="H1067" t="s">
        <v>41</v>
      </c>
      <c r="I1067" t="s">
        <v>102</v>
      </c>
      <c r="J1067" t="s">
        <v>917</v>
      </c>
      <c r="K1067" t="s">
        <v>924</v>
      </c>
      <c r="L1067">
        <v>15</v>
      </c>
      <c r="M1067">
        <v>12</v>
      </c>
      <c r="N1067">
        <v>3</v>
      </c>
      <c r="O1067">
        <f>StoreData!$N1067*StoreData!$L1067</f>
        <v>45</v>
      </c>
      <c r="P1067">
        <f>StoreData!$N1067*StoreData!$M1067</f>
        <v>36</v>
      </c>
      <c r="Q1067">
        <f>StoreData!$O1067-StoreData!$P1067</f>
        <v>9</v>
      </c>
      <c r="R1067">
        <f>MONTH(StoreData!$B1067)</f>
        <v>9</v>
      </c>
      <c r="S1067" t="str">
        <f>IF(StoreData!$R1067=9,"August","Sept")</f>
        <v>August</v>
      </c>
    </row>
    <row r="1068" spans="1:19" x14ac:dyDescent="0.3">
      <c r="A1068">
        <v>88065566421</v>
      </c>
      <c r="B1068">
        <v>44102</v>
      </c>
      <c r="C1068" t="s">
        <v>1023</v>
      </c>
      <c r="D1068" t="s">
        <v>1124</v>
      </c>
      <c r="E1068" t="s">
        <v>58</v>
      </c>
      <c r="F1068" t="s">
        <v>36</v>
      </c>
      <c r="G1068" t="s">
        <v>945</v>
      </c>
      <c r="H1068" t="s">
        <v>37</v>
      </c>
      <c r="I1068" t="s">
        <v>102</v>
      </c>
      <c r="J1068" t="s">
        <v>918</v>
      </c>
      <c r="K1068" t="s">
        <v>924</v>
      </c>
      <c r="L1068">
        <v>15</v>
      </c>
      <c r="M1068">
        <v>12</v>
      </c>
      <c r="N1068">
        <v>4</v>
      </c>
      <c r="O1068">
        <f>StoreData!$N1068*StoreData!$L1068</f>
        <v>60</v>
      </c>
      <c r="P1068">
        <f>StoreData!$N1068*StoreData!$M1068</f>
        <v>48</v>
      </c>
      <c r="Q1068">
        <f>StoreData!$O1068-StoreData!$P1068</f>
        <v>12</v>
      </c>
      <c r="R1068">
        <f>MONTH(StoreData!$B1068)</f>
        <v>9</v>
      </c>
      <c r="S1068" t="str">
        <f>IF(StoreData!$R1068=9,"August","Sept")</f>
        <v>August</v>
      </c>
    </row>
    <row r="1069" spans="1:19" x14ac:dyDescent="0.3">
      <c r="A1069">
        <v>88065566422</v>
      </c>
      <c r="B1069">
        <v>44103</v>
      </c>
      <c r="C1069" t="s">
        <v>1024</v>
      </c>
      <c r="D1069" t="s">
        <v>1123</v>
      </c>
      <c r="E1069" t="s">
        <v>59</v>
      </c>
      <c r="F1069" t="s">
        <v>40</v>
      </c>
      <c r="G1069" t="s">
        <v>945</v>
      </c>
      <c r="H1069" t="s">
        <v>41</v>
      </c>
      <c r="I1069" t="s">
        <v>102</v>
      </c>
      <c r="J1069" t="s">
        <v>919</v>
      </c>
      <c r="K1069" t="s">
        <v>924</v>
      </c>
      <c r="L1069">
        <v>20</v>
      </c>
      <c r="M1069">
        <v>17</v>
      </c>
      <c r="N1069">
        <v>5</v>
      </c>
      <c r="O1069">
        <f>StoreData!$N1069*StoreData!$L1069</f>
        <v>100</v>
      </c>
      <c r="P1069">
        <f>StoreData!$N1069*StoreData!$M1069</f>
        <v>85</v>
      </c>
      <c r="Q1069">
        <f>StoreData!$O1069-StoreData!$P1069</f>
        <v>15</v>
      </c>
      <c r="R1069">
        <f>MONTH(StoreData!$B1069)</f>
        <v>9</v>
      </c>
      <c r="S1069" t="str">
        <f>IF(StoreData!$R1069=9,"August","Sept")</f>
        <v>August</v>
      </c>
    </row>
    <row r="1070" spans="1:19" x14ac:dyDescent="0.3">
      <c r="A1070">
        <v>88065566423</v>
      </c>
      <c r="B1070">
        <v>44104</v>
      </c>
      <c r="C1070" t="s">
        <v>1025</v>
      </c>
      <c r="D1070" t="s">
        <v>1123</v>
      </c>
      <c r="E1070" t="s">
        <v>61</v>
      </c>
      <c r="F1070" t="s">
        <v>36</v>
      </c>
      <c r="G1070" t="s">
        <v>945</v>
      </c>
      <c r="H1070" t="s">
        <v>37</v>
      </c>
      <c r="I1070" t="s">
        <v>102</v>
      </c>
      <c r="J1070" t="s">
        <v>920</v>
      </c>
      <c r="K1070" t="s">
        <v>924</v>
      </c>
      <c r="L1070">
        <v>12</v>
      </c>
      <c r="M1070">
        <v>9</v>
      </c>
      <c r="N1070">
        <v>6</v>
      </c>
      <c r="O1070">
        <f>StoreData!$N1070*StoreData!$L1070</f>
        <v>72</v>
      </c>
      <c r="P1070">
        <f>StoreData!$N1070*StoreData!$M1070</f>
        <v>54</v>
      </c>
      <c r="Q1070">
        <f>StoreData!$O1070-StoreData!$P1070</f>
        <v>18</v>
      </c>
      <c r="R1070">
        <f>MONTH(StoreData!$B1070)</f>
        <v>9</v>
      </c>
      <c r="S1070" t="str">
        <f>IF(StoreData!$R1070=9,"August","Sept")</f>
        <v>August</v>
      </c>
    </row>
    <row r="1071" spans="1:19" x14ac:dyDescent="0.3">
      <c r="A1071">
        <v>88065566424</v>
      </c>
      <c r="B1071">
        <v>44094</v>
      </c>
      <c r="C1071" t="s">
        <v>1026</v>
      </c>
      <c r="D1071" t="s">
        <v>1123</v>
      </c>
      <c r="E1071" t="s">
        <v>16</v>
      </c>
      <c r="F1071" t="s">
        <v>40</v>
      </c>
      <c r="G1071" t="s">
        <v>945</v>
      </c>
      <c r="H1071" t="s">
        <v>41</v>
      </c>
      <c r="I1071" t="s">
        <v>38</v>
      </c>
      <c r="J1071" t="s">
        <v>921</v>
      </c>
      <c r="K1071" t="s">
        <v>924</v>
      </c>
      <c r="L1071">
        <v>13</v>
      </c>
      <c r="M1071">
        <v>10</v>
      </c>
      <c r="N1071">
        <v>3</v>
      </c>
      <c r="O1071">
        <f>StoreData!$N1071*StoreData!$L1071</f>
        <v>39</v>
      </c>
      <c r="P1071">
        <f>StoreData!$N1071*StoreData!$M1071</f>
        <v>30</v>
      </c>
      <c r="Q1071">
        <f>StoreData!$O1071-StoreData!$P1071</f>
        <v>9</v>
      </c>
      <c r="R1071">
        <f>MONTH(StoreData!$B1071)</f>
        <v>9</v>
      </c>
      <c r="S1071" t="str">
        <f>IF(StoreData!$R1071=9,"August","Sept")</f>
        <v>August</v>
      </c>
    </row>
    <row r="1072" spans="1:19" x14ac:dyDescent="0.3">
      <c r="A1072">
        <v>88065566425</v>
      </c>
      <c r="B1072">
        <v>44095</v>
      </c>
      <c r="C1072" t="s">
        <v>1027</v>
      </c>
      <c r="D1072" t="s">
        <v>1124</v>
      </c>
      <c r="E1072" t="s">
        <v>64</v>
      </c>
      <c r="F1072" t="s">
        <v>36</v>
      </c>
      <c r="G1072" t="s">
        <v>945</v>
      </c>
      <c r="H1072" t="s">
        <v>37</v>
      </c>
      <c r="I1072" t="s">
        <v>38</v>
      </c>
      <c r="J1072" t="s">
        <v>922</v>
      </c>
      <c r="K1072" t="s">
        <v>924</v>
      </c>
      <c r="L1072">
        <v>15</v>
      </c>
      <c r="M1072">
        <v>12</v>
      </c>
      <c r="N1072">
        <v>7</v>
      </c>
      <c r="O1072">
        <f>StoreData!$N1072*StoreData!$L1072</f>
        <v>105</v>
      </c>
      <c r="P1072">
        <f>StoreData!$N1072*StoreData!$M1072</f>
        <v>84</v>
      </c>
      <c r="Q1072">
        <f>StoreData!$O1072-StoreData!$P1072</f>
        <v>21</v>
      </c>
      <c r="R1072">
        <f>MONTH(StoreData!$B1072)</f>
        <v>9</v>
      </c>
      <c r="S1072" t="str">
        <f>IF(StoreData!$R1072=9,"August","Sept")</f>
        <v>August</v>
      </c>
    </row>
    <row r="1073" spans="1:19" x14ac:dyDescent="0.3">
      <c r="A1073">
        <v>88065566426</v>
      </c>
      <c r="B1073">
        <v>44096</v>
      </c>
      <c r="C1073" t="s">
        <v>1028</v>
      </c>
      <c r="D1073" t="s">
        <v>1124</v>
      </c>
      <c r="E1073" t="s">
        <v>66</v>
      </c>
      <c r="F1073" t="s">
        <v>40</v>
      </c>
      <c r="G1073" t="s">
        <v>945</v>
      </c>
      <c r="H1073" t="s">
        <v>41</v>
      </c>
      <c r="I1073" t="s">
        <v>38</v>
      </c>
      <c r="J1073" t="s">
        <v>923</v>
      </c>
      <c r="K1073" t="s">
        <v>924</v>
      </c>
      <c r="L1073">
        <v>14</v>
      </c>
      <c r="M1073">
        <v>11</v>
      </c>
      <c r="N1073">
        <v>5</v>
      </c>
      <c r="O1073">
        <f>StoreData!$N1073*StoreData!$L1073</f>
        <v>70</v>
      </c>
      <c r="P1073">
        <f>StoreData!$N1073*StoreData!$M1073</f>
        <v>55</v>
      </c>
      <c r="Q1073">
        <f>StoreData!$O1073-StoreData!$P1073</f>
        <v>15</v>
      </c>
      <c r="R1073">
        <f>MONTH(StoreData!$B1073)</f>
        <v>9</v>
      </c>
      <c r="S1073" t="str">
        <f>IF(StoreData!$R1073=9,"August","Sept")</f>
        <v>August</v>
      </c>
    </row>
    <row r="1074" spans="1:19" x14ac:dyDescent="0.3">
      <c r="A1074">
        <v>88065566427</v>
      </c>
      <c r="B1074">
        <v>44097</v>
      </c>
      <c r="C1074" t="s">
        <v>1029</v>
      </c>
      <c r="D1074" t="s">
        <v>1123</v>
      </c>
      <c r="E1074" t="s">
        <v>68</v>
      </c>
      <c r="F1074" t="s">
        <v>36</v>
      </c>
      <c r="G1074" t="s">
        <v>945</v>
      </c>
      <c r="H1074" t="s">
        <v>37</v>
      </c>
      <c r="I1074" t="s">
        <v>38</v>
      </c>
      <c r="J1074" t="s">
        <v>936</v>
      </c>
      <c r="K1074" t="s">
        <v>924</v>
      </c>
      <c r="L1074">
        <v>30</v>
      </c>
      <c r="M1074">
        <v>27</v>
      </c>
      <c r="N1074">
        <v>8</v>
      </c>
      <c r="O1074">
        <f>StoreData!$N1074*StoreData!$L1074</f>
        <v>240</v>
      </c>
      <c r="P1074">
        <f>StoreData!$N1074*StoreData!$M1074</f>
        <v>216</v>
      </c>
      <c r="Q1074">
        <f>StoreData!$O1074-StoreData!$P1074</f>
        <v>24</v>
      </c>
      <c r="R1074">
        <f>MONTH(StoreData!$B1074)</f>
        <v>9</v>
      </c>
      <c r="S1074" t="str">
        <f>IF(StoreData!$R1074=9,"August","Sept")</f>
        <v>August</v>
      </c>
    </row>
    <row r="1075" spans="1:19" x14ac:dyDescent="0.3">
      <c r="A1075">
        <v>88065566428</v>
      </c>
      <c r="B1075">
        <v>44098</v>
      </c>
      <c r="C1075" t="s">
        <v>898</v>
      </c>
      <c r="D1075" t="s">
        <v>1124</v>
      </c>
      <c r="E1075" t="s">
        <v>70</v>
      </c>
      <c r="F1075" t="s">
        <v>40</v>
      </c>
      <c r="G1075" t="s">
        <v>945</v>
      </c>
      <c r="H1075" t="s">
        <v>41</v>
      </c>
      <c r="I1075" t="s">
        <v>38</v>
      </c>
      <c r="J1075" t="s">
        <v>937</v>
      </c>
      <c r="K1075" t="s">
        <v>924</v>
      </c>
      <c r="L1075">
        <v>16</v>
      </c>
      <c r="M1075">
        <v>13</v>
      </c>
      <c r="N1075">
        <v>9</v>
      </c>
      <c r="O1075">
        <f>StoreData!$N1075*StoreData!$L1075</f>
        <v>144</v>
      </c>
      <c r="P1075">
        <f>StoreData!$N1075*StoreData!$M1075</f>
        <v>117</v>
      </c>
      <c r="Q1075">
        <f>StoreData!$O1075-StoreData!$P1075</f>
        <v>27</v>
      </c>
      <c r="R1075">
        <f>MONTH(StoreData!$B1075)</f>
        <v>9</v>
      </c>
      <c r="S1075" t="str">
        <f>IF(StoreData!$R1075=9,"August","Sept")</f>
        <v>August</v>
      </c>
    </row>
    <row r="1076" spans="1:19" x14ac:dyDescent="0.3">
      <c r="A1076">
        <v>88065566429</v>
      </c>
      <c r="B1076">
        <v>44099</v>
      </c>
      <c r="C1076" t="s">
        <v>899</v>
      </c>
      <c r="D1076" t="s">
        <v>1124</v>
      </c>
      <c r="E1076" t="s">
        <v>16</v>
      </c>
      <c r="F1076" t="s">
        <v>36</v>
      </c>
      <c r="G1076" t="s">
        <v>945</v>
      </c>
      <c r="H1076" t="s">
        <v>37</v>
      </c>
      <c r="I1076" t="s">
        <v>38</v>
      </c>
      <c r="J1076" t="s">
        <v>925</v>
      </c>
      <c r="K1076" t="s">
        <v>939</v>
      </c>
      <c r="L1076">
        <v>9</v>
      </c>
      <c r="M1076">
        <v>6</v>
      </c>
      <c r="N1076">
        <v>2</v>
      </c>
      <c r="O1076">
        <f>StoreData!$N1076*StoreData!$L1076</f>
        <v>18</v>
      </c>
      <c r="P1076">
        <f>StoreData!$N1076*StoreData!$M1076</f>
        <v>12</v>
      </c>
      <c r="Q1076">
        <f>StoreData!$O1076-StoreData!$P1076</f>
        <v>6</v>
      </c>
      <c r="R1076">
        <f>MONTH(StoreData!$B1076)</f>
        <v>9</v>
      </c>
      <c r="S1076" t="str">
        <f>IF(StoreData!$R1076=9,"August","Sept")</f>
        <v>August</v>
      </c>
    </row>
    <row r="1077" spans="1:19" x14ac:dyDescent="0.3">
      <c r="A1077">
        <v>88065566430</v>
      </c>
      <c r="B1077">
        <v>44103</v>
      </c>
      <c r="C1077" t="s">
        <v>900</v>
      </c>
      <c r="D1077" t="s">
        <v>1124</v>
      </c>
      <c r="E1077" t="s">
        <v>15</v>
      </c>
      <c r="F1077" t="s">
        <v>43</v>
      </c>
      <c r="G1077" t="s">
        <v>945</v>
      </c>
      <c r="H1077" t="s">
        <v>44</v>
      </c>
      <c r="I1077" t="s">
        <v>38</v>
      </c>
      <c r="J1077" t="s">
        <v>926</v>
      </c>
      <c r="K1077" t="s">
        <v>939</v>
      </c>
      <c r="L1077">
        <v>5</v>
      </c>
      <c r="M1077">
        <v>2</v>
      </c>
      <c r="N1077">
        <v>5</v>
      </c>
      <c r="O1077">
        <f>StoreData!$N1077*StoreData!$L1077</f>
        <v>25</v>
      </c>
      <c r="P1077">
        <f>StoreData!$N1077*StoreData!$M1077</f>
        <v>10</v>
      </c>
      <c r="Q1077">
        <f>StoreData!$O1077-StoreData!$P1077</f>
        <v>15</v>
      </c>
      <c r="R1077">
        <f>MONTH(StoreData!$B1077)</f>
        <v>9</v>
      </c>
      <c r="S1077" t="str">
        <f>IF(StoreData!$R1077=9,"August","Sept")</f>
        <v>August</v>
      </c>
    </row>
    <row r="1078" spans="1:19" x14ac:dyDescent="0.3">
      <c r="A1078">
        <v>88065566431</v>
      </c>
      <c r="B1078">
        <v>44102</v>
      </c>
      <c r="C1078" t="s">
        <v>1030</v>
      </c>
      <c r="D1078" t="s">
        <v>1124</v>
      </c>
      <c r="E1078" t="s">
        <v>76</v>
      </c>
      <c r="F1078" t="s">
        <v>46</v>
      </c>
      <c r="G1078" t="s">
        <v>945</v>
      </c>
      <c r="H1078" t="s">
        <v>47</v>
      </c>
      <c r="I1078" t="s">
        <v>38</v>
      </c>
      <c r="J1078" t="s">
        <v>927</v>
      </c>
      <c r="K1078" t="s">
        <v>939</v>
      </c>
      <c r="L1078">
        <v>18</v>
      </c>
      <c r="M1078">
        <v>15</v>
      </c>
      <c r="N1078">
        <v>7</v>
      </c>
      <c r="O1078">
        <f>StoreData!$N1078*StoreData!$L1078</f>
        <v>126</v>
      </c>
      <c r="P1078">
        <f>StoreData!$N1078*StoreData!$M1078</f>
        <v>105</v>
      </c>
      <c r="Q1078">
        <f>StoreData!$O1078-StoreData!$P1078</f>
        <v>21</v>
      </c>
      <c r="R1078">
        <f>MONTH(StoreData!$B1078)</f>
        <v>9</v>
      </c>
      <c r="S1078" t="str">
        <f>IF(StoreData!$R1078=9,"August","Sept")</f>
        <v>August</v>
      </c>
    </row>
    <row r="1079" spans="1:19" x14ac:dyDescent="0.3">
      <c r="A1079">
        <v>88065566432</v>
      </c>
      <c r="B1079">
        <v>44102</v>
      </c>
      <c r="C1079" t="s">
        <v>1031</v>
      </c>
      <c r="D1079" t="s">
        <v>1123</v>
      </c>
      <c r="E1079" t="s">
        <v>78</v>
      </c>
      <c r="F1079" t="s">
        <v>43</v>
      </c>
      <c r="G1079" t="s">
        <v>945</v>
      </c>
      <c r="H1079" t="s">
        <v>44</v>
      </c>
      <c r="I1079" t="s">
        <v>38</v>
      </c>
      <c r="J1079" t="s">
        <v>928</v>
      </c>
      <c r="K1079" t="s">
        <v>939</v>
      </c>
      <c r="L1079">
        <v>10</v>
      </c>
      <c r="M1079">
        <v>7</v>
      </c>
      <c r="N1079">
        <v>7</v>
      </c>
      <c r="O1079">
        <f>StoreData!$N1079*StoreData!$L1079</f>
        <v>70</v>
      </c>
      <c r="P1079">
        <f>StoreData!$N1079*StoreData!$M1079</f>
        <v>49</v>
      </c>
      <c r="Q1079">
        <f>StoreData!$O1079-StoreData!$P1079</f>
        <v>21</v>
      </c>
      <c r="R1079">
        <f>MONTH(StoreData!$B1079)</f>
        <v>9</v>
      </c>
      <c r="S1079" t="str">
        <f>IF(StoreData!$R1079=9,"August","Sept")</f>
        <v>August</v>
      </c>
    </row>
    <row r="1080" spans="1:19" x14ac:dyDescent="0.3">
      <c r="A1080">
        <v>88065566433</v>
      </c>
      <c r="B1080">
        <v>44103</v>
      </c>
      <c r="C1080" t="s">
        <v>1032</v>
      </c>
      <c r="D1080" t="s">
        <v>1123</v>
      </c>
      <c r="E1080" t="s">
        <v>80</v>
      </c>
      <c r="F1080" t="s">
        <v>46</v>
      </c>
      <c r="G1080" t="s">
        <v>945</v>
      </c>
      <c r="H1080" t="s">
        <v>47</v>
      </c>
      <c r="I1080" t="s">
        <v>38</v>
      </c>
      <c r="J1080" t="s">
        <v>929</v>
      </c>
      <c r="K1080" t="s">
        <v>939</v>
      </c>
      <c r="L1080">
        <v>20</v>
      </c>
      <c r="M1080">
        <v>17</v>
      </c>
      <c r="N1080">
        <v>15</v>
      </c>
      <c r="O1080">
        <f>StoreData!$N1080*StoreData!$L1080</f>
        <v>300</v>
      </c>
      <c r="P1080">
        <f>StoreData!$N1080*StoreData!$M1080</f>
        <v>255</v>
      </c>
      <c r="Q1080">
        <f>StoreData!$O1080-StoreData!$P1080</f>
        <v>45</v>
      </c>
      <c r="R1080">
        <f>MONTH(StoreData!$B1080)</f>
        <v>9</v>
      </c>
      <c r="S1080" t="str">
        <f>IF(StoreData!$R1080=9,"August","Sept")</f>
        <v>August</v>
      </c>
    </row>
    <row r="1081" spans="1:19" x14ac:dyDescent="0.3">
      <c r="A1081">
        <v>88065566434</v>
      </c>
      <c r="B1081">
        <v>44104</v>
      </c>
      <c r="C1081" t="s">
        <v>1033</v>
      </c>
      <c r="D1081" t="s">
        <v>1124</v>
      </c>
      <c r="E1081" t="s">
        <v>82</v>
      </c>
      <c r="F1081" t="s">
        <v>43</v>
      </c>
      <c r="G1081" t="s">
        <v>945</v>
      </c>
      <c r="H1081" t="s">
        <v>44</v>
      </c>
      <c r="I1081" t="s">
        <v>38</v>
      </c>
      <c r="J1081" t="s">
        <v>930</v>
      </c>
      <c r="K1081" t="s">
        <v>939</v>
      </c>
      <c r="L1081">
        <v>70</v>
      </c>
      <c r="M1081">
        <v>67</v>
      </c>
      <c r="N1081">
        <v>3</v>
      </c>
      <c r="O1081">
        <f>StoreData!$N1081*StoreData!$L1081</f>
        <v>210</v>
      </c>
      <c r="P1081">
        <f>StoreData!$N1081*StoreData!$M1081</f>
        <v>201</v>
      </c>
      <c r="Q1081">
        <f>StoreData!$O1081-StoreData!$P1081</f>
        <v>9</v>
      </c>
      <c r="R1081">
        <f>MONTH(StoreData!$B1081)</f>
        <v>9</v>
      </c>
      <c r="S1081" t="str">
        <f>IF(StoreData!$R1081=9,"August","Sept")</f>
        <v>August</v>
      </c>
    </row>
    <row r="1082" spans="1:19" x14ac:dyDescent="0.3">
      <c r="A1082">
        <v>88065566435</v>
      </c>
      <c r="B1082">
        <v>44044</v>
      </c>
      <c r="C1082" t="s">
        <v>1034</v>
      </c>
      <c r="D1082" t="s">
        <v>1124</v>
      </c>
      <c r="E1082" t="s">
        <v>84</v>
      </c>
      <c r="F1082" t="s">
        <v>46</v>
      </c>
      <c r="G1082" t="s">
        <v>945</v>
      </c>
      <c r="H1082" t="s">
        <v>47</v>
      </c>
      <c r="I1082" t="s">
        <v>38</v>
      </c>
      <c r="J1082" t="s">
        <v>938</v>
      </c>
      <c r="K1082" t="s">
        <v>939</v>
      </c>
      <c r="L1082">
        <v>15</v>
      </c>
      <c r="M1082">
        <v>12</v>
      </c>
      <c r="N1082">
        <v>6</v>
      </c>
      <c r="O1082">
        <f>StoreData!$N1082*StoreData!$L1082</f>
        <v>90</v>
      </c>
      <c r="P1082">
        <f>StoreData!$N1082*StoreData!$M1082</f>
        <v>72</v>
      </c>
      <c r="Q1082">
        <f>StoreData!$O1082-StoreData!$P1082</f>
        <v>18</v>
      </c>
      <c r="R1082">
        <f>MONTH(StoreData!$B1082)</f>
        <v>8</v>
      </c>
      <c r="S1082" t="str">
        <f>IF(StoreData!$R1082=9,"August","Sept")</f>
        <v>Sept</v>
      </c>
    </row>
    <row r="1083" spans="1:19" x14ac:dyDescent="0.3">
      <c r="A1083">
        <v>88065566436</v>
      </c>
      <c r="B1083">
        <v>44045</v>
      </c>
      <c r="C1083" t="s">
        <v>1035</v>
      </c>
      <c r="D1083" t="s">
        <v>1123</v>
      </c>
      <c r="E1083" t="s">
        <v>86</v>
      </c>
      <c r="F1083" t="s">
        <v>43</v>
      </c>
      <c r="G1083" t="s">
        <v>945</v>
      </c>
      <c r="H1083" t="s">
        <v>44</v>
      </c>
      <c r="I1083" t="s">
        <v>38</v>
      </c>
      <c r="J1083" t="s">
        <v>931</v>
      </c>
      <c r="K1083" t="s">
        <v>939</v>
      </c>
      <c r="L1083">
        <v>12</v>
      </c>
      <c r="M1083">
        <v>9</v>
      </c>
      <c r="N1083">
        <v>10</v>
      </c>
      <c r="O1083">
        <f>StoreData!$N1083*StoreData!$L1083</f>
        <v>120</v>
      </c>
      <c r="P1083">
        <f>StoreData!$N1083*StoreData!$M1083</f>
        <v>90</v>
      </c>
      <c r="Q1083">
        <f>StoreData!$O1083-StoreData!$P1083</f>
        <v>30</v>
      </c>
      <c r="R1083">
        <f>MONTH(StoreData!$B1083)</f>
        <v>8</v>
      </c>
      <c r="S1083" t="str">
        <f>IF(StoreData!$R1083=9,"August","Sept")</f>
        <v>Sept</v>
      </c>
    </row>
    <row r="1084" spans="1:19" x14ac:dyDescent="0.3">
      <c r="A1084">
        <v>88065566437</v>
      </c>
      <c r="B1084">
        <v>44046</v>
      </c>
      <c r="C1084" t="s">
        <v>1036</v>
      </c>
      <c r="D1084" t="s">
        <v>1124</v>
      </c>
      <c r="E1084" t="s">
        <v>88</v>
      </c>
      <c r="F1084" t="s">
        <v>46</v>
      </c>
      <c r="G1084" t="s">
        <v>945</v>
      </c>
      <c r="H1084" t="s">
        <v>47</v>
      </c>
      <c r="I1084" t="s">
        <v>38</v>
      </c>
      <c r="J1084" t="s">
        <v>932</v>
      </c>
      <c r="K1084" t="s">
        <v>939</v>
      </c>
      <c r="L1084">
        <v>18</v>
      </c>
      <c r="M1084">
        <v>15</v>
      </c>
      <c r="N1084">
        <v>11</v>
      </c>
      <c r="O1084">
        <f>StoreData!$N1084*StoreData!$L1084</f>
        <v>198</v>
      </c>
      <c r="P1084">
        <f>StoreData!$N1084*StoreData!$M1084</f>
        <v>165</v>
      </c>
      <c r="Q1084">
        <f>StoreData!$O1084-StoreData!$P1084</f>
        <v>33</v>
      </c>
      <c r="R1084">
        <f>MONTH(StoreData!$B1084)</f>
        <v>8</v>
      </c>
      <c r="S1084" t="str">
        <f>IF(StoreData!$R1084=9,"August","Sept")</f>
        <v>Sept</v>
      </c>
    </row>
    <row r="1085" spans="1:19" x14ac:dyDescent="0.3">
      <c r="A1085">
        <v>88065566438</v>
      </c>
      <c r="B1085">
        <v>44047</v>
      </c>
      <c r="C1085" t="s">
        <v>1037</v>
      </c>
      <c r="D1085" t="s">
        <v>1124</v>
      </c>
      <c r="E1085" t="s">
        <v>90</v>
      </c>
      <c r="F1085" t="s">
        <v>43</v>
      </c>
      <c r="G1085" t="s">
        <v>945</v>
      </c>
      <c r="H1085" t="s">
        <v>44</v>
      </c>
      <c r="I1085" t="s">
        <v>38</v>
      </c>
      <c r="J1085" t="s">
        <v>933</v>
      </c>
      <c r="K1085" t="s">
        <v>939</v>
      </c>
      <c r="L1085">
        <v>23</v>
      </c>
      <c r="M1085">
        <v>20</v>
      </c>
      <c r="N1085">
        <v>3</v>
      </c>
      <c r="O1085">
        <f>StoreData!$N1085*StoreData!$L1085</f>
        <v>69</v>
      </c>
      <c r="P1085">
        <f>StoreData!$N1085*StoreData!$M1085</f>
        <v>60</v>
      </c>
      <c r="Q1085">
        <f>StoreData!$O1085-StoreData!$P1085</f>
        <v>9</v>
      </c>
      <c r="R1085">
        <f>MONTH(StoreData!$B1085)</f>
        <v>8</v>
      </c>
      <c r="S1085" t="str">
        <f>IF(StoreData!$R1085=9,"August","Sept")</f>
        <v>Sept</v>
      </c>
    </row>
    <row r="1086" spans="1:19" x14ac:dyDescent="0.3">
      <c r="A1086">
        <v>88065566439</v>
      </c>
      <c r="B1086">
        <v>44048</v>
      </c>
      <c r="C1086" t="s">
        <v>1038</v>
      </c>
      <c r="D1086" t="s">
        <v>1124</v>
      </c>
      <c r="E1086" t="s">
        <v>92</v>
      </c>
      <c r="F1086" t="s">
        <v>46</v>
      </c>
      <c r="G1086" t="s">
        <v>945</v>
      </c>
      <c r="H1086" t="s">
        <v>47</v>
      </c>
      <c r="I1086" t="s">
        <v>38</v>
      </c>
      <c r="J1086" t="s">
        <v>934</v>
      </c>
      <c r="K1086" t="s">
        <v>939</v>
      </c>
      <c r="L1086">
        <v>9</v>
      </c>
      <c r="M1086">
        <v>6</v>
      </c>
      <c r="N1086">
        <v>1</v>
      </c>
      <c r="O1086">
        <f>StoreData!$N1086*StoreData!$L1086</f>
        <v>9</v>
      </c>
      <c r="P1086">
        <f>StoreData!$N1086*StoreData!$M1086</f>
        <v>6</v>
      </c>
      <c r="Q1086">
        <f>StoreData!$O1086-StoreData!$P1086</f>
        <v>3</v>
      </c>
      <c r="R1086">
        <f>MONTH(StoreData!$B1086)</f>
        <v>8</v>
      </c>
      <c r="S1086" t="str">
        <f>IF(StoreData!$R1086=9,"August","Sept")</f>
        <v>Sept</v>
      </c>
    </row>
    <row r="1087" spans="1:19" x14ac:dyDescent="0.3">
      <c r="A1087">
        <v>88065566440</v>
      </c>
      <c r="B1087">
        <v>44052</v>
      </c>
      <c r="C1087" t="s">
        <v>898</v>
      </c>
      <c r="D1087" t="s">
        <v>1124</v>
      </c>
      <c r="E1087" t="s">
        <v>70</v>
      </c>
      <c r="F1087" t="s">
        <v>43</v>
      </c>
      <c r="G1087" t="s">
        <v>945</v>
      </c>
      <c r="H1087" t="s">
        <v>44</v>
      </c>
      <c r="I1087" t="s">
        <v>38</v>
      </c>
      <c r="J1087" t="s">
        <v>935</v>
      </c>
      <c r="K1087" t="s">
        <v>939</v>
      </c>
      <c r="L1087">
        <v>18</v>
      </c>
      <c r="M1087">
        <v>15</v>
      </c>
      <c r="N1087">
        <v>1</v>
      </c>
      <c r="O1087">
        <f>StoreData!$N1087*StoreData!$L1087</f>
        <v>18</v>
      </c>
      <c r="P1087">
        <f>StoreData!$N1087*StoreData!$M1087</f>
        <v>15</v>
      </c>
      <c r="Q1087">
        <f>StoreData!$O1087-StoreData!$P1087</f>
        <v>3</v>
      </c>
      <c r="R1087">
        <f>MONTH(StoreData!$B1087)</f>
        <v>8</v>
      </c>
      <c r="S1087" t="str">
        <f>IF(StoreData!$R1087=9,"August","Sept")</f>
        <v>Sept</v>
      </c>
    </row>
    <row r="1088" spans="1:19" x14ac:dyDescent="0.3">
      <c r="A1088">
        <v>88065566441</v>
      </c>
      <c r="B1088">
        <v>44051</v>
      </c>
      <c r="C1088" t="s">
        <v>899</v>
      </c>
      <c r="D1088" t="s">
        <v>1124</v>
      </c>
      <c r="E1088" t="s">
        <v>16</v>
      </c>
      <c r="F1088" t="s">
        <v>46</v>
      </c>
      <c r="G1088" t="s">
        <v>945</v>
      </c>
      <c r="H1088" t="s">
        <v>47</v>
      </c>
      <c r="I1088" t="s">
        <v>38</v>
      </c>
      <c r="J1088" t="s">
        <v>906</v>
      </c>
      <c r="K1088" t="s">
        <v>924</v>
      </c>
      <c r="L1088">
        <v>52</v>
      </c>
      <c r="M1088">
        <v>49</v>
      </c>
      <c r="N1088">
        <v>1</v>
      </c>
      <c r="O1088">
        <f>StoreData!$N1088*StoreData!$L1088</f>
        <v>52</v>
      </c>
      <c r="P1088">
        <f>StoreData!$N1088*StoreData!$M1088</f>
        <v>49</v>
      </c>
      <c r="Q1088">
        <f>StoreData!$O1088-StoreData!$P1088</f>
        <v>3</v>
      </c>
      <c r="R1088">
        <f>MONTH(StoreData!$B1088)</f>
        <v>8</v>
      </c>
      <c r="S1088" t="str">
        <f>IF(StoreData!$R1088=9,"August","Sept")</f>
        <v>Sept</v>
      </c>
    </row>
    <row r="1089" spans="1:19" x14ac:dyDescent="0.3">
      <c r="A1089">
        <v>88065566442</v>
      </c>
      <c r="B1089">
        <v>44051</v>
      </c>
      <c r="C1089" t="s">
        <v>900</v>
      </c>
      <c r="D1089" t="s">
        <v>1124</v>
      </c>
      <c r="E1089" t="s">
        <v>15</v>
      </c>
      <c r="F1089" t="s">
        <v>43</v>
      </c>
      <c r="G1089" t="s">
        <v>945</v>
      </c>
      <c r="H1089" t="s">
        <v>44</v>
      </c>
      <c r="I1089" t="s">
        <v>38</v>
      </c>
      <c r="J1089" t="s">
        <v>925</v>
      </c>
      <c r="K1089" t="s">
        <v>939</v>
      </c>
      <c r="L1089">
        <v>9</v>
      </c>
      <c r="M1089">
        <v>6</v>
      </c>
      <c r="N1089">
        <v>3</v>
      </c>
      <c r="O1089">
        <f>StoreData!$N1089*StoreData!$L1089</f>
        <v>27</v>
      </c>
      <c r="P1089">
        <f>StoreData!$N1089*StoreData!$M1089</f>
        <v>18</v>
      </c>
      <c r="Q1089">
        <f>StoreData!$O1089-StoreData!$P1089</f>
        <v>9</v>
      </c>
      <c r="R1089">
        <f>MONTH(StoreData!$B1089)</f>
        <v>8</v>
      </c>
      <c r="S1089" t="str">
        <f>IF(StoreData!$R1089=9,"August","Sept")</f>
        <v>Sept</v>
      </c>
    </row>
    <row r="1090" spans="1:19" x14ac:dyDescent="0.3">
      <c r="A1090">
        <v>88065566443</v>
      </c>
      <c r="B1090">
        <v>44052</v>
      </c>
      <c r="C1090" t="s">
        <v>1039</v>
      </c>
      <c r="D1090" t="s">
        <v>1123</v>
      </c>
      <c r="E1090" t="s">
        <v>18</v>
      </c>
      <c r="F1090" t="s">
        <v>46</v>
      </c>
      <c r="G1090" t="s">
        <v>945</v>
      </c>
      <c r="H1090" t="s">
        <v>47</v>
      </c>
      <c r="I1090" t="s">
        <v>38</v>
      </c>
      <c r="J1090" t="s">
        <v>926</v>
      </c>
      <c r="K1090" t="s">
        <v>939</v>
      </c>
      <c r="L1090">
        <v>5</v>
      </c>
      <c r="M1090">
        <v>2</v>
      </c>
      <c r="N1090">
        <v>4</v>
      </c>
      <c r="O1090">
        <f>StoreData!$N1090*StoreData!$L1090</f>
        <v>20</v>
      </c>
      <c r="P1090">
        <f>StoreData!$N1090*StoreData!$M1090</f>
        <v>8</v>
      </c>
      <c r="Q1090">
        <f>StoreData!$O1090-StoreData!$P1090</f>
        <v>12</v>
      </c>
      <c r="R1090">
        <f>MONTH(StoreData!$B1090)</f>
        <v>8</v>
      </c>
      <c r="S1090" t="str">
        <f>IF(StoreData!$R1090=9,"August","Sept")</f>
        <v>Sept</v>
      </c>
    </row>
    <row r="1091" spans="1:19" x14ac:dyDescent="0.3">
      <c r="A1091">
        <v>88065566444</v>
      </c>
      <c r="B1091">
        <v>44053</v>
      </c>
      <c r="C1091" t="s">
        <v>1040</v>
      </c>
      <c r="D1091" t="s">
        <v>1124</v>
      </c>
      <c r="E1091" t="s">
        <v>19</v>
      </c>
      <c r="F1091" t="s">
        <v>43</v>
      </c>
      <c r="G1091" t="s">
        <v>945</v>
      </c>
      <c r="H1091" t="s">
        <v>44</v>
      </c>
      <c r="I1091" t="s">
        <v>38</v>
      </c>
      <c r="J1091" t="s">
        <v>907</v>
      </c>
      <c r="K1091" t="s">
        <v>924</v>
      </c>
      <c r="L1091">
        <v>14</v>
      </c>
      <c r="M1091">
        <v>11</v>
      </c>
      <c r="N1091">
        <v>5</v>
      </c>
      <c r="O1091">
        <f>StoreData!$N1091*StoreData!$L1091</f>
        <v>70</v>
      </c>
      <c r="P1091">
        <f>StoreData!$N1091*StoreData!$M1091</f>
        <v>55</v>
      </c>
      <c r="Q1091">
        <f>StoreData!$O1091-StoreData!$P1091</f>
        <v>15</v>
      </c>
      <c r="R1091">
        <f>MONTH(StoreData!$B1091)</f>
        <v>8</v>
      </c>
      <c r="S1091" t="str">
        <f>IF(StoreData!$R1091=9,"August","Sept")</f>
        <v>Sept</v>
      </c>
    </row>
    <row r="1092" spans="1:19" x14ac:dyDescent="0.3">
      <c r="A1092">
        <v>88065566445</v>
      </c>
      <c r="B1092">
        <v>44054</v>
      </c>
      <c r="C1092" t="s">
        <v>1041</v>
      </c>
      <c r="D1092" t="s">
        <v>1123</v>
      </c>
      <c r="E1092" t="s">
        <v>20</v>
      </c>
      <c r="F1092" t="s">
        <v>46</v>
      </c>
      <c r="G1092" t="s">
        <v>945</v>
      </c>
      <c r="H1092" t="s">
        <v>47</v>
      </c>
      <c r="I1092" t="s">
        <v>38</v>
      </c>
      <c r="J1092" t="s">
        <v>908</v>
      </c>
      <c r="K1092" t="s">
        <v>924</v>
      </c>
      <c r="L1092">
        <v>6</v>
      </c>
      <c r="M1092">
        <v>3</v>
      </c>
      <c r="N1092">
        <v>6</v>
      </c>
      <c r="O1092">
        <f>StoreData!$N1092*StoreData!$L1092</f>
        <v>36</v>
      </c>
      <c r="P1092">
        <f>StoreData!$N1092*StoreData!$M1092</f>
        <v>18</v>
      </c>
      <c r="Q1092">
        <f>StoreData!$O1092-StoreData!$P1092</f>
        <v>18</v>
      </c>
      <c r="R1092">
        <f>MONTH(StoreData!$B1092)</f>
        <v>8</v>
      </c>
      <c r="S1092" t="str">
        <f>IF(StoreData!$R1092=9,"August","Sept")</f>
        <v>Sept</v>
      </c>
    </row>
    <row r="1093" spans="1:19" x14ac:dyDescent="0.3">
      <c r="A1093">
        <v>88065566446</v>
      </c>
      <c r="B1093">
        <v>44055</v>
      </c>
      <c r="C1093" t="s">
        <v>1042</v>
      </c>
      <c r="D1093" t="s">
        <v>1124</v>
      </c>
      <c r="E1093" t="s">
        <v>1</v>
      </c>
      <c r="F1093" t="s">
        <v>43</v>
      </c>
      <c r="G1093" t="s">
        <v>945</v>
      </c>
      <c r="H1093" t="s">
        <v>44</v>
      </c>
      <c r="I1093" t="s">
        <v>38</v>
      </c>
      <c r="J1093" t="s">
        <v>928</v>
      </c>
      <c r="K1093" t="s">
        <v>939</v>
      </c>
      <c r="L1093">
        <v>10</v>
      </c>
      <c r="M1093">
        <v>7</v>
      </c>
      <c r="N1093">
        <v>7</v>
      </c>
      <c r="O1093">
        <f>StoreData!$N1093*StoreData!$L1093</f>
        <v>70</v>
      </c>
      <c r="P1093">
        <f>StoreData!$N1093*StoreData!$M1093</f>
        <v>49</v>
      </c>
      <c r="Q1093">
        <f>StoreData!$O1093-StoreData!$P1093</f>
        <v>21</v>
      </c>
      <c r="R1093">
        <f>MONTH(StoreData!$B1093)</f>
        <v>8</v>
      </c>
      <c r="S1093" t="str">
        <f>IF(StoreData!$R1093=9,"August","Sept")</f>
        <v>Sept</v>
      </c>
    </row>
    <row r="1094" spans="1:19" x14ac:dyDescent="0.3">
      <c r="A1094">
        <v>88065566447</v>
      </c>
      <c r="B1094">
        <v>44056</v>
      </c>
      <c r="C1094" t="s">
        <v>1043</v>
      </c>
      <c r="D1094" t="s">
        <v>1124</v>
      </c>
      <c r="E1094" t="s">
        <v>2</v>
      </c>
      <c r="F1094" t="s">
        <v>46</v>
      </c>
      <c r="G1094" t="s">
        <v>945</v>
      </c>
      <c r="H1094" t="s">
        <v>47</v>
      </c>
      <c r="I1094" t="s">
        <v>38</v>
      </c>
      <c r="J1094" t="s">
        <v>909</v>
      </c>
      <c r="K1094" t="s">
        <v>924</v>
      </c>
      <c r="L1094">
        <v>13</v>
      </c>
      <c r="M1094">
        <v>10</v>
      </c>
      <c r="N1094">
        <v>11</v>
      </c>
      <c r="O1094">
        <f>StoreData!$N1094*StoreData!$L1094</f>
        <v>143</v>
      </c>
      <c r="P1094">
        <f>StoreData!$N1094*StoreData!$M1094</f>
        <v>110</v>
      </c>
      <c r="Q1094">
        <f>StoreData!$O1094-StoreData!$P1094</f>
        <v>33</v>
      </c>
      <c r="R1094">
        <f>MONTH(StoreData!$B1094)</f>
        <v>8</v>
      </c>
      <c r="S1094" t="str">
        <f>IF(StoreData!$R1094=9,"August","Sept")</f>
        <v>Sept</v>
      </c>
    </row>
    <row r="1095" spans="1:19" x14ac:dyDescent="0.3">
      <c r="A1095">
        <v>88065566448</v>
      </c>
      <c r="B1095">
        <v>44057</v>
      </c>
      <c r="C1095" t="s">
        <v>1044</v>
      </c>
      <c r="D1095" t="s">
        <v>1124</v>
      </c>
      <c r="E1095" t="s">
        <v>3</v>
      </c>
      <c r="F1095" t="s">
        <v>43</v>
      </c>
      <c r="G1095" t="s">
        <v>945</v>
      </c>
      <c r="H1095" t="s">
        <v>44</v>
      </c>
      <c r="I1095" t="s">
        <v>38</v>
      </c>
      <c r="J1095" t="s">
        <v>929</v>
      </c>
      <c r="K1095" t="s">
        <v>939</v>
      </c>
      <c r="L1095">
        <v>20</v>
      </c>
      <c r="M1095">
        <v>17</v>
      </c>
      <c r="N1095">
        <v>2</v>
      </c>
      <c r="O1095">
        <f>StoreData!$N1095*StoreData!$L1095</f>
        <v>40</v>
      </c>
      <c r="P1095">
        <f>StoreData!$N1095*StoreData!$M1095</f>
        <v>34</v>
      </c>
      <c r="Q1095">
        <f>StoreData!$O1095-StoreData!$P1095</f>
        <v>6</v>
      </c>
      <c r="R1095">
        <f>MONTH(StoreData!$B1095)</f>
        <v>8</v>
      </c>
      <c r="S1095" t="str">
        <f>IF(StoreData!$R1095=9,"August","Sept")</f>
        <v>Sept</v>
      </c>
    </row>
    <row r="1096" spans="1:19" x14ac:dyDescent="0.3">
      <c r="A1096">
        <v>88065566449</v>
      </c>
      <c r="B1096">
        <v>44058</v>
      </c>
      <c r="C1096" t="s">
        <v>1045</v>
      </c>
      <c r="D1096" t="s">
        <v>1123</v>
      </c>
      <c r="E1096" t="s">
        <v>4</v>
      </c>
      <c r="F1096" t="s">
        <v>46</v>
      </c>
      <c r="G1096" t="s">
        <v>945</v>
      </c>
      <c r="H1096" t="s">
        <v>47</v>
      </c>
      <c r="I1096" t="s">
        <v>38</v>
      </c>
      <c r="J1096" t="s">
        <v>910</v>
      </c>
      <c r="K1096" t="s">
        <v>924</v>
      </c>
      <c r="L1096">
        <v>15</v>
      </c>
      <c r="M1096">
        <v>12</v>
      </c>
      <c r="N1096">
        <v>3</v>
      </c>
      <c r="O1096">
        <f>StoreData!$N1096*StoreData!$L1096</f>
        <v>45</v>
      </c>
      <c r="P1096">
        <f>StoreData!$N1096*StoreData!$M1096</f>
        <v>36</v>
      </c>
      <c r="Q1096">
        <f>StoreData!$O1096-StoreData!$P1096</f>
        <v>9</v>
      </c>
      <c r="R1096">
        <f>MONTH(StoreData!$B1096)</f>
        <v>8</v>
      </c>
      <c r="S1096" t="str">
        <f>IF(StoreData!$R1096=9,"August","Sept")</f>
        <v>Sept</v>
      </c>
    </row>
    <row r="1097" spans="1:19" x14ac:dyDescent="0.3">
      <c r="A1097">
        <v>88065566450</v>
      </c>
      <c r="B1097">
        <v>44062</v>
      </c>
      <c r="C1097" t="s">
        <v>1046</v>
      </c>
      <c r="D1097" t="s">
        <v>1124</v>
      </c>
      <c r="E1097" t="s">
        <v>8</v>
      </c>
      <c r="F1097" t="s">
        <v>36</v>
      </c>
      <c r="G1097" t="s">
        <v>945</v>
      </c>
      <c r="H1097" t="s">
        <v>37</v>
      </c>
      <c r="I1097" t="s">
        <v>38</v>
      </c>
      <c r="J1097" t="s">
        <v>911</v>
      </c>
      <c r="K1097" t="s">
        <v>924</v>
      </c>
      <c r="L1097">
        <v>20</v>
      </c>
      <c r="M1097">
        <v>17</v>
      </c>
      <c r="N1097">
        <v>5</v>
      </c>
      <c r="O1097">
        <f>StoreData!$N1097*StoreData!$L1097</f>
        <v>100</v>
      </c>
      <c r="P1097">
        <f>StoreData!$N1097*StoreData!$M1097</f>
        <v>85</v>
      </c>
      <c r="Q1097">
        <f>StoreData!$O1097-StoreData!$P1097</f>
        <v>15</v>
      </c>
      <c r="R1097">
        <f>MONTH(StoreData!$B1097)</f>
        <v>8</v>
      </c>
      <c r="S1097" t="str">
        <f>IF(StoreData!$R1097=9,"August","Sept")</f>
        <v>Sept</v>
      </c>
    </row>
    <row r="1098" spans="1:19" x14ac:dyDescent="0.3">
      <c r="A1098">
        <v>88065566451</v>
      </c>
      <c r="B1098">
        <v>44061</v>
      </c>
      <c r="C1098" t="s">
        <v>1047</v>
      </c>
      <c r="D1098" t="s">
        <v>1123</v>
      </c>
      <c r="E1098" t="s">
        <v>9</v>
      </c>
      <c r="F1098" t="s">
        <v>40</v>
      </c>
      <c r="G1098" t="s">
        <v>945</v>
      </c>
      <c r="H1098" t="s">
        <v>41</v>
      </c>
      <c r="I1098" t="s">
        <v>38</v>
      </c>
      <c r="J1098" t="s">
        <v>912</v>
      </c>
      <c r="K1098" t="s">
        <v>924</v>
      </c>
      <c r="L1098">
        <v>12</v>
      </c>
      <c r="M1098">
        <v>9</v>
      </c>
      <c r="N1098">
        <v>2</v>
      </c>
      <c r="O1098">
        <f>StoreData!$N1098*StoreData!$L1098</f>
        <v>24</v>
      </c>
      <c r="P1098">
        <f>StoreData!$N1098*StoreData!$M1098</f>
        <v>18</v>
      </c>
      <c r="Q1098">
        <f>StoreData!$O1098-StoreData!$P1098</f>
        <v>6</v>
      </c>
      <c r="R1098">
        <f>MONTH(StoreData!$B1098)</f>
        <v>8</v>
      </c>
      <c r="S1098" t="str">
        <f>IF(StoreData!$R1098=9,"August","Sept")</f>
        <v>Sept</v>
      </c>
    </row>
    <row r="1099" spans="1:19" x14ac:dyDescent="0.3">
      <c r="A1099">
        <v>88065566452</v>
      </c>
      <c r="B1099">
        <v>44061</v>
      </c>
      <c r="C1099" t="s">
        <v>1048</v>
      </c>
      <c r="D1099" t="s">
        <v>1123</v>
      </c>
      <c r="E1099" t="s">
        <v>16</v>
      </c>
      <c r="F1099" t="s">
        <v>43</v>
      </c>
      <c r="G1099" t="s">
        <v>945</v>
      </c>
      <c r="H1099" t="s">
        <v>44</v>
      </c>
      <c r="I1099" t="s">
        <v>38</v>
      </c>
      <c r="J1099" t="s">
        <v>913</v>
      </c>
      <c r="K1099" t="s">
        <v>924</v>
      </c>
      <c r="L1099">
        <v>16</v>
      </c>
      <c r="M1099">
        <v>13</v>
      </c>
      <c r="N1099">
        <v>1</v>
      </c>
      <c r="O1099">
        <f>StoreData!$N1099*StoreData!$L1099</f>
        <v>16</v>
      </c>
      <c r="P1099">
        <f>StoreData!$N1099*StoreData!$M1099</f>
        <v>13</v>
      </c>
      <c r="Q1099">
        <f>StoreData!$O1099-StoreData!$P1099</f>
        <v>3</v>
      </c>
      <c r="R1099">
        <f>MONTH(StoreData!$B1099)</f>
        <v>8</v>
      </c>
      <c r="S1099" t="str">
        <f>IF(StoreData!$R1099=9,"August","Sept")</f>
        <v>Sept</v>
      </c>
    </row>
    <row r="1100" spans="1:19" x14ac:dyDescent="0.3">
      <c r="A1100">
        <v>88065566453</v>
      </c>
      <c r="B1100">
        <v>44062</v>
      </c>
      <c r="C1100" t="s">
        <v>1049</v>
      </c>
      <c r="D1100" t="s">
        <v>1123</v>
      </c>
      <c r="E1100" t="s">
        <v>17</v>
      </c>
      <c r="F1100" t="s">
        <v>46</v>
      </c>
      <c r="G1100" t="s">
        <v>945</v>
      </c>
      <c r="H1100" t="s">
        <v>47</v>
      </c>
      <c r="I1100" t="s">
        <v>38</v>
      </c>
      <c r="J1100" t="s">
        <v>930</v>
      </c>
      <c r="K1100" t="s">
        <v>939</v>
      </c>
      <c r="L1100">
        <v>70</v>
      </c>
      <c r="M1100">
        <v>67</v>
      </c>
      <c r="N1100">
        <v>6</v>
      </c>
      <c r="O1100">
        <f>StoreData!$N1100*StoreData!$L1100</f>
        <v>420</v>
      </c>
      <c r="P1100">
        <f>StoreData!$N1100*StoreData!$M1100</f>
        <v>402</v>
      </c>
      <c r="Q1100">
        <f>StoreData!$O1100-StoreData!$P1100</f>
        <v>18</v>
      </c>
      <c r="R1100">
        <f>MONTH(StoreData!$B1100)</f>
        <v>8</v>
      </c>
      <c r="S1100" t="str">
        <f>IF(StoreData!$R1100=9,"August","Sept")</f>
        <v>Sept</v>
      </c>
    </row>
    <row r="1101" spans="1:19" x14ac:dyDescent="0.3">
      <c r="A1101">
        <v>88065566454</v>
      </c>
      <c r="B1101">
        <v>44063</v>
      </c>
      <c r="C1101" t="s">
        <v>1050</v>
      </c>
      <c r="D1101" t="s">
        <v>1124</v>
      </c>
      <c r="E1101" t="s">
        <v>18</v>
      </c>
      <c r="F1101" t="s">
        <v>36</v>
      </c>
      <c r="G1101" t="s">
        <v>945</v>
      </c>
      <c r="H1101" t="s">
        <v>37</v>
      </c>
      <c r="I1101" t="s">
        <v>38</v>
      </c>
      <c r="J1101" t="s">
        <v>938</v>
      </c>
      <c r="K1101" t="s">
        <v>939</v>
      </c>
      <c r="L1101">
        <v>15</v>
      </c>
      <c r="M1101">
        <v>12</v>
      </c>
      <c r="N1101">
        <v>9</v>
      </c>
      <c r="O1101">
        <f>StoreData!$N1101*StoreData!$L1101</f>
        <v>135</v>
      </c>
      <c r="P1101">
        <f>StoreData!$N1101*StoreData!$M1101</f>
        <v>108</v>
      </c>
      <c r="Q1101">
        <f>StoreData!$O1101-StoreData!$P1101</f>
        <v>27</v>
      </c>
      <c r="R1101">
        <f>MONTH(StoreData!$B1101)</f>
        <v>8</v>
      </c>
      <c r="S1101" t="str">
        <f>IF(StoreData!$R1101=9,"August","Sept")</f>
        <v>Sept</v>
      </c>
    </row>
    <row r="1102" spans="1:19" x14ac:dyDescent="0.3">
      <c r="A1102">
        <v>88065566455</v>
      </c>
      <c r="B1102">
        <v>44064</v>
      </c>
      <c r="C1102" t="s">
        <v>1051</v>
      </c>
      <c r="D1102" t="s">
        <v>1123</v>
      </c>
      <c r="E1102" t="s">
        <v>9</v>
      </c>
      <c r="F1102" t="s">
        <v>40</v>
      </c>
      <c r="G1102" t="s">
        <v>945</v>
      </c>
      <c r="H1102" t="s">
        <v>41</v>
      </c>
      <c r="I1102" t="s">
        <v>38</v>
      </c>
      <c r="J1102" t="s">
        <v>913</v>
      </c>
      <c r="K1102" t="s">
        <v>924</v>
      </c>
      <c r="L1102">
        <v>16</v>
      </c>
      <c r="M1102">
        <v>13</v>
      </c>
      <c r="N1102">
        <v>10</v>
      </c>
      <c r="O1102">
        <f>StoreData!$N1102*StoreData!$L1102</f>
        <v>160</v>
      </c>
      <c r="P1102">
        <f>StoreData!$N1102*StoreData!$M1102</f>
        <v>130</v>
      </c>
      <c r="Q1102">
        <f>StoreData!$O1102-StoreData!$P1102</f>
        <v>30</v>
      </c>
      <c r="R1102">
        <f>MONTH(StoreData!$B1102)</f>
        <v>8</v>
      </c>
      <c r="S1102" t="str">
        <f>IF(StoreData!$R1102=9,"August","Sept")</f>
        <v>Sept</v>
      </c>
    </row>
    <row r="1103" spans="1:19" x14ac:dyDescent="0.3">
      <c r="A1103">
        <v>88065566456</v>
      </c>
      <c r="B1103">
        <v>44065</v>
      </c>
      <c r="C1103" t="s">
        <v>1052</v>
      </c>
      <c r="D1103" t="s">
        <v>1124</v>
      </c>
      <c r="E1103" t="s">
        <v>10</v>
      </c>
      <c r="F1103" t="s">
        <v>43</v>
      </c>
      <c r="G1103" t="s">
        <v>945</v>
      </c>
      <c r="H1103" t="s">
        <v>44</v>
      </c>
      <c r="I1103" t="s">
        <v>38</v>
      </c>
      <c r="J1103" t="s">
        <v>914</v>
      </c>
      <c r="K1103" t="s">
        <v>924</v>
      </c>
      <c r="L1103">
        <v>20</v>
      </c>
      <c r="M1103">
        <v>17</v>
      </c>
      <c r="N1103">
        <v>3</v>
      </c>
      <c r="O1103">
        <f>StoreData!$N1103*StoreData!$L1103</f>
        <v>60</v>
      </c>
      <c r="P1103">
        <f>StoreData!$N1103*StoreData!$M1103</f>
        <v>51</v>
      </c>
      <c r="Q1103">
        <f>StoreData!$O1103-StoreData!$P1103</f>
        <v>9</v>
      </c>
      <c r="R1103">
        <f>MONTH(StoreData!$B1103)</f>
        <v>8</v>
      </c>
      <c r="S1103" t="str">
        <f>IF(StoreData!$R1103=9,"August","Sept")</f>
        <v>Sept</v>
      </c>
    </row>
    <row r="1104" spans="1:19" x14ac:dyDescent="0.3">
      <c r="A1104">
        <v>88065566457</v>
      </c>
      <c r="B1104">
        <v>44066</v>
      </c>
      <c r="C1104" t="s">
        <v>1053</v>
      </c>
      <c r="D1104" t="s">
        <v>1124</v>
      </c>
      <c r="E1104" t="s">
        <v>11</v>
      </c>
      <c r="F1104" t="s">
        <v>46</v>
      </c>
      <c r="G1104" t="s">
        <v>945</v>
      </c>
      <c r="H1104" t="s">
        <v>47</v>
      </c>
      <c r="I1104" t="s">
        <v>38</v>
      </c>
      <c r="J1104" t="s">
        <v>915</v>
      </c>
      <c r="K1104" t="s">
        <v>924</v>
      </c>
      <c r="L1104">
        <v>12</v>
      </c>
      <c r="M1104">
        <v>9</v>
      </c>
      <c r="N1104">
        <v>4</v>
      </c>
      <c r="O1104">
        <f>StoreData!$N1104*StoreData!$L1104</f>
        <v>48</v>
      </c>
      <c r="P1104">
        <f>StoreData!$N1104*StoreData!$M1104</f>
        <v>36</v>
      </c>
      <c r="Q1104">
        <f>StoreData!$O1104-StoreData!$P1104</f>
        <v>12</v>
      </c>
      <c r="R1104">
        <f>MONTH(StoreData!$B1104)</f>
        <v>8</v>
      </c>
      <c r="S1104" t="str">
        <f>IF(StoreData!$R1104=9,"August","Sept")</f>
        <v>Sept</v>
      </c>
    </row>
    <row r="1105" spans="1:19" x14ac:dyDescent="0.3">
      <c r="A1105">
        <v>88065566458</v>
      </c>
      <c r="B1105">
        <v>44067</v>
      </c>
      <c r="C1105" t="s">
        <v>1054</v>
      </c>
      <c r="D1105" t="s">
        <v>1123</v>
      </c>
      <c r="E1105" t="s">
        <v>12</v>
      </c>
      <c r="F1105" t="s">
        <v>36</v>
      </c>
      <c r="G1105" t="s">
        <v>945</v>
      </c>
      <c r="H1105" t="s">
        <v>37</v>
      </c>
      <c r="I1105" t="s">
        <v>38</v>
      </c>
      <c r="J1105" t="s">
        <v>931</v>
      </c>
      <c r="K1105" t="s">
        <v>939</v>
      </c>
      <c r="L1105">
        <v>12</v>
      </c>
      <c r="M1105">
        <v>9</v>
      </c>
      <c r="N1105">
        <v>5</v>
      </c>
      <c r="O1105">
        <f>StoreData!$N1105*StoreData!$L1105</f>
        <v>60</v>
      </c>
      <c r="P1105">
        <f>StoreData!$N1105*StoreData!$M1105</f>
        <v>45</v>
      </c>
      <c r="Q1105">
        <f>StoreData!$O1105-StoreData!$P1105</f>
        <v>15</v>
      </c>
      <c r="R1105">
        <f>MONTH(StoreData!$B1105)</f>
        <v>8</v>
      </c>
      <c r="S1105" t="str">
        <f>IF(StoreData!$R1105=9,"August","Sept")</f>
        <v>Sept</v>
      </c>
    </row>
    <row r="1106" spans="1:19" x14ac:dyDescent="0.3">
      <c r="A1106">
        <v>88065566459</v>
      </c>
      <c r="B1106">
        <v>44068</v>
      </c>
      <c r="C1106" t="s">
        <v>1055</v>
      </c>
      <c r="D1106" t="s">
        <v>1123</v>
      </c>
      <c r="E1106" t="s">
        <v>13</v>
      </c>
      <c r="F1106" t="s">
        <v>40</v>
      </c>
      <c r="G1106" t="s">
        <v>945</v>
      </c>
      <c r="H1106" t="s">
        <v>41</v>
      </c>
      <c r="I1106" t="s">
        <v>38</v>
      </c>
      <c r="J1106" t="s">
        <v>932</v>
      </c>
      <c r="K1106" t="s">
        <v>939</v>
      </c>
      <c r="L1106">
        <v>18</v>
      </c>
      <c r="M1106">
        <v>15</v>
      </c>
      <c r="N1106">
        <v>6</v>
      </c>
      <c r="O1106">
        <f>StoreData!$N1106*StoreData!$L1106</f>
        <v>108</v>
      </c>
      <c r="P1106">
        <f>StoreData!$N1106*StoreData!$M1106</f>
        <v>90</v>
      </c>
      <c r="Q1106">
        <f>StoreData!$O1106-StoreData!$P1106</f>
        <v>18</v>
      </c>
      <c r="R1106">
        <f>MONTH(StoreData!$B1106)</f>
        <v>8</v>
      </c>
      <c r="S1106" t="str">
        <f>IF(StoreData!$R1106=9,"August","Sept")</f>
        <v>Sept</v>
      </c>
    </row>
    <row r="1107" spans="1:19" x14ac:dyDescent="0.3">
      <c r="A1107">
        <v>88065566460</v>
      </c>
      <c r="B1107">
        <v>44072</v>
      </c>
      <c r="C1107" t="s">
        <v>1056</v>
      </c>
      <c r="D1107" t="s">
        <v>1123</v>
      </c>
      <c r="E1107" t="s">
        <v>14</v>
      </c>
      <c r="F1107" t="s">
        <v>43</v>
      </c>
      <c r="G1107" t="s">
        <v>945</v>
      </c>
      <c r="H1107" t="s">
        <v>44</v>
      </c>
      <c r="I1107" t="s">
        <v>38</v>
      </c>
      <c r="J1107" t="s">
        <v>916</v>
      </c>
      <c r="K1107" t="s">
        <v>924</v>
      </c>
      <c r="L1107">
        <v>10</v>
      </c>
      <c r="M1107">
        <v>7</v>
      </c>
      <c r="N1107">
        <v>3</v>
      </c>
      <c r="O1107">
        <f>StoreData!$N1107*StoreData!$L1107</f>
        <v>30</v>
      </c>
      <c r="P1107">
        <f>StoreData!$N1107*StoreData!$M1107</f>
        <v>21</v>
      </c>
      <c r="Q1107">
        <f>StoreData!$O1107-StoreData!$P1107</f>
        <v>9</v>
      </c>
      <c r="R1107">
        <f>MONTH(StoreData!$B1107)</f>
        <v>8</v>
      </c>
      <c r="S1107" t="str">
        <f>IF(StoreData!$R1107=9,"August","Sept")</f>
        <v>Sept</v>
      </c>
    </row>
    <row r="1108" spans="1:19" x14ac:dyDescent="0.3">
      <c r="A1108">
        <v>88065566461</v>
      </c>
      <c r="B1108">
        <v>44071</v>
      </c>
      <c r="C1108" t="s">
        <v>898</v>
      </c>
      <c r="D1108" t="s">
        <v>1124</v>
      </c>
      <c r="E1108" t="s">
        <v>70</v>
      </c>
      <c r="F1108" t="s">
        <v>46</v>
      </c>
      <c r="G1108" t="s">
        <v>945</v>
      </c>
      <c r="H1108" t="s">
        <v>47</v>
      </c>
      <c r="I1108" t="s">
        <v>38</v>
      </c>
      <c r="J1108" t="s">
        <v>917</v>
      </c>
      <c r="K1108" t="s">
        <v>924</v>
      </c>
      <c r="L1108">
        <v>15</v>
      </c>
      <c r="M1108">
        <v>12</v>
      </c>
      <c r="N1108">
        <v>7</v>
      </c>
      <c r="O1108">
        <f>StoreData!$N1108*StoreData!$L1108</f>
        <v>105</v>
      </c>
      <c r="P1108">
        <f>StoreData!$N1108*StoreData!$M1108</f>
        <v>84</v>
      </c>
      <c r="Q1108">
        <f>StoreData!$O1108-StoreData!$P1108</f>
        <v>21</v>
      </c>
      <c r="R1108">
        <f>MONTH(StoreData!$B1108)</f>
        <v>8</v>
      </c>
      <c r="S1108" t="str">
        <f>IF(StoreData!$R1108=9,"August","Sept")</f>
        <v>Sept</v>
      </c>
    </row>
    <row r="1109" spans="1:19" x14ac:dyDescent="0.3">
      <c r="A1109">
        <v>88065566462</v>
      </c>
      <c r="B1109">
        <v>44071</v>
      </c>
      <c r="C1109" t="s">
        <v>899</v>
      </c>
      <c r="D1109" t="s">
        <v>1124</v>
      </c>
      <c r="E1109" t="s">
        <v>16</v>
      </c>
      <c r="F1109" t="s">
        <v>36</v>
      </c>
      <c r="G1109" t="s">
        <v>945</v>
      </c>
      <c r="H1109" t="s">
        <v>37</v>
      </c>
      <c r="I1109" t="s">
        <v>38</v>
      </c>
      <c r="J1109" t="s">
        <v>918</v>
      </c>
      <c r="K1109" t="s">
        <v>924</v>
      </c>
      <c r="L1109">
        <v>15</v>
      </c>
      <c r="M1109">
        <v>12</v>
      </c>
      <c r="N1109">
        <v>5</v>
      </c>
      <c r="O1109">
        <f>StoreData!$N1109*StoreData!$L1109</f>
        <v>75</v>
      </c>
      <c r="P1109">
        <f>StoreData!$N1109*StoreData!$M1109</f>
        <v>60</v>
      </c>
      <c r="Q1109">
        <f>StoreData!$O1109-StoreData!$P1109</f>
        <v>15</v>
      </c>
      <c r="R1109">
        <f>MONTH(StoreData!$B1109)</f>
        <v>8</v>
      </c>
      <c r="S1109" t="str">
        <f>IF(StoreData!$R1109=9,"August","Sept")</f>
        <v>Sept</v>
      </c>
    </row>
    <row r="1110" spans="1:19" x14ac:dyDescent="0.3">
      <c r="A1110">
        <v>88065566463</v>
      </c>
      <c r="B1110">
        <v>44072</v>
      </c>
      <c r="C1110" t="s">
        <v>900</v>
      </c>
      <c r="D1110" t="s">
        <v>1124</v>
      </c>
      <c r="E1110" t="s">
        <v>15</v>
      </c>
      <c r="F1110" t="s">
        <v>40</v>
      </c>
      <c r="G1110" t="s">
        <v>945</v>
      </c>
      <c r="H1110" t="s">
        <v>41</v>
      </c>
      <c r="I1110" t="s">
        <v>38</v>
      </c>
      <c r="J1110" t="s">
        <v>933</v>
      </c>
      <c r="K1110" t="s">
        <v>939</v>
      </c>
      <c r="L1110">
        <v>23</v>
      </c>
      <c r="M1110">
        <v>20</v>
      </c>
      <c r="N1110">
        <v>8</v>
      </c>
      <c r="O1110">
        <f>StoreData!$N1110*StoreData!$L1110</f>
        <v>184</v>
      </c>
      <c r="P1110">
        <f>StoreData!$N1110*StoreData!$M1110</f>
        <v>160</v>
      </c>
      <c r="Q1110">
        <f>StoreData!$O1110-StoreData!$P1110</f>
        <v>24</v>
      </c>
      <c r="R1110">
        <f>MONTH(StoreData!$B1110)</f>
        <v>8</v>
      </c>
      <c r="S1110" t="str">
        <f>IF(StoreData!$R1110=9,"August","Sept")</f>
        <v>Sept</v>
      </c>
    </row>
    <row r="1111" spans="1:19" x14ac:dyDescent="0.3">
      <c r="A1111">
        <v>88065566464</v>
      </c>
      <c r="B1111">
        <v>44073</v>
      </c>
      <c r="C1111" t="s">
        <v>1057</v>
      </c>
      <c r="D1111" t="s">
        <v>1123</v>
      </c>
      <c r="E1111" t="s">
        <v>59</v>
      </c>
      <c r="F1111" t="s">
        <v>43</v>
      </c>
      <c r="G1111" t="s">
        <v>945</v>
      </c>
      <c r="H1111" t="s">
        <v>44</v>
      </c>
      <c r="I1111" t="s">
        <v>38</v>
      </c>
      <c r="J1111" t="s">
        <v>934</v>
      </c>
      <c r="K1111" t="s">
        <v>939</v>
      </c>
      <c r="L1111">
        <v>9</v>
      </c>
      <c r="M1111">
        <v>6</v>
      </c>
      <c r="N1111">
        <v>9</v>
      </c>
      <c r="O1111">
        <f>StoreData!$N1111*StoreData!$L1111</f>
        <v>81</v>
      </c>
      <c r="P1111">
        <f>StoreData!$N1111*StoreData!$M1111</f>
        <v>54</v>
      </c>
      <c r="Q1111">
        <f>StoreData!$O1111-StoreData!$P1111</f>
        <v>27</v>
      </c>
      <c r="R1111">
        <f>MONTH(StoreData!$B1111)</f>
        <v>8</v>
      </c>
      <c r="S1111" t="str">
        <f>IF(StoreData!$R1111=9,"August","Sept")</f>
        <v>Sept</v>
      </c>
    </row>
    <row r="1112" spans="1:19" x14ac:dyDescent="0.3">
      <c r="A1112">
        <v>88065566465</v>
      </c>
      <c r="B1112">
        <v>44074</v>
      </c>
      <c r="C1112" t="s">
        <v>1058</v>
      </c>
      <c r="D1112" t="s">
        <v>1123</v>
      </c>
      <c r="E1112" t="s">
        <v>61</v>
      </c>
      <c r="F1112" t="s">
        <v>46</v>
      </c>
      <c r="G1112" t="s">
        <v>945</v>
      </c>
      <c r="H1112" t="s">
        <v>47</v>
      </c>
      <c r="I1112" t="s">
        <v>38</v>
      </c>
      <c r="J1112" t="s">
        <v>935</v>
      </c>
      <c r="K1112" t="s">
        <v>939</v>
      </c>
      <c r="L1112">
        <v>18</v>
      </c>
      <c r="M1112">
        <v>15</v>
      </c>
      <c r="N1112">
        <v>2</v>
      </c>
      <c r="O1112">
        <f>StoreData!$N1112*StoreData!$L1112</f>
        <v>36</v>
      </c>
      <c r="P1112">
        <f>StoreData!$N1112*StoreData!$M1112</f>
        <v>30</v>
      </c>
      <c r="Q1112">
        <f>StoreData!$O1112-StoreData!$P1112</f>
        <v>6</v>
      </c>
      <c r="R1112">
        <f>MONTH(StoreData!$B1112)</f>
        <v>8</v>
      </c>
      <c r="S1112" t="str">
        <f>IF(StoreData!$R1112=9,"August","Sept")</f>
        <v>Sept</v>
      </c>
    </row>
    <row r="1113" spans="1:19" x14ac:dyDescent="0.3">
      <c r="A1113">
        <v>88065566466</v>
      </c>
      <c r="B1113">
        <v>44044</v>
      </c>
      <c r="C1113" t="s">
        <v>1059</v>
      </c>
      <c r="D1113" t="s">
        <v>1123</v>
      </c>
      <c r="E1113" t="s">
        <v>16</v>
      </c>
      <c r="F1113" t="s">
        <v>36</v>
      </c>
      <c r="G1113" t="s">
        <v>945</v>
      </c>
      <c r="H1113" t="s">
        <v>37</v>
      </c>
      <c r="I1113" t="s">
        <v>102</v>
      </c>
      <c r="J1113" t="s">
        <v>923</v>
      </c>
      <c r="K1113" t="s">
        <v>924</v>
      </c>
      <c r="L1113">
        <v>14</v>
      </c>
      <c r="M1113">
        <v>11</v>
      </c>
      <c r="N1113">
        <v>5</v>
      </c>
      <c r="O1113">
        <f>StoreData!$N1113*StoreData!$L1113</f>
        <v>70</v>
      </c>
      <c r="P1113">
        <f>StoreData!$N1113*StoreData!$M1113</f>
        <v>55</v>
      </c>
      <c r="Q1113">
        <f>StoreData!$O1113-StoreData!$P1113</f>
        <v>15</v>
      </c>
      <c r="R1113">
        <f>MONTH(StoreData!$B1113)</f>
        <v>8</v>
      </c>
      <c r="S1113" t="str">
        <f>IF(StoreData!$R1113=9,"August","Sept")</f>
        <v>Sept</v>
      </c>
    </row>
    <row r="1114" spans="1:19" x14ac:dyDescent="0.3">
      <c r="A1114">
        <v>88065566467</v>
      </c>
      <c r="B1114">
        <v>44045</v>
      </c>
      <c r="C1114" t="s">
        <v>1060</v>
      </c>
      <c r="D1114" t="s">
        <v>1124</v>
      </c>
      <c r="E1114" t="s">
        <v>80</v>
      </c>
      <c r="F1114" t="s">
        <v>40</v>
      </c>
      <c r="G1114" t="s">
        <v>945</v>
      </c>
      <c r="H1114" t="s">
        <v>41</v>
      </c>
      <c r="I1114" t="s">
        <v>102</v>
      </c>
      <c r="J1114" t="s">
        <v>936</v>
      </c>
      <c r="K1114" t="s">
        <v>924</v>
      </c>
      <c r="L1114">
        <v>30</v>
      </c>
      <c r="M1114">
        <v>27</v>
      </c>
      <c r="N1114">
        <v>7</v>
      </c>
      <c r="O1114">
        <f>StoreData!$N1114*StoreData!$L1114</f>
        <v>210</v>
      </c>
      <c r="P1114">
        <f>StoreData!$N1114*StoreData!$M1114</f>
        <v>189</v>
      </c>
      <c r="Q1114">
        <f>StoreData!$O1114-StoreData!$P1114</f>
        <v>21</v>
      </c>
      <c r="R1114">
        <f>MONTH(StoreData!$B1114)</f>
        <v>8</v>
      </c>
      <c r="S1114" t="str">
        <f>IF(StoreData!$R1114=9,"August","Sept")</f>
        <v>Sept</v>
      </c>
    </row>
    <row r="1115" spans="1:19" x14ac:dyDescent="0.3">
      <c r="A1115">
        <v>88065566468</v>
      </c>
      <c r="B1115">
        <v>44046</v>
      </c>
      <c r="C1115" t="s">
        <v>1061</v>
      </c>
      <c r="D1115" t="s">
        <v>1124</v>
      </c>
      <c r="E1115" t="s">
        <v>82</v>
      </c>
      <c r="F1115" t="s">
        <v>43</v>
      </c>
      <c r="G1115" t="s">
        <v>945</v>
      </c>
      <c r="H1115" t="s">
        <v>44</v>
      </c>
      <c r="I1115" t="s">
        <v>102</v>
      </c>
      <c r="J1115" t="s">
        <v>937</v>
      </c>
      <c r="K1115" t="s">
        <v>924</v>
      </c>
      <c r="L1115">
        <v>16</v>
      </c>
      <c r="M1115">
        <v>13</v>
      </c>
      <c r="N1115">
        <v>7</v>
      </c>
      <c r="O1115">
        <f>StoreData!$N1115*StoreData!$L1115</f>
        <v>112</v>
      </c>
      <c r="P1115">
        <f>StoreData!$N1115*StoreData!$M1115</f>
        <v>91</v>
      </c>
      <c r="Q1115">
        <f>StoreData!$O1115-StoreData!$P1115</f>
        <v>21</v>
      </c>
      <c r="R1115">
        <f>MONTH(StoreData!$B1115)</f>
        <v>8</v>
      </c>
      <c r="S1115" t="str">
        <f>IF(StoreData!$R1115=9,"August","Sept")</f>
        <v>Sept</v>
      </c>
    </row>
    <row r="1116" spans="1:19" x14ac:dyDescent="0.3">
      <c r="A1116">
        <v>88065566469</v>
      </c>
      <c r="B1116">
        <v>44047</v>
      </c>
      <c r="C1116" t="s">
        <v>1062</v>
      </c>
      <c r="D1116" t="s">
        <v>1123</v>
      </c>
      <c r="E1116" t="s">
        <v>84</v>
      </c>
      <c r="F1116" t="s">
        <v>46</v>
      </c>
      <c r="G1116" t="s">
        <v>945</v>
      </c>
      <c r="H1116" t="s">
        <v>47</v>
      </c>
      <c r="I1116" t="s">
        <v>102</v>
      </c>
      <c r="J1116" t="s">
        <v>906</v>
      </c>
      <c r="K1116" t="s">
        <v>924</v>
      </c>
      <c r="L1116">
        <v>52</v>
      </c>
      <c r="M1116">
        <v>49</v>
      </c>
      <c r="N1116">
        <v>15</v>
      </c>
      <c r="O1116">
        <f>StoreData!$N1116*StoreData!$L1116</f>
        <v>780</v>
      </c>
      <c r="P1116">
        <f>StoreData!$N1116*StoreData!$M1116</f>
        <v>735</v>
      </c>
      <c r="Q1116">
        <f>StoreData!$O1116-StoreData!$P1116</f>
        <v>45</v>
      </c>
      <c r="R1116">
        <f>MONTH(StoreData!$B1116)</f>
        <v>8</v>
      </c>
      <c r="S1116" t="str">
        <f>IF(StoreData!$R1116=9,"August","Sept")</f>
        <v>Sept</v>
      </c>
    </row>
    <row r="1117" spans="1:19" x14ac:dyDescent="0.3">
      <c r="A1117">
        <v>88065566470</v>
      </c>
      <c r="B1117">
        <v>44048</v>
      </c>
      <c r="C1117" t="s">
        <v>1063</v>
      </c>
      <c r="D1117" t="s">
        <v>1124</v>
      </c>
      <c r="E1117" t="s">
        <v>86</v>
      </c>
      <c r="F1117" t="s">
        <v>36</v>
      </c>
      <c r="G1117" t="s">
        <v>945</v>
      </c>
      <c r="H1117" t="s">
        <v>37</v>
      </c>
      <c r="I1117" t="s">
        <v>102</v>
      </c>
      <c r="J1117" t="s">
        <v>907</v>
      </c>
      <c r="K1117" t="s">
        <v>924</v>
      </c>
      <c r="L1117">
        <v>14</v>
      </c>
      <c r="M1117">
        <v>11</v>
      </c>
      <c r="N1117">
        <v>3</v>
      </c>
      <c r="O1117">
        <f>StoreData!$N1117*StoreData!$L1117</f>
        <v>42</v>
      </c>
      <c r="P1117">
        <f>StoreData!$N1117*StoreData!$M1117</f>
        <v>33</v>
      </c>
      <c r="Q1117">
        <f>StoreData!$O1117-StoreData!$P1117</f>
        <v>9</v>
      </c>
      <c r="R1117">
        <f>MONTH(StoreData!$B1117)</f>
        <v>8</v>
      </c>
      <c r="S1117" t="str">
        <f>IF(StoreData!$R1117=9,"August","Sept")</f>
        <v>Sept</v>
      </c>
    </row>
    <row r="1118" spans="1:19" x14ac:dyDescent="0.3">
      <c r="A1118">
        <v>88065566471</v>
      </c>
      <c r="B1118">
        <v>44052</v>
      </c>
      <c r="C1118" t="s">
        <v>1064</v>
      </c>
      <c r="D1118" t="s">
        <v>1123</v>
      </c>
      <c r="E1118" t="s">
        <v>88</v>
      </c>
      <c r="F1118" t="s">
        <v>40</v>
      </c>
      <c r="G1118" t="s">
        <v>945</v>
      </c>
      <c r="H1118" t="s">
        <v>41</v>
      </c>
      <c r="I1118" t="s">
        <v>102</v>
      </c>
      <c r="J1118" t="s">
        <v>908</v>
      </c>
      <c r="K1118" t="s">
        <v>924</v>
      </c>
      <c r="L1118">
        <v>6</v>
      </c>
      <c r="M1118">
        <v>3</v>
      </c>
      <c r="N1118">
        <v>6</v>
      </c>
      <c r="O1118">
        <f>StoreData!$N1118*StoreData!$L1118</f>
        <v>36</v>
      </c>
      <c r="P1118">
        <f>StoreData!$N1118*StoreData!$M1118</f>
        <v>18</v>
      </c>
      <c r="Q1118">
        <f>StoreData!$O1118-StoreData!$P1118</f>
        <v>18</v>
      </c>
      <c r="R1118">
        <f>MONTH(StoreData!$B1118)</f>
        <v>8</v>
      </c>
      <c r="S1118" t="str">
        <f>IF(StoreData!$R1118=9,"August","Sept")</f>
        <v>Sept</v>
      </c>
    </row>
    <row r="1119" spans="1:19" x14ac:dyDescent="0.3">
      <c r="A1119">
        <v>88065566472</v>
      </c>
      <c r="B1119">
        <v>44051</v>
      </c>
      <c r="C1119" t="s">
        <v>1065</v>
      </c>
      <c r="D1119" t="s">
        <v>1124</v>
      </c>
      <c r="E1119" t="s">
        <v>66</v>
      </c>
      <c r="F1119" t="s">
        <v>43</v>
      </c>
      <c r="G1119" t="s">
        <v>945</v>
      </c>
      <c r="H1119" t="s">
        <v>44</v>
      </c>
      <c r="I1119" t="s">
        <v>102</v>
      </c>
      <c r="J1119" t="s">
        <v>909</v>
      </c>
      <c r="K1119" t="s">
        <v>924</v>
      </c>
      <c r="L1119">
        <v>13</v>
      </c>
      <c r="M1119">
        <v>10</v>
      </c>
      <c r="N1119">
        <v>10</v>
      </c>
      <c r="O1119">
        <f>StoreData!$N1119*StoreData!$L1119</f>
        <v>130</v>
      </c>
      <c r="P1119">
        <f>StoreData!$N1119*StoreData!$M1119</f>
        <v>100</v>
      </c>
      <c r="Q1119">
        <f>StoreData!$O1119-StoreData!$P1119</f>
        <v>30</v>
      </c>
      <c r="R1119">
        <f>MONTH(StoreData!$B1119)</f>
        <v>8</v>
      </c>
      <c r="S1119" t="str">
        <f>IF(StoreData!$R1119=9,"August","Sept")</f>
        <v>Sept</v>
      </c>
    </row>
    <row r="1120" spans="1:19" x14ac:dyDescent="0.3">
      <c r="A1120">
        <v>88065566473</v>
      </c>
      <c r="B1120">
        <v>44051</v>
      </c>
      <c r="C1120" t="s">
        <v>1066</v>
      </c>
      <c r="D1120" t="s">
        <v>1124</v>
      </c>
      <c r="E1120" t="s">
        <v>68</v>
      </c>
      <c r="F1120" t="s">
        <v>46</v>
      </c>
      <c r="G1120" t="s">
        <v>945</v>
      </c>
      <c r="H1120" t="s">
        <v>47</v>
      </c>
      <c r="I1120" t="s">
        <v>102</v>
      </c>
      <c r="J1120" t="s">
        <v>910</v>
      </c>
      <c r="K1120" t="s">
        <v>924</v>
      </c>
      <c r="L1120">
        <v>15</v>
      </c>
      <c r="M1120">
        <v>12</v>
      </c>
      <c r="N1120">
        <v>11</v>
      </c>
      <c r="O1120">
        <f>StoreData!$N1120*StoreData!$L1120</f>
        <v>165</v>
      </c>
      <c r="P1120">
        <f>StoreData!$N1120*StoreData!$M1120</f>
        <v>132</v>
      </c>
      <c r="Q1120">
        <f>StoreData!$O1120-StoreData!$P1120</f>
        <v>33</v>
      </c>
      <c r="R1120">
        <f>MONTH(StoreData!$B1120)</f>
        <v>8</v>
      </c>
      <c r="S1120" t="str">
        <f>IF(StoreData!$R1120=9,"August","Sept")</f>
        <v>Sept</v>
      </c>
    </row>
    <row r="1121" spans="1:19" x14ac:dyDescent="0.3">
      <c r="A1121">
        <v>88065566474</v>
      </c>
      <c r="B1121">
        <v>44052</v>
      </c>
      <c r="C1121" t="s">
        <v>1067</v>
      </c>
      <c r="D1121" t="s">
        <v>1123</v>
      </c>
      <c r="E1121" t="s">
        <v>70</v>
      </c>
      <c r="F1121" t="s">
        <v>36</v>
      </c>
      <c r="G1121" t="s">
        <v>945</v>
      </c>
      <c r="H1121" t="s">
        <v>37</v>
      </c>
      <c r="I1121" t="s">
        <v>102</v>
      </c>
      <c r="J1121" t="s">
        <v>911</v>
      </c>
      <c r="K1121" t="s">
        <v>924</v>
      </c>
      <c r="L1121">
        <v>20</v>
      </c>
      <c r="M1121">
        <v>17</v>
      </c>
      <c r="N1121">
        <v>3</v>
      </c>
      <c r="O1121">
        <f>StoreData!$N1121*StoreData!$L1121</f>
        <v>60</v>
      </c>
      <c r="P1121">
        <f>StoreData!$N1121*StoreData!$M1121</f>
        <v>51</v>
      </c>
      <c r="Q1121">
        <f>StoreData!$O1121-StoreData!$P1121</f>
        <v>9</v>
      </c>
      <c r="R1121">
        <f>MONTH(StoreData!$B1121)</f>
        <v>8</v>
      </c>
      <c r="S1121" t="str">
        <f>IF(StoreData!$R1121=9,"August","Sept")</f>
        <v>Sept</v>
      </c>
    </row>
    <row r="1122" spans="1:19" x14ac:dyDescent="0.3">
      <c r="A1122">
        <v>88065566475</v>
      </c>
      <c r="B1122">
        <v>44053</v>
      </c>
      <c r="C1122" t="s">
        <v>1068</v>
      </c>
      <c r="D1122" t="s">
        <v>1123</v>
      </c>
      <c r="E1122" t="s">
        <v>14</v>
      </c>
      <c r="F1122" t="s">
        <v>40</v>
      </c>
      <c r="G1122" t="s">
        <v>945</v>
      </c>
      <c r="H1122" t="s">
        <v>41</v>
      </c>
      <c r="I1122" t="s">
        <v>102</v>
      </c>
      <c r="J1122" t="s">
        <v>912</v>
      </c>
      <c r="K1122" t="s">
        <v>924</v>
      </c>
      <c r="L1122">
        <v>12</v>
      </c>
      <c r="M1122">
        <v>9</v>
      </c>
      <c r="N1122">
        <v>1</v>
      </c>
      <c r="O1122">
        <f>StoreData!$N1122*StoreData!$L1122</f>
        <v>12</v>
      </c>
      <c r="P1122">
        <f>StoreData!$N1122*StoreData!$M1122</f>
        <v>9</v>
      </c>
      <c r="Q1122">
        <f>StoreData!$O1122-StoreData!$P1122</f>
        <v>3</v>
      </c>
      <c r="R1122">
        <f>MONTH(StoreData!$B1122)</f>
        <v>8</v>
      </c>
      <c r="S1122" t="str">
        <f>IF(StoreData!$R1122=9,"August","Sept")</f>
        <v>Sept</v>
      </c>
    </row>
    <row r="1123" spans="1:19" x14ac:dyDescent="0.3">
      <c r="A1123">
        <v>88065566476</v>
      </c>
      <c r="B1123">
        <v>44054</v>
      </c>
      <c r="C1123" t="s">
        <v>1069</v>
      </c>
      <c r="D1123" t="s">
        <v>1124</v>
      </c>
      <c r="E1123" t="s">
        <v>15</v>
      </c>
      <c r="F1123" t="s">
        <v>43</v>
      </c>
      <c r="G1123" t="s">
        <v>945</v>
      </c>
      <c r="H1123" t="s">
        <v>44</v>
      </c>
      <c r="I1123" t="s">
        <v>102</v>
      </c>
      <c r="J1123" t="s">
        <v>913</v>
      </c>
      <c r="K1123" t="s">
        <v>924</v>
      </c>
      <c r="L1123">
        <v>16</v>
      </c>
      <c r="M1123">
        <v>13</v>
      </c>
      <c r="N1123">
        <v>1</v>
      </c>
      <c r="O1123">
        <f>StoreData!$N1123*StoreData!$L1123</f>
        <v>16</v>
      </c>
      <c r="P1123">
        <f>StoreData!$N1123*StoreData!$M1123</f>
        <v>13</v>
      </c>
      <c r="Q1123">
        <f>StoreData!$O1123-StoreData!$P1123</f>
        <v>3</v>
      </c>
      <c r="R1123">
        <f>MONTH(StoreData!$B1123)</f>
        <v>8</v>
      </c>
      <c r="S1123" t="str">
        <f>IF(StoreData!$R1123=9,"August","Sept")</f>
        <v>Sept</v>
      </c>
    </row>
    <row r="1124" spans="1:19" x14ac:dyDescent="0.3">
      <c r="A1124">
        <v>88065566477</v>
      </c>
      <c r="B1124">
        <v>44055</v>
      </c>
      <c r="C1124" t="s">
        <v>1070</v>
      </c>
      <c r="D1124" t="s">
        <v>1123</v>
      </c>
      <c r="E1124" t="s">
        <v>57</v>
      </c>
      <c r="F1124" t="s">
        <v>46</v>
      </c>
      <c r="G1124" t="s">
        <v>945</v>
      </c>
      <c r="H1124" t="s">
        <v>47</v>
      </c>
      <c r="I1124" t="s">
        <v>102</v>
      </c>
      <c r="J1124" t="s">
        <v>914</v>
      </c>
      <c r="K1124" t="s">
        <v>924</v>
      </c>
      <c r="L1124">
        <v>20</v>
      </c>
      <c r="M1124">
        <v>17</v>
      </c>
      <c r="N1124">
        <v>1</v>
      </c>
      <c r="O1124">
        <f>StoreData!$N1124*StoreData!$L1124</f>
        <v>20</v>
      </c>
      <c r="P1124">
        <f>StoreData!$N1124*StoreData!$M1124</f>
        <v>17</v>
      </c>
      <c r="Q1124">
        <f>StoreData!$O1124-StoreData!$P1124</f>
        <v>3</v>
      </c>
      <c r="R1124">
        <f>MONTH(StoreData!$B1124)</f>
        <v>8</v>
      </c>
      <c r="S1124" t="str">
        <f>IF(StoreData!$R1124=9,"August","Sept")</f>
        <v>Sept</v>
      </c>
    </row>
    <row r="1125" spans="1:19" x14ac:dyDescent="0.3">
      <c r="A1125">
        <v>88065566478</v>
      </c>
      <c r="B1125">
        <v>44056</v>
      </c>
      <c r="C1125" t="s">
        <v>1071</v>
      </c>
      <c r="D1125" t="s">
        <v>1123</v>
      </c>
      <c r="E1125" t="s">
        <v>58</v>
      </c>
      <c r="F1125" t="s">
        <v>36</v>
      </c>
      <c r="G1125" t="s">
        <v>945</v>
      </c>
      <c r="H1125" t="s">
        <v>37</v>
      </c>
      <c r="I1125" t="s">
        <v>102</v>
      </c>
      <c r="J1125" t="s">
        <v>915</v>
      </c>
      <c r="K1125" t="s">
        <v>924</v>
      </c>
      <c r="L1125">
        <v>12</v>
      </c>
      <c r="M1125">
        <v>9</v>
      </c>
      <c r="N1125">
        <v>3</v>
      </c>
      <c r="O1125">
        <f>StoreData!$N1125*StoreData!$L1125</f>
        <v>36</v>
      </c>
      <c r="P1125">
        <f>StoreData!$N1125*StoreData!$M1125</f>
        <v>27</v>
      </c>
      <c r="Q1125">
        <f>StoreData!$O1125-StoreData!$P1125</f>
        <v>9</v>
      </c>
      <c r="R1125">
        <f>MONTH(StoreData!$B1125)</f>
        <v>8</v>
      </c>
      <c r="S1125" t="str">
        <f>IF(StoreData!$R1125=9,"August","Sept")</f>
        <v>Sept</v>
      </c>
    </row>
    <row r="1126" spans="1:19" x14ac:dyDescent="0.3">
      <c r="A1126">
        <v>88065566479</v>
      </c>
      <c r="B1126">
        <v>44057</v>
      </c>
      <c r="C1126" t="s">
        <v>1072</v>
      </c>
      <c r="D1126" t="s">
        <v>1124</v>
      </c>
      <c r="E1126" t="s">
        <v>59</v>
      </c>
      <c r="F1126" t="s">
        <v>40</v>
      </c>
      <c r="G1126" t="s">
        <v>945</v>
      </c>
      <c r="H1126" t="s">
        <v>41</v>
      </c>
      <c r="I1126" t="s">
        <v>102</v>
      </c>
      <c r="J1126" t="s">
        <v>916</v>
      </c>
      <c r="K1126" t="s">
        <v>924</v>
      </c>
      <c r="L1126">
        <v>10</v>
      </c>
      <c r="M1126">
        <v>7</v>
      </c>
      <c r="N1126">
        <v>4</v>
      </c>
      <c r="O1126">
        <f>StoreData!$N1126*StoreData!$L1126</f>
        <v>40</v>
      </c>
      <c r="P1126">
        <f>StoreData!$N1126*StoreData!$M1126</f>
        <v>28</v>
      </c>
      <c r="Q1126">
        <f>StoreData!$O1126-StoreData!$P1126</f>
        <v>12</v>
      </c>
      <c r="R1126">
        <f>MONTH(StoreData!$B1126)</f>
        <v>8</v>
      </c>
      <c r="S1126" t="str">
        <f>IF(StoreData!$R1126=9,"August","Sept")</f>
        <v>Sept</v>
      </c>
    </row>
    <row r="1127" spans="1:19" x14ac:dyDescent="0.3">
      <c r="A1127">
        <v>88065566480</v>
      </c>
      <c r="B1127">
        <v>44058</v>
      </c>
      <c r="C1127" t="s">
        <v>1052</v>
      </c>
      <c r="D1127" t="s">
        <v>1124</v>
      </c>
      <c r="E1127" t="s">
        <v>10</v>
      </c>
      <c r="F1127" t="s">
        <v>43</v>
      </c>
      <c r="G1127" t="s">
        <v>945</v>
      </c>
      <c r="H1127" t="s">
        <v>44</v>
      </c>
      <c r="I1127" t="s">
        <v>102</v>
      </c>
      <c r="J1127" t="s">
        <v>917</v>
      </c>
      <c r="K1127" t="s">
        <v>924</v>
      </c>
      <c r="L1127">
        <v>15</v>
      </c>
      <c r="M1127">
        <v>12</v>
      </c>
      <c r="N1127">
        <v>5</v>
      </c>
      <c r="O1127">
        <f>StoreData!$N1127*StoreData!$L1127</f>
        <v>75</v>
      </c>
      <c r="P1127">
        <f>StoreData!$N1127*StoreData!$M1127</f>
        <v>60</v>
      </c>
      <c r="Q1127">
        <f>StoreData!$O1127-StoreData!$P1127</f>
        <v>15</v>
      </c>
      <c r="R1127">
        <f>MONTH(StoreData!$B1127)</f>
        <v>8</v>
      </c>
      <c r="S1127" t="str">
        <f>IF(StoreData!$R1127=9,"August","Sept")</f>
        <v>Sept</v>
      </c>
    </row>
    <row r="1128" spans="1:19" x14ac:dyDescent="0.3">
      <c r="A1128">
        <v>88065566481</v>
      </c>
      <c r="B1128">
        <v>44062</v>
      </c>
      <c r="C1128" t="s">
        <v>1053</v>
      </c>
      <c r="D1128" t="s">
        <v>1124</v>
      </c>
      <c r="E1128" t="s">
        <v>11</v>
      </c>
      <c r="F1128" t="s">
        <v>46</v>
      </c>
      <c r="G1128" t="s">
        <v>945</v>
      </c>
      <c r="H1128" t="s">
        <v>47</v>
      </c>
      <c r="I1128" t="s">
        <v>102</v>
      </c>
      <c r="J1128" t="s">
        <v>918</v>
      </c>
      <c r="K1128" t="s">
        <v>924</v>
      </c>
      <c r="L1128">
        <v>15</v>
      </c>
      <c r="M1128">
        <v>12</v>
      </c>
      <c r="N1128">
        <v>6</v>
      </c>
      <c r="O1128">
        <f>StoreData!$N1128*StoreData!$L1128</f>
        <v>90</v>
      </c>
      <c r="P1128">
        <f>StoreData!$N1128*StoreData!$M1128</f>
        <v>72</v>
      </c>
      <c r="Q1128">
        <f>StoreData!$O1128-StoreData!$P1128</f>
        <v>18</v>
      </c>
      <c r="R1128">
        <f>MONTH(StoreData!$B1128)</f>
        <v>8</v>
      </c>
      <c r="S1128" t="str">
        <f>IF(StoreData!$R1128=9,"August","Sept")</f>
        <v>Sept</v>
      </c>
    </row>
    <row r="1129" spans="1:19" x14ac:dyDescent="0.3">
      <c r="A1129">
        <v>88065566482</v>
      </c>
      <c r="B1129">
        <v>44061</v>
      </c>
      <c r="C1129" t="s">
        <v>1054</v>
      </c>
      <c r="D1129" t="s">
        <v>1123</v>
      </c>
      <c r="E1129" t="s">
        <v>12</v>
      </c>
      <c r="F1129" t="s">
        <v>36</v>
      </c>
      <c r="G1129" t="s">
        <v>945</v>
      </c>
      <c r="H1129" t="s">
        <v>37</v>
      </c>
      <c r="I1129" t="s">
        <v>102</v>
      </c>
      <c r="J1129" t="s">
        <v>919</v>
      </c>
      <c r="K1129" t="s">
        <v>924</v>
      </c>
      <c r="L1129">
        <v>20</v>
      </c>
      <c r="M1129">
        <v>17</v>
      </c>
      <c r="N1129">
        <v>7</v>
      </c>
      <c r="O1129">
        <f>StoreData!$N1129*StoreData!$L1129</f>
        <v>140</v>
      </c>
      <c r="P1129">
        <f>StoreData!$N1129*StoreData!$M1129</f>
        <v>119</v>
      </c>
      <c r="Q1129">
        <f>StoreData!$O1129-StoreData!$P1129</f>
        <v>21</v>
      </c>
      <c r="R1129">
        <f>MONTH(StoreData!$B1129)</f>
        <v>8</v>
      </c>
      <c r="S1129" t="str">
        <f>IF(StoreData!$R1129=9,"August","Sept")</f>
        <v>Sept</v>
      </c>
    </row>
    <row r="1130" spans="1:19" x14ac:dyDescent="0.3">
      <c r="A1130">
        <v>88065566483</v>
      </c>
      <c r="B1130">
        <v>44061</v>
      </c>
      <c r="C1130" t="s">
        <v>1055</v>
      </c>
      <c r="D1130" t="s">
        <v>1123</v>
      </c>
      <c r="E1130" t="s">
        <v>13</v>
      </c>
      <c r="F1130" t="s">
        <v>40</v>
      </c>
      <c r="G1130" t="s">
        <v>945</v>
      </c>
      <c r="H1130" t="s">
        <v>41</v>
      </c>
      <c r="I1130" t="s">
        <v>102</v>
      </c>
      <c r="J1130" t="s">
        <v>920</v>
      </c>
      <c r="K1130" t="s">
        <v>924</v>
      </c>
      <c r="L1130">
        <v>12</v>
      </c>
      <c r="M1130">
        <v>9</v>
      </c>
      <c r="N1130">
        <v>11</v>
      </c>
      <c r="O1130">
        <f>StoreData!$N1130*StoreData!$L1130</f>
        <v>132</v>
      </c>
      <c r="P1130">
        <f>StoreData!$N1130*StoreData!$M1130</f>
        <v>99</v>
      </c>
      <c r="Q1130">
        <f>StoreData!$O1130-StoreData!$P1130</f>
        <v>33</v>
      </c>
      <c r="R1130">
        <f>MONTH(StoreData!$B1130)</f>
        <v>8</v>
      </c>
      <c r="S1130" t="str">
        <f>IF(StoreData!$R1130=9,"August","Sept")</f>
        <v>Sept</v>
      </c>
    </row>
    <row r="1131" spans="1:19" x14ac:dyDescent="0.3">
      <c r="A1131">
        <v>88065566484</v>
      </c>
      <c r="B1131">
        <v>44062</v>
      </c>
      <c r="C1131" t="s">
        <v>1056</v>
      </c>
      <c r="D1131" t="s">
        <v>1123</v>
      </c>
      <c r="E1131" t="s">
        <v>14</v>
      </c>
      <c r="F1131" t="s">
        <v>43</v>
      </c>
      <c r="G1131" t="s">
        <v>945</v>
      </c>
      <c r="H1131" t="s">
        <v>44</v>
      </c>
      <c r="I1131" t="s">
        <v>102</v>
      </c>
      <c r="J1131" t="s">
        <v>921</v>
      </c>
      <c r="K1131" t="s">
        <v>924</v>
      </c>
      <c r="L1131">
        <v>13</v>
      </c>
      <c r="M1131">
        <v>10</v>
      </c>
      <c r="N1131">
        <v>2</v>
      </c>
      <c r="O1131">
        <f>StoreData!$N1131*StoreData!$L1131</f>
        <v>26</v>
      </c>
      <c r="P1131">
        <f>StoreData!$N1131*StoreData!$M1131</f>
        <v>20</v>
      </c>
      <c r="Q1131">
        <f>StoreData!$O1131-StoreData!$P1131</f>
        <v>6</v>
      </c>
      <c r="R1131">
        <f>MONTH(StoreData!$B1131)</f>
        <v>8</v>
      </c>
      <c r="S1131" t="str">
        <f>IF(StoreData!$R1131=9,"August","Sept")</f>
        <v>Sept</v>
      </c>
    </row>
    <row r="1132" spans="1:19" x14ac:dyDescent="0.3">
      <c r="A1132">
        <v>88065566485</v>
      </c>
      <c r="B1132">
        <v>44063</v>
      </c>
      <c r="C1132" t="s">
        <v>898</v>
      </c>
      <c r="D1132" t="s">
        <v>1124</v>
      </c>
      <c r="E1132" t="s">
        <v>70</v>
      </c>
      <c r="F1132" t="s">
        <v>46</v>
      </c>
      <c r="G1132" t="s">
        <v>945</v>
      </c>
      <c r="H1132" t="s">
        <v>47</v>
      </c>
      <c r="I1132" t="s">
        <v>102</v>
      </c>
      <c r="J1132" t="s">
        <v>922</v>
      </c>
      <c r="K1132" t="s">
        <v>924</v>
      </c>
      <c r="L1132">
        <v>15</v>
      </c>
      <c r="M1132">
        <v>12</v>
      </c>
      <c r="N1132">
        <v>3</v>
      </c>
      <c r="O1132">
        <f>StoreData!$N1132*StoreData!$L1132</f>
        <v>45</v>
      </c>
      <c r="P1132">
        <f>StoreData!$N1132*StoreData!$M1132</f>
        <v>36</v>
      </c>
      <c r="Q1132">
        <f>StoreData!$O1132-StoreData!$P1132</f>
        <v>9</v>
      </c>
      <c r="R1132">
        <f>MONTH(StoreData!$B1132)</f>
        <v>8</v>
      </c>
      <c r="S1132" t="str">
        <f>IF(StoreData!$R1132=9,"August","Sept")</f>
        <v>Sept</v>
      </c>
    </row>
    <row r="1133" spans="1:19" x14ac:dyDescent="0.3">
      <c r="A1133">
        <v>88065566486</v>
      </c>
      <c r="B1133">
        <v>44064</v>
      </c>
      <c r="C1133" t="s">
        <v>899</v>
      </c>
      <c r="D1133" t="s">
        <v>1124</v>
      </c>
      <c r="E1133" t="s">
        <v>16</v>
      </c>
      <c r="F1133" t="s">
        <v>36</v>
      </c>
      <c r="G1133" t="s">
        <v>945</v>
      </c>
      <c r="H1133" t="s">
        <v>37</v>
      </c>
      <c r="I1133" t="s">
        <v>102</v>
      </c>
      <c r="J1133" t="s">
        <v>923</v>
      </c>
      <c r="K1133" t="s">
        <v>924</v>
      </c>
      <c r="L1133">
        <v>14</v>
      </c>
      <c r="M1133">
        <v>11</v>
      </c>
      <c r="N1133">
        <v>5</v>
      </c>
      <c r="O1133">
        <f>StoreData!$N1133*StoreData!$L1133</f>
        <v>70</v>
      </c>
      <c r="P1133">
        <f>StoreData!$N1133*StoreData!$M1133</f>
        <v>55</v>
      </c>
      <c r="Q1133">
        <f>StoreData!$O1133-StoreData!$P1133</f>
        <v>15</v>
      </c>
      <c r="R1133">
        <f>MONTH(StoreData!$B1133)</f>
        <v>8</v>
      </c>
      <c r="S1133" t="str">
        <f>IF(StoreData!$R1133=9,"August","Sept")</f>
        <v>Sept</v>
      </c>
    </row>
    <row r="1134" spans="1:19" x14ac:dyDescent="0.3">
      <c r="A1134">
        <v>88065566487</v>
      </c>
      <c r="B1134">
        <v>44065</v>
      </c>
      <c r="C1134" t="s">
        <v>900</v>
      </c>
      <c r="D1134" t="s">
        <v>1124</v>
      </c>
      <c r="E1134" t="s">
        <v>15</v>
      </c>
      <c r="F1134" t="s">
        <v>40</v>
      </c>
      <c r="G1134" t="s">
        <v>945</v>
      </c>
      <c r="H1134" t="s">
        <v>41</v>
      </c>
      <c r="I1134" t="s">
        <v>102</v>
      </c>
      <c r="J1134" t="s">
        <v>936</v>
      </c>
      <c r="K1134" t="s">
        <v>924</v>
      </c>
      <c r="L1134">
        <v>30</v>
      </c>
      <c r="M1134">
        <v>27</v>
      </c>
      <c r="N1134">
        <v>2</v>
      </c>
      <c r="O1134">
        <f>StoreData!$N1134*StoreData!$L1134</f>
        <v>60</v>
      </c>
      <c r="P1134">
        <f>StoreData!$N1134*StoreData!$M1134</f>
        <v>54</v>
      </c>
      <c r="Q1134">
        <f>StoreData!$O1134-StoreData!$P1134</f>
        <v>6</v>
      </c>
      <c r="R1134">
        <f>MONTH(StoreData!$B1134)</f>
        <v>8</v>
      </c>
      <c r="S1134" t="str">
        <f>IF(StoreData!$R1134=9,"August","Sept")</f>
        <v>Sept</v>
      </c>
    </row>
    <row r="1135" spans="1:19" x14ac:dyDescent="0.3">
      <c r="A1135">
        <v>88065566488</v>
      </c>
      <c r="B1135">
        <v>44066</v>
      </c>
      <c r="C1135" t="s">
        <v>1057</v>
      </c>
      <c r="D1135" t="s">
        <v>1123</v>
      </c>
      <c r="E1135" t="s">
        <v>59</v>
      </c>
      <c r="F1135" t="s">
        <v>43</v>
      </c>
      <c r="G1135" t="s">
        <v>945</v>
      </c>
      <c r="H1135" t="s">
        <v>44</v>
      </c>
      <c r="I1135" t="s">
        <v>102</v>
      </c>
      <c r="J1135" t="s">
        <v>937</v>
      </c>
      <c r="K1135" t="s">
        <v>924</v>
      </c>
      <c r="L1135">
        <v>16</v>
      </c>
      <c r="M1135">
        <v>13</v>
      </c>
      <c r="N1135">
        <v>1</v>
      </c>
      <c r="O1135">
        <f>StoreData!$N1135*StoreData!$L1135</f>
        <v>16</v>
      </c>
      <c r="P1135">
        <f>StoreData!$N1135*StoreData!$M1135</f>
        <v>13</v>
      </c>
      <c r="Q1135">
        <f>StoreData!$O1135-StoreData!$P1135</f>
        <v>3</v>
      </c>
      <c r="R1135">
        <f>MONTH(StoreData!$B1135)</f>
        <v>8</v>
      </c>
      <c r="S1135" t="str">
        <f>IF(StoreData!$R1135=9,"August","Sept")</f>
        <v>Sept</v>
      </c>
    </row>
    <row r="1136" spans="1:19" x14ac:dyDescent="0.3">
      <c r="A1136">
        <v>88065566489</v>
      </c>
      <c r="B1136">
        <v>44067</v>
      </c>
      <c r="C1136" t="s">
        <v>1058</v>
      </c>
      <c r="D1136" t="s">
        <v>1123</v>
      </c>
      <c r="E1136" t="s">
        <v>61</v>
      </c>
      <c r="F1136" t="s">
        <v>46</v>
      </c>
      <c r="G1136" t="s">
        <v>945</v>
      </c>
      <c r="H1136" t="s">
        <v>47</v>
      </c>
      <c r="I1136" t="s">
        <v>102</v>
      </c>
      <c r="J1136" t="s">
        <v>925</v>
      </c>
      <c r="K1136" t="s">
        <v>939</v>
      </c>
      <c r="L1136">
        <v>9</v>
      </c>
      <c r="M1136">
        <v>6</v>
      </c>
      <c r="N1136">
        <v>6</v>
      </c>
      <c r="O1136">
        <f>StoreData!$N1136*StoreData!$L1136</f>
        <v>54</v>
      </c>
      <c r="P1136">
        <f>StoreData!$N1136*StoreData!$M1136</f>
        <v>36</v>
      </c>
      <c r="Q1136">
        <f>StoreData!$O1136-StoreData!$P1136</f>
        <v>18</v>
      </c>
      <c r="R1136">
        <f>MONTH(StoreData!$B1136)</f>
        <v>8</v>
      </c>
      <c r="S1136" t="str">
        <f>IF(StoreData!$R1136=9,"August","Sept")</f>
        <v>Sept</v>
      </c>
    </row>
    <row r="1137" spans="1:19" x14ac:dyDescent="0.3">
      <c r="A1137">
        <v>88065566490</v>
      </c>
      <c r="B1137">
        <v>44068</v>
      </c>
      <c r="C1137" t="s">
        <v>1059</v>
      </c>
      <c r="D1137" t="s">
        <v>1123</v>
      </c>
      <c r="E1137" t="s">
        <v>16</v>
      </c>
      <c r="F1137" t="s">
        <v>36</v>
      </c>
      <c r="G1137" t="s">
        <v>945</v>
      </c>
      <c r="H1137" t="s">
        <v>37</v>
      </c>
      <c r="I1137" t="s">
        <v>102</v>
      </c>
      <c r="J1137" t="s">
        <v>926</v>
      </c>
      <c r="K1137" t="s">
        <v>939</v>
      </c>
      <c r="L1137">
        <v>5</v>
      </c>
      <c r="M1137">
        <v>2</v>
      </c>
      <c r="N1137">
        <v>9</v>
      </c>
      <c r="O1137">
        <f>StoreData!$N1137*StoreData!$L1137</f>
        <v>45</v>
      </c>
      <c r="P1137">
        <f>StoreData!$N1137*StoreData!$M1137</f>
        <v>18</v>
      </c>
      <c r="Q1137">
        <f>StoreData!$O1137-StoreData!$P1137</f>
        <v>27</v>
      </c>
      <c r="R1137">
        <f>MONTH(StoreData!$B1137)</f>
        <v>8</v>
      </c>
      <c r="S1137" t="str">
        <f>IF(StoreData!$R1137=9,"August","Sept")</f>
        <v>Sept</v>
      </c>
    </row>
    <row r="1138" spans="1:19" x14ac:dyDescent="0.3">
      <c r="A1138">
        <v>88065566491</v>
      </c>
      <c r="B1138">
        <v>44072</v>
      </c>
      <c r="C1138" t="s">
        <v>1060</v>
      </c>
      <c r="D1138" t="s">
        <v>1124</v>
      </c>
      <c r="E1138" t="s">
        <v>80</v>
      </c>
      <c r="F1138" t="s">
        <v>40</v>
      </c>
      <c r="G1138" t="s">
        <v>945</v>
      </c>
      <c r="H1138" t="s">
        <v>41</v>
      </c>
      <c r="I1138" t="s">
        <v>102</v>
      </c>
      <c r="J1138" t="s">
        <v>927</v>
      </c>
      <c r="K1138" t="s">
        <v>939</v>
      </c>
      <c r="L1138">
        <v>18</v>
      </c>
      <c r="M1138">
        <v>15</v>
      </c>
      <c r="N1138">
        <v>10</v>
      </c>
      <c r="O1138">
        <f>StoreData!$N1138*StoreData!$L1138</f>
        <v>180</v>
      </c>
      <c r="P1138">
        <f>StoreData!$N1138*StoreData!$M1138</f>
        <v>150</v>
      </c>
      <c r="Q1138">
        <f>StoreData!$O1138-StoreData!$P1138</f>
        <v>30</v>
      </c>
      <c r="R1138">
        <f>MONTH(StoreData!$B1138)</f>
        <v>8</v>
      </c>
      <c r="S1138" t="str">
        <f>IF(StoreData!$R1138=9,"August","Sept")</f>
        <v>Sept</v>
      </c>
    </row>
    <row r="1139" spans="1:19" x14ac:dyDescent="0.3">
      <c r="A1139">
        <v>88065566492</v>
      </c>
      <c r="B1139">
        <v>44071</v>
      </c>
      <c r="C1139" t="s">
        <v>343</v>
      </c>
      <c r="D1139" t="s">
        <v>1124</v>
      </c>
      <c r="E1139" t="s">
        <v>82</v>
      </c>
      <c r="F1139" t="s">
        <v>43</v>
      </c>
      <c r="G1139" t="s">
        <v>945</v>
      </c>
      <c r="H1139" t="s">
        <v>44</v>
      </c>
      <c r="I1139" t="s">
        <v>102</v>
      </c>
      <c r="J1139" t="s">
        <v>928</v>
      </c>
      <c r="K1139" t="s">
        <v>939</v>
      </c>
      <c r="L1139">
        <v>10</v>
      </c>
      <c r="M1139">
        <v>7</v>
      </c>
      <c r="N1139">
        <v>3</v>
      </c>
      <c r="O1139">
        <f>StoreData!$N1139*StoreData!$L1139</f>
        <v>30</v>
      </c>
      <c r="P1139">
        <f>StoreData!$N1139*StoreData!$M1139</f>
        <v>21</v>
      </c>
      <c r="Q1139">
        <f>StoreData!$O1139-StoreData!$P1139</f>
        <v>9</v>
      </c>
      <c r="R1139">
        <f>MONTH(StoreData!$B1139)</f>
        <v>8</v>
      </c>
      <c r="S1139" t="str">
        <f>IF(StoreData!$R1139=9,"August","Sept")</f>
        <v>Sept</v>
      </c>
    </row>
    <row r="1140" spans="1:19" x14ac:dyDescent="0.3">
      <c r="A1140">
        <v>88065566493</v>
      </c>
      <c r="B1140">
        <v>44071</v>
      </c>
      <c r="C1140" t="s">
        <v>1062</v>
      </c>
      <c r="D1140" t="s">
        <v>1123</v>
      </c>
      <c r="E1140" t="s">
        <v>84</v>
      </c>
      <c r="F1140" t="s">
        <v>46</v>
      </c>
      <c r="G1140" t="s">
        <v>945</v>
      </c>
      <c r="H1140" t="s">
        <v>47</v>
      </c>
      <c r="I1140" t="s">
        <v>102</v>
      </c>
      <c r="J1140" t="s">
        <v>929</v>
      </c>
      <c r="K1140" t="s">
        <v>939</v>
      </c>
      <c r="L1140">
        <v>20</v>
      </c>
      <c r="M1140">
        <v>17</v>
      </c>
      <c r="N1140">
        <v>4</v>
      </c>
      <c r="O1140">
        <f>StoreData!$N1140*StoreData!$L1140</f>
        <v>80</v>
      </c>
      <c r="P1140">
        <f>StoreData!$N1140*StoreData!$M1140</f>
        <v>68</v>
      </c>
      <c r="Q1140">
        <f>StoreData!$O1140-StoreData!$P1140</f>
        <v>12</v>
      </c>
      <c r="R1140">
        <f>MONTH(StoreData!$B1140)</f>
        <v>8</v>
      </c>
      <c r="S1140" t="str">
        <f>IF(StoreData!$R1140=9,"August","Sept")</f>
        <v>Sept</v>
      </c>
    </row>
    <row r="1141" spans="1:19" x14ac:dyDescent="0.3">
      <c r="A1141">
        <v>88065566494</v>
      </c>
      <c r="B1141">
        <v>44072</v>
      </c>
      <c r="C1141" t="s">
        <v>1063</v>
      </c>
      <c r="D1141" t="s">
        <v>1124</v>
      </c>
      <c r="E1141" t="s">
        <v>86</v>
      </c>
      <c r="F1141" t="s">
        <v>36</v>
      </c>
      <c r="G1141" t="s">
        <v>945</v>
      </c>
      <c r="H1141" t="s">
        <v>37</v>
      </c>
      <c r="I1141" t="s">
        <v>102</v>
      </c>
      <c r="J1141" t="s">
        <v>930</v>
      </c>
      <c r="K1141" t="s">
        <v>939</v>
      </c>
      <c r="L1141">
        <v>70</v>
      </c>
      <c r="M1141">
        <v>67</v>
      </c>
      <c r="N1141">
        <v>5</v>
      </c>
      <c r="O1141">
        <f>StoreData!$N1141*StoreData!$L1141</f>
        <v>350</v>
      </c>
      <c r="P1141">
        <f>StoreData!$N1141*StoreData!$M1141</f>
        <v>335</v>
      </c>
      <c r="Q1141">
        <f>StoreData!$O1141-StoreData!$P1141</f>
        <v>15</v>
      </c>
      <c r="R1141">
        <f>MONTH(StoreData!$B1141)</f>
        <v>8</v>
      </c>
      <c r="S1141" t="str">
        <f>IF(StoreData!$R1141=9,"August","Sept")</f>
        <v>Sept</v>
      </c>
    </row>
    <row r="1142" spans="1:19" x14ac:dyDescent="0.3">
      <c r="A1142">
        <v>88065566495</v>
      </c>
      <c r="B1142">
        <v>44073</v>
      </c>
      <c r="C1142" t="s">
        <v>1064</v>
      </c>
      <c r="D1142" t="s">
        <v>1123</v>
      </c>
      <c r="E1142" t="s">
        <v>88</v>
      </c>
      <c r="F1142" t="s">
        <v>40</v>
      </c>
      <c r="G1142" t="s">
        <v>945</v>
      </c>
      <c r="H1142" t="s">
        <v>41</v>
      </c>
      <c r="I1142" t="s">
        <v>102</v>
      </c>
      <c r="J1142" t="s">
        <v>938</v>
      </c>
      <c r="K1142" t="s">
        <v>939</v>
      </c>
      <c r="L1142">
        <v>15</v>
      </c>
      <c r="M1142">
        <v>12</v>
      </c>
      <c r="N1142">
        <v>6</v>
      </c>
      <c r="O1142">
        <f>StoreData!$N1142*StoreData!$L1142</f>
        <v>90</v>
      </c>
      <c r="P1142">
        <f>StoreData!$N1142*StoreData!$M1142</f>
        <v>72</v>
      </c>
      <c r="Q1142">
        <f>StoreData!$O1142-StoreData!$P1142</f>
        <v>18</v>
      </c>
      <c r="R1142">
        <f>MONTH(StoreData!$B1142)</f>
        <v>8</v>
      </c>
      <c r="S1142" t="str">
        <f>IF(StoreData!$R1142=9,"August","Sept")</f>
        <v>Sept</v>
      </c>
    </row>
    <row r="1143" spans="1:19" x14ac:dyDescent="0.3">
      <c r="A1143">
        <v>88065566496</v>
      </c>
      <c r="B1143">
        <v>44074</v>
      </c>
      <c r="C1143" t="s">
        <v>1065</v>
      </c>
      <c r="D1143" t="s">
        <v>1124</v>
      </c>
      <c r="E1143" t="s">
        <v>66</v>
      </c>
      <c r="F1143" t="s">
        <v>43</v>
      </c>
      <c r="G1143" t="s">
        <v>945</v>
      </c>
      <c r="H1143" t="s">
        <v>44</v>
      </c>
      <c r="I1143" t="s">
        <v>102</v>
      </c>
      <c r="J1143" t="s">
        <v>931</v>
      </c>
      <c r="K1143" t="s">
        <v>939</v>
      </c>
      <c r="L1143">
        <v>12</v>
      </c>
      <c r="M1143">
        <v>9</v>
      </c>
      <c r="N1143">
        <v>3</v>
      </c>
      <c r="O1143">
        <f>StoreData!$N1143*StoreData!$L1143</f>
        <v>36</v>
      </c>
      <c r="P1143">
        <f>StoreData!$N1143*StoreData!$M1143</f>
        <v>27</v>
      </c>
      <c r="Q1143">
        <f>StoreData!$O1143-StoreData!$P1143</f>
        <v>9</v>
      </c>
      <c r="R1143">
        <f>MONTH(StoreData!$B1143)</f>
        <v>8</v>
      </c>
      <c r="S1143" t="str">
        <f>IF(StoreData!$R1143=9,"August","Sept")</f>
        <v>Sept</v>
      </c>
    </row>
    <row r="1144" spans="1:19" x14ac:dyDescent="0.3">
      <c r="A1144">
        <v>88065566497</v>
      </c>
      <c r="B1144">
        <v>44075</v>
      </c>
      <c r="C1144" t="s">
        <v>1066</v>
      </c>
      <c r="D1144" t="s">
        <v>1124</v>
      </c>
      <c r="E1144" t="s">
        <v>68</v>
      </c>
      <c r="F1144" t="s">
        <v>46</v>
      </c>
      <c r="G1144" t="s">
        <v>945</v>
      </c>
      <c r="H1144" t="s">
        <v>47</v>
      </c>
      <c r="I1144" t="s">
        <v>102</v>
      </c>
      <c r="J1144" t="s">
        <v>932</v>
      </c>
      <c r="K1144" t="s">
        <v>939</v>
      </c>
      <c r="L1144">
        <v>18</v>
      </c>
      <c r="M1144">
        <v>15</v>
      </c>
      <c r="N1144">
        <v>7</v>
      </c>
      <c r="O1144">
        <f>StoreData!$N1144*StoreData!$L1144</f>
        <v>126</v>
      </c>
      <c r="P1144">
        <f>StoreData!$N1144*StoreData!$M1144</f>
        <v>105</v>
      </c>
      <c r="Q1144">
        <f>StoreData!$O1144-StoreData!$P1144</f>
        <v>21</v>
      </c>
      <c r="R1144">
        <f>MONTH(StoreData!$B1144)</f>
        <v>9</v>
      </c>
      <c r="S1144" t="str">
        <f>IF(StoreData!$R1144=9,"August","Sept")</f>
        <v>August</v>
      </c>
    </row>
    <row r="1145" spans="1:19" x14ac:dyDescent="0.3">
      <c r="A1145">
        <v>88065566498</v>
      </c>
      <c r="B1145">
        <v>44076</v>
      </c>
      <c r="C1145" t="s">
        <v>1067</v>
      </c>
      <c r="D1145" t="s">
        <v>1123</v>
      </c>
      <c r="E1145" t="s">
        <v>70</v>
      </c>
      <c r="F1145" t="s">
        <v>36</v>
      </c>
      <c r="G1145" t="s">
        <v>945</v>
      </c>
      <c r="H1145" t="s">
        <v>37</v>
      </c>
      <c r="I1145" t="s">
        <v>102</v>
      </c>
      <c r="J1145" t="s">
        <v>933</v>
      </c>
      <c r="K1145" t="s">
        <v>939</v>
      </c>
      <c r="L1145">
        <v>23</v>
      </c>
      <c r="M1145">
        <v>20</v>
      </c>
      <c r="N1145">
        <v>5</v>
      </c>
      <c r="O1145">
        <f>StoreData!$N1145*StoreData!$L1145</f>
        <v>115</v>
      </c>
      <c r="P1145">
        <f>StoreData!$N1145*StoreData!$M1145</f>
        <v>100</v>
      </c>
      <c r="Q1145">
        <f>StoreData!$O1145-StoreData!$P1145</f>
        <v>15</v>
      </c>
      <c r="R1145">
        <f>MONTH(StoreData!$B1145)</f>
        <v>9</v>
      </c>
      <c r="S1145" t="str">
        <f>IF(StoreData!$R1145=9,"August","Sept")</f>
        <v>August</v>
      </c>
    </row>
    <row r="1146" spans="1:19" x14ac:dyDescent="0.3">
      <c r="A1146">
        <v>88065566499</v>
      </c>
      <c r="B1146">
        <v>44077</v>
      </c>
      <c r="C1146" t="s">
        <v>1068</v>
      </c>
      <c r="D1146" t="s">
        <v>1123</v>
      </c>
      <c r="E1146" t="s">
        <v>14</v>
      </c>
      <c r="F1146" t="s">
        <v>40</v>
      </c>
      <c r="G1146" t="s">
        <v>945</v>
      </c>
      <c r="H1146" t="s">
        <v>41</v>
      </c>
      <c r="I1146" t="s">
        <v>102</v>
      </c>
      <c r="J1146" t="s">
        <v>934</v>
      </c>
      <c r="K1146" t="s">
        <v>939</v>
      </c>
      <c r="L1146">
        <v>9</v>
      </c>
      <c r="M1146">
        <v>6</v>
      </c>
      <c r="N1146">
        <v>8</v>
      </c>
      <c r="O1146">
        <f>StoreData!$N1146*StoreData!$L1146</f>
        <v>72</v>
      </c>
      <c r="P1146">
        <f>StoreData!$N1146*StoreData!$M1146</f>
        <v>48</v>
      </c>
      <c r="Q1146">
        <f>StoreData!$O1146-StoreData!$P1146</f>
        <v>24</v>
      </c>
      <c r="R1146">
        <f>MONTH(StoreData!$B1146)</f>
        <v>9</v>
      </c>
      <c r="S1146" t="str">
        <f>IF(StoreData!$R1146=9,"August","Sept")</f>
        <v>August</v>
      </c>
    </row>
    <row r="1147" spans="1:19" x14ac:dyDescent="0.3">
      <c r="A1147">
        <v>88065566500</v>
      </c>
      <c r="B1147">
        <v>44078</v>
      </c>
      <c r="C1147" t="s">
        <v>1069</v>
      </c>
      <c r="D1147" t="s">
        <v>1124</v>
      </c>
      <c r="E1147" t="s">
        <v>15</v>
      </c>
      <c r="F1147" t="s">
        <v>43</v>
      </c>
      <c r="G1147" t="s">
        <v>945</v>
      </c>
      <c r="H1147" t="s">
        <v>44</v>
      </c>
      <c r="I1147" t="s">
        <v>102</v>
      </c>
      <c r="J1147" t="s">
        <v>935</v>
      </c>
      <c r="K1147" t="s">
        <v>939</v>
      </c>
      <c r="L1147">
        <v>18</v>
      </c>
      <c r="M1147">
        <v>15</v>
      </c>
      <c r="N1147">
        <v>9</v>
      </c>
      <c r="O1147">
        <f>StoreData!$N1147*StoreData!$L1147</f>
        <v>162</v>
      </c>
      <c r="P1147">
        <f>StoreData!$N1147*StoreData!$M1147</f>
        <v>135</v>
      </c>
      <c r="Q1147">
        <f>StoreData!$O1147-StoreData!$P1147</f>
        <v>27</v>
      </c>
      <c r="R1147">
        <f>MONTH(StoreData!$B1147)</f>
        <v>9</v>
      </c>
      <c r="S1147" t="str">
        <f>IF(StoreData!$R1147=9,"August","Sept")</f>
        <v>August</v>
      </c>
    </row>
    <row r="1148" spans="1:19" x14ac:dyDescent="0.3">
      <c r="A1148">
        <v>88065566501</v>
      </c>
      <c r="B1148">
        <v>44079</v>
      </c>
      <c r="C1148" t="s">
        <v>1073</v>
      </c>
      <c r="D1148" t="s">
        <v>1123</v>
      </c>
      <c r="E1148" t="s">
        <v>13</v>
      </c>
      <c r="F1148" t="s">
        <v>46</v>
      </c>
      <c r="G1148" t="s">
        <v>945</v>
      </c>
      <c r="H1148" t="s">
        <v>47</v>
      </c>
      <c r="I1148" t="s">
        <v>102</v>
      </c>
      <c r="J1148" t="s">
        <v>906</v>
      </c>
      <c r="K1148" t="s">
        <v>924</v>
      </c>
      <c r="L1148">
        <v>52</v>
      </c>
      <c r="M1148">
        <v>49</v>
      </c>
      <c r="N1148">
        <v>2</v>
      </c>
      <c r="O1148">
        <f>StoreData!$N1148*StoreData!$L1148</f>
        <v>104</v>
      </c>
      <c r="P1148">
        <f>StoreData!$N1148*StoreData!$M1148</f>
        <v>98</v>
      </c>
      <c r="Q1148">
        <f>StoreData!$O1148-StoreData!$P1148</f>
        <v>6</v>
      </c>
      <c r="R1148">
        <f>MONTH(StoreData!$B1148)</f>
        <v>9</v>
      </c>
      <c r="S1148" t="str">
        <f>IF(StoreData!$R1148=9,"August","Sept")</f>
        <v>August</v>
      </c>
    </row>
    <row r="1149" spans="1:19" x14ac:dyDescent="0.3">
      <c r="A1149">
        <v>88065566502</v>
      </c>
      <c r="B1149">
        <v>44083</v>
      </c>
      <c r="C1149" t="s">
        <v>1074</v>
      </c>
      <c r="D1149" t="s">
        <v>1123</v>
      </c>
      <c r="E1149" t="s">
        <v>14</v>
      </c>
      <c r="F1149" t="s">
        <v>36</v>
      </c>
      <c r="G1149" t="s">
        <v>945</v>
      </c>
      <c r="H1149" t="s">
        <v>37</v>
      </c>
      <c r="I1149" t="s">
        <v>102</v>
      </c>
      <c r="J1149" t="s">
        <v>925</v>
      </c>
      <c r="K1149" t="s">
        <v>939</v>
      </c>
      <c r="L1149">
        <v>9</v>
      </c>
      <c r="M1149">
        <v>6</v>
      </c>
      <c r="N1149">
        <v>5</v>
      </c>
      <c r="O1149">
        <f>StoreData!$N1149*StoreData!$L1149</f>
        <v>45</v>
      </c>
      <c r="P1149">
        <f>StoreData!$N1149*StoreData!$M1149</f>
        <v>30</v>
      </c>
      <c r="Q1149">
        <f>StoreData!$O1149-StoreData!$P1149</f>
        <v>15</v>
      </c>
      <c r="R1149">
        <f>MONTH(StoreData!$B1149)</f>
        <v>9</v>
      </c>
      <c r="S1149" t="str">
        <f>IF(StoreData!$R1149=9,"August","Sept")</f>
        <v>August</v>
      </c>
    </row>
    <row r="1150" spans="1:19" x14ac:dyDescent="0.3">
      <c r="A1150">
        <v>88065566503</v>
      </c>
      <c r="B1150">
        <v>44082</v>
      </c>
      <c r="C1150" t="s">
        <v>1075</v>
      </c>
      <c r="D1150" t="s">
        <v>1124</v>
      </c>
      <c r="E1150" t="s">
        <v>15</v>
      </c>
      <c r="F1150" t="s">
        <v>40</v>
      </c>
      <c r="G1150" t="s">
        <v>945</v>
      </c>
      <c r="H1150" t="s">
        <v>41</v>
      </c>
      <c r="I1150" t="s">
        <v>102</v>
      </c>
      <c r="J1150" t="s">
        <v>926</v>
      </c>
      <c r="K1150" t="s">
        <v>939</v>
      </c>
      <c r="L1150">
        <v>5</v>
      </c>
      <c r="M1150">
        <v>2</v>
      </c>
      <c r="N1150">
        <v>7</v>
      </c>
      <c r="O1150">
        <f>StoreData!$N1150*StoreData!$L1150</f>
        <v>35</v>
      </c>
      <c r="P1150">
        <f>StoreData!$N1150*StoreData!$M1150</f>
        <v>14</v>
      </c>
      <c r="Q1150">
        <f>StoreData!$O1150-StoreData!$P1150</f>
        <v>21</v>
      </c>
      <c r="R1150">
        <f>MONTH(StoreData!$B1150)</f>
        <v>9</v>
      </c>
      <c r="S1150" t="str">
        <f>IF(StoreData!$R1150=9,"August","Sept")</f>
        <v>August</v>
      </c>
    </row>
    <row r="1151" spans="1:19" x14ac:dyDescent="0.3">
      <c r="A1151">
        <v>88065566504</v>
      </c>
      <c r="B1151">
        <v>44082</v>
      </c>
      <c r="C1151" t="s">
        <v>1076</v>
      </c>
      <c r="D1151" t="s">
        <v>1123</v>
      </c>
      <c r="E1151" t="s">
        <v>57</v>
      </c>
      <c r="F1151" t="s">
        <v>43</v>
      </c>
      <c r="G1151" t="s">
        <v>945</v>
      </c>
      <c r="H1151" t="s">
        <v>44</v>
      </c>
      <c r="I1151" t="s">
        <v>102</v>
      </c>
      <c r="J1151" t="s">
        <v>907</v>
      </c>
      <c r="K1151" t="s">
        <v>924</v>
      </c>
      <c r="L1151">
        <v>14</v>
      </c>
      <c r="M1151">
        <v>11</v>
      </c>
      <c r="N1151">
        <v>7</v>
      </c>
      <c r="O1151">
        <f>StoreData!$N1151*StoreData!$L1151</f>
        <v>98</v>
      </c>
      <c r="P1151">
        <f>StoreData!$N1151*StoreData!$M1151</f>
        <v>77</v>
      </c>
      <c r="Q1151">
        <f>StoreData!$O1151-StoreData!$P1151</f>
        <v>21</v>
      </c>
      <c r="R1151">
        <f>MONTH(StoreData!$B1151)</f>
        <v>9</v>
      </c>
      <c r="S1151" t="str">
        <f>IF(StoreData!$R1151=9,"August","Sept")</f>
        <v>August</v>
      </c>
    </row>
    <row r="1152" spans="1:19" x14ac:dyDescent="0.3">
      <c r="A1152">
        <v>88065566505</v>
      </c>
      <c r="B1152">
        <v>44083</v>
      </c>
      <c r="C1152" t="s">
        <v>1077</v>
      </c>
      <c r="D1152" t="s">
        <v>1124</v>
      </c>
      <c r="E1152" t="s">
        <v>58</v>
      </c>
      <c r="F1152" t="s">
        <v>46</v>
      </c>
      <c r="G1152" t="s">
        <v>945</v>
      </c>
      <c r="H1152" t="s">
        <v>47</v>
      </c>
      <c r="I1152" t="s">
        <v>102</v>
      </c>
      <c r="J1152" t="s">
        <v>908</v>
      </c>
      <c r="K1152" t="s">
        <v>924</v>
      </c>
      <c r="L1152">
        <v>6</v>
      </c>
      <c r="M1152">
        <v>3</v>
      </c>
      <c r="N1152">
        <v>15</v>
      </c>
      <c r="O1152">
        <f>StoreData!$N1152*StoreData!$L1152</f>
        <v>90</v>
      </c>
      <c r="P1152">
        <f>StoreData!$N1152*StoreData!$M1152</f>
        <v>45</v>
      </c>
      <c r="Q1152">
        <f>StoreData!$O1152-StoreData!$P1152</f>
        <v>45</v>
      </c>
      <c r="R1152">
        <f>MONTH(StoreData!$B1152)</f>
        <v>9</v>
      </c>
      <c r="S1152" t="str">
        <f>IF(StoreData!$R1152=9,"August","Sept")</f>
        <v>August</v>
      </c>
    </row>
    <row r="1153" spans="1:19" x14ac:dyDescent="0.3">
      <c r="A1153">
        <v>88065566506</v>
      </c>
      <c r="B1153">
        <v>44084</v>
      </c>
      <c r="C1153" t="s">
        <v>1078</v>
      </c>
      <c r="D1153" t="s">
        <v>1123</v>
      </c>
      <c r="E1153" t="s">
        <v>59</v>
      </c>
      <c r="F1153" t="s">
        <v>36</v>
      </c>
      <c r="G1153" t="s">
        <v>945</v>
      </c>
      <c r="H1153" t="s">
        <v>37</v>
      </c>
      <c r="I1153" t="s">
        <v>102</v>
      </c>
      <c r="J1153" t="s">
        <v>928</v>
      </c>
      <c r="K1153" t="s">
        <v>939</v>
      </c>
      <c r="L1153">
        <v>10</v>
      </c>
      <c r="M1153">
        <v>7</v>
      </c>
      <c r="N1153">
        <v>3</v>
      </c>
      <c r="O1153">
        <f>StoreData!$N1153*StoreData!$L1153</f>
        <v>30</v>
      </c>
      <c r="P1153">
        <f>StoreData!$N1153*StoreData!$M1153</f>
        <v>21</v>
      </c>
      <c r="Q1153">
        <f>StoreData!$O1153-StoreData!$P1153</f>
        <v>9</v>
      </c>
      <c r="R1153">
        <f>MONTH(StoreData!$B1153)</f>
        <v>9</v>
      </c>
      <c r="S1153" t="str">
        <f>IF(StoreData!$R1153=9,"August","Sept")</f>
        <v>August</v>
      </c>
    </row>
    <row r="1154" spans="1:19" x14ac:dyDescent="0.3">
      <c r="A1154">
        <v>88065566507</v>
      </c>
      <c r="B1154">
        <v>44085</v>
      </c>
      <c r="C1154" t="s">
        <v>1079</v>
      </c>
      <c r="D1154" t="s">
        <v>1124</v>
      </c>
      <c r="E1154" t="s">
        <v>61</v>
      </c>
      <c r="F1154" t="s">
        <v>40</v>
      </c>
      <c r="G1154" t="s">
        <v>945</v>
      </c>
      <c r="H1154" t="s">
        <v>41</v>
      </c>
      <c r="I1154" t="s">
        <v>102</v>
      </c>
      <c r="J1154" t="s">
        <v>909</v>
      </c>
      <c r="K1154" t="s">
        <v>924</v>
      </c>
      <c r="L1154">
        <v>13</v>
      </c>
      <c r="M1154">
        <v>10</v>
      </c>
      <c r="N1154">
        <v>6</v>
      </c>
      <c r="O1154">
        <f>StoreData!$N1154*StoreData!$L1154</f>
        <v>78</v>
      </c>
      <c r="P1154">
        <f>StoreData!$N1154*StoreData!$M1154</f>
        <v>60</v>
      </c>
      <c r="Q1154">
        <f>StoreData!$O1154-StoreData!$P1154</f>
        <v>18</v>
      </c>
      <c r="R1154">
        <f>MONTH(StoreData!$B1154)</f>
        <v>9</v>
      </c>
      <c r="S1154" t="str">
        <f>IF(StoreData!$R1154=9,"August","Sept")</f>
        <v>August</v>
      </c>
    </row>
    <row r="1155" spans="1:19" x14ac:dyDescent="0.3">
      <c r="A1155">
        <v>88065566508</v>
      </c>
      <c r="B1155">
        <v>44086</v>
      </c>
      <c r="C1155" t="s">
        <v>1080</v>
      </c>
      <c r="D1155" t="s">
        <v>1123</v>
      </c>
      <c r="E1155" t="s">
        <v>16</v>
      </c>
      <c r="F1155" t="s">
        <v>43</v>
      </c>
      <c r="G1155" t="s">
        <v>945</v>
      </c>
      <c r="H1155" t="s">
        <v>44</v>
      </c>
      <c r="I1155" t="s">
        <v>102</v>
      </c>
      <c r="J1155" t="s">
        <v>929</v>
      </c>
      <c r="K1155" t="s">
        <v>939</v>
      </c>
      <c r="L1155">
        <v>20</v>
      </c>
      <c r="M1155">
        <v>17</v>
      </c>
      <c r="N1155">
        <v>10</v>
      </c>
      <c r="O1155">
        <f>StoreData!$N1155*StoreData!$L1155</f>
        <v>200</v>
      </c>
      <c r="P1155">
        <f>StoreData!$N1155*StoreData!$M1155</f>
        <v>170</v>
      </c>
      <c r="Q1155">
        <f>StoreData!$O1155-StoreData!$P1155</f>
        <v>30</v>
      </c>
      <c r="R1155">
        <f>MONTH(StoreData!$B1155)</f>
        <v>9</v>
      </c>
      <c r="S1155" t="str">
        <f>IF(StoreData!$R1155=9,"August","Sept")</f>
        <v>August</v>
      </c>
    </row>
    <row r="1156" spans="1:19" x14ac:dyDescent="0.3">
      <c r="A1156">
        <v>88065566509</v>
      </c>
      <c r="B1156">
        <v>44087</v>
      </c>
      <c r="C1156" t="s">
        <v>1081</v>
      </c>
      <c r="D1156" t="s">
        <v>1124</v>
      </c>
      <c r="E1156" t="s">
        <v>64</v>
      </c>
      <c r="F1156" t="s">
        <v>46</v>
      </c>
      <c r="G1156" t="s">
        <v>945</v>
      </c>
      <c r="H1156" t="s">
        <v>47</v>
      </c>
      <c r="I1156" t="s">
        <v>102</v>
      </c>
      <c r="J1156" t="s">
        <v>910</v>
      </c>
      <c r="K1156" t="s">
        <v>924</v>
      </c>
      <c r="L1156">
        <v>15</v>
      </c>
      <c r="M1156">
        <v>12</v>
      </c>
      <c r="N1156">
        <v>11</v>
      </c>
      <c r="O1156">
        <f>StoreData!$N1156*StoreData!$L1156</f>
        <v>165</v>
      </c>
      <c r="P1156">
        <f>StoreData!$N1156*StoreData!$M1156</f>
        <v>132</v>
      </c>
      <c r="Q1156">
        <f>StoreData!$O1156-StoreData!$P1156</f>
        <v>33</v>
      </c>
      <c r="R1156">
        <f>MONTH(StoreData!$B1156)</f>
        <v>9</v>
      </c>
      <c r="S1156" t="str">
        <f>IF(StoreData!$R1156=9,"August","Sept")</f>
        <v>August</v>
      </c>
    </row>
    <row r="1157" spans="1:19" x14ac:dyDescent="0.3">
      <c r="A1157">
        <v>88065566510</v>
      </c>
      <c r="B1157">
        <v>44088</v>
      </c>
      <c r="C1157" t="s">
        <v>1082</v>
      </c>
      <c r="D1157" t="s">
        <v>1123</v>
      </c>
      <c r="E1157" t="s">
        <v>66</v>
      </c>
      <c r="F1157" t="s">
        <v>36</v>
      </c>
      <c r="G1157" t="s">
        <v>945</v>
      </c>
      <c r="H1157" t="s">
        <v>37</v>
      </c>
      <c r="I1157" t="s">
        <v>102</v>
      </c>
      <c r="J1157" t="s">
        <v>911</v>
      </c>
      <c r="K1157" t="s">
        <v>924</v>
      </c>
      <c r="L1157">
        <v>20</v>
      </c>
      <c r="M1157">
        <v>17</v>
      </c>
      <c r="N1157">
        <v>3</v>
      </c>
      <c r="O1157">
        <f>StoreData!$N1157*StoreData!$L1157</f>
        <v>60</v>
      </c>
      <c r="P1157">
        <f>StoreData!$N1157*StoreData!$M1157</f>
        <v>51</v>
      </c>
      <c r="Q1157">
        <f>StoreData!$O1157-StoreData!$P1157</f>
        <v>9</v>
      </c>
      <c r="R1157">
        <f>MONTH(StoreData!$B1157)</f>
        <v>9</v>
      </c>
      <c r="S1157" t="str">
        <f>IF(StoreData!$R1157=9,"August","Sept")</f>
        <v>August</v>
      </c>
    </row>
    <row r="1158" spans="1:19" x14ac:dyDescent="0.3">
      <c r="A1158">
        <v>88065566511</v>
      </c>
      <c r="B1158">
        <v>44089</v>
      </c>
      <c r="C1158" t="s">
        <v>1083</v>
      </c>
      <c r="D1158" t="s">
        <v>1123</v>
      </c>
      <c r="E1158" t="s">
        <v>68</v>
      </c>
      <c r="F1158" t="s">
        <v>40</v>
      </c>
      <c r="G1158" t="s">
        <v>945</v>
      </c>
      <c r="H1158" t="s">
        <v>41</v>
      </c>
      <c r="I1158" t="s">
        <v>102</v>
      </c>
      <c r="J1158" t="s">
        <v>912</v>
      </c>
      <c r="K1158" t="s">
        <v>924</v>
      </c>
      <c r="L1158">
        <v>12</v>
      </c>
      <c r="M1158">
        <v>9</v>
      </c>
      <c r="N1158">
        <v>1</v>
      </c>
      <c r="O1158">
        <f>StoreData!$N1158*StoreData!$L1158</f>
        <v>12</v>
      </c>
      <c r="P1158">
        <f>StoreData!$N1158*StoreData!$M1158</f>
        <v>9</v>
      </c>
      <c r="Q1158">
        <f>StoreData!$O1158-StoreData!$P1158</f>
        <v>3</v>
      </c>
      <c r="R1158">
        <f>MONTH(StoreData!$B1158)</f>
        <v>9</v>
      </c>
      <c r="S1158" t="str">
        <f>IF(StoreData!$R1158=9,"August","Sept")</f>
        <v>August</v>
      </c>
    </row>
    <row r="1159" spans="1:19" x14ac:dyDescent="0.3">
      <c r="A1159">
        <v>88065566512</v>
      </c>
      <c r="B1159">
        <v>44093</v>
      </c>
      <c r="C1159" t="s">
        <v>1084</v>
      </c>
      <c r="D1159" t="s">
        <v>1123</v>
      </c>
      <c r="E1159" t="s">
        <v>70</v>
      </c>
      <c r="F1159" t="s">
        <v>43</v>
      </c>
      <c r="G1159" t="s">
        <v>945</v>
      </c>
      <c r="H1159" t="s">
        <v>44</v>
      </c>
      <c r="I1159" t="s">
        <v>102</v>
      </c>
      <c r="J1159" t="s">
        <v>913</v>
      </c>
      <c r="K1159" t="s">
        <v>924</v>
      </c>
      <c r="L1159">
        <v>16</v>
      </c>
      <c r="M1159">
        <v>13</v>
      </c>
      <c r="N1159">
        <v>1</v>
      </c>
      <c r="O1159">
        <f>StoreData!$N1159*StoreData!$L1159</f>
        <v>16</v>
      </c>
      <c r="P1159">
        <f>StoreData!$N1159*StoreData!$M1159</f>
        <v>13</v>
      </c>
      <c r="Q1159">
        <f>StoreData!$O1159-StoreData!$P1159</f>
        <v>3</v>
      </c>
      <c r="R1159">
        <f>MONTH(StoreData!$B1159)</f>
        <v>9</v>
      </c>
      <c r="S1159" t="str">
        <f>IF(StoreData!$R1159=9,"August","Sept")</f>
        <v>August</v>
      </c>
    </row>
    <row r="1160" spans="1:19" x14ac:dyDescent="0.3">
      <c r="A1160">
        <v>88065566513</v>
      </c>
      <c r="B1160">
        <v>44092</v>
      </c>
      <c r="C1160" t="s">
        <v>1085</v>
      </c>
      <c r="D1160" t="s">
        <v>1124</v>
      </c>
      <c r="E1160" t="s">
        <v>72</v>
      </c>
      <c r="F1160" t="s">
        <v>46</v>
      </c>
      <c r="G1160" t="s">
        <v>945</v>
      </c>
      <c r="H1160" t="s">
        <v>47</v>
      </c>
      <c r="I1160" t="s">
        <v>102</v>
      </c>
      <c r="J1160" t="s">
        <v>930</v>
      </c>
      <c r="K1160" t="s">
        <v>939</v>
      </c>
      <c r="L1160">
        <v>70</v>
      </c>
      <c r="M1160">
        <v>67</v>
      </c>
      <c r="N1160">
        <v>1</v>
      </c>
      <c r="O1160">
        <f>StoreData!$N1160*StoreData!$L1160</f>
        <v>70</v>
      </c>
      <c r="P1160">
        <f>StoreData!$N1160*StoreData!$M1160</f>
        <v>67</v>
      </c>
      <c r="Q1160">
        <f>StoreData!$O1160-StoreData!$P1160</f>
        <v>3</v>
      </c>
      <c r="R1160">
        <f>MONTH(StoreData!$B1160)</f>
        <v>9</v>
      </c>
      <c r="S1160" t="str">
        <f>IF(StoreData!$R1160=9,"August","Sept")</f>
        <v>August</v>
      </c>
    </row>
    <row r="1161" spans="1:19" x14ac:dyDescent="0.3">
      <c r="A1161">
        <v>88065566514</v>
      </c>
      <c r="B1161">
        <v>44092</v>
      </c>
      <c r="C1161" t="s">
        <v>1086</v>
      </c>
      <c r="D1161" t="s">
        <v>1124</v>
      </c>
      <c r="E1161" t="s">
        <v>74</v>
      </c>
      <c r="F1161" t="s">
        <v>36</v>
      </c>
      <c r="G1161" t="s">
        <v>945</v>
      </c>
      <c r="H1161" t="s">
        <v>37</v>
      </c>
      <c r="I1161" t="s">
        <v>102</v>
      </c>
      <c r="J1161" t="s">
        <v>938</v>
      </c>
      <c r="K1161" t="s">
        <v>939</v>
      </c>
      <c r="L1161">
        <v>15</v>
      </c>
      <c r="M1161">
        <v>12</v>
      </c>
      <c r="N1161">
        <v>3</v>
      </c>
      <c r="O1161">
        <f>StoreData!$N1161*StoreData!$L1161</f>
        <v>45</v>
      </c>
      <c r="P1161">
        <f>StoreData!$N1161*StoreData!$M1161</f>
        <v>36</v>
      </c>
      <c r="Q1161">
        <f>StoreData!$O1161-StoreData!$P1161</f>
        <v>9</v>
      </c>
      <c r="R1161">
        <f>MONTH(StoreData!$B1161)</f>
        <v>9</v>
      </c>
      <c r="S1161" t="str">
        <f>IF(StoreData!$R1161=9,"August","Sept")</f>
        <v>August</v>
      </c>
    </row>
    <row r="1162" spans="1:19" x14ac:dyDescent="0.3">
      <c r="A1162">
        <v>88065566515</v>
      </c>
      <c r="B1162">
        <v>44093</v>
      </c>
      <c r="C1162" t="s">
        <v>1087</v>
      </c>
      <c r="D1162" t="s">
        <v>1124</v>
      </c>
      <c r="E1162" t="s">
        <v>76</v>
      </c>
      <c r="F1162" t="s">
        <v>40</v>
      </c>
      <c r="G1162" t="s">
        <v>945</v>
      </c>
      <c r="H1162" t="s">
        <v>41</v>
      </c>
      <c r="I1162" t="s">
        <v>102</v>
      </c>
      <c r="J1162" t="s">
        <v>913</v>
      </c>
      <c r="K1162" t="s">
        <v>924</v>
      </c>
      <c r="L1162">
        <v>16</v>
      </c>
      <c r="M1162">
        <v>13</v>
      </c>
      <c r="N1162">
        <v>4</v>
      </c>
      <c r="O1162">
        <f>StoreData!$N1162*StoreData!$L1162</f>
        <v>64</v>
      </c>
      <c r="P1162">
        <f>StoreData!$N1162*StoreData!$M1162</f>
        <v>52</v>
      </c>
      <c r="Q1162">
        <f>StoreData!$O1162-StoreData!$P1162</f>
        <v>12</v>
      </c>
      <c r="R1162">
        <f>MONTH(StoreData!$B1162)</f>
        <v>9</v>
      </c>
      <c r="S1162" t="str">
        <f>IF(StoreData!$R1162=9,"August","Sept")</f>
        <v>August</v>
      </c>
    </row>
    <row r="1163" spans="1:19" x14ac:dyDescent="0.3">
      <c r="A1163">
        <v>88065566516</v>
      </c>
      <c r="B1163">
        <v>44094</v>
      </c>
      <c r="C1163" t="s">
        <v>1088</v>
      </c>
      <c r="D1163" t="s">
        <v>1124</v>
      </c>
      <c r="E1163" t="s">
        <v>78</v>
      </c>
      <c r="F1163" t="s">
        <v>43</v>
      </c>
      <c r="G1163" t="s">
        <v>945</v>
      </c>
      <c r="H1163" t="s">
        <v>44</v>
      </c>
      <c r="I1163" t="s">
        <v>102</v>
      </c>
      <c r="J1163" t="s">
        <v>914</v>
      </c>
      <c r="K1163" t="s">
        <v>924</v>
      </c>
      <c r="L1163">
        <v>20</v>
      </c>
      <c r="M1163">
        <v>17</v>
      </c>
      <c r="N1163">
        <v>5</v>
      </c>
      <c r="O1163">
        <f>StoreData!$N1163*StoreData!$L1163</f>
        <v>100</v>
      </c>
      <c r="P1163">
        <f>StoreData!$N1163*StoreData!$M1163</f>
        <v>85</v>
      </c>
      <c r="Q1163">
        <f>StoreData!$O1163-StoreData!$P1163</f>
        <v>15</v>
      </c>
      <c r="R1163">
        <f>MONTH(StoreData!$B1163)</f>
        <v>9</v>
      </c>
      <c r="S1163" t="str">
        <f>IF(StoreData!$R1163=9,"August","Sept")</f>
        <v>August</v>
      </c>
    </row>
    <row r="1164" spans="1:19" x14ac:dyDescent="0.3">
      <c r="A1164">
        <v>88065566517</v>
      </c>
      <c r="B1164">
        <v>44095</v>
      </c>
      <c r="C1164" t="s">
        <v>1089</v>
      </c>
      <c r="D1164" t="s">
        <v>1124</v>
      </c>
      <c r="E1164" t="s">
        <v>80</v>
      </c>
      <c r="F1164" t="s">
        <v>46</v>
      </c>
      <c r="G1164" t="s">
        <v>945</v>
      </c>
      <c r="H1164" t="s">
        <v>47</v>
      </c>
      <c r="I1164" t="s">
        <v>102</v>
      </c>
      <c r="J1164" t="s">
        <v>915</v>
      </c>
      <c r="K1164" t="s">
        <v>924</v>
      </c>
      <c r="L1164">
        <v>12</v>
      </c>
      <c r="M1164">
        <v>9</v>
      </c>
      <c r="N1164">
        <v>6</v>
      </c>
      <c r="O1164">
        <f>StoreData!$N1164*StoreData!$L1164</f>
        <v>72</v>
      </c>
      <c r="P1164">
        <f>StoreData!$N1164*StoreData!$M1164</f>
        <v>54</v>
      </c>
      <c r="Q1164">
        <f>StoreData!$O1164-StoreData!$P1164</f>
        <v>18</v>
      </c>
      <c r="R1164">
        <f>MONTH(StoreData!$B1164)</f>
        <v>9</v>
      </c>
      <c r="S1164" t="str">
        <f>IF(StoreData!$R1164=9,"August","Sept")</f>
        <v>August</v>
      </c>
    </row>
    <row r="1165" spans="1:19" x14ac:dyDescent="0.3">
      <c r="A1165">
        <v>88065566518</v>
      </c>
      <c r="B1165">
        <v>44096</v>
      </c>
      <c r="C1165" t="s">
        <v>1090</v>
      </c>
      <c r="D1165" t="s">
        <v>1124</v>
      </c>
      <c r="E1165" t="s">
        <v>82</v>
      </c>
      <c r="F1165" t="s">
        <v>36</v>
      </c>
      <c r="G1165" t="s">
        <v>945</v>
      </c>
      <c r="H1165" t="s">
        <v>37</v>
      </c>
      <c r="I1165" t="s">
        <v>102</v>
      </c>
      <c r="J1165" t="s">
        <v>931</v>
      </c>
      <c r="K1165" t="s">
        <v>939</v>
      </c>
      <c r="L1165">
        <v>12</v>
      </c>
      <c r="M1165">
        <v>9</v>
      </c>
      <c r="N1165">
        <v>7</v>
      </c>
      <c r="O1165">
        <f>StoreData!$N1165*StoreData!$L1165</f>
        <v>84</v>
      </c>
      <c r="P1165">
        <f>StoreData!$N1165*StoreData!$M1165</f>
        <v>63</v>
      </c>
      <c r="Q1165">
        <f>StoreData!$O1165-StoreData!$P1165</f>
        <v>21</v>
      </c>
      <c r="R1165">
        <f>MONTH(StoreData!$B1165)</f>
        <v>9</v>
      </c>
      <c r="S1165" t="str">
        <f>IF(StoreData!$R1165=9,"August","Sept")</f>
        <v>August</v>
      </c>
    </row>
    <row r="1166" spans="1:19" x14ac:dyDescent="0.3">
      <c r="A1166">
        <v>88065566519</v>
      </c>
      <c r="B1166">
        <v>44097</v>
      </c>
      <c r="C1166" t="s">
        <v>1091</v>
      </c>
      <c r="D1166" t="s">
        <v>1123</v>
      </c>
      <c r="E1166" t="s">
        <v>84</v>
      </c>
      <c r="F1166" t="s">
        <v>40</v>
      </c>
      <c r="G1166" t="s">
        <v>945</v>
      </c>
      <c r="H1166" t="s">
        <v>41</v>
      </c>
      <c r="I1166" t="s">
        <v>102</v>
      </c>
      <c r="J1166" t="s">
        <v>932</v>
      </c>
      <c r="K1166" t="s">
        <v>939</v>
      </c>
      <c r="L1166">
        <v>18</v>
      </c>
      <c r="M1166">
        <v>15</v>
      </c>
      <c r="N1166">
        <v>11</v>
      </c>
      <c r="O1166">
        <f>StoreData!$N1166*StoreData!$L1166</f>
        <v>198</v>
      </c>
      <c r="P1166">
        <f>StoreData!$N1166*StoreData!$M1166</f>
        <v>165</v>
      </c>
      <c r="Q1166">
        <f>StoreData!$O1166-StoreData!$P1166</f>
        <v>33</v>
      </c>
      <c r="R1166">
        <f>MONTH(StoreData!$B1166)</f>
        <v>9</v>
      </c>
      <c r="S1166" t="str">
        <f>IF(StoreData!$R1166=9,"August","Sept")</f>
        <v>August</v>
      </c>
    </row>
    <row r="1167" spans="1:19" x14ac:dyDescent="0.3">
      <c r="A1167">
        <v>88065566520</v>
      </c>
      <c r="B1167">
        <v>44098</v>
      </c>
      <c r="C1167" t="s">
        <v>1092</v>
      </c>
      <c r="D1167" t="s">
        <v>1123</v>
      </c>
      <c r="E1167" t="s">
        <v>86</v>
      </c>
      <c r="F1167" t="s">
        <v>43</v>
      </c>
      <c r="G1167" t="s">
        <v>945</v>
      </c>
      <c r="H1167" t="s">
        <v>44</v>
      </c>
      <c r="I1167" t="s">
        <v>102</v>
      </c>
      <c r="J1167" t="s">
        <v>916</v>
      </c>
      <c r="K1167" t="s">
        <v>924</v>
      </c>
      <c r="L1167">
        <v>10</v>
      </c>
      <c r="M1167">
        <v>7</v>
      </c>
      <c r="N1167">
        <v>2</v>
      </c>
      <c r="O1167">
        <f>StoreData!$N1167*StoreData!$L1167</f>
        <v>20</v>
      </c>
      <c r="P1167">
        <f>StoreData!$N1167*StoreData!$M1167</f>
        <v>14</v>
      </c>
      <c r="Q1167">
        <f>StoreData!$O1167-StoreData!$P1167</f>
        <v>6</v>
      </c>
      <c r="R1167">
        <f>MONTH(StoreData!$B1167)</f>
        <v>9</v>
      </c>
      <c r="S1167" t="str">
        <f>IF(StoreData!$R1167=9,"August","Sept")</f>
        <v>August</v>
      </c>
    </row>
    <row r="1168" spans="1:19" x14ac:dyDescent="0.3">
      <c r="A1168">
        <v>88065566521</v>
      </c>
      <c r="B1168">
        <v>44099</v>
      </c>
      <c r="C1168" t="s">
        <v>1093</v>
      </c>
      <c r="D1168" t="s">
        <v>1123</v>
      </c>
      <c r="E1168" t="s">
        <v>88</v>
      </c>
      <c r="F1168" t="s">
        <v>46</v>
      </c>
      <c r="G1168" t="s">
        <v>945</v>
      </c>
      <c r="H1168" t="s">
        <v>47</v>
      </c>
      <c r="I1168" t="s">
        <v>102</v>
      </c>
      <c r="J1168" t="s">
        <v>917</v>
      </c>
      <c r="K1168" t="s">
        <v>924</v>
      </c>
      <c r="L1168">
        <v>15</v>
      </c>
      <c r="M1168">
        <v>12</v>
      </c>
      <c r="N1168">
        <v>3</v>
      </c>
      <c r="O1168">
        <f>StoreData!$N1168*StoreData!$L1168</f>
        <v>45</v>
      </c>
      <c r="P1168">
        <f>StoreData!$N1168*StoreData!$M1168</f>
        <v>36</v>
      </c>
      <c r="Q1168">
        <f>StoreData!$O1168-StoreData!$P1168</f>
        <v>9</v>
      </c>
      <c r="R1168">
        <f>MONTH(StoreData!$B1168)</f>
        <v>9</v>
      </c>
      <c r="S1168" t="str">
        <f>IF(StoreData!$R1168=9,"August","Sept")</f>
        <v>August</v>
      </c>
    </row>
    <row r="1169" spans="1:19" x14ac:dyDescent="0.3">
      <c r="A1169">
        <v>88065566522</v>
      </c>
      <c r="B1169">
        <v>44103</v>
      </c>
      <c r="C1169" t="s">
        <v>1094</v>
      </c>
      <c r="D1169" t="s">
        <v>1123</v>
      </c>
      <c r="E1169" t="s">
        <v>90</v>
      </c>
      <c r="F1169" t="s">
        <v>36</v>
      </c>
      <c r="G1169" t="s">
        <v>945</v>
      </c>
      <c r="H1169" t="s">
        <v>37</v>
      </c>
      <c r="I1169" t="s">
        <v>102</v>
      </c>
      <c r="J1169" t="s">
        <v>918</v>
      </c>
      <c r="K1169" t="s">
        <v>924</v>
      </c>
      <c r="L1169">
        <v>15</v>
      </c>
      <c r="M1169">
        <v>12</v>
      </c>
      <c r="N1169">
        <v>5</v>
      </c>
      <c r="O1169">
        <f>StoreData!$N1169*StoreData!$L1169</f>
        <v>75</v>
      </c>
      <c r="P1169">
        <f>StoreData!$N1169*StoreData!$M1169</f>
        <v>60</v>
      </c>
      <c r="Q1169">
        <f>StoreData!$O1169-StoreData!$P1169</f>
        <v>15</v>
      </c>
      <c r="R1169">
        <f>MONTH(StoreData!$B1169)</f>
        <v>9</v>
      </c>
      <c r="S1169" t="str">
        <f>IF(StoreData!$R1169=9,"August","Sept")</f>
        <v>August</v>
      </c>
    </row>
    <row r="1170" spans="1:19" x14ac:dyDescent="0.3">
      <c r="A1170">
        <v>88065566523</v>
      </c>
      <c r="B1170">
        <v>44102</v>
      </c>
      <c r="C1170" t="s">
        <v>1095</v>
      </c>
      <c r="D1170" t="s">
        <v>1123</v>
      </c>
      <c r="E1170" t="s">
        <v>92</v>
      </c>
      <c r="F1170" t="s">
        <v>40</v>
      </c>
      <c r="G1170" t="s">
        <v>945</v>
      </c>
      <c r="H1170" t="s">
        <v>41</v>
      </c>
      <c r="I1170" t="s">
        <v>102</v>
      </c>
      <c r="J1170" t="s">
        <v>933</v>
      </c>
      <c r="K1170" t="s">
        <v>939</v>
      </c>
      <c r="L1170">
        <v>23</v>
      </c>
      <c r="M1170">
        <v>20</v>
      </c>
      <c r="N1170">
        <v>2</v>
      </c>
      <c r="O1170">
        <f>StoreData!$N1170*StoreData!$L1170</f>
        <v>46</v>
      </c>
      <c r="P1170">
        <f>StoreData!$N1170*StoreData!$M1170</f>
        <v>40</v>
      </c>
      <c r="Q1170">
        <f>StoreData!$O1170-StoreData!$P1170</f>
        <v>6</v>
      </c>
      <c r="R1170">
        <f>MONTH(StoreData!$B1170)</f>
        <v>9</v>
      </c>
      <c r="S1170" t="str">
        <f>IF(StoreData!$R1170=9,"August","Sept")</f>
        <v>August</v>
      </c>
    </row>
    <row r="1171" spans="1:19" x14ac:dyDescent="0.3">
      <c r="A1171">
        <v>88065566524</v>
      </c>
      <c r="B1171">
        <v>44102</v>
      </c>
      <c r="C1171" t="s">
        <v>1096</v>
      </c>
      <c r="D1171" t="s">
        <v>1124</v>
      </c>
      <c r="E1171" t="s">
        <v>94</v>
      </c>
      <c r="F1171" t="s">
        <v>43</v>
      </c>
      <c r="G1171" t="s">
        <v>945</v>
      </c>
      <c r="H1171" t="s">
        <v>44</v>
      </c>
      <c r="I1171" t="s">
        <v>102</v>
      </c>
      <c r="J1171" t="s">
        <v>934</v>
      </c>
      <c r="K1171" t="s">
        <v>939</v>
      </c>
      <c r="L1171">
        <v>9</v>
      </c>
      <c r="M1171">
        <v>6</v>
      </c>
      <c r="N1171">
        <v>1</v>
      </c>
      <c r="O1171">
        <f>StoreData!$N1171*StoreData!$L1171</f>
        <v>9</v>
      </c>
      <c r="P1171">
        <f>StoreData!$N1171*StoreData!$M1171</f>
        <v>6</v>
      </c>
      <c r="Q1171">
        <f>StoreData!$O1171-StoreData!$P1171</f>
        <v>3</v>
      </c>
      <c r="R1171">
        <f>MONTH(StoreData!$B1171)</f>
        <v>9</v>
      </c>
      <c r="S1171" t="str">
        <f>IF(StoreData!$R1171=9,"August","Sept")</f>
        <v>August</v>
      </c>
    </row>
    <row r="1172" spans="1:19" x14ac:dyDescent="0.3">
      <c r="A1172">
        <v>88065566525</v>
      </c>
      <c r="B1172">
        <v>44103</v>
      </c>
      <c r="C1172" t="s">
        <v>1097</v>
      </c>
      <c r="D1172" t="s">
        <v>1124</v>
      </c>
      <c r="E1172" t="s">
        <v>16</v>
      </c>
      <c r="F1172" t="s">
        <v>46</v>
      </c>
      <c r="G1172" t="s">
        <v>945</v>
      </c>
      <c r="H1172" t="s">
        <v>47</v>
      </c>
      <c r="I1172" t="s">
        <v>102</v>
      </c>
      <c r="J1172" t="s">
        <v>935</v>
      </c>
      <c r="K1172" t="s">
        <v>939</v>
      </c>
      <c r="L1172">
        <v>18</v>
      </c>
      <c r="M1172">
        <v>15</v>
      </c>
      <c r="N1172">
        <v>6</v>
      </c>
      <c r="O1172">
        <f>StoreData!$N1172*StoreData!$L1172</f>
        <v>108</v>
      </c>
      <c r="P1172">
        <f>StoreData!$N1172*StoreData!$M1172</f>
        <v>90</v>
      </c>
      <c r="Q1172">
        <f>StoreData!$O1172-StoreData!$P1172</f>
        <v>18</v>
      </c>
      <c r="R1172">
        <f>MONTH(StoreData!$B1172)</f>
        <v>9</v>
      </c>
      <c r="S1172" t="str">
        <f>IF(StoreData!$R1172=9,"August","Sept")</f>
        <v>August</v>
      </c>
    </row>
    <row r="1173" spans="1:19" x14ac:dyDescent="0.3">
      <c r="A1173">
        <v>88065566526</v>
      </c>
      <c r="B1173">
        <v>44104</v>
      </c>
      <c r="C1173" t="s">
        <v>1067</v>
      </c>
      <c r="D1173" t="s">
        <v>1123</v>
      </c>
      <c r="E1173" t="s">
        <v>70</v>
      </c>
      <c r="F1173" t="s">
        <v>36</v>
      </c>
      <c r="G1173" t="s">
        <v>945</v>
      </c>
      <c r="H1173" t="s">
        <v>37</v>
      </c>
      <c r="I1173" t="s">
        <v>102</v>
      </c>
      <c r="J1173" t="s">
        <v>923</v>
      </c>
      <c r="K1173" t="s">
        <v>924</v>
      </c>
      <c r="L1173">
        <v>14</v>
      </c>
      <c r="M1173">
        <v>11</v>
      </c>
      <c r="N1173">
        <v>9</v>
      </c>
      <c r="O1173">
        <f>StoreData!$N1173*StoreData!$L1173</f>
        <v>126</v>
      </c>
      <c r="P1173">
        <f>StoreData!$N1173*StoreData!$M1173</f>
        <v>99</v>
      </c>
      <c r="Q1173">
        <f>StoreData!$O1173-StoreData!$P1173</f>
        <v>27</v>
      </c>
      <c r="R1173">
        <f>MONTH(StoreData!$B1173)</f>
        <v>9</v>
      </c>
      <c r="S1173" t="str">
        <f>IF(StoreData!$R1173=9,"August","Sept")</f>
        <v>August</v>
      </c>
    </row>
    <row r="1174" spans="1:19" x14ac:dyDescent="0.3">
      <c r="A1174">
        <v>88065566527</v>
      </c>
      <c r="B1174">
        <v>44094</v>
      </c>
      <c r="C1174" t="s">
        <v>1068</v>
      </c>
      <c r="D1174" t="s">
        <v>1123</v>
      </c>
      <c r="E1174" t="s">
        <v>14</v>
      </c>
      <c r="F1174" t="s">
        <v>40</v>
      </c>
      <c r="G1174" t="s">
        <v>945</v>
      </c>
      <c r="H1174" t="s">
        <v>41</v>
      </c>
      <c r="I1174" t="s">
        <v>38</v>
      </c>
      <c r="J1174" t="s">
        <v>936</v>
      </c>
      <c r="K1174" t="s">
        <v>924</v>
      </c>
      <c r="L1174">
        <v>30</v>
      </c>
      <c r="M1174">
        <v>27</v>
      </c>
      <c r="N1174">
        <v>10</v>
      </c>
      <c r="O1174">
        <f>StoreData!$N1174*StoreData!$L1174</f>
        <v>300</v>
      </c>
      <c r="P1174">
        <f>StoreData!$N1174*StoreData!$M1174</f>
        <v>270</v>
      </c>
      <c r="Q1174">
        <f>StoreData!$O1174-StoreData!$P1174</f>
        <v>30</v>
      </c>
      <c r="R1174">
        <f>MONTH(StoreData!$B1174)</f>
        <v>9</v>
      </c>
      <c r="S1174" t="str">
        <f>IF(StoreData!$R1174=9,"August","Sept")</f>
        <v>August</v>
      </c>
    </row>
    <row r="1175" spans="1:19" x14ac:dyDescent="0.3">
      <c r="A1175">
        <v>88065566528</v>
      </c>
      <c r="B1175">
        <v>44095</v>
      </c>
      <c r="C1175" t="s">
        <v>1069</v>
      </c>
      <c r="D1175" t="s">
        <v>1124</v>
      </c>
      <c r="E1175" t="s">
        <v>15</v>
      </c>
      <c r="F1175" t="s">
        <v>43</v>
      </c>
      <c r="G1175" t="s">
        <v>945</v>
      </c>
      <c r="H1175" t="s">
        <v>44</v>
      </c>
      <c r="I1175" t="s">
        <v>38</v>
      </c>
      <c r="J1175" t="s">
        <v>937</v>
      </c>
      <c r="K1175" t="s">
        <v>924</v>
      </c>
      <c r="L1175">
        <v>16</v>
      </c>
      <c r="M1175">
        <v>13</v>
      </c>
      <c r="N1175">
        <v>3</v>
      </c>
      <c r="O1175">
        <f>StoreData!$N1175*StoreData!$L1175</f>
        <v>48</v>
      </c>
      <c r="P1175">
        <f>StoreData!$N1175*StoreData!$M1175</f>
        <v>39</v>
      </c>
      <c r="Q1175">
        <f>StoreData!$O1175-StoreData!$P1175</f>
        <v>9</v>
      </c>
      <c r="R1175">
        <f>MONTH(StoreData!$B1175)</f>
        <v>9</v>
      </c>
      <c r="S1175" t="str">
        <f>IF(StoreData!$R1175=9,"August","Sept")</f>
        <v>August</v>
      </c>
    </row>
    <row r="1176" spans="1:19" x14ac:dyDescent="0.3">
      <c r="A1176">
        <v>88065566529</v>
      </c>
      <c r="B1176">
        <v>44096</v>
      </c>
      <c r="C1176" t="s">
        <v>1073</v>
      </c>
      <c r="D1176" t="s">
        <v>1123</v>
      </c>
      <c r="E1176" t="s">
        <v>13</v>
      </c>
      <c r="F1176" t="s">
        <v>46</v>
      </c>
      <c r="G1176" t="s">
        <v>945</v>
      </c>
      <c r="H1176" t="s">
        <v>47</v>
      </c>
      <c r="I1176" t="s">
        <v>38</v>
      </c>
      <c r="J1176" t="s">
        <v>906</v>
      </c>
      <c r="K1176" t="s">
        <v>924</v>
      </c>
      <c r="L1176">
        <v>52</v>
      </c>
      <c r="M1176">
        <v>49</v>
      </c>
      <c r="N1176">
        <v>4</v>
      </c>
      <c r="O1176">
        <f>StoreData!$N1176*StoreData!$L1176</f>
        <v>208</v>
      </c>
      <c r="P1176">
        <f>StoreData!$N1176*StoreData!$M1176</f>
        <v>196</v>
      </c>
      <c r="Q1176">
        <f>StoreData!$O1176-StoreData!$P1176</f>
        <v>12</v>
      </c>
      <c r="R1176">
        <f>MONTH(StoreData!$B1176)</f>
        <v>9</v>
      </c>
      <c r="S1176" t="str">
        <f>IF(StoreData!$R1176=9,"August","Sept")</f>
        <v>August</v>
      </c>
    </row>
    <row r="1177" spans="1:19" x14ac:dyDescent="0.3">
      <c r="A1177">
        <v>88065566530</v>
      </c>
      <c r="B1177">
        <v>44097</v>
      </c>
      <c r="C1177" t="s">
        <v>1074</v>
      </c>
      <c r="D1177" t="s">
        <v>1123</v>
      </c>
      <c r="E1177" t="s">
        <v>14</v>
      </c>
      <c r="F1177" t="s">
        <v>36</v>
      </c>
      <c r="G1177" t="s">
        <v>945</v>
      </c>
      <c r="H1177" t="s">
        <v>37</v>
      </c>
      <c r="I1177" t="s">
        <v>38</v>
      </c>
      <c r="J1177" t="s">
        <v>907</v>
      </c>
      <c r="K1177" t="s">
        <v>924</v>
      </c>
      <c r="L1177">
        <v>14</v>
      </c>
      <c r="M1177">
        <v>11</v>
      </c>
      <c r="N1177">
        <v>5</v>
      </c>
      <c r="O1177">
        <f>StoreData!$N1177*StoreData!$L1177</f>
        <v>70</v>
      </c>
      <c r="P1177">
        <f>StoreData!$N1177*StoreData!$M1177</f>
        <v>55</v>
      </c>
      <c r="Q1177">
        <f>StoreData!$O1177-StoreData!$P1177</f>
        <v>15</v>
      </c>
      <c r="R1177">
        <f>MONTH(StoreData!$B1177)</f>
        <v>9</v>
      </c>
      <c r="S1177" t="str">
        <f>IF(StoreData!$R1177=9,"August","Sept")</f>
        <v>August</v>
      </c>
    </row>
    <row r="1178" spans="1:19" x14ac:dyDescent="0.3">
      <c r="A1178">
        <v>88065566531</v>
      </c>
      <c r="B1178">
        <v>44098</v>
      </c>
      <c r="C1178" t="s">
        <v>1075</v>
      </c>
      <c r="D1178" t="s">
        <v>1124</v>
      </c>
      <c r="E1178" t="s">
        <v>15</v>
      </c>
      <c r="F1178" t="s">
        <v>40</v>
      </c>
      <c r="G1178" t="s">
        <v>945</v>
      </c>
      <c r="H1178" t="s">
        <v>41</v>
      </c>
      <c r="I1178" t="s">
        <v>38</v>
      </c>
      <c r="J1178" t="s">
        <v>908</v>
      </c>
      <c r="K1178" t="s">
        <v>924</v>
      </c>
      <c r="L1178">
        <v>6</v>
      </c>
      <c r="M1178">
        <v>3</v>
      </c>
      <c r="N1178">
        <v>6</v>
      </c>
      <c r="O1178">
        <f>StoreData!$N1178*StoreData!$L1178</f>
        <v>36</v>
      </c>
      <c r="P1178">
        <f>StoreData!$N1178*StoreData!$M1178</f>
        <v>18</v>
      </c>
      <c r="Q1178">
        <f>StoreData!$O1178-StoreData!$P1178</f>
        <v>18</v>
      </c>
      <c r="R1178">
        <f>MONTH(StoreData!$B1178)</f>
        <v>9</v>
      </c>
      <c r="S1178" t="str">
        <f>IF(StoreData!$R1178=9,"August","Sept")</f>
        <v>August</v>
      </c>
    </row>
    <row r="1179" spans="1:19" x14ac:dyDescent="0.3">
      <c r="A1179">
        <v>88065566532</v>
      </c>
      <c r="B1179">
        <v>44099</v>
      </c>
      <c r="C1179" t="s">
        <v>1076</v>
      </c>
      <c r="D1179" t="s">
        <v>1123</v>
      </c>
      <c r="E1179" t="s">
        <v>57</v>
      </c>
      <c r="F1179" t="s">
        <v>43</v>
      </c>
      <c r="G1179" t="s">
        <v>945</v>
      </c>
      <c r="H1179" t="s">
        <v>44</v>
      </c>
      <c r="I1179" t="s">
        <v>38</v>
      </c>
      <c r="J1179" t="s">
        <v>909</v>
      </c>
      <c r="K1179" t="s">
        <v>924</v>
      </c>
      <c r="L1179">
        <v>13</v>
      </c>
      <c r="M1179">
        <v>10</v>
      </c>
      <c r="N1179">
        <v>3</v>
      </c>
      <c r="O1179">
        <f>StoreData!$N1179*StoreData!$L1179</f>
        <v>39</v>
      </c>
      <c r="P1179">
        <f>StoreData!$N1179*StoreData!$M1179</f>
        <v>30</v>
      </c>
      <c r="Q1179">
        <f>StoreData!$O1179-StoreData!$P1179</f>
        <v>9</v>
      </c>
      <c r="R1179">
        <f>MONTH(StoreData!$B1179)</f>
        <v>9</v>
      </c>
      <c r="S1179" t="str">
        <f>IF(StoreData!$R1179=9,"August","Sept")</f>
        <v>August</v>
      </c>
    </row>
    <row r="1180" spans="1:19" x14ac:dyDescent="0.3">
      <c r="A1180">
        <v>88065566533</v>
      </c>
      <c r="B1180">
        <v>44103</v>
      </c>
      <c r="C1180" t="s">
        <v>1077</v>
      </c>
      <c r="D1180" t="s">
        <v>1124</v>
      </c>
      <c r="E1180" t="s">
        <v>58</v>
      </c>
      <c r="F1180" t="s">
        <v>46</v>
      </c>
      <c r="G1180" t="s">
        <v>945</v>
      </c>
      <c r="H1180" t="s">
        <v>47</v>
      </c>
      <c r="I1180" t="s">
        <v>38</v>
      </c>
      <c r="J1180" t="s">
        <v>910</v>
      </c>
      <c r="K1180" t="s">
        <v>924</v>
      </c>
      <c r="L1180">
        <v>15</v>
      </c>
      <c r="M1180">
        <v>12</v>
      </c>
      <c r="N1180">
        <v>7</v>
      </c>
      <c r="O1180">
        <f>StoreData!$N1180*StoreData!$L1180</f>
        <v>105</v>
      </c>
      <c r="P1180">
        <f>StoreData!$N1180*StoreData!$M1180</f>
        <v>84</v>
      </c>
      <c r="Q1180">
        <f>StoreData!$O1180-StoreData!$P1180</f>
        <v>21</v>
      </c>
      <c r="R1180">
        <f>MONTH(StoreData!$B1180)</f>
        <v>9</v>
      </c>
      <c r="S1180" t="str">
        <f>IF(StoreData!$R1180=9,"August","Sept")</f>
        <v>August</v>
      </c>
    </row>
    <row r="1181" spans="1:19" x14ac:dyDescent="0.3">
      <c r="A1181">
        <v>88065566534</v>
      </c>
      <c r="B1181">
        <v>44102</v>
      </c>
      <c r="C1181" t="s">
        <v>1078</v>
      </c>
      <c r="D1181" t="s">
        <v>1123</v>
      </c>
      <c r="E1181" t="s">
        <v>59</v>
      </c>
      <c r="F1181" t="s">
        <v>36</v>
      </c>
      <c r="G1181" t="s">
        <v>945</v>
      </c>
      <c r="H1181" t="s">
        <v>37</v>
      </c>
      <c r="I1181" t="s">
        <v>38</v>
      </c>
      <c r="J1181" t="s">
        <v>911</v>
      </c>
      <c r="K1181" t="s">
        <v>924</v>
      </c>
      <c r="L1181">
        <v>20</v>
      </c>
      <c r="M1181">
        <v>17</v>
      </c>
      <c r="N1181">
        <v>5</v>
      </c>
      <c r="O1181">
        <f>StoreData!$N1181*StoreData!$L1181</f>
        <v>100</v>
      </c>
      <c r="P1181">
        <f>StoreData!$N1181*StoreData!$M1181</f>
        <v>85</v>
      </c>
      <c r="Q1181">
        <f>StoreData!$O1181-StoreData!$P1181</f>
        <v>15</v>
      </c>
      <c r="R1181">
        <f>MONTH(StoreData!$B1181)</f>
        <v>9</v>
      </c>
      <c r="S1181" t="str">
        <f>IF(StoreData!$R1181=9,"August","Sept")</f>
        <v>August</v>
      </c>
    </row>
    <row r="1182" spans="1:19" x14ac:dyDescent="0.3">
      <c r="A1182">
        <v>88065566535</v>
      </c>
      <c r="B1182">
        <v>44102</v>
      </c>
      <c r="C1182" t="s">
        <v>1079</v>
      </c>
      <c r="D1182" t="s">
        <v>1124</v>
      </c>
      <c r="E1182" t="s">
        <v>61</v>
      </c>
      <c r="F1182" t="s">
        <v>40</v>
      </c>
      <c r="G1182" t="s">
        <v>945</v>
      </c>
      <c r="H1182" t="s">
        <v>41</v>
      </c>
      <c r="I1182" t="s">
        <v>38</v>
      </c>
      <c r="J1182" t="s">
        <v>912</v>
      </c>
      <c r="K1182" t="s">
        <v>924</v>
      </c>
      <c r="L1182">
        <v>12</v>
      </c>
      <c r="M1182">
        <v>9</v>
      </c>
      <c r="N1182">
        <v>8</v>
      </c>
      <c r="O1182">
        <f>StoreData!$N1182*StoreData!$L1182</f>
        <v>96</v>
      </c>
      <c r="P1182">
        <f>StoreData!$N1182*StoreData!$M1182</f>
        <v>72</v>
      </c>
      <c r="Q1182">
        <f>StoreData!$O1182-StoreData!$P1182</f>
        <v>24</v>
      </c>
      <c r="R1182">
        <f>MONTH(StoreData!$B1182)</f>
        <v>9</v>
      </c>
      <c r="S1182" t="str">
        <f>IF(StoreData!$R1182=9,"August","Sept")</f>
        <v>August</v>
      </c>
    </row>
    <row r="1183" spans="1:19" x14ac:dyDescent="0.3">
      <c r="A1183">
        <v>88065566536</v>
      </c>
      <c r="B1183">
        <v>44103</v>
      </c>
      <c r="C1183" t="s">
        <v>1080</v>
      </c>
      <c r="D1183" t="s">
        <v>1123</v>
      </c>
      <c r="E1183" t="s">
        <v>16</v>
      </c>
      <c r="F1183" t="s">
        <v>43</v>
      </c>
      <c r="G1183" t="s">
        <v>945</v>
      </c>
      <c r="H1183" t="s">
        <v>44</v>
      </c>
      <c r="I1183" t="s">
        <v>38</v>
      </c>
      <c r="J1183" t="s">
        <v>913</v>
      </c>
      <c r="K1183" t="s">
        <v>924</v>
      </c>
      <c r="L1183">
        <v>16</v>
      </c>
      <c r="M1183">
        <v>13</v>
      </c>
      <c r="N1183">
        <v>9</v>
      </c>
      <c r="O1183">
        <f>StoreData!$N1183*StoreData!$L1183</f>
        <v>144</v>
      </c>
      <c r="P1183">
        <f>StoreData!$N1183*StoreData!$M1183</f>
        <v>117</v>
      </c>
      <c r="Q1183">
        <f>StoreData!$O1183-StoreData!$P1183</f>
        <v>27</v>
      </c>
      <c r="R1183">
        <f>MONTH(StoreData!$B1183)</f>
        <v>9</v>
      </c>
      <c r="S1183" t="str">
        <f>IF(StoreData!$R1183=9,"August","Sept")</f>
        <v>August</v>
      </c>
    </row>
    <row r="1184" spans="1:19" x14ac:dyDescent="0.3">
      <c r="A1184">
        <v>88065566537</v>
      </c>
      <c r="B1184">
        <v>44104</v>
      </c>
      <c r="C1184" t="s">
        <v>1098</v>
      </c>
      <c r="D1184" t="s">
        <v>1123</v>
      </c>
      <c r="E1184" t="s">
        <v>17</v>
      </c>
      <c r="F1184" t="s">
        <v>46</v>
      </c>
      <c r="G1184" t="s">
        <v>945</v>
      </c>
      <c r="H1184" t="s">
        <v>47</v>
      </c>
      <c r="I1184" t="s">
        <v>38</v>
      </c>
      <c r="J1184" t="s">
        <v>914</v>
      </c>
      <c r="K1184" t="s">
        <v>924</v>
      </c>
      <c r="L1184">
        <v>20</v>
      </c>
      <c r="M1184">
        <v>17</v>
      </c>
      <c r="N1184">
        <v>2</v>
      </c>
      <c r="O1184">
        <f>StoreData!$N1184*StoreData!$L1184</f>
        <v>40</v>
      </c>
      <c r="P1184">
        <f>StoreData!$N1184*StoreData!$M1184</f>
        <v>34</v>
      </c>
      <c r="Q1184">
        <f>StoreData!$O1184-StoreData!$P1184</f>
        <v>6</v>
      </c>
      <c r="R1184">
        <f>MONTH(StoreData!$B1184)</f>
        <v>9</v>
      </c>
      <c r="S1184" t="str">
        <f>IF(StoreData!$R1184=9,"August","Sept")</f>
        <v>August</v>
      </c>
    </row>
    <row r="1185" spans="1:19" x14ac:dyDescent="0.3">
      <c r="A1185">
        <v>88065566538</v>
      </c>
      <c r="B1185">
        <v>44044</v>
      </c>
      <c r="C1185" t="s">
        <v>1099</v>
      </c>
      <c r="D1185" t="s">
        <v>1124</v>
      </c>
      <c r="E1185" t="s">
        <v>18</v>
      </c>
      <c r="F1185" t="s">
        <v>36</v>
      </c>
      <c r="G1185" t="s">
        <v>945</v>
      </c>
      <c r="H1185" t="s">
        <v>37</v>
      </c>
      <c r="I1185" t="s">
        <v>38</v>
      </c>
      <c r="J1185" t="s">
        <v>915</v>
      </c>
      <c r="K1185" t="s">
        <v>924</v>
      </c>
      <c r="L1185">
        <v>12</v>
      </c>
      <c r="M1185">
        <v>9</v>
      </c>
      <c r="N1185">
        <v>5</v>
      </c>
      <c r="O1185">
        <f>StoreData!$N1185*StoreData!$L1185</f>
        <v>60</v>
      </c>
      <c r="P1185">
        <f>StoreData!$N1185*StoreData!$M1185</f>
        <v>45</v>
      </c>
      <c r="Q1185">
        <f>StoreData!$O1185-StoreData!$P1185</f>
        <v>15</v>
      </c>
      <c r="R1185">
        <f>MONTH(StoreData!$B1185)</f>
        <v>8</v>
      </c>
      <c r="S1185" t="str">
        <f>IF(StoreData!$R1185=9,"August","Sept")</f>
        <v>Sept</v>
      </c>
    </row>
    <row r="1186" spans="1:19" x14ac:dyDescent="0.3">
      <c r="A1186">
        <v>88065566539</v>
      </c>
      <c r="B1186">
        <v>44045</v>
      </c>
      <c r="C1186" t="s">
        <v>1100</v>
      </c>
      <c r="D1186" t="s">
        <v>1123</v>
      </c>
      <c r="E1186" t="s">
        <v>9</v>
      </c>
      <c r="F1186" t="s">
        <v>40</v>
      </c>
      <c r="G1186" t="s">
        <v>945</v>
      </c>
      <c r="H1186" t="s">
        <v>41</v>
      </c>
      <c r="I1186" t="s">
        <v>38</v>
      </c>
      <c r="J1186" t="s">
        <v>916</v>
      </c>
      <c r="K1186" t="s">
        <v>924</v>
      </c>
      <c r="L1186">
        <v>10</v>
      </c>
      <c r="M1186">
        <v>7</v>
      </c>
      <c r="N1186">
        <v>7</v>
      </c>
      <c r="O1186">
        <f>StoreData!$N1186*StoreData!$L1186</f>
        <v>70</v>
      </c>
      <c r="P1186">
        <f>StoreData!$N1186*StoreData!$M1186</f>
        <v>49</v>
      </c>
      <c r="Q1186">
        <f>StoreData!$O1186-StoreData!$P1186</f>
        <v>21</v>
      </c>
      <c r="R1186">
        <f>MONTH(StoreData!$B1186)</f>
        <v>8</v>
      </c>
      <c r="S1186" t="str">
        <f>IF(StoreData!$R1186=9,"August","Sept")</f>
        <v>Sept</v>
      </c>
    </row>
    <row r="1187" spans="1:19" x14ac:dyDescent="0.3">
      <c r="A1187">
        <v>88065566540</v>
      </c>
      <c r="B1187">
        <v>44046</v>
      </c>
      <c r="C1187" t="s">
        <v>1101</v>
      </c>
      <c r="D1187" t="s">
        <v>1124</v>
      </c>
      <c r="E1187" t="s">
        <v>10</v>
      </c>
      <c r="F1187" t="s">
        <v>43</v>
      </c>
      <c r="G1187" t="s">
        <v>945</v>
      </c>
      <c r="H1187" t="s">
        <v>44</v>
      </c>
      <c r="I1187" t="s">
        <v>38</v>
      </c>
      <c r="J1187" t="s">
        <v>917</v>
      </c>
      <c r="K1187" t="s">
        <v>924</v>
      </c>
      <c r="L1187">
        <v>15</v>
      </c>
      <c r="M1187">
        <v>12</v>
      </c>
      <c r="N1187">
        <v>7</v>
      </c>
      <c r="O1187">
        <f>StoreData!$N1187*StoreData!$L1187</f>
        <v>105</v>
      </c>
      <c r="P1187">
        <f>StoreData!$N1187*StoreData!$M1187</f>
        <v>84</v>
      </c>
      <c r="Q1187">
        <f>StoreData!$O1187-StoreData!$P1187</f>
        <v>21</v>
      </c>
      <c r="R1187">
        <f>MONTH(StoreData!$B1187)</f>
        <v>8</v>
      </c>
      <c r="S1187" t="str">
        <f>IF(StoreData!$R1187=9,"August","Sept")</f>
        <v>Sept</v>
      </c>
    </row>
    <row r="1188" spans="1:19" x14ac:dyDescent="0.3">
      <c r="A1188">
        <v>88065566541</v>
      </c>
      <c r="B1188">
        <v>44047</v>
      </c>
      <c r="C1188" t="s">
        <v>1102</v>
      </c>
      <c r="D1188" t="s">
        <v>1124</v>
      </c>
      <c r="E1188" t="s">
        <v>11</v>
      </c>
      <c r="F1188" t="s">
        <v>46</v>
      </c>
      <c r="G1188" t="s">
        <v>945</v>
      </c>
      <c r="H1188" t="s">
        <v>47</v>
      </c>
      <c r="I1188" t="s">
        <v>38</v>
      </c>
      <c r="J1188" t="s">
        <v>918</v>
      </c>
      <c r="K1188" t="s">
        <v>924</v>
      </c>
      <c r="L1188">
        <v>15</v>
      </c>
      <c r="M1188">
        <v>12</v>
      </c>
      <c r="N1188">
        <v>15</v>
      </c>
      <c r="O1188">
        <f>StoreData!$N1188*StoreData!$L1188</f>
        <v>225</v>
      </c>
      <c r="P1188">
        <f>StoreData!$N1188*StoreData!$M1188</f>
        <v>180</v>
      </c>
      <c r="Q1188">
        <f>StoreData!$O1188-StoreData!$P1188</f>
        <v>45</v>
      </c>
      <c r="R1188">
        <f>MONTH(StoreData!$B1188)</f>
        <v>8</v>
      </c>
      <c r="S1188" t="str">
        <f>IF(StoreData!$R1188=9,"August","Sept")</f>
        <v>Sept</v>
      </c>
    </row>
    <row r="1189" spans="1:19" x14ac:dyDescent="0.3">
      <c r="A1189">
        <v>88065566542</v>
      </c>
      <c r="B1189">
        <v>44048</v>
      </c>
      <c r="C1189" t="s">
        <v>1103</v>
      </c>
      <c r="D1189" t="s">
        <v>1123</v>
      </c>
      <c r="E1189" t="s">
        <v>12</v>
      </c>
      <c r="F1189" t="s">
        <v>36</v>
      </c>
      <c r="G1189" t="s">
        <v>945</v>
      </c>
      <c r="H1189" t="s">
        <v>37</v>
      </c>
      <c r="I1189" t="s">
        <v>38</v>
      </c>
      <c r="J1189" t="s">
        <v>919</v>
      </c>
      <c r="K1189" t="s">
        <v>924</v>
      </c>
      <c r="L1189">
        <v>20</v>
      </c>
      <c r="M1189">
        <v>17</v>
      </c>
      <c r="N1189">
        <v>3</v>
      </c>
      <c r="O1189">
        <f>StoreData!$N1189*StoreData!$L1189</f>
        <v>60</v>
      </c>
      <c r="P1189">
        <f>StoreData!$N1189*StoreData!$M1189</f>
        <v>51</v>
      </c>
      <c r="Q1189">
        <f>StoreData!$O1189-StoreData!$P1189</f>
        <v>9</v>
      </c>
      <c r="R1189">
        <f>MONTH(StoreData!$B1189)</f>
        <v>8</v>
      </c>
      <c r="S1189" t="str">
        <f>IF(StoreData!$R1189=9,"August","Sept")</f>
        <v>Sept</v>
      </c>
    </row>
    <row r="1190" spans="1:19" x14ac:dyDescent="0.3">
      <c r="A1190">
        <v>88065566543</v>
      </c>
      <c r="B1190">
        <v>44052</v>
      </c>
      <c r="C1190" t="s">
        <v>1104</v>
      </c>
      <c r="D1190" t="s">
        <v>1124</v>
      </c>
      <c r="E1190" t="s">
        <v>13</v>
      </c>
      <c r="F1190" t="s">
        <v>40</v>
      </c>
      <c r="G1190" t="s">
        <v>945</v>
      </c>
      <c r="H1190" t="s">
        <v>41</v>
      </c>
      <c r="I1190" t="s">
        <v>38</v>
      </c>
      <c r="J1190" t="s">
        <v>920</v>
      </c>
      <c r="K1190" t="s">
        <v>924</v>
      </c>
      <c r="L1190">
        <v>12</v>
      </c>
      <c r="M1190">
        <v>9</v>
      </c>
      <c r="N1190">
        <v>6</v>
      </c>
      <c r="O1190">
        <f>StoreData!$N1190*StoreData!$L1190</f>
        <v>72</v>
      </c>
      <c r="P1190">
        <f>StoreData!$N1190*StoreData!$M1190</f>
        <v>54</v>
      </c>
      <c r="Q1190">
        <f>StoreData!$O1190-StoreData!$P1190</f>
        <v>18</v>
      </c>
      <c r="R1190">
        <f>MONTH(StoreData!$B1190)</f>
        <v>8</v>
      </c>
      <c r="S1190" t="str">
        <f>IF(StoreData!$R1190=9,"August","Sept")</f>
        <v>Sept</v>
      </c>
    </row>
    <row r="1191" spans="1:19" x14ac:dyDescent="0.3">
      <c r="A1191">
        <v>88065566544</v>
      </c>
      <c r="B1191">
        <v>44051</v>
      </c>
      <c r="C1191" t="s">
        <v>1105</v>
      </c>
      <c r="D1191" t="s">
        <v>1123</v>
      </c>
      <c r="E1191" t="s">
        <v>14</v>
      </c>
      <c r="F1191" t="s">
        <v>43</v>
      </c>
      <c r="G1191" t="s">
        <v>945</v>
      </c>
      <c r="H1191" t="s">
        <v>44</v>
      </c>
      <c r="I1191" t="s">
        <v>38</v>
      </c>
      <c r="J1191" t="s">
        <v>921</v>
      </c>
      <c r="K1191" t="s">
        <v>924</v>
      </c>
      <c r="L1191">
        <v>13</v>
      </c>
      <c r="M1191">
        <v>10</v>
      </c>
      <c r="N1191">
        <v>10</v>
      </c>
      <c r="O1191">
        <f>StoreData!$N1191*StoreData!$L1191</f>
        <v>130</v>
      </c>
      <c r="P1191">
        <f>StoreData!$N1191*StoreData!$M1191</f>
        <v>100</v>
      </c>
      <c r="Q1191">
        <f>StoreData!$O1191-StoreData!$P1191</f>
        <v>30</v>
      </c>
      <c r="R1191">
        <f>MONTH(StoreData!$B1191)</f>
        <v>8</v>
      </c>
      <c r="S1191" t="str">
        <f>IF(StoreData!$R1191=9,"August","Sept")</f>
        <v>Sept</v>
      </c>
    </row>
    <row r="1192" spans="1:19" x14ac:dyDescent="0.3">
      <c r="A1192">
        <v>88065566545</v>
      </c>
      <c r="B1192">
        <v>44051</v>
      </c>
      <c r="C1192" t="s">
        <v>1067</v>
      </c>
      <c r="D1192" t="s">
        <v>1123</v>
      </c>
      <c r="E1192" t="s">
        <v>70</v>
      </c>
      <c r="F1192" t="s">
        <v>46</v>
      </c>
      <c r="G1192" t="s">
        <v>945</v>
      </c>
      <c r="H1192" t="s">
        <v>47</v>
      </c>
      <c r="I1192" t="s">
        <v>38</v>
      </c>
      <c r="J1192" t="s">
        <v>922</v>
      </c>
      <c r="K1192" t="s">
        <v>924</v>
      </c>
      <c r="L1192">
        <v>15</v>
      </c>
      <c r="M1192">
        <v>12</v>
      </c>
      <c r="N1192">
        <v>11</v>
      </c>
      <c r="O1192">
        <f>StoreData!$N1192*StoreData!$L1192</f>
        <v>165</v>
      </c>
      <c r="P1192">
        <f>StoreData!$N1192*StoreData!$M1192</f>
        <v>132</v>
      </c>
      <c r="Q1192">
        <f>StoreData!$O1192-StoreData!$P1192</f>
        <v>33</v>
      </c>
      <c r="R1192">
        <f>MONTH(StoreData!$B1192)</f>
        <v>8</v>
      </c>
      <c r="S1192" t="str">
        <f>IF(StoreData!$R1192=9,"August","Sept")</f>
        <v>Sept</v>
      </c>
    </row>
    <row r="1193" spans="1:19" x14ac:dyDescent="0.3">
      <c r="A1193">
        <v>88065566546</v>
      </c>
      <c r="B1193">
        <v>44052</v>
      </c>
      <c r="C1193" t="s">
        <v>1068</v>
      </c>
      <c r="D1193" t="s">
        <v>1123</v>
      </c>
      <c r="E1193" t="s">
        <v>14</v>
      </c>
      <c r="F1193" t="s">
        <v>36</v>
      </c>
      <c r="G1193" t="s">
        <v>945</v>
      </c>
      <c r="H1193" t="s">
        <v>37</v>
      </c>
      <c r="I1193" t="s">
        <v>38</v>
      </c>
      <c r="J1193" t="s">
        <v>923</v>
      </c>
      <c r="K1193" t="s">
        <v>924</v>
      </c>
      <c r="L1193">
        <v>14</v>
      </c>
      <c r="M1193">
        <v>11</v>
      </c>
      <c r="N1193">
        <v>3</v>
      </c>
      <c r="O1193">
        <f>StoreData!$N1193*StoreData!$L1193</f>
        <v>42</v>
      </c>
      <c r="P1193">
        <f>StoreData!$N1193*StoreData!$M1193</f>
        <v>33</v>
      </c>
      <c r="Q1193">
        <f>StoreData!$O1193-StoreData!$P1193</f>
        <v>9</v>
      </c>
      <c r="R1193">
        <f>MONTH(StoreData!$B1193)</f>
        <v>8</v>
      </c>
      <c r="S1193" t="str">
        <f>IF(StoreData!$R1193=9,"August","Sept")</f>
        <v>Sept</v>
      </c>
    </row>
    <row r="1194" spans="1:19" x14ac:dyDescent="0.3">
      <c r="A1194">
        <v>88065566547</v>
      </c>
      <c r="B1194">
        <v>44053</v>
      </c>
      <c r="C1194" t="s">
        <v>1069</v>
      </c>
      <c r="D1194" t="s">
        <v>1124</v>
      </c>
      <c r="E1194" t="s">
        <v>15</v>
      </c>
      <c r="F1194" t="s">
        <v>40</v>
      </c>
      <c r="G1194" t="s">
        <v>945</v>
      </c>
      <c r="H1194" t="s">
        <v>41</v>
      </c>
      <c r="I1194" t="s">
        <v>38</v>
      </c>
      <c r="J1194" t="s">
        <v>936</v>
      </c>
      <c r="K1194" t="s">
        <v>924</v>
      </c>
      <c r="L1194">
        <v>30</v>
      </c>
      <c r="M1194">
        <v>27</v>
      </c>
      <c r="N1194">
        <v>1</v>
      </c>
      <c r="O1194">
        <f>StoreData!$N1194*StoreData!$L1194</f>
        <v>30</v>
      </c>
      <c r="P1194">
        <f>StoreData!$N1194*StoreData!$M1194</f>
        <v>27</v>
      </c>
      <c r="Q1194">
        <f>StoreData!$O1194-StoreData!$P1194</f>
        <v>3</v>
      </c>
      <c r="R1194">
        <f>MONTH(StoreData!$B1194)</f>
        <v>8</v>
      </c>
      <c r="S1194" t="str">
        <f>IF(StoreData!$R1194=9,"August","Sept")</f>
        <v>Sept</v>
      </c>
    </row>
    <row r="1195" spans="1:19" x14ac:dyDescent="0.3">
      <c r="A1195">
        <v>88065566548</v>
      </c>
      <c r="B1195">
        <v>44054</v>
      </c>
      <c r="C1195" t="s">
        <v>1073</v>
      </c>
      <c r="D1195" t="s">
        <v>1123</v>
      </c>
      <c r="E1195" t="s">
        <v>13</v>
      </c>
      <c r="F1195" t="s">
        <v>43</v>
      </c>
      <c r="G1195" t="s">
        <v>945</v>
      </c>
      <c r="H1195" t="s">
        <v>44</v>
      </c>
      <c r="I1195" t="s">
        <v>38</v>
      </c>
      <c r="J1195" t="s">
        <v>937</v>
      </c>
      <c r="K1195" t="s">
        <v>924</v>
      </c>
      <c r="L1195">
        <v>16</v>
      </c>
      <c r="M1195">
        <v>13</v>
      </c>
      <c r="N1195">
        <v>1</v>
      </c>
      <c r="O1195">
        <f>StoreData!$N1195*StoreData!$L1195</f>
        <v>16</v>
      </c>
      <c r="P1195">
        <f>StoreData!$N1195*StoreData!$M1195</f>
        <v>13</v>
      </c>
      <c r="Q1195">
        <f>StoreData!$O1195-StoreData!$P1195</f>
        <v>3</v>
      </c>
      <c r="R1195">
        <f>MONTH(StoreData!$B1195)</f>
        <v>8</v>
      </c>
      <c r="S1195" t="str">
        <f>IF(StoreData!$R1195=9,"August","Sept")</f>
        <v>Sept</v>
      </c>
    </row>
    <row r="1196" spans="1:19" x14ac:dyDescent="0.3">
      <c r="A1196">
        <v>88065566549</v>
      </c>
      <c r="B1196">
        <v>44055</v>
      </c>
      <c r="C1196" t="s">
        <v>1074</v>
      </c>
      <c r="D1196" t="s">
        <v>1123</v>
      </c>
      <c r="E1196" t="s">
        <v>14</v>
      </c>
      <c r="F1196" t="s">
        <v>46</v>
      </c>
      <c r="G1196" t="s">
        <v>945</v>
      </c>
      <c r="H1196" t="s">
        <v>47</v>
      </c>
      <c r="I1196" t="s">
        <v>38</v>
      </c>
      <c r="J1196" t="s">
        <v>925</v>
      </c>
      <c r="K1196" t="s">
        <v>939</v>
      </c>
      <c r="L1196">
        <v>9</v>
      </c>
      <c r="M1196">
        <v>6</v>
      </c>
      <c r="N1196">
        <v>1</v>
      </c>
      <c r="O1196">
        <f>StoreData!$N1196*StoreData!$L1196</f>
        <v>9</v>
      </c>
      <c r="P1196">
        <f>StoreData!$N1196*StoreData!$M1196</f>
        <v>6</v>
      </c>
      <c r="Q1196">
        <f>StoreData!$O1196-StoreData!$P1196</f>
        <v>3</v>
      </c>
      <c r="R1196">
        <f>MONTH(StoreData!$B1196)</f>
        <v>8</v>
      </c>
      <c r="S1196" t="str">
        <f>IF(StoreData!$R1196=9,"August","Sept")</f>
        <v>Sept</v>
      </c>
    </row>
    <row r="1197" spans="1:19" x14ac:dyDescent="0.3">
      <c r="A1197">
        <v>88065566550</v>
      </c>
      <c r="B1197">
        <v>44056</v>
      </c>
      <c r="C1197" t="s">
        <v>1075</v>
      </c>
      <c r="D1197" t="s">
        <v>1124</v>
      </c>
      <c r="E1197" t="s">
        <v>15</v>
      </c>
      <c r="F1197" t="s">
        <v>36</v>
      </c>
      <c r="G1197" t="s">
        <v>945</v>
      </c>
      <c r="H1197" t="s">
        <v>37</v>
      </c>
      <c r="I1197" t="s">
        <v>38</v>
      </c>
      <c r="J1197" t="s">
        <v>926</v>
      </c>
      <c r="K1197" t="s">
        <v>939</v>
      </c>
      <c r="L1197">
        <v>5</v>
      </c>
      <c r="M1197">
        <v>2</v>
      </c>
      <c r="N1197">
        <v>3</v>
      </c>
      <c r="O1197">
        <f>StoreData!$N1197*StoreData!$L1197</f>
        <v>15</v>
      </c>
      <c r="P1197">
        <f>StoreData!$N1197*StoreData!$M1197</f>
        <v>6</v>
      </c>
      <c r="Q1197">
        <f>StoreData!$O1197-StoreData!$P1197</f>
        <v>9</v>
      </c>
      <c r="R1197">
        <f>MONTH(StoreData!$B1197)</f>
        <v>8</v>
      </c>
      <c r="S1197" t="str">
        <f>IF(StoreData!$R1197=9,"August","Sept")</f>
        <v>Sept</v>
      </c>
    </row>
    <row r="1198" spans="1:19" x14ac:dyDescent="0.3">
      <c r="A1198">
        <v>88065566551</v>
      </c>
      <c r="B1198">
        <v>44057</v>
      </c>
      <c r="C1198" t="s">
        <v>1076</v>
      </c>
      <c r="D1198" t="s">
        <v>1123</v>
      </c>
      <c r="E1198" t="s">
        <v>57</v>
      </c>
      <c r="F1198" t="s">
        <v>40</v>
      </c>
      <c r="G1198" t="s">
        <v>945</v>
      </c>
      <c r="H1198" t="s">
        <v>41</v>
      </c>
      <c r="I1198" t="s">
        <v>38</v>
      </c>
      <c r="J1198" t="s">
        <v>927</v>
      </c>
      <c r="K1198" t="s">
        <v>939</v>
      </c>
      <c r="L1198">
        <v>18</v>
      </c>
      <c r="M1198">
        <v>15</v>
      </c>
      <c r="N1198">
        <v>4</v>
      </c>
      <c r="O1198">
        <f>StoreData!$N1198*StoreData!$L1198</f>
        <v>72</v>
      </c>
      <c r="P1198">
        <f>StoreData!$N1198*StoreData!$M1198</f>
        <v>60</v>
      </c>
      <c r="Q1198">
        <f>StoreData!$O1198-StoreData!$P1198</f>
        <v>12</v>
      </c>
      <c r="R1198">
        <f>MONTH(StoreData!$B1198)</f>
        <v>8</v>
      </c>
      <c r="S1198" t="str">
        <f>IF(StoreData!$R1198=9,"August","Sept")</f>
        <v>Sept</v>
      </c>
    </row>
    <row r="1199" spans="1:19" x14ac:dyDescent="0.3">
      <c r="A1199">
        <v>88065566552</v>
      </c>
      <c r="B1199">
        <v>44058</v>
      </c>
      <c r="C1199" t="s">
        <v>1077</v>
      </c>
      <c r="D1199" t="s">
        <v>1124</v>
      </c>
      <c r="E1199" t="s">
        <v>58</v>
      </c>
      <c r="F1199" t="s">
        <v>43</v>
      </c>
      <c r="G1199" t="s">
        <v>945</v>
      </c>
      <c r="H1199" t="s">
        <v>44</v>
      </c>
      <c r="I1199" t="s">
        <v>38</v>
      </c>
      <c r="J1199" t="s">
        <v>928</v>
      </c>
      <c r="K1199" t="s">
        <v>939</v>
      </c>
      <c r="L1199">
        <v>10</v>
      </c>
      <c r="M1199">
        <v>7</v>
      </c>
      <c r="N1199">
        <v>5</v>
      </c>
      <c r="O1199">
        <f>StoreData!$N1199*StoreData!$L1199</f>
        <v>50</v>
      </c>
      <c r="P1199">
        <f>StoreData!$N1199*StoreData!$M1199</f>
        <v>35</v>
      </c>
      <c r="Q1199">
        <f>StoreData!$O1199-StoreData!$P1199</f>
        <v>15</v>
      </c>
      <c r="R1199">
        <f>MONTH(StoreData!$B1199)</f>
        <v>8</v>
      </c>
      <c r="S1199" t="str">
        <f>IF(StoreData!$R1199=9,"August","Sept")</f>
        <v>Sept</v>
      </c>
    </row>
    <row r="1200" spans="1:19" x14ac:dyDescent="0.3">
      <c r="A1200">
        <v>88065566553</v>
      </c>
      <c r="B1200">
        <v>44062</v>
      </c>
      <c r="C1200" t="s">
        <v>1078</v>
      </c>
      <c r="D1200" t="s">
        <v>1123</v>
      </c>
      <c r="E1200" t="s">
        <v>59</v>
      </c>
      <c r="F1200" t="s">
        <v>46</v>
      </c>
      <c r="G1200" t="s">
        <v>945</v>
      </c>
      <c r="H1200" t="s">
        <v>47</v>
      </c>
      <c r="I1200" t="s">
        <v>38</v>
      </c>
      <c r="J1200" t="s">
        <v>929</v>
      </c>
      <c r="K1200" t="s">
        <v>939</v>
      </c>
      <c r="L1200">
        <v>20</v>
      </c>
      <c r="M1200">
        <v>17</v>
      </c>
      <c r="N1200">
        <v>6</v>
      </c>
      <c r="O1200">
        <f>StoreData!$N1200*StoreData!$L1200</f>
        <v>120</v>
      </c>
      <c r="P1200">
        <f>StoreData!$N1200*StoreData!$M1200</f>
        <v>102</v>
      </c>
      <c r="Q1200">
        <f>StoreData!$O1200-StoreData!$P1200</f>
        <v>18</v>
      </c>
      <c r="R1200">
        <f>MONTH(StoreData!$B1200)</f>
        <v>8</v>
      </c>
      <c r="S1200" t="str">
        <f>IF(StoreData!$R1200=9,"August","Sept")</f>
        <v>Sept</v>
      </c>
    </row>
    <row r="1201" spans="1:19" x14ac:dyDescent="0.3">
      <c r="A1201">
        <v>88065566554</v>
      </c>
      <c r="B1201">
        <v>44061</v>
      </c>
      <c r="C1201" t="s">
        <v>1079</v>
      </c>
      <c r="D1201" t="s">
        <v>1124</v>
      </c>
      <c r="E1201" t="s">
        <v>61</v>
      </c>
      <c r="F1201" t="s">
        <v>36</v>
      </c>
      <c r="G1201" t="s">
        <v>945</v>
      </c>
      <c r="H1201" t="s">
        <v>37</v>
      </c>
      <c r="I1201" t="s">
        <v>38</v>
      </c>
      <c r="J1201" t="s">
        <v>930</v>
      </c>
      <c r="K1201" t="s">
        <v>939</v>
      </c>
      <c r="L1201">
        <v>70</v>
      </c>
      <c r="M1201">
        <v>67</v>
      </c>
      <c r="N1201">
        <v>7</v>
      </c>
      <c r="O1201">
        <f>StoreData!$N1201*StoreData!$L1201</f>
        <v>490</v>
      </c>
      <c r="P1201">
        <f>StoreData!$N1201*StoreData!$M1201</f>
        <v>469</v>
      </c>
      <c r="Q1201">
        <f>StoreData!$O1201-StoreData!$P1201</f>
        <v>21</v>
      </c>
      <c r="R1201">
        <f>MONTH(StoreData!$B1201)</f>
        <v>8</v>
      </c>
      <c r="S1201" t="str">
        <f>IF(StoreData!$R1201=9,"August","Sept")</f>
        <v>Sept</v>
      </c>
    </row>
    <row r="1202" spans="1:19" x14ac:dyDescent="0.3">
      <c r="A1202">
        <v>88065566555</v>
      </c>
      <c r="B1202">
        <v>44061</v>
      </c>
      <c r="C1202" t="s">
        <v>1080</v>
      </c>
      <c r="D1202" t="s">
        <v>1123</v>
      </c>
      <c r="E1202" t="s">
        <v>16</v>
      </c>
      <c r="F1202" t="s">
        <v>40</v>
      </c>
      <c r="G1202" t="s">
        <v>945</v>
      </c>
      <c r="H1202" t="s">
        <v>41</v>
      </c>
      <c r="I1202" t="s">
        <v>38</v>
      </c>
      <c r="J1202" t="s">
        <v>938</v>
      </c>
      <c r="K1202" t="s">
        <v>939</v>
      </c>
      <c r="L1202">
        <v>15</v>
      </c>
      <c r="M1202">
        <v>12</v>
      </c>
      <c r="N1202">
        <v>11</v>
      </c>
      <c r="O1202">
        <f>StoreData!$N1202*StoreData!$L1202</f>
        <v>165</v>
      </c>
      <c r="P1202">
        <f>StoreData!$N1202*StoreData!$M1202</f>
        <v>132</v>
      </c>
      <c r="Q1202">
        <f>StoreData!$O1202-StoreData!$P1202</f>
        <v>33</v>
      </c>
      <c r="R1202">
        <f>MONTH(StoreData!$B1202)</f>
        <v>8</v>
      </c>
      <c r="S1202" t="str">
        <f>IF(StoreData!$R1202=9,"August","Sept")</f>
        <v>Sept</v>
      </c>
    </row>
    <row r="1203" spans="1:19" x14ac:dyDescent="0.3">
      <c r="A1203">
        <v>88065566556</v>
      </c>
      <c r="B1203">
        <v>44062</v>
      </c>
      <c r="C1203" t="s">
        <v>1106</v>
      </c>
      <c r="D1203" t="s">
        <v>1124</v>
      </c>
      <c r="E1203" t="s">
        <v>66</v>
      </c>
      <c r="F1203" t="s">
        <v>43</v>
      </c>
      <c r="G1203" t="s">
        <v>945</v>
      </c>
      <c r="H1203" t="s">
        <v>44</v>
      </c>
      <c r="I1203" t="s">
        <v>38</v>
      </c>
      <c r="J1203" t="s">
        <v>931</v>
      </c>
      <c r="K1203" t="s">
        <v>939</v>
      </c>
      <c r="L1203">
        <v>12</v>
      </c>
      <c r="M1203">
        <v>9</v>
      </c>
      <c r="N1203">
        <v>50</v>
      </c>
      <c r="O1203">
        <f>StoreData!$N1203*StoreData!$L1203</f>
        <v>600</v>
      </c>
      <c r="P1203">
        <f>StoreData!$N1203*StoreData!$M1203</f>
        <v>450</v>
      </c>
      <c r="Q1203">
        <f>StoreData!$O1203-StoreData!$P1203</f>
        <v>150</v>
      </c>
      <c r="R1203">
        <f>MONTH(StoreData!$B1203)</f>
        <v>8</v>
      </c>
      <c r="S1203" t="str">
        <f>IF(StoreData!$R1203=9,"August","Sept")</f>
        <v>Sept</v>
      </c>
    </row>
    <row r="1204" spans="1:19" x14ac:dyDescent="0.3">
      <c r="A1204">
        <v>88065566557</v>
      </c>
      <c r="B1204">
        <v>44063</v>
      </c>
      <c r="C1204" t="s">
        <v>1107</v>
      </c>
      <c r="D1204" t="s">
        <v>1123</v>
      </c>
      <c r="E1204" t="s">
        <v>68</v>
      </c>
      <c r="F1204" t="s">
        <v>46</v>
      </c>
      <c r="G1204" t="s">
        <v>945</v>
      </c>
      <c r="H1204" t="s">
        <v>47</v>
      </c>
      <c r="I1204" t="s">
        <v>38</v>
      </c>
      <c r="J1204" t="s">
        <v>932</v>
      </c>
      <c r="K1204" t="s">
        <v>939</v>
      </c>
      <c r="L1204">
        <v>18</v>
      </c>
      <c r="M1204">
        <v>15</v>
      </c>
      <c r="N1204">
        <v>3</v>
      </c>
      <c r="O1204">
        <f>StoreData!$N1204*StoreData!$L1204</f>
        <v>54</v>
      </c>
      <c r="P1204">
        <f>StoreData!$N1204*StoreData!$M1204</f>
        <v>45</v>
      </c>
      <c r="Q1204">
        <f>StoreData!$O1204-StoreData!$P1204</f>
        <v>9</v>
      </c>
      <c r="R1204">
        <f>MONTH(StoreData!$B1204)</f>
        <v>8</v>
      </c>
      <c r="S1204" t="str">
        <f>IF(StoreData!$R1204=9,"August","Sept")</f>
        <v>Sept</v>
      </c>
    </row>
    <row r="1205" spans="1:19" x14ac:dyDescent="0.3">
      <c r="A1205">
        <v>88065566558</v>
      </c>
      <c r="B1205">
        <v>44064</v>
      </c>
      <c r="C1205" t="s">
        <v>1108</v>
      </c>
      <c r="D1205" t="s">
        <v>1124</v>
      </c>
      <c r="E1205" t="s">
        <v>70</v>
      </c>
      <c r="F1205" t="s">
        <v>36</v>
      </c>
      <c r="G1205" t="s">
        <v>945</v>
      </c>
      <c r="H1205" t="s">
        <v>37</v>
      </c>
      <c r="I1205" t="s">
        <v>38</v>
      </c>
      <c r="J1205" t="s">
        <v>933</v>
      </c>
      <c r="K1205" t="s">
        <v>939</v>
      </c>
      <c r="L1205">
        <v>23</v>
      </c>
      <c r="M1205">
        <v>20</v>
      </c>
      <c r="N1205">
        <v>7</v>
      </c>
      <c r="O1205">
        <f>StoreData!$N1205*StoreData!$L1205</f>
        <v>161</v>
      </c>
      <c r="P1205">
        <f>StoreData!$N1205*StoreData!$M1205</f>
        <v>140</v>
      </c>
      <c r="Q1205">
        <f>StoreData!$O1205-StoreData!$P1205</f>
        <v>21</v>
      </c>
      <c r="R1205">
        <f>MONTH(StoreData!$B1205)</f>
        <v>8</v>
      </c>
      <c r="S1205" t="str">
        <f>IF(StoreData!$R1205=9,"August","Sept")</f>
        <v>Sept</v>
      </c>
    </row>
    <row r="1206" spans="1:19" x14ac:dyDescent="0.3">
      <c r="A1206">
        <v>88065566559</v>
      </c>
      <c r="B1206">
        <v>44065</v>
      </c>
      <c r="C1206" t="s">
        <v>1109</v>
      </c>
      <c r="D1206" t="s">
        <v>1123</v>
      </c>
      <c r="E1206" t="s">
        <v>14</v>
      </c>
      <c r="F1206" t="s">
        <v>40</v>
      </c>
      <c r="G1206" t="s">
        <v>945</v>
      </c>
      <c r="H1206" t="s">
        <v>41</v>
      </c>
      <c r="I1206" t="s">
        <v>38</v>
      </c>
      <c r="J1206" t="s">
        <v>934</v>
      </c>
      <c r="K1206" t="s">
        <v>939</v>
      </c>
      <c r="L1206">
        <v>9</v>
      </c>
      <c r="M1206">
        <v>6</v>
      </c>
      <c r="N1206">
        <v>2</v>
      </c>
      <c r="O1206">
        <f>StoreData!$N1206*StoreData!$L1206</f>
        <v>18</v>
      </c>
      <c r="P1206">
        <f>StoreData!$N1206*StoreData!$M1206</f>
        <v>12</v>
      </c>
      <c r="Q1206">
        <f>StoreData!$O1206-StoreData!$P1206</f>
        <v>6</v>
      </c>
      <c r="R1206">
        <f>MONTH(StoreData!$B1206)</f>
        <v>8</v>
      </c>
      <c r="S1206" t="str">
        <f>IF(StoreData!$R1206=9,"August","Sept")</f>
        <v>Sept</v>
      </c>
    </row>
    <row r="1207" spans="1:19" x14ac:dyDescent="0.3">
      <c r="A1207">
        <v>88065566560</v>
      </c>
      <c r="B1207">
        <v>44066</v>
      </c>
      <c r="C1207" t="s">
        <v>1110</v>
      </c>
      <c r="D1207" t="s">
        <v>1123</v>
      </c>
      <c r="E1207" t="s">
        <v>15</v>
      </c>
      <c r="F1207" t="s">
        <v>43</v>
      </c>
      <c r="G1207" t="s">
        <v>945</v>
      </c>
      <c r="H1207" t="s">
        <v>44</v>
      </c>
      <c r="I1207" t="s">
        <v>38</v>
      </c>
      <c r="J1207" t="s">
        <v>935</v>
      </c>
      <c r="K1207" t="s">
        <v>939</v>
      </c>
      <c r="L1207">
        <v>18</v>
      </c>
      <c r="M1207">
        <v>15</v>
      </c>
      <c r="N1207">
        <v>1</v>
      </c>
      <c r="O1207">
        <f>StoreData!$N1207*StoreData!$L1207</f>
        <v>18</v>
      </c>
      <c r="P1207">
        <f>StoreData!$N1207*StoreData!$M1207</f>
        <v>15</v>
      </c>
      <c r="Q1207">
        <f>StoreData!$O1207-StoreData!$P1207</f>
        <v>3</v>
      </c>
      <c r="R1207">
        <f>MONTH(StoreData!$B1207)</f>
        <v>8</v>
      </c>
      <c r="S1207" t="str">
        <f>IF(StoreData!$R1207=9,"August","Sept")</f>
        <v>Sept</v>
      </c>
    </row>
    <row r="1208" spans="1:19" x14ac:dyDescent="0.3">
      <c r="A1208">
        <v>88065566561</v>
      </c>
      <c r="B1208">
        <v>44067</v>
      </c>
      <c r="C1208" t="s">
        <v>1111</v>
      </c>
      <c r="D1208" t="s">
        <v>1123</v>
      </c>
      <c r="E1208" t="s">
        <v>57</v>
      </c>
      <c r="F1208" t="s">
        <v>46</v>
      </c>
      <c r="G1208" t="s">
        <v>945</v>
      </c>
      <c r="H1208" t="s">
        <v>47</v>
      </c>
      <c r="I1208" t="s">
        <v>38</v>
      </c>
      <c r="J1208" t="s">
        <v>906</v>
      </c>
      <c r="K1208" t="s">
        <v>924</v>
      </c>
      <c r="L1208">
        <v>52</v>
      </c>
      <c r="M1208">
        <v>49</v>
      </c>
      <c r="N1208">
        <v>6</v>
      </c>
      <c r="O1208">
        <f>StoreData!$N1208*StoreData!$L1208</f>
        <v>312</v>
      </c>
      <c r="P1208">
        <f>StoreData!$N1208*StoreData!$M1208</f>
        <v>294</v>
      </c>
      <c r="Q1208">
        <f>StoreData!$O1208-StoreData!$P1208</f>
        <v>18</v>
      </c>
      <c r="R1208">
        <f>MONTH(StoreData!$B1208)</f>
        <v>8</v>
      </c>
      <c r="S1208" t="str">
        <f>IF(StoreData!$R1208=9,"August","Sept")</f>
        <v>Sept</v>
      </c>
    </row>
    <row r="1209" spans="1:19" x14ac:dyDescent="0.3">
      <c r="A1209">
        <v>88065566562</v>
      </c>
      <c r="B1209">
        <v>44068</v>
      </c>
      <c r="C1209" t="s">
        <v>1112</v>
      </c>
      <c r="D1209" t="s">
        <v>1124</v>
      </c>
      <c r="E1209" t="s">
        <v>58</v>
      </c>
      <c r="F1209" t="s">
        <v>36</v>
      </c>
      <c r="G1209" t="s">
        <v>945</v>
      </c>
      <c r="H1209" t="s">
        <v>37</v>
      </c>
      <c r="I1209" t="s">
        <v>38</v>
      </c>
      <c r="J1209" t="s">
        <v>925</v>
      </c>
      <c r="K1209" t="s">
        <v>939</v>
      </c>
      <c r="L1209">
        <v>9</v>
      </c>
      <c r="M1209">
        <v>6</v>
      </c>
      <c r="N1209">
        <v>40</v>
      </c>
      <c r="O1209">
        <f>StoreData!$N1209*StoreData!$L1209</f>
        <v>360</v>
      </c>
      <c r="P1209">
        <f>StoreData!$N1209*StoreData!$M1209</f>
        <v>240</v>
      </c>
      <c r="Q1209">
        <f>StoreData!$O1209-StoreData!$P1209</f>
        <v>120</v>
      </c>
      <c r="R1209">
        <f>MONTH(StoreData!$B1209)</f>
        <v>8</v>
      </c>
      <c r="S1209" t="str">
        <f>IF(StoreData!$R1209=9,"August","Sept")</f>
        <v>Sept</v>
      </c>
    </row>
    <row r="1210" spans="1:19" x14ac:dyDescent="0.3">
      <c r="A1210">
        <v>88065566563</v>
      </c>
      <c r="B1210">
        <v>44072</v>
      </c>
      <c r="C1210" t="s">
        <v>1113</v>
      </c>
      <c r="D1210" t="s">
        <v>1124</v>
      </c>
      <c r="E1210" t="s">
        <v>59</v>
      </c>
      <c r="F1210" t="s">
        <v>40</v>
      </c>
      <c r="G1210" t="s">
        <v>945</v>
      </c>
      <c r="H1210" t="s">
        <v>41</v>
      </c>
      <c r="I1210" t="s">
        <v>38</v>
      </c>
      <c r="J1210" t="s">
        <v>926</v>
      </c>
      <c r="K1210" t="s">
        <v>939</v>
      </c>
      <c r="L1210">
        <v>5</v>
      </c>
      <c r="M1210">
        <v>2</v>
      </c>
      <c r="N1210">
        <v>10</v>
      </c>
      <c r="O1210">
        <f>StoreData!$N1210*StoreData!$L1210</f>
        <v>50</v>
      </c>
      <c r="P1210">
        <f>StoreData!$N1210*StoreData!$M1210</f>
        <v>20</v>
      </c>
      <c r="Q1210">
        <f>StoreData!$O1210-StoreData!$P1210</f>
        <v>30</v>
      </c>
      <c r="R1210">
        <f>MONTH(StoreData!$B1210)</f>
        <v>8</v>
      </c>
      <c r="S1210" t="str">
        <f>IF(StoreData!$R1210=9,"August","Sept")</f>
        <v>Sept</v>
      </c>
    </row>
    <row r="1211" spans="1:19" x14ac:dyDescent="0.3">
      <c r="A1211">
        <v>88065566564</v>
      </c>
      <c r="B1211">
        <v>44071</v>
      </c>
      <c r="C1211" t="s">
        <v>1114</v>
      </c>
      <c r="D1211" t="s">
        <v>1123</v>
      </c>
      <c r="E1211" t="s">
        <v>92</v>
      </c>
      <c r="F1211" t="s">
        <v>43</v>
      </c>
      <c r="G1211" t="s">
        <v>945</v>
      </c>
      <c r="H1211" t="s">
        <v>44</v>
      </c>
      <c r="I1211" t="s">
        <v>38</v>
      </c>
      <c r="J1211" t="s">
        <v>907</v>
      </c>
      <c r="K1211" t="s">
        <v>924</v>
      </c>
      <c r="L1211">
        <v>14</v>
      </c>
      <c r="M1211">
        <v>11</v>
      </c>
      <c r="N1211">
        <v>3</v>
      </c>
      <c r="O1211">
        <f>StoreData!$N1211*StoreData!$L1211</f>
        <v>42</v>
      </c>
      <c r="P1211">
        <f>StoreData!$N1211*StoreData!$M1211</f>
        <v>33</v>
      </c>
      <c r="Q1211">
        <f>StoreData!$O1211-StoreData!$P1211</f>
        <v>9</v>
      </c>
      <c r="R1211">
        <f>MONTH(StoreData!$B1211)</f>
        <v>8</v>
      </c>
      <c r="S1211" t="str">
        <f>IF(StoreData!$R1211=9,"August","Sept")</f>
        <v>Sept</v>
      </c>
    </row>
    <row r="1212" spans="1:19" x14ac:dyDescent="0.3">
      <c r="A1212">
        <v>88065566565</v>
      </c>
      <c r="B1212">
        <v>44071</v>
      </c>
      <c r="C1212" t="s">
        <v>1067</v>
      </c>
      <c r="D1212" t="s">
        <v>1123</v>
      </c>
      <c r="E1212" t="s">
        <v>70</v>
      </c>
      <c r="F1212" t="s">
        <v>46</v>
      </c>
      <c r="G1212" t="s">
        <v>945</v>
      </c>
      <c r="H1212" t="s">
        <v>47</v>
      </c>
      <c r="I1212" t="s">
        <v>38</v>
      </c>
      <c r="J1212" t="s">
        <v>908</v>
      </c>
      <c r="K1212" t="s">
        <v>924</v>
      </c>
      <c r="L1212">
        <v>6</v>
      </c>
      <c r="M1212">
        <v>3</v>
      </c>
      <c r="N1212">
        <v>4</v>
      </c>
      <c r="O1212">
        <f>StoreData!$N1212*StoreData!$L1212</f>
        <v>24</v>
      </c>
      <c r="P1212">
        <f>StoreData!$N1212*StoreData!$M1212</f>
        <v>12</v>
      </c>
      <c r="Q1212">
        <f>StoreData!$O1212-StoreData!$P1212</f>
        <v>12</v>
      </c>
      <c r="R1212">
        <f>MONTH(StoreData!$B1212)</f>
        <v>8</v>
      </c>
      <c r="S1212" t="str">
        <f>IF(StoreData!$R1212=9,"August","Sept")</f>
        <v>Sept</v>
      </c>
    </row>
    <row r="1213" spans="1:19" x14ac:dyDescent="0.3">
      <c r="A1213">
        <v>88065566566</v>
      </c>
      <c r="B1213">
        <v>44072</v>
      </c>
      <c r="C1213" t="s">
        <v>1068</v>
      </c>
      <c r="D1213" t="s">
        <v>1123</v>
      </c>
      <c r="E1213" t="s">
        <v>14</v>
      </c>
      <c r="F1213" t="s">
        <v>36</v>
      </c>
      <c r="G1213" t="s">
        <v>945</v>
      </c>
      <c r="H1213" t="s">
        <v>37</v>
      </c>
      <c r="I1213" t="s">
        <v>38</v>
      </c>
      <c r="J1213" t="s">
        <v>928</v>
      </c>
      <c r="K1213" t="s">
        <v>939</v>
      </c>
      <c r="L1213">
        <v>10</v>
      </c>
      <c r="M1213">
        <v>7</v>
      </c>
      <c r="N1213">
        <v>5</v>
      </c>
      <c r="O1213">
        <f>StoreData!$N1213*StoreData!$L1213</f>
        <v>50</v>
      </c>
      <c r="P1213">
        <f>StoreData!$N1213*StoreData!$M1213</f>
        <v>35</v>
      </c>
      <c r="Q1213">
        <f>StoreData!$O1213-StoreData!$P1213</f>
        <v>15</v>
      </c>
      <c r="R1213">
        <f>MONTH(StoreData!$B1213)</f>
        <v>8</v>
      </c>
      <c r="S1213" t="str">
        <f>IF(StoreData!$R1213=9,"August","Sept")</f>
        <v>Sept</v>
      </c>
    </row>
    <row r="1214" spans="1:19" x14ac:dyDescent="0.3">
      <c r="A1214">
        <v>88065566567</v>
      </c>
      <c r="B1214">
        <v>44073</v>
      </c>
      <c r="C1214" t="s">
        <v>1069</v>
      </c>
      <c r="D1214" t="s">
        <v>1124</v>
      </c>
      <c r="E1214" t="s">
        <v>15</v>
      </c>
      <c r="F1214" t="s">
        <v>40</v>
      </c>
      <c r="G1214" t="s">
        <v>945</v>
      </c>
      <c r="H1214" t="s">
        <v>41</v>
      </c>
      <c r="I1214" t="s">
        <v>38</v>
      </c>
      <c r="J1214" t="s">
        <v>909</v>
      </c>
      <c r="K1214" t="s">
        <v>924</v>
      </c>
      <c r="L1214">
        <v>13</v>
      </c>
      <c r="M1214">
        <v>10</v>
      </c>
      <c r="N1214">
        <v>80</v>
      </c>
      <c r="O1214">
        <f>StoreData!$N1214*StoreData!$L1214</f>
        <v>1040</v>
      </c>
      <c r="P1214">
        <f>StoreData!$N1214*StoreData!$M1214</f>
        <v>800</v>
      </c>
      <c r="Q1214">
        <f>StoreData!$O1214-StoreData!$P1214</f>
        <v>240</v>
      </c>
      <c r="R1214">
        <f>MONTH(StoreData!$B1214)</f>
        <v>8</v>
      </c>
      <c r="S1214" t="str">
        <f>IF(StoreData!$R1214=9,"August","Sept")</f>
        <v>Sept</v>
      </c>
    </row>
    <row r="1215" spans="1:19" x14ac:dyDescent="0.3">
      <c r="A1215">
        <v>88065566568</v>
      </c>
      <c r="B1215">
        <v>44074</v>
      </c>
      <c r="C1215" t="s">
        <v>1073</v>
      </c>
      <c r="D1215" t="s">
        <v>1123</v>
      </c>
      <c r="E1215" t="s">
        <v>13</v>
      </c>
      <c r="F1215" t="s">
        <v>43</v>
      </c>
      <c r="G1215" t="s">
        <v>945</v>
      </c>
      <c r="H1215" t="s">
        <v>44</v>
      </c>
      <c r="I1215" t="s">
        <v>38</v>
      </c>
      <c r="J1215" t="s">
        <v>929</v>
      </c>
      <c r="K1215" t="s">
        <v>939</v>
      </c>
      <c r="L1215">
        <v>20</v>
      </c>
      <c r="M1215">
        <v>17</v>
      </c>
      <c r="N1215">
        <v>3</v>
      </c>
      <c r="O1215">
        <f>StoreData!$N1215*StoreData!$L1215</f>
        <v>60</v>
      </c>
      <c r="P1215">
        <f>StoreData!$N1215*StoreData!$M1215</f>
        <v>51</v>
      </c>
      <c r="Q1215">
        <f>StoreData!$O1215-StoreData!$P1215</f>
        <v>9</v>
      </c>
      <c r="R1215">
        <f>MONTH(StoreData!$B1215)</f>
        <v>8</v>
      </c>
      <c r="S1215" t="str">
        <f>IF(StoreData!$R1215=9,"August","Sept")</f>
        <v>Sept</v>
      </c>
    </row>
    <row r="1216" spans="1:19" x14ac:dyDescent="0.3">
      <c r="A1216">
        <v>88065566569</v>
      </c>
      <c r="B1216">
        <v>44044</v>
      </c>
      <c r="C1216" t="s">
        <v>1074</v>
      </c>
      <c r="D1216" t="s">
        <v>1123</v>
      </c>
      <c r="E1216" t="s">
        <v>14</v>
      </c>
      <c r="F1216" t="s">
        <v>46</v>
      </c>
      <c r="G1216" t="s">
        <v>945</v>
      </c>
      <c r="H1216" t="s">
        <v>47</v>
      </c>
      <c r="I1216" t="s">
        <v>102</v>
      </c>
      <c r="J1216" t="s">
        <v>910</v>
      </c>
      <c r="K1216" t="s">
        <v>924</v>
      </c>
      <c r="L1216">
        <v>15</v>
      </c>
      <c r="M1216">
        <v>12</v>
      </c>
      <c r="N1216">
        <v>7</v>
      </c>
      <c r="O1216">
        <f>StoreData!$N1216*StoreData!$L1216</f>
        <v>105</v>
      </c>
      <c r="P1216">
        <f>StoreData!$N1216*StoreData!$M1216</f>
        <v>84</v>
      </c>
      <c r="Q1216">
        <f>StoreData!$O1216-StoreData!$P1216</f>
        <v>21</v>
      </c>
      <c r="R1216">
        <f>MONTH(StoreData!$B1216)</f>
        <v>8</v>
      </c>
      <c r="S1216" t="str">
        <f>IF(StoreData!$R1216=9,"August","Sept")</f>
        <v>Sept</v>
      </c>
    </row>
    <row r="1217" spans="1:19" x14ac:dyDescent="0.3">
      <c r="A1217">
        <v>88065566570</v>
      </c>
      <c r="B1217">
        <v>44045</v>
      </c>
      <c r="C1217" t="s">
        <v>1075</v>
      </c>
      <c r="D1217" t="s">
        <v>1124</v>
      </c>
      <c r="E1217" t="s">
        <v>15</v>
      </c>
      <c r="F1217" t="s">
        <v>36</v>
      </c>
      <c r="G1217" t="s">
        <v>945</v>
      </c>
      <c r="H1217" t="s">
        <v>37</v>
      </c>
      <c r="I1217" t="s">
        <v>102</v>
      </c>
      <c r="J1217" t="s">
        <v>911</v>
      </c>
      <c r="K1217" t="s">
        <v>924</v>
      </c>
      <c r="L1217">
        <v>20</v>
      </c>
      <c r="M1217">
        <v>17</v>
      </c>
      <c r="N1217">
        <v>10</v>
      </c>
      <c r="O1217">
        <f>StoreData!$N1217*StoreData!$L1217</f>
        <v>200</v>
      </c>
      <c r="P1217">
        <f>StoreData!$N1217*StoreData!$M1217</f>
        <v>170</v>
      </c>
      <c r="Q1217">
        <f>StoreData!$O1217-StoreData!$P1217</f>
        <v>30</v>
      </c>
      <c r="R1217">
        <f>MONTH(StoreData!$B1217)</f>
        <v>8</v>
      </c>
      <c r="S1217" t="str">
        <f>IF(StoreData!$R1217=9,"August","Sept")</f>
        <v>Sept</v>
      </c>
    </row>
    <row r="1218" spans="1:19" x14ac:dyDescent="0.3">
      <c r="A1218">
        <v>88065566571</v>
      </c>
      <c r="B1218">
        <v>44046</v>
      </c>
      <c r="C1218" t="s">
        <v>1076</v>
      </c>
      <c r="D1218" t="s">
        <v>1123</v>
      </c>
      <c r="E1218" t="s">
        <v>57</v>
      </c>
      <c r="F1218" t="s">
        <v>40</v>
      </c>
      <c r="G1218" t="s">
        <v>945</v>
      </c>
      <c r="H1218" t="s">
        <v>41</v>
      </c>
      <c r="I1218" t="s">
        <v>102</v>
      </c>
      <c r="J1218" t="s">
        <v>912</v>
      </c>
      <c r="K1218" t="s">
        <v>924</v>
      </c>
      <c r="L1218">
        <v>12</v>
      </c>
      <c r="M1218">
        <v>9</v>
      </c>
      <c r="N1218">
        <v>8</v>
      </c>
      <c r="O1218">
        <f>StoreData!$N1218*StoreData!$L1218</f>
        <v>96</v>
      </c>
      <c r="P1218">
        <f>StoreData!$N1218*StoreData!$M1218</f>
        <v>72</v>
      </c>
      <c r="Q1218">
        <f>StoreData!$O1218-StoreData!$P1218</f>
        <v>24</v>
      </c>
      <c r="R1218">
        <f>MONTH(StoreData!$B1218)</f>
        <v>8</v>
      </c>
      <c r="S1218" t="str">
        <f>IF(StoreData!$R1218=9,"August","Sept")</f>
        <v>Sept</v>
      </c>
    </row>
    <row r="1219" spans="1:19" x14ac:dyDescent="0.3">
      <c r="A1219">
        <v>88065566572</v>
      </c>
      <c r="B1219">
        <v>44047</v>
      </c>
      <c r="C1219" t="s">
        <v>1077</v>
      </c>
      <c r="D1219" t="s">
        <v>1124</v>
      </c>
      <c r="E1219" t="s">
        <v>58</v>
      </c>
      <c r="F1219" t="s">
        <v>43</v>
      </c>
      <c r="G1219" t="s">
        <v>945</v>
      </c>
      <c r="H1219" t="s">
        <v>44</v>
      </c>
      <c r="I1219" t="s">
        <v>102</v>
      </c>
      <c r="J1219" t="s">
        <v>913</v>
      </c>
      <c r="K1219" t="s">
        <v>924</v>
      </c>
      <c r="L1219">
        <v>16</v>
      </c>
      <c r="M1219">
        <v>13</v>
      </c>
      <c r="N1219">
        <v>9</v>
      </c>
      <c r="O1219">
        <f>StoreData!$N1219*StoreData!$L1219</f>
        <v>144</v>
      </c>
      <c r="P1219">
        <f>StoreData!$N1219*StoreData!$M1219</f>
        <v>117</v>
      </c>
      <c r="Q1219">
        <f>StoreData!$O1219-StoreData!$P1219</f>
        <v>27</v>
      </c>
      <c r="R1219">
        <f>MONTH(StoreData!$B1219)</f>
        <v>8</v>
      </c>
      <c r="S1219" t="str">
        <f>IF(StoreData!$R1219=9,"August","Sept")</f>
        <v>Sept</v>
      </c>
    </row>
    <row r="1220" spans="1:19" x14ac:dyDescent="0.3">
      <c r="A1220">
        <v>88065566573</v>
      </c>
      <c r="B1220">
        <v>44048</v>
      </c>
      <c r="C1220" t="s">
        <v>1078</v>
      </c>
      <c r="D1220" t="s">
        <v>1123</v>
      </c>
      <c r="E1220" t="s">
        <v>59</v>
      </c>
      <c r="F1220" t="s">
        <v>46</v>
      </c>
      <c r="G1220" t="s">
        <v>945</v>
      </c>
      <c r="H1220" t="s">
        <v>47</v>
      </c>
      <c r="I1220" t="s">
        <v>102</v>
      </c>
      <c r="J1220" t="s">
        <v>930</v>
      </c>
      <c r="K1220" t="s">
        <v>939</v>
      </c>
      <c r="L1220">
        <v>70</v>
      </c>
      <c r="M1220">
        <v>67</v>
      </c>
      <c r="N1220">
        <v>12</v>
      </c>
      <c r="O1220">
        <f>StoreData!$N1220*StoreData!$L1220</f>
        <v>840</v>
      </c>
      <c r="P1220">
        <f>StoreData!$N1220*StoreData!$M1220</f>
        <v>804</v>
      </c>
      <c r="Q1220">
        <f>StoreData!$O1220-StoreData!$P1220</f>
        <v>36</v>
      </c>
      <c r="R1220">
        <f>MONTH(StoreData!$B1220)</f>
        <v>8</v>
      </c>
      <c r="S1220" t="str">
        <f>IF(StoreData!$R1220=9,"August","Sept")</f>
        <v>Sept</v>
      </c>
    </row>
    <row r="1221" spans="1:19" x14ac:dyDescent="0.3">
      <c r="A1221">
        <v>88065566574</v>
      </c>
      <c r="B1221">
        <v>44052</v>
      </c>
      <c r="C1221" t="s">
        <v>1079</v>
      </c>
      <c r="D1221" t="s">
        <v>1124</v>
      </c>
      <c r="E1221" t="s">
        <v>61</v>
      </c>
      <c r="F1221" t="s">
        <v>36</v>
      </c>
      <c r="G1221" t="s">
        <v>945</v>
      </c>
      <c r="H1221" t="s">
        <v>37</v>
      </c>
      <c r="I1221" t="s">
        <v>102</v>
      </c>
      <c r="J1221" t="s">
        <v>938</v>
      </c>
      <c r="K1221" t="s">
        <v>939</v>
      </c>
      <c r="L1221">
        <v>15</v>
      </c>
      <c r="M1221">
        <v>12</v>
      </c>
      <c r="N1221">
        <v>5</v>
      </c>
      <c r="O1221">
        <f>StoreData!$N1221*StoreData!$L1221</f>
        <v>75</v>
      </c>
      <c r="P1221">
        <f>StoreData!$N1221*StoreData!$M1221</f>
        <v>60</v>
      </c>
      <c r="Q1221">
        <f>StoreData!$O1221-StoreData!$P1221</f>
        <v>15</v>
      </c>
      <c r="R1221">
        <f>MONTH(StoreData!$B1221)</f>
        <v>8</v>
      </c>
      <c r="S1221" t="str">
        <f>IF(StoreData!$R1221=9,"August","Sept")</f>
        <v>Sept</v>
      </c>
    </row>
    <row r="1222" spans="1:19" x14ac:dyDescent="0.3">
      <c r="A1222">
        <v>88065566575</v>
      </c>
      <c r="B1222">
        <v>44051</v>
      </c>
      <c r="C1222" t="s">
        <v>1080</v>
      </c>
      <c r="D1222" t="s">
        <v>1123</v>
      </c>
      <c r="E1222" t="s">
        <v>16</v>
      </c>
      <c r="F1222" t="s">
        <v>40</v>
      </c>
      <c r="G1222" t="s">
        <v>945</v>
      </c>
      <c r="H1222" t="s">
        <v>41</v>
      </c>
      <c r="I1222" t="s">
        <v>102</v>
      </c>
      <c r="J1222" t="s">
        <v>913</v>
      </c>
      <c r="K1222" t="s">
        <v>924</v>
      </c>
      <c r="L1222">
        <v>16</v>
      </c>
      <c r="M1222">
        <v>13</v>
      </c>
      <c r="N1222">
        <v>32</v>
      </c>
      <c r="O1222">
        <f>StoreData!$N1222*StoreData!$L1222</f>
        <v>512</v>
      </c>
      <c r="P1222">
        <f>StoreData!$N1222*StoreData!$M1222</f>
        <v>416</v>
      </c>
      <c r="Q1222">
        <f>StoreData!$O1222-StoreData!$P1222</f>
        <v>96</v>
      </c>
      <c r="R1222">
        <f>MONTH(StoreData!$B1222)</f>
        <v>8</v>
      </c>
      <c r="S1222" t="str">
        <f>IF(StoreData!$R1222=9,"August","Sept")</f>
        <v>Sept</v>
      </c>
    </row>
    <row r="1223" spans="1:19" x14ac:dyDescent="0.3">
      <c r="A1223">
        <v>88065566576</v>
      </c>
      <c r="B1223">
        <v>44051</v>
      </c>
      <c r="C1223" t="s">
        <v>1115</v>
      </c>
      <c r="D1223" t="s">
        <v>1124</v>
      </c>
      <c r="E1223" t="s">
        <v>4</v>
      </c>
      <c r="F1223" t="s">
        <v>43</v>
      </c>
      <c r="G1223" t="s">
        <v>945</v>
      </c>
      <c r="H1223" t="s">
        <v>44</v>
      </c>
      <c r="I1223" t="s">
        <v>102</v>
      </c>
      <c r="J1223" t="s">
        <v>914</v>
      </c>
      <c r="K1223" t="s">
        <v>924</v>
      </c>
      <c r="L1223">
        <v>20</v>
      </c>
      <c r="M1223">
        <v>17</v>
      </c>
      <c r="N1223">
        <v>7</v>
      </c>
      <c r="O1223">
        <f>StoreData!$N1223*StoreData!$L1223</f>
        <v>140</v>
      </c>
      <c r="P1223">
        <f>StoreData!$N1223*StoreData!$M1223</f>
        <v>119</v>
      </c>
      <c r="Q1223">
        <f>StoreData!$O1223-StoreData!$P1223</f>
        <v>21</v>
      </c>
      <c r="R1223">
        <f>MONTH(StoreData!$B1223)</f>
        <v>8</v>
      </c>
      <c r="S1223" t="str">
        <f>IF(StoreData!$R1223=9,"August","Sept")</f>
        <v>Sept</v>
      </c>
    </row>
    <row r="1224" spans="1:19" x14ac:dyDescent="0.3">
      <c r="A1224">
        <v>88065566577</v>
      </c>
      <c r="B1224">
        <v>44052</v>
      </c>
      <c r="C1224" t="s">
        <v>1116</v>
      </c>
      <c r="D1224" t="s">
        <v>1124</v>
      </c>
      <c r="E1224" t="s">
        <v>5</v>
      </c>
      <c r="F1224" t="s">
        <v>46</v>
      </c>
      <c r="G1224" t="s">
        <v>945</v>
      </c>
      <c r="H1224" t="s">
        <v>47</v>
      </c>
      <c r="I1224" t="s">
        <v>102</v>
      </c>
      <c r="J1224" t="s">
        <v>915</v>
      </c>
      <c r="K1224" t="s">
        <v>924</v>
      </c>
      <c r="L1224">
        <v>12</v>
      </c>
      <c r="M1224">
        <v>9</v>
      </c>
      <c r="N1224">
        <v>15</v>
      </c>
      <c r="O1224">
        <f>StoreData!$N1224*StoreData!$L1224</f>
        <v>180</v>
      </c>
      <c r="P1224">
        <f>StoreData!$N1224*StoreData!$M1224</f>
        <v>135</v>
      </c>
      <c r="Q1224">
        <f>StoreData!$O1224-StoreData!$P1224</f>
        <v>45</v>
      </c>
      <c r="R1224">
        <f>MONTH(StoreData!$B1224)</f>
        <v>8</v>
      </c>
      <c r="S1224" t="str">
        <f>IF(StoreData!$R1224=9,"August","Sept")</f>
        <v>Sept</v>
      </c>
    </row>
    <row r="1225" spans="1:19" x14ac:dyDescent="0.3">
      <c r="A1225">
        <v>88065566578</v>
      </c>
      <c r="B1225">
        <v>44053</v>
      </c>
      <c r="C1225" t="s">
        <v>1117</v>
      </c>
      <c r="D1225" t="s">
        <v>1123</v>
      </c>
      <c r="E1225" t="s">
        <v>6</v>
      </c>
      <c r="F1225" t="s">
        <v>36</v>
      </c>
      <c r="G1225" t="s">
        <v>945</v>
      </c>
      <c r="H1225" t="s">
        <v>37</v>
      </c>
      <c r="I1225" t="s">
        <v>102</v>
      </c>
      <c r="J1225" t="s">
        <v>931</v>
      </c>
      <c r="K1225" t="s">
        <v>939</v>
      </c>
      <c r="L1225">
        <v>12</v>
      </c>
      <c r="M1225">
        <v>9</v>
      </c>
      <c r="N1225">
        <v>3</v>
      </c>
      <c r="O1225">
        <f>StoreData!$N1225*StoreData!$L1225</f>
        <v>36</v>
      </c>
      <c r="P1225">
        <f>StoreData!$N1225*StoreData!$M1225</f>
        <v>27</v>
      </c>
      <c r="Q1225">
        <f>StoreData!$O1225-StoreData!$P1225</f>
        <v>9</v>
      </c>
      <c r="R1225">
        <f>MONTH(StoreData!$B1225)</f>
        <v>8</v>
      </c>
      <c r="S1225" t="str">
        <f>IF(StoreData!$R1225=9,"August","Sept")</f>
        <v>Sept</v>
      </c>
    </row>
    <row r="1226" spans="1:19" x14ac:dyDescent="0.3">
      <c r="A1226">
        <v>88065566579</v>
      </c>
      <c r="B1226">
        <v>44054</v>
      </c>
      <c r="C1226" t="s">
        <v>1118</v>
      </c>
      <c r="D1226" t="s">
        <v>1124</v>
      </c>
      <c r="E1226" t="s">
        <v>7</v>
      </c>
      <c r="F1226" t="s">
        <v>40</v>
      </c>
      <c r="G1226" t="s">
        <v>945</v>
      </c>
      <c r="H1226" t="s">
        <v>41</v>
      </c>
      <c r="I1226" t="s">
        <v>102</v>
      </c>
      <c r="J1226" t="s">
        <v>932</v>
      </c>
      <c r="K1226" t="s">
        <v>939</v>
      </c>
      <c r="L1226">
        <v>18</v>
      </c>
      <c r="M1226">
        <v>15</v>
      </c>
      <c r="N1226">
        <v>16</v>
      </c>
      <c r="O1226">
        <f>StoreData!$N1226*StoreData!$L1226</f>
        <v>288</v>
      </c>
      <c r="P1226">
        <f>StoreData!$N1226*StoreData!$M1226</f>
        <v>240</v>
      </c>
      <c r="Q1226">
        <f>StoreData!$O1226-StoreData!$P1226</f>
        <v>48</v>
      </c>
      <c r="R1226">
        <f>MONTH(StoreData!$B1226)</f>
        <v>8</v>
      </c>
      <c r="S1226" t="str">
        <f>IF(StoreData!$R1226=9,"August","Sept")</f>
        <v>Sept</v>
      </c>
    </row>
    <row r="1227" spans="1:19" x14ac:dyDescent="0.3">
      <c r="A1227">
        <v>88065566580</v>
      </c>
      <c r="B1227">
        <v>44055</v>
      </c>
      <c r="C1227" t="s">
        <v>319</v>
      </c>
      <c r="D1227" t="s">
        <v>1124</v>
      </c>
      <c r="E1227" t="s">
        <v>8</v>
      </c>
      <c r="F1227" t="s">
        <v>43</v>
      </c>
      <c r="G1227" t="s">
        <v>945</v>
      </c>
      <c r="H1227" t="s">
        <v>44</v>
      </c>
      <c r="I1227" t="s">
        <v>102</v>
      </c>
      <c r="J1227" t="s">
        <v>916</v>
      </c>
      <c r="K1227" t="s">
        <v>924</v>
      </c>
      <c r="L1227">
        <v>10</v>
      </c>
      <c r="M1227">
        <v>7</v>
      </c>
      <c r="N1227">
        <v>10</v>
      </c>
      <c r="O1227">
        <f>StoreData!$N1227*StoreData!$L1227</f>
        <v>100</v>
      </c>
      <c r="P1227">
        <f>StoreData!$N1227*StoreData!$M1227</f>
        <v>70</v>
      </c>
      <c r="Q1227">
        <f>StoreData!$O1227-StoreData!$P1227</f>
        <v>30</v>
      </c>
      <c r="R1227">
        <f>MONTH(StoreData!$B1227)</f>
        <v>8</v>
      </c>
      <c r="S1227" t="str">
        <f>IF(StoreData!$R1227=9,"August","Sept")</f>
        <v>Sept</v>
      </c>
    </row>
    <row r="1228" spans="1:19" x14ac:dyDescent="0.3">
      <c r="A1228">
        <v>88065566581</v>
      </c>
      <c r="B1228">
        <v>44056</v>
      </c>
      <c r="C1228" t="s">
        <v>320</v>
      </c>
      <c r="D1228" t="s">
        <v>1124</v>
      </c>
      <c r="E1228" t="s">
        <v>9</v>
      </c>
      <c r="F1228" t="s">
        <v>46</v>
      </c>
      <c r="G1228" t="s">
        <v>945</v>
      </c>
      <c r="H1228" t="s">
        <v>47</v>
      </c>
      <c r="I1228" t="s">
        <v>102</v>
      </c>
      <c r="J1228" t="s">
        <v>917</v>
      </c>
      <c r="K1228" t="s">
        <v>924</v>
      </c>
      <c r="L1228">
        <v>15</v>
      </c>
      <c r="M1228">
        <v>12</v>
      </c>
      <c r="N1228">
        <v>11</v>
      </c>
      <c r="O1228">
        <f>StoreData!$N1228*StoreData!$L1228</f>
        <v>165</v>
      </c>
      <c r="P1228">
        <f>StoreData!$N1228*StoreData!$M1228</f>
        <v>132</v>
      </c>
      <c r="Q1228">
        <f>StoreData!$O1228-StoreData!$P1228</f>
        <v>33</v>
      </c>
      <c r="R1228">
        <f>MONTH(StoreData!$B1228)</f>
        <v>8</v>
      </c>
      <c r="S1228" t="str">
        <f>IF(StoreData!$R1228=9,"August","Sept")</f>
        <v>Sept</v>
      </c>
    </row>
    <row r="1229" spans="1:19" x14ac:dyDescent="0.3">
      <c r="A1229">
        <v>88065566582</v>
      </c>
      <c r="B1229">
        <v>44057</v>
      </c>
      <c r="C1229" t="s">
        <v>321</v>
      </c>
      <c r="D1229" t="s">
        <v>1123</v>
      </c>
      <c r="E1229" t="s">
        <v>10</v>
      </c>
      <c r="F1229" t="s">
        <v>36</v>
      </c>
      <c r="G1229" t="s">
        <v>945</v>
      </c>
      <c r="H1229" t="s">
        <v>37</v>
      </c>
      <c r="I1229" t="s">
        <v>102</v>
      </c>
      <c r="J1229" t="s">
        <v>918</v>
      </c>
      <c r="K1229" t="s">
        <v>924</v>
      </c>
      <c r="L1229">
        <v>15</v>
      </c>
      <c r="M1229">
        <v>12</v>
      </c>
      <c r="N1229">
        <v>3</v>
      </c>
      <c r="O1229">
        <f>StoreData!$N1229*StoreData!$L1229</f>
        <v>45</v>
      </c>
      <c r="P1229">
        <f>StoreData!$N1229*StoreData!$M1229</f>
        <v>36</v>
      </c>
      <c r="Q1229">
        <f>StoreData!$O1229-StoreData!$P1229</f>
        <v>9</v>
      </c>
      <c r="R1229">
        <f>MONTH(StoreData!$B1229)</f>
        <v>8</v>
      </c>
      <c r="S1229" t="str">
        <f>IF(StoreData!$R1229=9,"August","Sept")</f>
        <v>Sept</v>
      </c>
    </row>
    <row r="1230" spans="1:19" x14ac:dyDescent="0.3">
      <c r="A1230">
        <v>88065566583</v>
      </c>
      <c r="B1230">
        <v>44058</v>
      </c>
      <c r="C1230" t="s">
        <v>322</v>
      </c>
      <c r="D1230" t="s">
        <v>1123</v>
      </c>
      <c r="E1230" t="s">
        <v>11</v>
      </c>
      <c r="F1230" t="s">
        <v>40</v>
      </c>
      <c r="G1230" t="s">
        <v>945</v>
      </c>
      <c r="H1230" t="s">
        <v>41</v>
      </c>
      <c r="I1230" t="s">
        <v>102</v>
      </c>
      <c r="J1230" t="s">
        <v>933</v>
      </c>
      <c r="K1230" t="s">
        <v>939</v>
      </c>
      <c r="L1230">
        <v>23</v>
      </c>
      <c r="M1230">
        <v>20</v>
      </c>
      <c r="N1230">
        <v>17</v>
      </c>
      <c r="O1230">
        <f>StoreData!$N1230*StoreData!$L1230</f>
        <v>391</v>
      </c>
      <c r="P1230">
        <f>StoreData!$N1230*StoreData!$M1230</f>
        <v>340</v>
      </c>
      <c r="Q1230">
        <f>StoreData!$O1230-StoreData!$P1230</f>
        <v>51</v>
      </c>
      <c r="R1230">
        <f>MONTH(StoreData!$B1230)</f>
        <v>8</v>
      </c>
      <c r="S1230" t="str">
        <f>IF(StoreData!$R1230=9,"August","Sept")</f>
        <v>Sept</v>
      </c>
    </row>
    <row r="1231" spans="1:19" x14ac:dyDescent="0.3">
      <c r="A1231">
        <v>88065566584</v>
      </c>
      <c r="B1231">
        <v>44062</v>
      </c>
      <c r="C1231" t="s">
        <v>323</v>
      </c>
      <c r="D1231" t="s">
        <v>1124</v>
      </c>
      <c r="E1231" t="s">
        <v>12</v>
      </c>
      <c r="F1231" t="s">
        <v>43</v>
      </c>
      <c r="G1231" t="s">
        <v>945</v>
      </c>
      <c r="H1231" t="s">
        <v>44</v>
      </c>
      <c r="I1231" t="s">
        <v>102</v>
      </c>
      <c r="J1231" t="s">
        <v>934</v>
      </c>
      <c r="K1231" t="s">
        <v>939</v>
      </c>
      <c r="L1231">
        <v>9</v>
      </c>
      <c r="M1231">
        <v>6</v>
      </c>
      <c r="N1231">
        <v>70</v>
      </c>
      <c r="O1231">
        <f>StoreData!$N1231*StoreData!$L1231</f>
        <v>630</v>
      </c>
      <c r="P1231">
        <f>StoreData!$N1231*StoreData!$M1231</f>
        <v>420</v>
      </c>
      <c r="Q1231">
        <f>StoreData!$O1231-StoreData!$P1231</f>
        <v>210</v>
      </c>
      <c r="R1231">
        <f>MONTH(StoreData!$B1231)</f>
        <v>8</v>
      </c>
      <c r="S1231" t="str">
        <f>IF(StoreData!$R1231=9,"August","Sept")</f>
        <v>Sept</v>
      </c>
    </row>
    <row r="1232" spans="1:19" x14ac:dyDescent="0.3">
      <c r="A1232">
        <v>88065566585</v>
      </c>
      <c r="B1232">
        <v>44061</v>
      </c>
      <c r="C1232" t="s">
        <v>324</v>
      </c>
      <c r="D1232" t="s">
        <v>1123</v>
      </c>
      <c r="E1232" t="s">
        <v>13</v>
      </c>
      <c r="F1232" t="s">
        <v>46</v>
      </c>
      <c r="G1232" t="s">
        <v>945</v>
      </c>
      <c r="H1232" t="s">
        <v>47</v>
      </c>
      <c r="I1232" t="s">
        <v>102</v>
      </c>
      <c r="J1232" t="s">
        <v>935</v>
      </c>
      <c r="K1232" t="s">
        <v>939</v>
      </c>
      <c r="L1232">
        <v>18</v>
      </c>
      <c r="M1232">
        <v>15</v>
      </c>
      <c r="N1232">
        <v>68</v>
      </c>
      <c r="O1232">
        <f>StoreData!$N1232*StoreData!$L1232</f>
        <v>1224</v>
      </c>
      <c r="P1232">
        <f>StoreData!$N1232*StoreData!$M1232</f>
        <v>1020</v>
      </c>
      <c r="Q1232">
        <f>StoreData!$O1232-StoreData!$P1232</f>
        <v>204</v>
      </c>
      <c r="R1232">
        <f>MONTH(StoreData!$B1232)</f>
        <v>8</v>
      </c>
      <c r="S1232" t="str">
        <f>IF(StoreData!$R1232=9,"August","Sept")</f>
        <v>Sept</v>
      </c>
    </row>
    <row r="1233" spans="1:19" x14ac:dyDescent="0.3">
      <c r="A1233">
        <v>88065566586</v>
      </c>
      <c r="B1233">
        <v>44061</v>
      </c>
      <c r="C1233" t="s">
        <v>325</v>
      </c>
      <c r="D1233" t="s">
        <v>1123</v>
      </c>
      <c r="E1233" t="s">
        <v>14</v>
      </c>
      <c r="F1233" t="s">
        <v>36</v>
      </c>
      <c r="G1233" t="s">
        <v>945</v>
      </c>
      <c r="H1233" t="s">
        <v>37</v>
      </c>
      <c r="I1233" t="s">
        <v>102</v>
      </c>
      <c r="J1233" t="s">
        <v>923</v>
      </c>
      <c r="K1233" t="s">
        <v>924</v>
      </c>
      <c r="L1233">
        <v>14</v>
      </c>
      <c r="M1233">
        <v>11</v>
      </c>
      <c r="N1233">
        <v>17</v>
      </c>
      <c r="O1233">
        <f>StoreData!$N1233*StoreData!$L1233</f>
        <v>238</v>
      </c>
      <c r="P1233">
        <f>StoreData!$N1233*StoreData!$M1233</f>
        <v>187</v>
      </c>
      <c r="Q1233">
        <f>StoreData!$O1233-StoreData!$P1233</f>
        <v>51</v>
      </c>
      <c r="R1233">
        <f>MONTH(StoreData!$B1233)</f>
        <v>8</v>
      </c>
      <c r="S1233" t="str">
        <f>IF(StoreData!$R1233=9,"August","Sept")</f>
        <v>Sept</v>
      </c>
    </row>
    <row r="1234" spans="1:19" x14ac:dyDescent="0.3">
      <c r="A1234">
        <v>88065566587</v>
      </c>
      <c r="B1234">
        <v>44062</v>
      </c>
      <c r="C1234" t="s">
        <v>326</v>
      </c>
      <c r="D1234" t="s">
        <v>1124</v>
      </c>
      <c r="E1234" t="s">
        <v>15</v>
      </c>
      <c r="F1234" t="s">
        <v>40</v>
      </c>
      <c r="G1234" t="s">
        <v>945</v>
      </c>
      <c r="H1234" t="s">
        <v>41</v>
      </c>
      <c r="I1234" t="s">
        <v>102</v>
      </c>
      <c r="J1234" t="s">
        <v>936</v>
      </c>
      <c r="K1234" t="s">
        <v>924</v>
      </c>
      <c r="L1234">
        <v>30</v>
      </c>
      <c r="M1234">
        <v>27</v>
      </c>
      <c r="N1234">
        <v>25</v>
      </c>
      <c r="O1234">
        <f>StoreData!$N1234*StoreData!$L1234</f>
        <v>750</v>
      </c>
      <c r="P1234">
        <f>StoreData!$N1234*StoreData!$M1234</f>
        <v>675</v>
      </c>
      <c r="Q1234">
        <f>StoreData!$O1234-StoreData!$P1234</f>
        <v>75</v>
      </c>
      <c r="R1234">
        <f>MONTH(StoreData!$B1234)</f>
        <v>8</v>
      </c>
      <c r="S1234" t="str">
        <f>IF(StoreData!$R1234=9,"August","Sept")</f>
        <v>Sept</v>
      </c>
    </row>
    <row r="1235" spans="1:19" x14ac:dyDescent="0.3">
      <c r="A1235">
        <v>88065566588</v>
      </c>
      <c r="B1235">
        <v>44063</v>
      </c>
      <c r="C1235" t="s">
        <v>327</v>
      </c>
      <c r="D1235" t="s">
        <v>1124</v>
      </c>
      <c r="E1235" t="s">
        <v>57</v>
      </c>
      <c r="F1235" t="s">
        <v>43</v>
      </c>
      <c r="G1235" t="s">
        <v>945</v>
      </c>
      <c r="H1235" t="s">
        <v>44</v>
      </c>
      <c r="I1235" t="s">
        <v>102</v>
      </c>
      <c r="J1235" t="s">
        <v>937</v>
      </c>
      <c r="K1235" t="s">
        <v>924</v>
      </c>
      <c r="L1235">
        <v>16</v>
      </c>
      <c r="M1235">
        <v>13</v>
      </c>
      <c r="N1235">
        <v>5</v>
      </c>
      <c r="O1235">
        <f>StoreData!$N1235*StoreData!$L1235</f>
        <v>80</v>
      </c>
      <c r="P1235">
        <f>StoreData!$N1235*StoreData!$M1235</f>
        <v>65</v>
      </c>
      <c r="Q1235">
        <f>StoreData!$O1235-StoreData!$P1235</f>
        <v>15</v>
      </c>
      <c r="R1235">
        <f>MONTH(StoreData!$B1235)</f>
        <v>8</v>
      </c>
      <c r="S1235" t="str">
        <f>IF(StoreData!$R1235=9,"August","Sept")</f>
        <v>Sept</v>
      </c>
    </row>
    <row r="1236" spans="1:19" x14ac:dyDescent="0.3">
      <c r="A1236">
        <v>88065566589</v>
      </c>
      <c r="B1236">
        <v>44064</v>
      </c>
      <c r="C1236" t="s">
        <v>328</v>
      </c>
      <c r="D1236" t="s">
        <v>1124</v>
      </c>
      <c r="E1236" t="s">
        <v>58</v>
      </c>
      <c r="F1236" t="s">
        <v>46</v>
      </c>
      <c r="G1236" t="s">
        <v>945</v>
      </c>
      <c r="H1236" t="s">
        <v>47</v>
      </c>
      <c r="I1236" t="s">
        <v>102</v>
      </c>
      <c r="J1236" t="s">
        <v>906</v>
      </c>
      <c r="K1236" t="s">
        <v>924</v>
      </c>
      <c r="L1236">
        <v>52</v>
      </c>
      <c r="M1236">
        <v>49</v>
      </c>
      <c r="N1236">
        <v>6</v>
      </c>
      <c r="O1236">
        <f>StoreData!$N1236*StoreData!$L1236</f>
        <v>312</v>
      </c>
      <c r="P1236">
        <f>StoreData!$N1236*StoreData!$M1236</f>
        <v>294</v>
      </c>
      <c r="Q1236">
        <f>StoreData!$O1236-StoreData!$P1236</f>
        <v>18</v>
      </c>
      <c r="R1236">
        <f>MONTH(StoreData!$B1236)</f>
        <v>8</v>
      </c>
      <c r="S1236" t="str">
        <f>IF(StoreData!$R1236=9,"August","Sept")</f>
        <v>Sept</v>
      </c>
    </row>
    <row r="1237" spans="1:19" x14ac:dyDescent="0.3">
      <c r="A1237">
        <v>88065566590</v>
      </c>
      <c r="B1237">
        <v>44065</v>
      </c>
      <c r="C1237" t="s">
        <v>329</v>
      </c>
      <c r="D1237" t="s">
        <v>1124</v>
      </c>
      <c r="E1237" t="s">
        <v>59</v>
      </c>
      <c r="F1237" t="s">
        <v>36</v>
      </c>
      <c r="G1237" t="s">
        <v>945</v>
      </c>
      <c r="H1237" t="s">
        <v>37</v>
      </c>
      <c r="I1237" t="s">
        <v>102</v>
      </c>
      <c r="J1237" t="s">
        <v>907</v>
      </c>
      <c r="K1237" t="s">
        <v>924</v>
      </c>
      <c r="L1237">
        <v>14</v>
      </c>
      <c r="M1237">
        <v>11</v>
      </c>
      <c r="N1237">
        <v>7</v>
      </c>
      <c r="O1237">
        <f>StoreData!$N1237*StoreData!$L1237</f>
        <v>98</v>
      </c>
      <c r="P1237">
        <f>StoreData!$N1237*StoreData!$M1237</f>
        <v>77</v>
      </c>
      <c r="Q1237">
        <f>StoreData!$O1237-StoreData!$P1237</f>
        <v>21</v>
      </c>
      <c r="R1237">
        <f>MONTH(StoreData!$B1237)</f>
        <v>8</v>
      </c>
      <c r="S1237" t="str">
        <f>IF(StoreData!$R1237=9,"August","Sept")</f>
        <v>Sept</v>
      </c>
    </row>
    <row r="1238" spans="1:19" x14ac:dyDescent="0.3">
      <c r="A1238">
        <v>88065566591</v>
      </c>
      <c r="B1238">
        <v>44066</v>
      </c>
      <c r="C1238" t="s">
        <v>330</v>
      </c>
      <c r="D1238" t="s">
        <v>1123</v>
      </c>
      <c r="E1238" t="s">
        <v>61</v>
      </c>
      <c r="F1238" t="s">
        <v>40</v>
      </c>
      <c r="G1238" t="s">
        <v>945</v>
      </c>
      <c r="H1238" t="s">
        <v>41</v>
      </c>
      <c r="I1238" t="s">
        <v>102</v>
      </c>
      <c r="J1238" t="s">
        <v>908</v>
      </c>
      <c r="K1238" t="s">
        <v>924</v>
      </c>
      <c r="L1238">
        <v>6</v>
      </c>
      <c r="M1238">
        <v>3</v>
      </c>
      <c r="N1238">
        <v>11</v>
      </c>
      <c r="O1238">
        <f>StoreData!$N1238*StoreData!$L1238</f>
        <v>66</v>
      </c>
      <c r="P1238">
        <f>StoreData!$N1238*StoreData!$M1238</f>
        <v>33</v>
      </c>
      <c r="Q1238">
        <f>StoreData!$O1238-StoreData!$P1238</f>
        <v>33</v>
      </c>
      <c r="R1238">
        <f>MONTH(StoreData!$B1238)</f>
        <v>8</v>
      </c>
      <c r="S1238" t="str">
        <f>IF(StoreData!$R1238=9,"August","Sept")</f>
        <v>Sept</v>
      </c>
    </row>
    <row r="1239" spans="1:19" x14ac:dyDescent="0.3">
      <c r="A1239">
        <v>88065566592</v>
      </c>
      <c r="B1239">
        <v>44067</v>
      </c>
      <c r="C1239" t="s">
        <v>331</v>
      </c>
      <c r="D1239" t="s">
        <v>1124</v>
      </c>
      <c r="E1239" t="s">
        <v>16</v>
      </c>
      <c r="F1239" t="s">
        <v>43</v>
      </c>
      <c r="G1239" t="s">
        <v>945</v>
      </c>
      <c r="H1239" t="s">
        <v>44</v>
      </c>
      <c r="I1239" t="s">
        <v>102</v>
      </c>
      <c r="J1239" t="s">
        <v>909</v>
      </c>
      <c r="K1239" t="s">
        <v>924</v>
      </c>
      <c r="L1239">
        <v>13</v>
      </c>
      <c r="M1239">
        <v>10</v>
      </c>
      <c r="N1239">
        <v>18</v>
      </c>
      <c r="O1239">
        <f>StoreData!$N1239*StoreData!$L1239</f>
        <v>234</v>
      </c>
      <c r="P1239">
        <f>StoreData!$N1239*StoreData!$M1239</f>
        <v>180</v>
      </c>
      <c r="Q1239">
        <f>StoreData!$O1239-StoreData!$P1239</f>
        <v>54</v>
      </c>
      <c r="R1239">
        <f>MONTH(StoreData!$B1239)</f>
        <v>8</v>
      </c>
      <c r="S1239" t="str">
        <f>IF(StoreData!$R1239=9,"August","Sept")</f>
        <v>Sept</v>
      </c>
    </row>
    <row r="1240" spans="1:19" x14ac:dyDescent="0.3">
      <c r="A1240">
        <v>88065566593</v>
      </c>
      <c r="B1240">
        <v>44068</v>
      </c>
      <c r="C1240" t="s">
        <v>332</v>
      </c>
      <c r="D1240" t="s">
        <v>1124</v>
      </c>
      <c r="E1240" t="s">
        <v>64</v>
      </c>
      <c r="F1240" t="s">
        <v>46</v>
      </c>
      <c r="G1240" t="s">
        <v>945</v>
      </c>
      <c r="H1240" t="s">
        <v>47</v>
      </c>
      <c r="I1240" t="s">
        <v>102</v>
      </c>
      <c r="J1240" t="s">
        <v>910</v>
      </c>
      <c r="K1240" t="s">
        <v>924</v>
      </c>
      <c r="L1240">
        <v>15</v>
      </c>
      <c r="M1240">
        <v>12</v>
      </c>
      <c r="N1240">
        <v>3</v>
      </c>
      <c r="O1240">
        <f>StoreData!$N1240*StoreData!$L1240</f>
        <v>45</v>
      </c>
      <c r="P1240">
        <f>StoreData!$N1240*StoreData!$M1240</f>
        <v>36</v>
      </c>
      <c r="Q1240">
        <f>StoreData!$O1240-StoreData!$P1240</f>
        <v>9</v>
      </c>
      <c r="R1240">
        <f>MONTH(StoreData!$B1240)</f>
        <v>8</v>
      </c>
      <c r="S1240" t="str">
        <f>IF(StoreData!$R1240=9,"August","Sept")</f>
        <v>Sept</v>
      </c>
    </row>
    <row r="1241" spans="1:19" x14ac:dyDescent="0.3">
      <c r="A1241">
        <v>88065566594</v>
      </c>
      <c r="B1241">
        <v>44072</v>
      </c>
      <c r="C1241" t="s">
        <v>333</v>
      </c>
      <c r="D1241" t="s">
        <v>1123</v>
      </c>
      <c r="E1241" t="s">
        <v>66</v>
      </c>
      <c r="F1241" t="s">
        <v>36</v>
      </c>
      <c r="G1241" t="s">
        <v>945</v>
      </c>
      <c r="H1241" t="s">
        <v>37</v>
      </c>
      <c r="I1241" t="s">
        <v>102</v>
      </c>
      <c r="J1241" t="s">
        <v>911</v>
      </c>
      <c r="K1241" t="s">
        <v>924</v>
      </c>
      <c r="L1241">
        <v>20</v>
      </c>
      <c r="M1241">
        <v>17</v>
      </c>
      <c r="N1241">
        <v>16</v>
      </c>
      <c r="O1241">
        <f>StoreData!$N1241*StoreData!$L1241</f>
        <v>320</v>
      </c>
      <c r="P1241">
        <f>StoreData!$N1241*StoreData!$M1241</f>
        <v>272</v>
      </c>
      <c r="Q1241">
        <f>StoreData!$O1241-StoreData!$P1241</f>
        <v>48</v>
      </c>
      <c r="R1241">
        <f>MONTH(StoreData!$B1241)</f>
        <v>8</v>
      </c>
      <c r="S1241" t="str">
        <f>IF(StoreData!$R1241=9,"August","Sept")</f>
        <v>Sept</v>
      </c>
    </row>
    <row r="1242" spans="1:19" x14ac:dyDescent="0.3">
      <c r="A1242">
        <v>88065566595</v>
      </c>
      <c r="B1242">
        <v>44071</v>
      </c>
      <c r="C1242" t="s">
        <v>334</v>
      </c>
      <c r="D1242" t="s">
        <v>1124</v>
      </c>
      <c r="E1242" t="s">
        <v>68</v>
      </c>
      <c r="F1242" t="s">
        <v>40</v>
      </c>
      <c r="G1242" t="s">
        <v>945</v>
      </c>
      <c r="H1242" t="s">
        <v>41</v>
      </c>
      <c r="I1242" t="s">
        <v>102</v>
      </c>
      <c r="J1242" t="s">
        <v>912</v>
      </c>
      <c r="K1242" t="s">
        <v>924</v>
      </c>
      <c r="L1242">
        <v>12</v>
      </c>
      <c r="M1242">
        <v>9</v>
      </c>
      <c r="N1242">
        <v>2</v>
      </c>
      <c r="O1242">
        <f>StoreData!$N1242*StoreData!$L1242</f>
        <v>24</v>
      </c>
      <c r="P1242">
        <f>StoreData!$N1242*StoreData!$M1242</f>
        <v>18</v>
      </c>
      <c r="Q1242">
        <f>StoreData!$O1242-StoreData!$P1242</f>
        <v>6</v>
      </c>
      <c r="R1242">
        <f>MONTH(StoreData!$B1242)</f>
        <v>8</v>
      </c>
      <c r="S1242" t="str">
        <f>IF(StoreData!$R1242=9,"August","Sept")</f>
        <v>Sept</v>
      </c>
    </row>
    <row r="1243" spans="1:19" x14ac:dyDescent="0.3">
      <c r="A1243">
        <v>88065566596</v>
      </c>
      <c r="B1243">
        <v>44071</v>
      </c>
      <c r="C1243" t="s">
        <v>335</v>
      </c>
      <c r="D1243" t="s">
        <v>1124</v>
      </c>
      <c r="E1243" t="s">
        <v>70</v>
      </c>
      <c r="F1243" t="s">
        <v>43</v>
      </c>
      <c r="G1243" t="s">
        <v>945</v>
      </c>
      <c r="H1243" t="s">
        <v>44</v>
      </c>
      <c r="I1243" t="s">
        <v>102</v>
      </c>
      <c r="J1243" t="s">
        <v>913</v>
      </c>
      <c r="K1243" t="s">
        <v>924</v>
      </c>
      <c r="L1243">
        <v>16</v>
      </c>
      <c r="M1243">
        <v>13</v>
      </c>
      <c r="N1243">
        <v>70</v>
      </c>
      <c r="O1243">
        <f>StoreData!$N1243*StoreData!$L1243</f>
        <v>1120</v>
      </c>
      <c r="P1243">
        <f>StoreData!$N1243*StoreData!$M1243</f>
        <v>910</v>
      </c>
      <c r="Q1243">
        <f>StoreData!$O1243-StoreData!$P1243</f>
        <v>210</v>
      </c>
      <c r="R1243">
        <f>MONTH(StoreData!$B1243)</f>
        <v>8</v>
      </c>
      <c r="S1243" t="str">
        <f>IF(StoreData!$R1243=9,"August","Sept")</f>
        <v>Sept</v>
      </c>
    </row>
    <row r="1244" spans="1:19" x14ac:dyDescent="0.3">
      <c r="A1244">
        <v>88065566597</v>
      </c>
      <c r="B1244">
        <v>44072</v>
      </c>
      <c r="C1244" t="s">
        <v>336</v>
      </c>
      <c r="D1244" t="s">
        <v>1124</v>
      </c>
      <c r="E1244" t="s">
        <v>72</v>
      </c>
      <c r="F1244" t="s">
        <v>46</v>
      </c>
      <c r="G1244" t="s">
        <v>945</v>
      </c>
      <c r="H1244" t="s">
        <v>47</v>
      </c>
      <c r="I1244" t="s">
        <v>102</v>
      </c>
      <c r="J1244" t="s">
        <v>914</v>
      </c>
      <c r="K1244" t="s">
        <v>924</v>
      </c>
      <c r="L1244">
        <v>20</v>
      </c>
      <c r="M1244">
        <v>17</v>
      </c>
      <c r="N1244">
        <v>6</v>
      </c>
      <c r="O1244">
        <f>StoreData!$N1244*StoreData!$L1244</f>
        <v>120</v>
      </c>
      <c r="P1244">
        <f>StoreData!$N1244*StoreData!$M1244</f>
        <v>102</v>
      </c>
      <c r="Q1244">
        <f>StoreData!$O1244-StoreData!$P1244</f>
        <v>18</v>
      </c>
      <c r="R1244">
        <f>MONTH(StoreData!$B1244)</f>
        <v>8</v>
      </c>
      <c r="S1244" t="str">
        <f>IF(StoreData!$R1244=9,"August","Sept")</f>
        <v>Sept</v>
      </c>
    </row>
    <row r="1245" spans="1:19" x14ac:dyDescent="0.3">
      <c r="A1245">
        <v>88065566598</v>
      </c>
      <c r="B1245">
        <v>44073</v>
      </c>
      <c r="C1245" t="s">
        <v>337</v>
      </c>
      <c r="D1245" t="s">
        <v>1123</v>
      </c>
      <c r="E1245" t="s">
        <v>74</v>
      </c>
      <c r="F1245" t="s">
        <v>36</v>
      </c>
      <c r="G1245" t="s">
        <v>945</v>
      </c>
      <c r="H1245" t="s">
        <v>37</v>
      </c>
      <c r="I1245" t="s">
        <v>102</v>
      </c>
      <c r="J1245" t="s">
        <v>915</v>
      </c>
      <c r="K1245" t="s">
        <v>924</v>
      </c>
      <c r="L1245">
        <v>12</v>
      </c>
      <c r="M1245">
        <v>9</v>
      </c>
      <c r="N1245">
        <v>9</v>
      </c>
      <c r="O1245">
        <f>StoreData!$N1245*StoreData!$L1245</f>
        <v>108</v>
      </c>
      <c r="P1245">
        <f>StoreData!$N1245*StoreData!$M1245</f>
        <v>81</v>
      </c>
      <c r="Q1245">
        <f>StoreData!$O1245-StoreData!$P1245</f>
        <v>27</v>
      </c>
      <c r="R1245">
        <f>MONTH(StoreData!$B1245)</f>
        <v>8</v>
      </c>
      <c r="S1245" t="str">
        <f>IF(StoreData!$R1245=9,"August","Sept")</f>
        <v>Sept</v>
      </c>
    </row>
    <row r="1246" spans="1:19" x14ac:dyDescent="0.3">
      <c r="A1246">
        <v>88065566599</v>
      </c>
      <c r="B1246">
        <v>44074</v>
      </c>
      <c r="C1246" t="s">
        <v>338</v>
      </c>
      <c r="D1246" t="s">
        <v>1124</v>
      </c>
      <c r="E1246" t="s">
        <v>76</v>
      </c>
      <c r="F1246" t="s">
        <v>40</v>
      </c>
      <c r="G1246" t="s">
        <v>945</v>
      </c>
      <c r="H1246" t="s">
        <v>41</v>
      </c>
      <c r="I1246" t="s">
        <v>102</v>
      </c>
      <c r="J1246" t="s">
        <v>916</v>
      </c>
      <c r="K1246" t="s">
        <v>924</v>
      </c>
      <c r="L1246">
        <v>10</v>
      </c>
      <c r="M1246">
        <v>7</v>
      </c>
      <c r="N1246">
        <v>10</v>
      </c>
      <c r="O1246">
        <f>StoreData!$N1246*StoreData!$L1246</f>
        <v>100</v>
      </c>
      <c r="P1246">
        <f>StoreData!$N1246*StoreData!$M1246</f>
        <v>70</v>
      </c>
      <c r="Q1246">
        <f>StoreData!$O1246-StoreData!$P1246</f>
        <v>30</v>
      </c>
      <c r="R1246">
        <f>MONTH(StoreData!$B1246)</f>
        <v>8</v>
      </c>
      <c r="S1246" t="str">
        <f>IF(StoreData!$R1246=9,"August","Sept")</f>
        <v>Sept</v>
      </c>
    </row>
    <row r="1247" spans="1:19" x14ac:dyDescent="0.3">
      <c r="A1247">
        <v>88065566600</v>
      </c>
      <c r="B1247">
        <v>44075</v>
      </c>
      <c r="C1247" t="s">
        <v>339</v>
      </c>
      <c r="D1247" t="s">
        <v>1124</v>
      </c>
      <c r="E1247" t="s">
        <v>78</v>
      </c>
      <c r="F1247" t="s">
        <v>43</v>
      </c>
      <c r="G1247" t="s">
        <v>945</v>
      </c>
      <c r="H1247" t="s">
        <v>44</v>
      </c>
      <c r="I1247" t="s">
        <v>102</v>
      </c>
      <c r="J1247" t="s">
        <v>917</v>
      </c>
      <c r="K1247" t="s">
        <v>924</v>
      </c>
      <c r="L1247">
        <v>15</v>
      </c>
      <c r="M1247">
        <v>12</v>
      </c>
      <c r="N1247">
        <v>68</v>
      </c>
      <c r="O1247">
        <f>StoreData!$N1247*StoreData!$L1247</f>
        <v>1020</v>
      </c>
      <c r="P1247">
        <f>StoreData!$N1247*StoreData!$M1247</f>
        <v>816</v>
      </c>
      <c r="Q1247">
        <f>StoreData!$O1247-StoreData!$P1247</f>
        <v>204</v>
      </c>
      <c r="R1247">
        <f>MONTH(StoreData!$B1247)</f>
        <v>9</v>
      </c>
      <c r="S1247" t="str">
        <f>IF(StoreData!$R1247=9,"August","Sept")</f>
        <v>August</v>
      </c>
    </row>
    <row r="1248" spans="1:19" x14ac:dyDescent="0.3">
      <c r="A1248">
        <v>88065566601</v>
      </c>
      <c r="B1248">
        <v>44076</v>
      </c>
      <c r="C1248" t="s">
        <v>340</v>
      </c>
      <c r="D1248" t="s">
        <v>1124</v>
      </c>
      <c r="E1248" t="s">
        <v>80</v>
      </c>
      <c r="F1248" t="s">
        <v>46</v>
      </c>
      <c r="G1248" t="s">
        <v>945</v>
      </c>
      <c r="H1248" t="s">
        <v>47</v>
      </c>
      <c r="I1248" t="s">
        <v>102</v>
      </c>
      <c r="J1248" t="s">
        <v>918</v>
      </c>
      <c r="K1248" t="s">
        <v>924</v>
      </c>
      <c r="L1248">
        <v>15</v>
      </c>
      <c r="M1248">
        <v>12</v>
      </c>
      <c r="N1248">
        <v>4</v>
      </c>
      <c r="O1248">
        <f>StoreData!$N1248*StoreData!$L1248</f>
        <v>60</v>
      </c>
      <c r="P1248">
        <f>StoreData!$N1248*StoreData!$M1248</f>
        <v>48</v>
      </c>
      <c r="Q1248">
        <f>StoreData!$O1248-StoreData!$P1248</f>
        <v>12</v>
      </c>
      <c r="R1248">
        <f>MONTH(StoreData!$B1248)</f>
        <v>9</v>
      </c>
      <c r="S1248" t="str">
        <f>IF(StoreData!$R1248=9,"August","Sept")</f>
        <v>August</v>
      </c>
    </row>
    <row r="1249" spans="1:19" x14ac:dyDescent="0.3">
      <c r="A1249">
        <v>88065566602</v>
      </c>
      <c r="B1249">
        <v>44077</v>
      </c>
      <c r="C1249" t="s">
        <v>341</v>
      </c>
      <c r="D1249" t="s">
        <v>1123</v>
      </c>
      <c r="E1249" t="s">
        <v>82</v>
      </c>
      <c r="F1249" t="s">
        <v>36</v>
      </c>
      <c r="G1249" t="s">
        <v>945</v>
      </c>
      <c r="H1249" t="s">
        <v>37</v>
      </c>
      <c r="I1249" t="s">
        <v>102</v>
      </c>
      <c r="J1249" t="s">
        <v>919</v>
      </c>
      <c r="K1249" t="s">
        <v>924</v>
      </c>
      <c r="L1249">
        <v>20</v>
      </c>
      <c r="M1249">
        <v>17</v>
      </c>
      <c r="N1249">
        <v>67</v>
      </c>
      <c r="O1249">
        <f>StoreData!$N1249*StoreData!$L1249</f>
        <v>1340</v>
      </c>
      <c r="P1249">
        <f>StoreData!$N1249*StoreData!$M1249</f>
        <v>1139</v>
      </c>
      <c r="Q1249">
        <f>StoreData!$O1249-StoreData!$P1249</f>
        <v>201</v>
      </c>
      <c r="R1249">
        <f>MONTH(StoreData!$B1249)</f>
        <v>9</v>
      </c>
      <c r="S1249" t="str">
        <f>IF(StoreData!$R1249=9,"August","Sept")</f>
        <v>August</v>
      </c>
    </row>
    <row r="1250" spans="1:19" x14ac:dyDescent="0.3">
      <c r="A1250">
        <v>88065566603</v>
      </c>
      <c r="B1250">
        <v>44078</v>
      </c>
      <c r="C1250" t="s">
        <v>342</v>
      </c>
      <c r="D1250" t="s">
        <v>1124</v>
      </c>
      <c r="E1250" t="s">
        <v>84</v>
      </c>
      <c r="F1250" t="s">
        <v>40</v>
      </c>
      <c r="G1250" t="s">
        <v>945</v>
      </c>
      <c r="H1250" t="s">
        <v>41</v>
      </c>
      <c r="I1250" t="s">
        <v>102</v>
      </c>
      <c r="J1250" t="s">
        <v>920</v>
      </c>
      <c r="K1250" t="s">
        <v>924</v>
      </c>
      <c r="L1250">
        <v>12</v>
      </c>
      <c r="M1250">
        <v>9</v>
      </c>
      <c r="N1250">
        <v>6</v>
      </c>
      <c r="O1250">
        <f>StoreData!$N1250*StoreData!$L1250</f>
        <v>72</v>
      </c>
      <c r="P1250">
        <f>StoreData!$N1250*StoreData!$M1250</f>
        <v>54</v>
      </c>
      <c r="Q1250">
        <f>StoreData!$O1250-StoreData!$P1250</f>
        <v>18</v>
      </c>
      <c r="R1250">
        <f>MONTH(StoreData!$B1250)</f>
        <v>9</v>
      </c>
      <c r="S1250" t="str">
        <f>IF(StoreData!$R1250=9,"August","Sept")</f>
        <v>August</v>
      </c>
    </row>
    <row r="1251" spans="1:19" x14ac:dyDescent="0.3">
      <c r="A1251">
        <v>88065566604</v>
      </c>
      <c r="B1251">
        <v>44079</v>
      </c>
      <c r="C1251" t="s">
        <v>343</v>
      </c>
      <c r="D1251" t="s">
        <v>1124</v>
      </c>
      <c r="E1251" t="s">
        <v>86</v>
      </c>
      <c r="F1251" t="s">
        <v>43</v>
      </c>
      <c r="G1251" t="s">
        <v>945</v>
      </c>
      <c r="H1251" t="s">
        <v>44</v>
      </c>
      <c r="I1251" t="s">
        <v>102</v>
      </c>
      <c r="J1251" t="s">
        <v>921</v>
      </c>
      <c r="K1251" t="s">
        <v>924</v>
      </c>
      <c r="L1251">
        <v>13</v>
      </c>
      <c r="M1251">
        <v>10</v>
      </c>
      <c r="N1251">
        <v>3</v>
      </c>
      <c r="O1251">
        <f>StoreData!$N1251*StoreData!$L1251</f>
        <v>39</v>
      </c>
      <c r="P1251">
        <f>StoreData!$N1251*StoreData!$M1251</f>
        <v>30</v>
      </c>
      <c r="Q1251">
        <f>StoreData!$O1251-StoreData!$P1251</f>
        <v>9</v>
      </c>
      <c r="R1251">
        <f>MONTH(StoreData!$B1251)</f>
        <v>9</v>
      </c>
      <c r="S1251" t="str">
        <f>IF(StoreData!$R1251=9,"August","Sept")</f>
        <v>August</v>
      </c>
    </row>
    <row r="1252" spans="1:19" x14ac:dyDescent="0.3">
      <c r="A1252">
        <v>88065566605</v>
      </c>
      <c r="B1252">
        <v>44083</v>
      </c>
      <c r="C1252" t="s">
        <v>344</v>
      </c>
      <c r="D1252" t="s">
        <v>1123</v>
      </c>
      <c r="E1252" t="s">
        <v>88</v>
      </c>
      <c r="F1252" t="s">
        <v>46</v>
      </c>
      <c r="G1252" t="s">
        <v>945</v>
      </c>
      <c r="H1252" t="s">
        <v>47</v>
      </c>
      <c r="I1252" t="s">
        <v>102</v>
      </c>
      <c r="J1252" t="s">
        <v>922</v>
      </c>
      <c r="K1252" t="s">
        <v>924</v>
      </c>
      <c r="L1252">
        <v>15</v>
      </c>
      <c r="M1252">
        <v>12</v>
      </c>
      <c r="N1252">
        <v>7</v>
      </c>
      <c r="O1252">
        <f>StoreData!$N1252*StoreData!$L1252</f>
        <v>105</v>
      </c>
      <c r="P1252">
        <f>StoreData!$N1252*StoreData!$M1252</f>
        <v>84</v>
      </c>
      <c r="Q1252">
        <f>StoreData!$O1252-StoreData!$P1252</f>
        <v>21</v>
      </c>
      <c r="R1252">
        <f>MONTH(StoreData!$B1252)</f>
        <v>9</v>
      </c>
      <c r="S1252" t="str">
        <f>IF(StoreData!$R1252=9,"August","Sept")</f>
        <v>August</v>
      </c>
    </row>
    <row r="1253" spans="1:19" x14ac:dyDescent="0.3">
      <c r="A1253">
        <v>88065566606</v>
      </c>
      <c r="B1253">
        <v>44082</v>
      </c>
      <c r="C1253" t="s">
        <v>345</v>
      </c>
      <c r="D1253" t="s">
        <v>1124</v>
      </c>
      <c r="E1253" t="s">
        <v>90</v>
      </c>
      <c r="F1253" t="s">
        <v>36</v>
      </c>
      <c r="G1253" t="s">
        <v>945</v>
      </c>
      <c r="H1253" t="s">
        <v>37</v>
      </c>
      <c r="I1253" t="s">
        <v>102</v>
      </c>
      <c r="J1253" t="s">
        <v>923</v>
      </c>
      <c r="K1253" t="s">
        <v>924</v>
      </c>
      <c r="L1253">
        <v>14</v>
      </c>
      <c r="M1253">
        <v>11</v>
      </c>
      <c r="N1253">
        <v>5</v>
      </c>
      <c r="O1253">
        <f>StoreData!$N1253*StoreData!$L1253</f>
        <v>70</v>
      </c>
      <c r="P1253">
        <f>StoreData!$N1253*StoreData!$M1253</f>
        <v>55</v>
      </c>
      <c r="Q1253">
        <f>StoreData!$O1253-StoreData!$P1253</f>
        <v>15</v>
      </c>
      <c r="R1253">
        <f>MONTH(StoreData!$B1253)</f>
        <v>9</v>
      </c>
      <c r="S1253" t="str">
        <f>IF(StoreData!$R1253=9,"August","Sept")</f>
        <v>August</v>
      </c>
    </row>
    <row r="1254" spans="1:19" x14ac:dyDescent="0.3">
      <c r="A1254">
        <v>88065566607</v>
      </c>
      <c r="B1254">
        <v>44082</v>
      </c>
      <c r="C1254" t="s">
        <v>346</v>
      </c>
      <c r="D1254" t="s">
        <v>1123</v>
      </c>
      <c r="E1254" t="s">
        <v>92</v>
      </c>
      <c r="F1254" t="s">
        <v>40</v>
      </c>
      <c r="G1254" t="s">
        <v>945</v>
      </c>
      <c r="H1254" t="s">
        <v>41</v>
      </c>
      <c r="I1254" t="s">
        <v>102</v>
      </c>
      <c r="J1254" t="s">
        <v>936</v>
      </c>
      <c r="K1254" t="s">
        <v>924</v>
      </c>
      <c r="L1254">
        <v>30</v>
      </c>
      <c r="M1254">
        <v>27</v>
      </c>
      <c r="N1254">
        <v>8</v>
      </c>
      <c r="O1254">
        <f>StoreData!$N1254*StoreData!$L1254</f>
        <v>240</v>
      </c>
      <c r="P1254">
        <f>StoreData!$N1254*StoreData!$M1254</f>
        <v>216</v>
      </c>
      <c r="Q1254">
        <f>StoreData!$O1254-StoreData!$P1254</f>
        <v>24</v>
      </c>
      <c r="R1254">
        <f>MONTH(StoreData!$B1254)</f>
        <v>9</v>
      </c>
      <c r="S1254" t="str">
        <f>IF(StoreData!$R1254=9,"August","Sept")</f>
        <v>August</v>
      </c>
    </row>
    <row r="1255" spans="1:19" x14ac:dyDescent="0.3">
      <c r="A1255">
        <v>88065566608</v>
      </c>
      <c r="B1255">
        <v>44083</v>
      </c>
      <c r="C1255" t="s">
        <v>347</v>
      </c>
      <c r="D1255" t="s">
        <v>1123</v>
      </c>
      <c r="E1255" t="s">
        <v>94</v>
      </c>
      <c r="F1255" t="s">
        <v>36</v>
      </c>
      <c r="G1255" t="s">
        <v>945</v>
      </c>
      <c r="H1255" t="s">
        <v>37</v>
      </c>
      <c r="I1255" t="s">
        <v>102</v>
      </c>
      <c r="J1255" t="s">
        <v>937</v>
      </c>
      <c r="K1255" t="s">
        <v>924</v>
      </c>
      <c r="L1255">
        <v>16</v>
      </c>
      <c r="M1255">
        <v>13</v>
      </c>
      <c r="N1255">
        <v>9</v>
      </c>
      <c r="O1255">
        <f>StoreData!$N1255*StoreData!$L1255</f>
        <v>144</v>
      </c>
      <c r="P1255">
        <f>StoreData!$N1255*StoreData!$M1255</f>
        <v>117</v>
      </c>
      <c r="Q1255">
        <f>StoreData!$O1255-StoreData!$P1255</f>
        <v>27</v>
      </c>
      <c r="R1255">
        <f>MONTH(StoreData!$B1255)</f>
        <v>9</v>
      </c>
      <c r="S1255" t="str">
        <f>IF(StoreData!$R1255=9,"August","Sept")</f>
        <v>August</v>
      </c>
    </row>
    <row r="1256" spans="1:19" x14ac:dyDescent="0.3">
      <c r="A1256">
        <v>88065566609</v>
      </c>
      <c r="B1256">
        <v>44084</v>
      </c>
      <c r="C1256" t="s">
        <v>348</v>
      </c>
      <c r="D1256" t="s">
        <v>1123</v>
      </c>
      <c r="E1256" t="s">
        <v>16</v>
      </c>
      <c r="F1256" t="s">
        <v>40</v>
      </c>
      <c r="G1256" t="s">
        <v>945</v>
      </c>
      <c r="H1256" t="s">
        <v>41</v>
      </c>
      <c r="I1256" t="s">
        <v>102</v>
      </c>
      <c r="J1256" t="s">
        <v>925</v>
      </c>
      <c r="K1256" t="s">
        <v>939</v>
      </c>
      <c r="L1256">
        <v>9</v>
      </c>
      <c r="M1256">
        <v>6</v>
      </c>
      <c r="N1256">
        <v>2</v>
      </c>
      <c r="O1256">
        <f>StoreData!$N1256*StoreData!$L1256</f>
        <v>18</v>
      </c>
      <c r="P1256">
        <f>StoreData!$N1256*StoreData!$M1256</f>
        <v>12</v>
      </c>
      <c r="Q1256">
        <f>StoreData!$O1256-StoreData!$P1256</f>
        <v>6</v>
      </c>
      <c r="R1256">
        <f>MONTH(StoreData!$B1256)</f>
        <v>9</v>
      </c>
      <c r="S1256" t="str">
        <f>IF(StoreData!$R1256=9,"August","Sept")</f>
        <v>August</v>
      </c>
    </row>
    <row r="1257" spans="1:19" x14ac:dyDescent="0.3">
      <c r="A1257">
        <v>88065566610</v>
      </c>
      <c r="B1257">
        <v>44085</v>
      </c>
      <c r="C1257" t="s">
        <v>349</v>
      </c>
      <c r="D1257" t="s">
        <v>1124</v>
      </c>
      <c r="E1257" t="s">
        <v>17</v>
      </c>
      <c r="F1257" t="s">
        <v>36</v>
      </c>
      <c r="G1257" t="s">
        <v>945</v>
      </c>
      <c r="H1257" t="s">
        <v>37</v>
      </c>
      <c r="I1257" t="s">
        <v>102</v>
      </c>
      <c r="J1257" t="s">
        <v>926</v>
      </c>
      <c r="K1257" t="s">
        <v>939</v>
      </c>
      <c r="L1257">
        <v>5</v>
      </c>
      <c r="M1257">
        <v>2</v>
      </c>
      <c r="N1257">
        <v>5</v>
      </c>
      <c r="O1257">
        <f>StoreData!$N1257*StoreData!$L1257</f>
        <v>25</v>
      </c>
      <c r="P1257">
        <f>StoreData!$N1257*StoreData!$M1257</f>
        <v>10</v>
      </c>
      <c r="Q1257">
        <f>StoreData!$O1257-StoreData!$P1257</f>
        <v>15</v>
      </c>
      <c r="R1257">
        <f>MONTH(StoreData!$B1257)</f>
        <v>9</v>
      </c>
      <c r="S1257" t="str">
        <f>IF(StoreData!$R1257=9,"August","Sept")</f>
        <v>August</v>
      </c>
    </row>
    <row r="1258" spans="1:19" x14ac:dyDescent="0.3">
      <c r="A1258">
        <v>88065566611</v>
      </c>
      <c r="B1258">
        <v>44086</v>
      </c>
      <c r="C1258" t="s">
        <v>350</v>
      </c>
      <c r="D1258" t="s">
        <v>1123</v>
      </c>
      <c r="E1258" t="s">
        <v>18</v>
      </c>
      <c r="F1258" t="s">
        <v>40</v>
      </c>
      <c r="G1258" t="s">
        <v>945</v>
      </c>
      <c r="H1258" t="s">
        <v>41</v>
      </c>
      <c r="I1258" t="s">
        <v>102</v>
      </c>
      <c r="J1258" t="s">
        <v>927</v>
      </c>
      <c r="K1258" t="s">
        <v>939</v>
      </c>
      <c r="L1258">
        <v>18</v>
      </c>
      <c r="M1258">
        <v>15</v>
      </c>
      <c r="N1258">
        <v>7</v>
      </c>
      <c r="O1258">
        <f>StoreData!$N1258*StoreData!$L1258</f>
        <v>126</v>
      </c>
      <c r="P1258">
        <f>StoreData!$N1258*StoreData!$M1258</f>
        <v>105</v>
      </c>
      <c r="Q1258">
        <f>StoreData!$O1258-StoreData!$P1258</f>
        <v>21</v>
      </c>
      <c r="R1258">
        <f>MONTH(StoreData!$B1258)</f>
        <v>9</v>
      </c>
      <c r="S1258" t="str">
        <f>IF(StoreData!$R1258=9,"August","Sept")</f>
        <v>August</v>
      </c>
    </row>
    <row r="1259" spans="1:19" x14ac:dyDescent="0.3">
      <c r="A1259">
        <v>88065566612</v>
      </c>
      <c r="B1259">
        <v>44087</v>
      </c>
      <c r="C1259" t="s">
        <v>351</v>
      </c>
      <c r="D1259" t="s">
        <v>1124</v>
      </c>
      <c r="E1259" t="s">
        <v>19</v>
      </c>
      <c r="F1259" t="s">
        <v>36</v>
      </c>
      <c r="G1259" t="s">
        <v>945</v>
      </c>
      <c r="H1259" t="s">
        <v>37</v>
      </c>
      <c r="I1259" t="s">
        <v>102</v>
      </c>
      <c r="J1259" t="s">
        <v>928</v>
      </c>
      <c r="K1259" t="s">
        <v>939</v>
      </c>
      <c r="L1259">
        <v>10</v>
      </c>
      <c r="M1259">
        <v>7</v>
      </c>
      <c r="N1259">
        <v>7</v>
      </c>
      <c r="O1259">
        <f>StoreData!$N1259*StoreData!$L1259</f>
        <v>70</v>
      </c>
      <c r="P1259">
        <f>StoreData!$N1259*StoreData!$M1259</f>
        <v>49</v>
      </c>
      <c r="Q1259">
        <f>StoreData!$O1259-StoreData!$P1259</f>
        <v>21</v>
      </c>
      <c r="R1259">
        <f>MONTH(StoreData!$B1259)</f>
        <v>9</v>
      </c>
      <c r="S1259" t="str">
        <f>IF(StoreData!$R1259=9,"August","Sept")</f>
        <v>August</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B835-0155-4826-ACA4-C590D518F61A}">
  <sheetPr codeName="Sheet3"/>
  <dimension ref="A1:CS1262"/>
  <sheetViews>
    <sheetView showGridLines="0" topLeftCell="AZ1" zoomScale="97" zoomScaleNormal="97" workbookViewId="0">
      <selection activeCell="AZ4" sqref="AZ4:BJ1022"/>
    </sheetView>
  </sheetViews>
  <sheetFormatPr defaultRowHeight="14.4" x14ac:dyDescent="0.3"/>
  <cols>
    <col min="1" max="1" width="18.33203125" bestFit="1" customWidth="1"/>
    <col min="2" max="2" width="5.109375" bestFit="1" customWidth="1"/>
    <col min="3" max="3" width="12.88671875" bestFit="1" customWidth="1"/>
    <col min="4" max="4" width="6.33203125" bestFit="1" customWidth="1"/>
    <col min="5" max="5" width="14" bestFit="1" customWidth="1"/>
    <col min="6" max="6" width="15" bestFit="1" customWidth="1"/>
    <col min="7" max="7" width="16.44140625" bestFit="1" customWidth="1"/>
    <col min="8" max="8" width="3.77734375" customWidth="1"/>
    <col min="9" max="9" width="3.6640625" customWidth="1"/>
    <col min="10" max="10" width="14.109375" bestFit="1" customWidth="1"/>
    <col min="12" max="12" width="10" bestFit="1" customWidth="1"/>
    <col min="13" max="13" width="11" bestFit="1" customWidth="1"/>
    <col min="14" max="14" width="13.33203125" bestFit="1" customWidth="1"/>
    <col min="15" max="15" width="14.21875" bestFit="1" customWidth="1"/>
    <col min="16" max="16" width="16.44140625" bestFit="1" customWidth="1"/>
    <col min="20" max="20" width="17.77734375" bestFit="1" customWidth="1"/>
    <col min="21" max="21" width="20.21875" bestFit="1" customWidth="1"/>
    <col min="22" max="22" width="6.44140625" customWidth="1"/>
    <col min="23" max="23" width="17.21875" bestFit="1" customWidth="1"/>
    <col min="31" max="31" width="12.88671875" bestFit="1" customWidth="1"/>
    <col min="32" max="32" width="20.21875" bestFit="1" customWidth="1"/>
    <col min="35" max="35" width="14.5546875" bestFit="1" customWidth="1"/>
    <col min="36" max="36" width="20.21875" bestFit="1" customWidth="1"/>
    <col min="37" max="37" width="5.77734375" customWidth="1"/>
    <col min="38" max="38" width="6.21875" customWidth="1"/>
    <col min="39" max="39" width="16.33203125" bestFit="1" customWidth="1"/>
    <col min="40" max="40" width="20.21875" bestFit="1" customWidth="1"/>
    <col min="41" max="41" width="8.109375" customWidth="1"/>
    <col min="42" max="42" width="16.6640625" bestFit="1" customWidth="1"/>
    <col min="43" max="43" width="6.6640625" customWidth="1"/>
    <col min="44" max="44" width="18.33203125" bestFit="1" customWidth="1"/>
    <col min="45" max="45" width="20.21875" bestFit="1" customWidth="1"/>
    <col min="48" max="48" width="17.109375" bestFit="1" customWidth="1"/>
    <col min="49" max="49" width="20.21875" bestFit="1" customWidth="1"/>
    <col min="52" max="52" width="21.5546875" bestFit="1" customWidth="1"/>
    <col min="53" max="53" width="9.33203125" bestFit="1" customWidth="1"/>
    <col min="54" max="54" width="12.44140625" bestFit="1" customWidth="1"/>
    <col min="55" max="55" width="10.77734375" bestFit="1" customWidth="1"/>
    <col min="56" max="56" width="20.21875" bestFit="1" customWidth="1"/>
    <col min="57" max="57" width="8" style="9" bestFit="1" customWidth="1"/>
    <col min="58" max="58" width="12.88671875" style="9" bestFit="1" customWidth="1"/>
    <col min="59" max="59" width="12.88671875" bestFit="1" customWidth="1"/>
    <col min="60" max="60" width="12.77734375" bestFit="1" customWidth="1"/>
    <col min="61" max="61" width="16" bestFit="1" customWidth="1"/>
    <col min="62" max="62" width="17.33203125" bestFit="1" customWidth="1"/>
    <col min="64" max="64" width="19.6640625" bestFit="1" customWidth="1"/>
    <col min="65" max="65" width="23.109375" customWidth="1"/>
    <col min="66" max="66" width="11.5546875" customWidth="1"/>
    <col min="67" max="67" width="9" customWidth="1"/>
    <col min="68" max="68" width="13.44140625" customWidth="1"/>
    <col min="69" max="69" width="9" customWidth="1"/>
    <col min="70" max="70" width="11.6640625" customWidth="1"/>
    <col min="71" max="71" width="12.6640625" bestFit="1" customWidth="1"/>
    <col min="72" max="72" width="20.21875" bestFit="1" customWidth="1"/>
    <col min="73" max="73" width="21.33203125" bestFit="1" customWidth="1"/>
    <col min="75" max="75" width="12.6640625" bestFit="1" customWidth="1"/>
    <col min="80" max="80" width="12.33203125" bestFit="1" customWidth="1"/>
    <col min="81" max="81" width="18.44140625" customWidth="1"/>
    <col min="82" max="82" width="22.21875" bestFit="1" customWidth="1"/>
    <col min="83" max="83" width="13.33203125" customWidth="1"/>
    <col min="84" max="84" width="18.33203125" bestFit="1" customWidth="1"/>
    <col min="85" max="85" width="13.5546875" customWidth="1"/>
    <col min="86" max="86" width="12.88671875" bestFit="1" customWidth="1"/>
    <col min="87" max="87" width="10.21875" bestFit="1" customWidth="1"/>
    <col min="89" max="89" width="10.77734375" bestFit="1" customWidth="1"/>
    <col min="90" max="90" width="12.44140625" bestFit="1" customWidth="1"/>
    <col min="91" max="91" width="19.33203125" bestFit="1" customWidth="1"/>
    <col min="92" max="92" width="20.21875" bestFit="1" customWidth="1"/>
    <col min="95" max="95" width="12.88671875" bestFit="1" customWidth="1"/>
    <col min="96" max="96" width="20.21875" bestFit="1" customWidth="1"/>
    <col min="97" max="97" width="20.21875" customWidth="1"/>
    <col min="98" max="98" width="19.33203125" bestFit="1" customWidth="1"/>
    <col min="106" max="106" width="12.88671875" bestFit="1" customWidth="1"/>
    <col min="107" max="107" width="12.77734375" bestFit="1" customWidth="1"/>
  </cols>
  <sheetData>
    <row r="1" spans="1:97" ht="15.6" x14ac:dyDescent="0.3">
      <c r="A1" s="19" t="s">
        <v>1133</v>
      </c>
      <c r="B1" s="19"/>
      <c r="C1" s="19"/>
      <c r="D1" s="19"/>
      <c r="E1" s="19"/>
      <c r="F1" s="19"/>
      <c r="G1" s="19"/>
      <c r="H1" s="19"/>
      <c r="I1" s="19"/>
      <c r="J1" s="19"/>
      <c r="K1" s="19"/>
      <c r="L1" s="19"/>
      <c r="M1" s="19"/>
      <c r="N1" s="19"/>
      <c r="O1" s="19"/>
      <c r="P1" s="19"/>
      <c r="S1" s="20" t="s">
        <v>1134</v>
      </c>
      <c r="T1" s="20"/>
      <c r="U1" s="20"/>
      <c r="V1" s="20"/>
      <c r="W1" s="20"/>
      <c r="X1" s="20"/>
      <c r="Y1" s="20"/>
      <c r="Z1" s="20"/>
      <c r="AA1" s="20"/>
      <c r="AB1" s="20"/>
      <c r="AE1" s="19" t="s">
        <v>1135</v>
      </c>
      <c r="AF1" s="19"/>
      <c r="AI1" s="20" t="s">
        <v>1136</v>
      </c>
      <c r="AJ1" s="20"/>
      <c r="AM1" s="19" t="s">
        <v>1137</v>
      </c>
      <c r="AN1" s="19"/>
      <c r="AO1" s="8"/>
      <c r="AR1" s="20" t="s">
        <v>1138</v>
      </c>
      <c r="AS1" s="20"/>
      <c r="AV1" s="19" t="s">
        <v>1140</v>
      </c>
      <c r="AW1" s="19"/>
      <c r="AZ1" s="20" t="s">
        <v>1147</v>
      </c>
      <c r="BA1" s="20"/>
      <c r="BB1" s="20"/>
      <c r="BC1" s="20"/>
      <c r="BD1" s="20"/>
      <c r="BE1" s="20"/>
      <c r="BF1" s="20"/>
      <c r="BG1" s="20"/>
      <c r="BH1" s="20"/>
      <c r="BI1" s="20"/>
      <c r="BJ1" s="20"/>
      <c r="BK1" s="20"/>
      <c r="BL1" s="20"/>
      <c r="BM1" s="20"/>
      <c r="BN1" s="20"/>
      <c r="BO1" s="20"/>
      <c r="BP1" s="20"/>
      <c r="BS1" s="19" t="s">
        <v>1155</v>
      </c>
      <c r="BT1" s="19"/>
      <c r="BU1" s="19"/>
      <c r="BV1" s="19"/>
      <c r="BW1" s="19"/>
      <c r="BX1" s="19"/>
      <c r="BY1" s="19"/>
    </row>
    <row r="2" spans="1:97" x14ac:dyDescent="0.3">
      <c r="J2">
        <v>1</v>
      </c>
      <c r="N2">
        <v>284</v>
      </c>
    </row>
    <row r="3" spans="1:97" x14ac:dyDescent="0.3">
      <c r="A3" s="2" t="s">
        <v>30</v>
      </c>
      <c r="B3" t="s">
        <v>1120</v>
      </c>
      <c r="C3" t="s">
        <v>1130</v>
      </c>
      <c r="D3" t="s">
        <v>1121</v>
      </c>
      <c r="E3" t="s">
        <v>1131</v>
      </c>
      <c r="F3" t="s">
        <v>1132</v>
      </c>
      <c r="G3" t="s">
        <v>1119</v>
      </c>
      <c r="J3" t="s">
        <v>30</v>
      </c>
      <c r="K3" t="s">
        <v>1120</v>
      </c>
      <c r="L3" t="s">
        <v>1130</v>
      </c>
      <c r="M3" t="s">
        <v>1121</v>
      </c>
      <c r="N3" t="s">
        <v>1131</v>
      </c>
      <c r="O3" t="s">
        <v>1132</v>
      </c>
      <c r="P3" t="s">
        <v>1119</v>
      </c>
      <c r="BL3" s="13" t="s">
        <v>1148</v>
      </c>
      <c r="BM3" s="13" t="s">
        <v>1149</v>
      </c>
      <c r="BN3" s="13" t="s">
        <v>23</v>
      </c>
      <c r="BO3" s="13" t="s">
        <v>1150</v>
      </c>
      <c r="BP3" s="13" t="s">
        <v>1152</v>
      </c>
      <c r="CC3" t="s">
        <v>1143</v>
      </c>
      <c r="CE3" t="s">
        <v>1157</v>
      </c>
      <c r="CG3" t="s">
        <v>1158</v>
      </c>
      <c r="CI3" t="s">
        <v>1159</v>
      </c>
    </row>
    <row r="4" spans="1:97" x14ac:dyDescent="0.3">
      <c r="A4" t="s">
        <v>930</v>
      </c>
      <c r="B4">
        <v>1060</v>
      </c>
      <c r="C4">
        <v>3180</v>
      </c>
      <c r="D4">
        <v>71020</v>
      </c>
      <c r="E4">
        <v>74200</v>
      </c>
      <c r="F4">
        <v>1</v>
      </c>
      <c r="G4" t="str">
        <f>IF(F4&lt;=10,"Top Product",IF(F4&lt;=21,"2nd Selling Product","Average"))</f>
        <v>Top Product</v>
      </c>
      <c r="J4" t="str">
        <f>INDEX(ProductRange,$J$2+ROWS($I4:I4)-1,COLUMNS($I4:I4))</f>
        <v>Date Shake</v>
      </c>
      <c r="K4" s="6">
        <f>INDEX(ProductRange,$J$2+ROWS($I4:J4)-1,COLUMNS($I4:J4))</f>
        <v>1060</v>
      </c>
      <c r="L4" s="7">
        <f>INDEX(ProductRange,$J$2+ROWS($I4:K4)-1,COLUMNS($I4:K4))</f>
        <v>3180</v>
      </c>
      <c r="M4" s="7">
        <f>INDEX(ProductRange,$J$2+ROWS($I4:L4)-1,COLUMNS($I4:L4))</f>
        <v>71020</v>
      </c>
      <c r="N4" s="7">
        <f>INDEX(ProductRange,$J$2+ROWS($I4:M4)-1,COLUMNS($I4:M4))</f>
        <v>74200</v>
      </c>
      <c r="O4">
        <f>INDEX(ProductRange,$J$2+ROWS($I4:N4)-1,COLUMNS($I4:N4))</f>
        <v>1</v>
      </c>
      <c r="P4" t="str">
        <f>INDEX(ProductRange,$J$2+ROWS($I4:O4)-1,COLUMNS($I4:O4))</f>
        <v>Top Product</v>
      </c>
      <c r="T4" s="2" t="s">
        <v>26</v>
      </c>
      <c r="U4" t="s">
        <v>1129</v>
      </c>
      <c r="AE4" s="2" t="s">
        <v>943</v>
      </c>
      <c r="AF4" t="s">
        <v>1129</v>
      </c>
      <c r="AI4" s="2" t="s">
        <v>943</v>
      </c>
      <c r="AJ4" t="s">
        <v>1129</v>
      </c>
      <c r="AM4" s="2" t="s">
        <v>943</v>
      </c>
      <c r="AN4" t="s">
        <v>1129</v>
      </c>
      <c r="AR4" s="2" t="s">
        <v>943</v>
      </c>
      <c r="AS4" t="s">
        <v>1129</v>
      </c>
      <c r="AV4" s="2" t="s">
        <v>943</v>
      </c>
      <c r="AW4" t="s">
        <v>1129</v>
      </c>
      <c r="AZ4" s="2" t="s">
        <v>23</v>
      </c>
      <c r="BA4" s="2" t="s">
        <v>24</v>
      </c>
      <c r="BB4" s="2" t="s">
        <v>25</v>
      </c>
      <c r="BC4" t="s">
        <v>1141</v>
      </c>
      <c r="BD4" t="s">
        <v>1129</v>
      </c>
      <c r="BE4" t="s">
        <v>1142</v>
      </c>
      <c r="BF4" t="s">
        <v>1143</v>
      </c>
      <c r="BG4" s="9" t="s">
        <v>1144</v>
      </c>
      <c r="BH4" s="9" t="s">
        <v>1145</v>
      </c>
      <c r="BI4" t="s">
        <v>1119</v>
      </c>
      <c r="BJ4" t="s">
        <v>1146</v>
      </c>
      <c r="BL4" s="12" t="s">
        <v>23</v>
      </c>
      <c r="BM4" s="15" t="str">
        <f t="shared" ref="BM4:BM14" si="0">_xlfn.IFNA(INDEX(SearchdataRange,MATCH(SearchBarCell,SearchCustomerNameRange,0),MATCH(BL4,SearchHeaderRange,0)),"No Data")</f>
        <v>Mumin Yusha</v>
      </c>
      <c r="BN4" t="str">
        <f>SearchBarCell</f>
        <v>Mumin Yusha</v>
      </c>
      <c r="BO4" t="s">
        <v>1151</v>
      </c>
      <c r="BP4" s="14" t="str">
        <f>IF(BO4=BM4,"Sorry, "&amp;UPPER(BN4)&amp;" is not in our database!","")</f>
        <v/>
      </c>
      <c r="BS4" s="2" t="s">
        <v>27</v>
      </c>
      <c r="BT4" t="s">
        <v>1129</v>
      </c>
      <c r="BU4" t="s">
        <v>1156</v>
      </c>
      <c r="CB4" s="2" t="s">
        <v>21</v>
      </c>
      <c r="CC4">
        <f>COUNTA(CB:CB)</f>
        <v>1259</v>
      </c>
      <c r="CD4" s="2" t="s">
        <v>23</v>
      </c>
      <c r="CE4">
        <f>COUNTA(CD:CD)</f>
        <v>1017</v>
      </c>
      <c r="CF4" s="2" t="s">
        <v>30</v>
      </c>
      <c r="CG4">
        <f>COUNTA(CF:CF)</f>
        <v>33</v>
      </c>
      <c r="CH4" s="2" t="s">
        <v>943</v>
      </c>
      <c r="CI4">
        <f>COUNTA(CH:CH)</f>
        <v>41</v>
      </c>
      <c r="CK4" t="s">
        <v>1141</v>
      </c>
      <c r="CL4" t="s">
        <v>1160</v>
      </c>
      <c r="CM4" t="s">
        <v>1161</v>
      </c>
      <c r="CN4" t="s">
        <v>1129</v>
      </c>
      <c r="CQ4" s="2" t="s">
        <v>943</v>
      </c>
      <c r="CR4" t="s">
        <v>1129</v>
      </c>
    </row>
    <row r="5" spans="1:97" x14ac:dyDescent="0.3">
      <c r="A5" t="s">
        <v>906</v>
      </c>
      <c r="B5">
        <v>1017</v>
      </c>
      <c r="C5">
        <v>3051</v>
      </c>
      <c r="D5">
        <v>46515</v>
      </c>
      <c r="E5">
        <v>49566</v>
      </c>
      <c r="F5">
        <v>2</v>
      </c>
      <c r="G5" t="str">
        <f t="shared" ref="G5:G35" si="1">IF(F5&lt;=10,"Top Product",IF(F5&lt;=21,"2nd Selling Product","Average"))</f>
        <v>Top Product</v>
      </c>
      <c r="T5" t="s">
        <v>36</v>
      </c>
      <c r="U5" s="4">
        <v>0.33231428014416264</v>
      </c>
      <c r="W5" t="str">
        <f>T5</f>
        <v>Antone E Angel</v>
      </c>
      <c r="X5" s="4">
        <f>U5</f>
        <v>0.33231428014416264</v>
      </c>
      <c r="Y5" s="4">
        <f>$X5</f>
        <v>0.33231428014416264</v>
      </c>
      <c r="Z5" s="4">
        <f t="shared" ref="Z5:AB8" si="2">$X5</f>
        <v>0.33231428014416264</v>
      </c>
      <c r="AA5" s="4">
        <f t="shared" si="2"/>
        <v>0.33231428014416264</v>
      </c>
      <c r="AB5" s="4">
        <f t="shared" si="2"/>
        <v>0.33231428014416264</v>
      </c>
      <c r="AE5" s="3" t="s">
        <v>38</v>
      </c>
      <c r="AF5" s="7">
        <v>246683</v>
      </c>
      <c r="AI5" s="3" t="s">
        <v>913</v>
      </c>
      <c r="AJ5" s="7">
        <v>24672</v>
      </c>
      <c r="AM5" s="3" t="s">
        <v>908</v>
      </c>
      <c r="AN5" s="7">
        <v>5976</v>
      </c>
      <c r="AO5" s="7"/>
      <c r="AR5" s="3" t="s">
        <v>920</v>
      </c>
      <c r="AS5" s="7">
        <v>6036</v>
      </c>
      <c r="AV5" s="3" t="s">
        <v>37</v>
      </c>
      <c r="AW5" s="7">
        <v>192617</v>
      </c>
      <c r="AZ5" t="s">
        <v>50</v>
      </c>
      <c r="BA5" t="s">
        <v>1123</v>
      </c>
      <c r="BB5" t="s">
        <v>7</v>
      </c>
      <c r="BC5" s="25">
        <v>202</v>
      </c>
      <c r="BD5" s="25">
        <v>8114</v>
      </c>
      <c r="BE5" s="25">
        <v>1</v>
      </c>
      <c r="BF5" s="25">
        <v>4</v>
      </c>
      <c r="BG5" s="9">
        <v>44044</v>
      </c>
      <c r="BH5" s="9">
        <v>44103</v>
      </c>
      <c r="BI5" t="str">
        <f>IF(BE5&lt;=10,"Top Customer",IF(BE5&lt;=21,"2nd Top Customer","Average Customer"))</f>
        <v>Top Customer</v>
      </c>
      <c r="BJ5" t="str">
        <f>IF(BG5=BH5,"One-Time Customer","Repeated Customer")</f>
        <v>Repeated Customer</v>
      </c>
      <c r="BL5" s="10" t="s">
        <v>24</v>
      </c>
      <c r="BM5" s="15" t="str">
        <f t="shared" si="0"/>
        <v>Male</v>
      </c>
      <c r="BS5" t="s">
        <v>945</v>
      </c>
      <c r="BT5" s="4">
        <v>6.3731080374657315E-2</v>
      </c>
      <c r="BU5" s="17">
        <v>36940</v>
      </c>
      <c r="BW5" t="str">
        <f>BS5</f>
        <v>Fenard Store</v>
      </c>
      <c r="BX5" s="4">
        <f>BT5</f>
        <v>6.3731080374657315E-2</v>
      </c>
      <c r="BY5" s="4">
        <f>1-BX5</f>
        <v>0.93626891962534264</v>
      </c>
      <c r="CB5">
        <v>88065565355</v>
      </c>
      <c r="CD5" t="s">
        <v>175</v>
      </c>
      <c r="CF5" t="s">
        <v>920</v>
      </c>
      <c r="CH5" s="3" t="s">
        <v>1</v>
      </c>
      <c r="CK5" s="18">
        <v>32748</v>
      </c>
      <c r="CL5" s="7">
        <v>481379</v>
      </c>
      <c r="CM5" s="7">
        <v>98244</v>
      </c>
      <c r="CN5" s="7">
        <v>579623</v>
      </c>
      <c r="CQ5" s="3" t="s">
        <v>924</v>
      </c>
      <c r="CR5" s="7">
        <v>341842</v>
      </c>
      <c r="CS5" s="7"/>
    </row>
    <row r="6" spans="1:97" x14ac:dyDescent="0.3">
      <c r="A6" t="s">
        <v>936</v>
      </c>
      <c r="B6">
        <v>1242</v>
      </c>
      <c r="C6">
        <v>3726</v>
      </c>
      <c r="D6">
        <v>33534</v>
      </c>
      <c r="E6">
        <v>37260</v>
      </c>
      <c r="F6">
        <v>3</v>
      </c>
      <c r="G6" t="str">
        <f t="shared" si="1"/>
        <v>Top Product</v>
      </c>
      <c r="T6" t="s">
        <v>40</v>
      </c>
      <c r="U6" s="4">
        <v>0.25288161442868901</v>
      </c>
      <c r="W6" t="str">
        <f t="shared" ref="W6:W8" si="3">T6</f>
        <v>Merle N Burrus</v>
      </c>
      <c r="X6" s="4">
        <f t="shared" ref="X6:X8" si="4">U6</f>
        <v>0.25288161442868901</v>
      </c>
      <c r="Y6" s="4">
        <f t="shared" ref="Y6:Y8" si="5">$X6</f>
        <v>0.25288161442868901</v>
      </c>
      <c r="Z6" s="4">
        <f t="shared" si="2"/>
        <v>0.25288161442868901</v>
      </c>
      <c r="AA6" s="4">
        <f t="shared" si="2"/>
        <v>0.25288161442868901</v>
      </c>
      <c r="AB6" s="4">
        <f t="shared" si="2"/>
        <v>0.25288161442868901</v>
      </c>
      <c r="AE6" s="3" t="s">
        <v>102</v>
      </c>
      <c r="AF6" s="7">
        <v>332940</v>
      </c>
      <c r="AI6" s="3" t="s">
        <v>932</v>
      </c>
      <c r="AJ6" s="7">
        <v>24750</v>
      </c>
      <c r="AM6" s="3" t="s">
        <v>920</v>
      </c>
      <c r="AN6" s="7">
        <v>6036</v>
      </c>
      <c r="AO6" s="7"/>
      <c r="AR6" s="3" t="s">
        <v>936</v>
      </c>
      <c r="AS6" s="7">
        <v>37260</v>
      </c>
      <c r="AV6" s="3" t="s">
        <v>41</v>
      </c>
      <c r="AW6" s="7">
        <v>146576</v>
      </c>
      <c r="AZ6" t="s">
        <v>1125</v>
      </c>
      <c r="BA6" t="s">
        <v>1123</v>
      </c>
      <c r="BB6" t="s">
        <v>4</v>
      </c>
      <c r="BC6" s="25">
        <v>287</v>
      </c>
      <c r="BD6" s="25">
        <v>7621</v>
      </c>
      <c r="BE6" s="25">
        <v>1</v>
      </c>
      <c r="BF6" s="25">
        <v>9</v>
      </c>
      <c r="BG6" s="9">
        <v>44045</v>
      </c>
      <c r="BH6" s="9">
        <v>44103</v>
      </c>
      <c r="BI6" t="str">
        <f t="shared" ref="BI6:BI69" si="6">IF(BE6&lt;=10,"Top Customer",IF(BE6&lt;=21,"2nd Top Customer","Average Customer"))</f>
        <v>Top Customer</v>
      </c>
      <c r="BJ6" t="str">
        <f t="shared" ref="BJ6:BJ69" si="7">IF(BG6=BH6,"One-Time Customer","Repeated Customer")</f>
        <v>Repeated Customer</v>
      </c>
      <c r="BL6" s="10" t="s">
        <v>25</v>
      </c>
      <c r="BM6" s="15" t="str">
        <f t="shared" si="0"/>
        <v>Little Falls</v>
      </c>
      <c r="BS6" t="s">
        <v>942</v>
      </c>
      <c r="BT6" s="4">
        <v>0.53874156132520623</v>
      </c>
      <c r="BU6" s="17">
        <v>312267</v>
      </c>
      <c r="BW6" t="str">
        <f t="shared" ref="BW6:BW7" si="8">BS6</f>
        <v>Main Street</v>
      </c>
      <c r="BX6" s="4">
        <f t="shared" ref="BX6:BX7" si="9">BT6</f>
        <v>0.53874156132520623</v>
      </c>
      <c r="BY6" s="4">
        <f t="shared" ref="BY6:BY7" si="10">1-BX6</f>
        <v>0.46125843867479377</v>
      </c>
      <c r="CB6">
        <v>88065565356</v>
      </c>
      <c r="CD6" t="s">
        <v>228</v>
      </c>
      <c r="CF6" t="s">
        <v>936</v>
      </c>
      <c r="CH6" s="3" t="s">
        <v>2</v>
      </c>
      <c r="CQ6" s="3" t="s">
        <v>939</v>
      </c>
      <c r="CR6" s="7">
        <v>237781</v>
      </c>
      <c r="CS6" s="7"/>
    </row>
    <row r="7" spans="1:97" x14ac:dyDescent="0.3">
      <c r="A7" t="s">
        <v>932</v>
      </c>
      <c r="B7">
        <v>1375</v>
      </c>
      <c r="C7">
        <v>4125</v>
      </c>
      <c r="D7">
        <v>20625</v>
      </c>
      <c r="E7">
        <v>24750</v>
      </c>
      <c r="F7">
        <v>4</v>
      </c>
      <c r="G7" t="str">
        <f t="shared" si="1"/>
        <v>Top Product</v>
      </c>
      <c r="T7" t="s">
        <v>46</v>
      </c>
      <c r="U7" s="4">
        <v>0.23753888303259188</v>
      </c>
      <c r="W7" t="str">
        <f t="shared" si="3"/>
        <v>Reatha Q Breazeale</v>
      </c>
      <c r="X7" s="4">
        <f t="shared" si="4"/>
        <v>0.23753888303259188</v>
      </c>
      <c r="Y7" s="4">
        <f t="shared" si="5"/>
        <v>0.23753888303259188</v>
      </c>
      <c r="Z7" s="4">
        <f t="shared" si="2"/>
        <v>0.23753888303259188</v>
      </c>
      <c r="AA7" s="4">
        <f t="shared" si="2"/>
        <v>0.23753888303259188</v>
      </c>
      <c r="AB7" s="4">
        <f t="shared" si="2"/>
        <v>0.23753888303259188</v>
      </c>
      <c r="AI7" s="3" t="s">
        <v>936</v>
      </c>
      <c r="AJ7" s="7">
        <v>37260</v>
      </c>
      <c r="AM7" s="3" t="s">
        <v>926</v>
      </c>
      <c r="AN7" s="7">
        <v>6245</v>
      </c>
      <c r="AO7" s="7"/>
      <c r="AR7" s="3" t="s">
        <v>922</v>
      </c>
      <c r="AS7" s="7">
        <v>8265</v>
      </c>
      <c r="AV7" s="3" t="s">
        <v>47</v>
      </c>
      <c r="AW7" s="7">
        <v>137683</v>
      </c>
      <c r="AZ7" t="s">
        <v>180</v>
      </c>
      <c r="BA7" t="s">
        <v>1123</v>
      </c>
      <c r="BB7" t="s">
        <v>16</v>
      </c>
      <c r="BC7" s="25">
        <v>249</v>
      </c>
      <c r="BD7" s="25">
        <v>7051</v>
      </c>
      <c r="BE7" s="25">
        <v>1</v>
      </c>
      <c r="BF7" s="25">
        <v>6</v>
      </c>
      <c r="BG7" s="9">
        <v>44047</v>
      </c>
      <c r="BH7" s="9">
        <v>44103</v>
      </c>
      <c r="BI7" t="str">
        <f t="shared" si="6"/>
        <v>Top Customer</v>
      </c>
      <c r="BJ7" t="str">
        <f t="shared" si="7"/>
        <v>Repeated Customer</v>
      </c>
      <c r="BL7" s="10" t="s">
        <v>1141</v>
      </c>
      <c r="BM7" s="15">
        <f t="shared" si="0"/>
        <v>60</v>
      </c>
      <c r="BS7" t="s">
        <v>941</v>
      </c>
      <c r="BT7" s="4">
        <v>0.39752735830013647</v>
      </c>
      <c r="BU7" s="17">
        <v>230416</v>
      </c>
      <c r="BW7" t="str">
        <f t="shared" si="8"/>
        <v>Uptown Store</v>
      </c>
      <c r="BX7" s="4">
        <f t="shared" si="9"/>
        <v>0.39752735830013647</v>
      </c>
      <c r="BY7" s="4">
        <f t="shared" si="10"/>
        <v>0.60247264169986359</v>
      </c>
      <c r="CB7">
        <v>88065565357</v>
      </c>
      <c r="CD7" t="s">
        <v>490</v>
      </c>
      <c r="CF7" t="s">
        <v>922</v>
      </c>
      <c r="CH7" s="3" t="s">
        <v>20</v>
      </c>
      <c r="CQ7" s="3" t="s">
        <v>944</v>
      </c>
      <c r="CR7" s="7">
        <v>579623</v>
      </c>
      <c r="CS7" s="7"/>
    </row>
    <row r="8" spans="1:97" x14ac:dyDescent="0.3">
      <c r="A8" t="s">
        <v>913</v>
      </c>
      <c r="B8">
        <v>1542</v>
      </c>
      <c r="C8">
        <v>4626</v>
      </c>
      <c r="D8">
        <v>20046</v>
      </c>
      <c r="E8">
        <v>24672</v>
      </c>
      <c r="F8">
        <v>5</v>
      </c>
      <c r="G8" t="str">
        <f t="shared" si="1"/>
        <v>Top Product</v>
      </c>
      <c r="T8" t="s">
        <v>43</v>
      </c>
      <c r="U8" s="4">
        <v>0.17726522239455647</v>
      </c>
      <c r="W8" t="str">
        <f t="shared" si="3"/>
        <v>Twanna Y Manges</v>
      </c>
      <c r="X8" s="4">
        <f t="shared" si="4"/>
        <v>0.17726522239455647</v>
      </c>
      <c r="Y8" s="4">
        <f t="shared" si="5"/>
        <v>0.17726522239455647</v>
      </c>
      <c r="Z8" s="4">
        <f t="shared" si="2"/>
        <v>0.17726522239455647</v>
      </c>
      <c r="AA8" s="4">
        <f t="shared" si="2"/>
        <v>0.17726522239455647</v>
      </c>
      <c r="AB8" s="4">
        <f t="shared" si="2"/>
        <v>0.17726522239455647</v>
      </c>
      <c r="AI8" s="3" t="s">
        <v>906</v>
      </c>
      <c r="AJ8" s="7">
        <v>49566</v>
      </c>
      <c r="AM8" s="3" t="s">
        <v>921</v>
      </c>
      <c r="AN8" s="7">
        <v>6786</v>
      </c>
      <c r="AO8" s="7"/>
      <c r="AR8" s="3" t="s">
        <v>912</v>
      </c>
      <c r="AS8" s="7">
        <v>11100</v>
      </c>
      <c r="AV8" s="3" t="s">
        <v>44</v>
      </c>
      <c r="AW8" s="7">
        <v>102747</v>
      </c>
      <c r="AZ8" t="s">
        <v>372</v>
      </c>
      <c r="BA8" t="s">
        <v>1124</v>
      </c>
      <c r="BB8" t="s">
        <v>61</v>
      </c>
      <c r="BC8" s="25">
        <v>89</v>
      </c>
      <c r="BD8" s="25">
        <v>6230</v>
      </c>
      <c r="BE8" s="25">
        <v>1</v>
      </c>
      <c r="BF8" s="25">
        <v>1</v>
      </c>
      <c r="BG8" s="9">
        <v>44097</v>
      </c>
      <c r="BH8" s="9">
        <v>44097</v>
      </c>
      <c r="BI8" t="str">
        <f t="shared" si="6"/>
        <v>Top Customer</v>
      </c>
      <c r="BJ8" t="str">
        <f t="shared" si="7"/>
        <v>One-Time Customer</v>
      </c>
      <c r="BL8" s="10" t="s">
        <v>1129</v>
      </c>
      <c r="BM8" s="15">
        <f t="shared" si="0"/>
        <v>3120</v>
      </c>
      <c r="CB8">
        <v>88065565358</v>
      </c>
      <c r="CD8" t="s">
        <v>117</v>
      </c>
      <c r="CF8" t="s">
        <v>912</v>
      </c>
      <c r="CH8" s="3" t="s">
        <v>4</v>
      </c>
    </row>
    <row r="9" spans="1:97" x14ac:dyDescent="0.3">
      <c r="A9" t="s">
        <v>933</v>
      </c>
      <c r="B9">
        <v>1009</v>
      </c>
      <c r="C9">
        <v>3027</v>
      </c>
      <c r="D9">
        <v>20180</v>
      </c>
      <c r="E9">
        <v>23207</v>
      </c>
      <c r="F9">
        <v>6</v>
      </c>
      <c r="G9" t="str">
        <f t="shared" si="1"/>
        <v>Top Product</v>
      </c>
      <c r="AI9" s="3" t="s">
        <v>930</v>
      </c>
      <c r="AJ9" s="7">
        <v>74200</v>
      </c>
      <c r="AM9" s="3" t="s">
        <v>922</v>
      </c>
      <c r="AN9" s="7">
        <v>8265</v>
      </c>
      <c r="AO9" s="7"/>
      <c r="AR9" s="3" t="s">
        <v>937</v>
      </c>
      <c r="AS9" s="7">
        <v>20560</v>
      </c>
      <c r="AV9" s="3" t="s">
        <v>944</v>
      </c>
      <c r="AW9" s="7">
        <v>579623</v>
      </c>
      <c r="AZ9" t="s">
        <v>186</v>
      </c>
      <c r="BA9" t="s">
        <v>1124</v>
      </c>
      <c r="BB9" t="s">
        <v>16</v>
      </c>
      <c r="BC9" s="25">
        <v>282</v>
      </c>
      <c r="BD9" s="25">
        <v>6163</v>
      </c>
      <c r="BE9" s="25">
        <v>2</v>
      </c>
      <c r="BF9" s="25">
        <v>6</v>
      </c>
      <c r="BG9" s="9">
        <v>44045</v>
      </c>
      <c r="BH9" s="9">
        <v>44071</v>
      </c>
      <c r="BI9" t="str">
        <f t="shared" si="6"/>
        <v>Top Customer</v>
      </c>
      <c r="BJ9" t="str">
        <f t="shared" si="7"/>
        <v>Repeated Customer</v>
      </c>
      <c r="BL9" s="10" t="s">
        <v>1142</v>
      </c>
      <c r="BM9" s="15">
        <f t="shared" si="0"/>
        <v>1</v>
      </c>
      <c r="CB9">
        <v>88065565359</v>
      </c>
      <c r="CD9" t="s">
        <v>811</v>
      </c>
      <c r="CF9" t="s">
        <v>937</v>
      </c>
      <c r="CH9" s="3" t="s">
        <v>3</v>
      </c>
    </row>
    <row r="10" spans="1:97" x14ac:dyDescent="0.3">
      <c r="A10" t="s">
        <v>937</v>
      </c>
      <c r="B10">
        <v>1285</v>
      </c>
      <c r="C10">
        <v>3855</v>
      </c>
      <c r="D10">
        <v>16705</v>
      </c>
      <c r="E10">
        <v>20560</v>
      </c>
      <c r="F10">
        <v>7</v>
      </c>
      <c r="G10" t="str">
        <f t="shared" si="1"/>
        <v>Top Product</v>
      </c>
      <c r="AI10" s="3" t="s">
        <v>944</v>
      </c>
      <c r="AJ10" s="7">
        <v>210448</v>
      </c>
      <c r="AM10" s="3" t="s">
        <v>944</v>
      </c>
      <c r="AN10" s="7">
        <v>33308</v>
      </c>
      <c r="AO10" s="7"/>
      <c r="AR10" s="3" t="s">
        <v>925</v>
      </c>
      <c r="AS10" s="7">
        <v>10039</v>
      </c>
      <c r="AZ10" t="s">
        <v>179</v>
      </c>
      <c r="BA10" t="s">
        <v>1123</v>
      </c>
      <c r="BB10" t="s">
        <v>94</v>
      </c>
      <c r="BC10" s="25">
        <v>327</v>
      </c>
      <c r="BD10" s="25">
        <v>5502</v>
      </c>
      <c r="BE10" s="25">
        <v>1</v>
      </c>
      <c r="BF10" s="25">
        <v>6</v>
      </c>
      <c r="BG10" s="9">
        <v>44046</v>
      </c>
      <c r="BH10" s="9">
        <v>44099</v>
      </c>
      <c r="BI10" t="str">
        <f t="shared" si="6"/>
        <v>Top Customer</v>
      </c>
      <c r="BJ10" t="str">
        <f t="shared" si="7"/>
        <v>Repeated Customer</v>
      </c>
      <c r="BL10" s="10" t="s">
        <v>1143</v>
      </c>
      <c r="BM10" s="15">
        <f t="shared" si="0"/>
        <v>1</v>
      </c>
      <c r="CB10">
        <v>88065565360</v>
      </c>
      <c r="CD10" t="s">
        <v>274</v>
      </c>
      <c r="CF10" t="s">
        <v>925</v>
      </c>
      <c r="CH10" s="3" t="s">
        <v>18</v>
      </c>
      <c r="CP10" t="s">
        <v>31</v>
      </c>
      <c r="CQ10" s="7">
        <f>CR5</f>
        <v>341842</v>
      </c>
      <c r="CR10" s="7">
        <f>CR6</f>
        <v>237781</v>
      </c>
      <c r="CS10" s="7"/>
    </row>
    <row r="11" spans="1:97" x14ac:dyDescent="0.3">
      <c r="A11" t="s">
        <v>929</v>
      </c>
      <c r="B11">
        <v>997</v>
      </c>
      <c r="C11">
        <v>2991</v>
      </c>
      <c r="D11">
        <v>16949</v>
      </c>
      <c r="E11">
        <v>19940</v>
      </c>
      <c r="F11">
        <v>8</v>
      </c>
      <c r="G11" t="str">
        <f t="shared" si="1"/>
        <v>Top Product</v>
      </c>
      <c r="AR11" s="3" t="s">
        <v>916</v>
      </c>
      <c r="AS11" s="7">
        <v>13410</v>
      </c>
      <c r="AZ11" t="s">
        <v>233</v>
      </c>
      <c r="BA11" t="s">
        <v>1124</v>
      </c>
      <c r="BB11" t="s">
        <v>6</v>
      </c>
      <c r="BC11" s="25">
        <v>77</v>
      </c>
      <c r="BD11" s="25">
        <v>5390</v>
      </c>
      <c r="BE11" s="25">
        <v>1</v>
      </c>
      <c r="BF11" s="25">
        <v>1</v>
      </c>
      <c r="BG11" s="9">
        <v>44072</v>
      </c>
      <c r="BH11" s="9">
        <v>44072</v>
      </c>
      <c r="BI11" t="str">
        <f t="shared" si="6"/>
        <v>Top Customer</v>
      </c>
      <c r="BJ11" t="str">
        <f t="shared" si="7"/>
        <v>One-Time Customer</v>
      </c>
      <c r="BL11" s="11" t="s">
        <v>1144</v>
      </c>
      <c r="BM11" s="16">
        <f t="shared" si="0"/>
        <v>44081</v>
      </c>
      <c r="CB11">
        <v>88065565361</v>
      </c>
      <c r="CD11" t="s">
        <v>588</v>
      </c>
      <c r="CF11" t="s">
        <v>916</v>
      </c>
      <c r="CH11" s="3" t="s">
        <v>5</v>
      </c>
    </row>
    <row r="12" spans="1:97" x14ac:dyDescent="0.3">
      <c r="A12" t="s">
        <v>911</v>
      </c>
      <c r="B12">
        <v>986</v>
      </c>
      <c r="C12">
        <v>2958</v>
      </c>
      <c r="D12">
        <v>16762</v>
      </c>
      <c r="E12">
        <v>19720</v>
      </c>
      <c r="F12">
        <v>9</v>
      </c>
      <c r="G12" t="str">
        <f t="shared" si="1"/>
        <v>Top Product</v>
      </c>
      <c r="AJ12" s="5">
        <f>AJ10/AP13</f>
        <v>0.36307737960708941</v>
      </c>
      <c r="AN12" s="5">
        <f>AN10/AP13</f>
        <v>5.7464938416867513E-2</v>
      </c>
      <c r="AP12" t="s">
        <v>1139</v>
      </c>
      <c r="AR12" s="3" t="s">
        <v>911</v>
      </c>
      <c r="AS12" s="7">
        <v>19720</v>
      </c>
      <c r="AZ12" t="s">
        <v>544</v>
      </c>
      <c r="BA12" t="s">
        <v>1123</v>
      </c>
      <c r="BB12" t="s">
        <v>84</v>
      </c>
      <c r="BC12" s="25">
        <v>77</v>
      </c>
      <c r="BD12" s="25">
        <v>5390</v>
      </c>
      <c r="BE12" s="25">
        <v>1</v>
      </c>
      <c r="BF12" s="25">
        <v>1</v>
      </c>
      <c r="BG12" s="9">
        <v>44074</v>
      </c>
      <c r="BH12" s="9">
        <v>44074</v>
      </c>
      <c r="BI12" t="str">
        <f t="shared" si="6"/>
        <v>Top Customer</v>
      </c>
      <c r="BJ12" t="str">
        <f t="shared" si="7"/>
        <v>One-Time Customer</v>
      </c>
      <c r="BL12" s="11" t="s">
        <v>1145</v>
      </c>
      <c r="BM12" s="16">
        <f t="shared" si="0"/>
        <v>44081</v>
      </c>
      <c r="CB12">
        <v>88065565362</v>
      </c>
      <c r="CD12" t="s">
        <v>520</v>
      </c>
      <c r="CF12" t="s">
        <v>911</v>
      </c>
      <c r="CH12" s="3" t="s">
        <v>8</v>
      </c>
    </row>
    <row r="13" spans="1:97" x14ac:dyDescent="0.3">
      <c r="A13" t="s">
        <v>914</v>
      </c>
      <c r="B13">
        <v>941</v>
      </c>
      <c r="C13">
        <v>2823</v>
      </c>
      <c r="D13">
        <v>15997</v>
      </c>
      <c r="E13">
        <v>18820</v>
      </c>
      <c r="F13">
        <v>10</v>
      </c>
      <c r="G13" t="str">
        <f t="shared" si="1"/>
        <v>Top Product</v>
      </c>
      <c r="AP13" s="7">
        <f>SUM(AS5:AS36)</f>
        <v>579623</v>
      </c>
      <c r="AR13" s="3" t="s">
        <v>926</v>
      </c>
      <c r="AS13" s="7">
        <v>6245</v>
      </c>
      <c r="AZ13" t="s">
        <v>527</v>
      </c>
      <c r="BA13" t="s">
        <v>1124</v>
      </c>
      <c r="BB13" t="s">
        <v>16</v>
      </c>
      <c r="BC13" s="25">
        <v>68</v>
      </c>
      <c r="BD13" s="25">
        <v>4760</v>
      </c>
      <c r="BE13" s="25">
        <v>3</v>
      </c>
      <c r="BF13" s="25">
        <v>1</v>
      </c>
      <c r="BG13" s="9">
        <v>44057</v>
      </c>
      <c r="BH13" s="9">
        <v>44057</v>
      </c>
      <c r="BI13" t="str">
        <f t="shared" si="6"/>
        <v>Top Customer</v>
      </c>
      <c r="BJ13" t="str">
        <f t="shared" si="7"/>
        <v>One-Time Customer</v>
      </c>
      <c r="BL13" s="10" t="s">
        <v>1119</v>
      </c>
      <c r="BM13" s="15" t="str">
        <f t="shared" si="0"/>
        <v>Top Customer</v>
      </c>
      <c r="CB13">
        <v>88065565363</v>
      </c>
      <c r="CD13" t="s">
        <v>609</v>
      </c>
      <c r="CF13" t="s">
        <v>926</v>
      </c>
      <c r="CH13" s="3" t="s">
        <v>6</v>
      </c>
    </row>
    <row r="14" spans="1:97" x14ac:dyDescent="0.3">
      <c r="A14" t="s">
        <v>918</v>
      </c>
      <c r="B14">
        <v>1237</v>
      </c>
      <c r="C14">
        <v>3711</v>
      </c>
      <c r="D14">
        <v>14844</v>
      </c>
      <c r="E14">
        <v>18555</v>
      </c>
      <c r="F14">
        <v>11</v>
      </c>
      <c r="G14" t="str">
        <f t="shared" si="1"/>
        <v>2nd Selling Product</v>
      </c>
      <c r="AR14" s="3" t="s">
        <v>927</v>
      </c>
      <c r="AS14" s="7">
        <v>11304</v>
      </c>
      <c r="AZ14" t="s">
        <v>252</v>
      </c>
      <c r="BA14" t="s">
        <v>1124</v>
      </c>
      <c r="BB14" t="s">
        <v>72</v>
      </c>
      <c r="BC14" s="25">
        <v>68</v>
      </c>
      <c r="BD14" s="25">
        <v>4760</v>
      </c>
      <c r="BE14" s="25">
        <v>1</v>
      </c>
      <c r="BF14" s="25">
        <v>1</v>
      </c>
      <c r="BG14" s="9">
        <v>44092</v>
      </c>
      <c r="BH14" s="9">
        <v>44092</v>
      </c>
      <c r="BI14" t="str">
        <f t="shared" si="6"/>
        <v>Top Customer</v>
      </c>
      <c r="BJ14" t="str">
        <f t="shared" si="7"/>
        <v>One-Time Customer</v>
      </c>
      <c r="BL14" s="10" t="s">
        <v>1146</v>
      </c>
      <c r="BM14" s="15" t="str">
        <f t="shared" si="0"/>
        <v>One-Time Customer</v>
      </c>
      <c r="CB14">
        <v>88065565364</v>
      </c>
      <c r="CD14" t="s">
        <v>524</v>
      </c>
      <c r="CF14" t="s">
        <v>927</v>
      </c>
      <c r="CH14" s="3" t="s">
        <v>7</v>
      </c>
    </row>
    <row r="15" spans="1:97" x14ac:dyDescent="0.3">
      <c r="A15" t="s">
        <v>935</v>
      </c>
      <c r="B15">
        <v>1023</v>
      </c>
      <c r="C15">
        <v>3069</v>
      </c>
      <c r="D15">
        <v>15345</v>
      </c>
      <c r="E15">
        <v>18414</v>
      </c>
      <c r="F15">
        <v>12</v>
      </c>
      <c r="G15" t="str">
        <f t="shared" si="1"/>
        <v>2nd Selling Product</v>
      </c>
      <c r="AR15" s="3" t="s">
        <v>928</v>
      </c>
      <c r="AS15" s="7">
        <v>10100</v>
      </c>
      <c r="AZ15" t="s">
        <v>79</v>
      </c>
      <c r="BA15" t="s">
        <v>1124</v>
      </c>
      <c r="BB15" t="s">
        <v>80</v>
      </c>
      <c r="BC15" s="25">
        <v>89</v>
      </c>
      <c r="BD15" s="25">
        <v>4628</v>
      </c>
      <c r="BE15" s="25">
        <v>1</v>
      </c>
      <c r="BF15" s="25">
        <v>1</v>
      </c>
      <c r="BG15" s="9">
        <v>44061</v>
      </c>
      <c r="BH15" s="9">
        <v>44061</v>
      </c>
      <c r="BI15" t="str">
        <f t="shared" si="6"/>
        <v>Top Customer</v>
      </c>
      <c r="BJ15" t="str">
        <f t="shared" si="7"/>
        <v>One-Time Customer</v>
      </c>
      <c r="CB15">
        <v>88065565365</v>
      </c>
      <c r="CD15" t="s">
        <v>711</v>
      </c>
      <c r="CF15" t="s">
        <v>928</v>
      </c>
      <c r="CH15" s="3" t="s">
        <v>9</v>
      </c>
    </row>
    <row r="16" spans="1:97" x14ac:dyDescent="0.3">
      <c r="A16" t="s">
        <v>917</v>
      </c>
      <c r="B16">
        <v>1176</v>
      </c>
      <c r="C16">
        <v>3528</v>
      </c>
      <c r="D16">
        <v>14112</v>
      </c>
      <c r="E16">
        <v>17640</v>
      </c>
      <c r="F16">
        <v>13</v>
      </c>
      <c r="G16" t="str">
        <f t="shared" si="1"/>
        <v>2nd Selling Product</v>
      </c>
      <c r="AR16" s="3" t="s">
        <v>929</v>
      </c>
      <c r="AS16" s="7">
        <v>19940</v>
      </c>
      <c r="AZ16" t="s">
        <v>268</v>
      </c>
      <c r="BA16" t="s">
        <v>1124</v>
      </c>
      <c r="BB16" t="s">
        <v>20</v>
      </c>
      <c r="BC16" s="25">
        <v>89</v>
      </c>
      <c r="BD16" s="25">
        <v>4628</v>
      </c>
      <c r="BE16" s="25">
        <v>1</v>
      </c>
      <c r="BF16" s="25">
        <v>1</v>
      </c>
      <c r="BG16" s="9">
        <v>44096</v>
      </c>
      <c r="BH16" s="9">
        <v>44096</v>
      </c>
      <c r="BI16" t="str">
        <f t="shared" si="6"/>
        <v>Top Customer</v>
      </c>
      <c r="BJ16" t="str">
        <f t="shared" si="7"/>
        <v>One-Time Customer</v>
      </c>
      <c r="CB16">
        <v>88065565366</v>
      </c>
      <c r="CD16" t="s">
        <v>388</v>
      </c>
      <c r="CF16" t="s">
        <v>929</v>
      </c>
      <c r="CH16" s="3" t="s">
        <v>10</v>
      </c>
    </row>
    <row r="17" spans="1:86" x14ac:dyDescent="0.3">
      <c r="A17" t="s">
        <v>938</v>
      </c>
      <c r="B17">
        <v>1158</v>
      </c>
      <c r="C17">
        <v>3474</v>
      </c>
      <c r="D17">
        <v>13896</v>
      </c>
      <c r="E17">
        <v>17370</v>
      </c>
      <c r="F17">
        <v>14</v>
      </c>
      <c r="G17" t="str">
        <f t="shared" si="1"/>
        <v>2nd Selling Product</v>
      </c>
      <c r="AR17" s="3" t="s">
        <v>930</v>
      </c>
      <c r="AS17" s="7">
        <v>74200</v>
      </c>
      <c r="AZ17" t="s">
        <v>178</v>
      </c>
      <c r="BA17" t="s">
        <v>1123</v>
      </c>
      <c r="BB17" t="s">
        <v>92</v>
      </c>
      <c r="BC17" s="25">
        <v>368</v>
      </c>
      <c r="BD17" s="25">
        <v>4592</v>
      </c>
      <c r="BE17" s="25">
        <v>1</v>
      </c>
      <c r="BF17" s="25">
        <v>6</v>
      </c>
      <c r="BG17" s="9">
        <v>44045</v>
      </c>
      <c r="BH17" s="9">
        <v>44098</v>
      </c>
      <c r="BI17" t="str">
        <f t="shared" si="6"/>
        <v>Top Customer</v>
      </c>
      <c r="BJ17" t="str">
        <f t="shared" si="7"/>
        <v>Repeated Customer</v>
      </c>
      <c r="CB17">
        <v>88065565367</v>
      </c>
      <c r="CD17" t="s">
        <v>521</v>
      </c>
      <c r="CF17" t="s">
        <v>930</v>
      </c>
      <c r="CH17" s="3" t="s">
        <v>17</v>
      </c>
    </row>
    <row r="18" spans="1:86" x14ac:dyDescent="0.3">
      <c r="A18" t="s">
        <v>923</v>
      </c>
      <c r="B18">
        <v>1111</v>
      </c>
      <c r="C18">
        <v>3333</v>
      </c>
      <c r="D18">
        <v>12221</v>
      </c>
      <c r="E18">
        <v>15554</v>
      </c>
      <c r="F18">
        <v>15</v>
      </c>
      <c r="G18" t="str">
        <f t="shared" si="1"/>
        <v>2nd Selling Product</v>
      </c>
      <c r="AR18" s="3" t="s">
        <v>907</v>
      </c>
      <c r="AS18" s="7">
        <v>14084</v>
      </c>
      <c r="AZ18" t="s">
        <v>182</v>
      </c>
      <c r="BA18" t="s">
        <v>1124</v>
      </c>
      <c r="BB18" t="s">
        <v>16</v>
      </c>
      <c r="BC18" s="25">
        <v>264</v>
      </c>
      <c r="BD18" s="25">
        <v>4475</v>
      </c>
      <c r="BE18" s="25">
        <v>4</v>
      </c>
      <c r="BF18" s="25">
        <v>6</v>
      </c>
      <c r="BG18" s="9">
        <v>44052</v>
      </c>
      <c r="BH18" s="9">
        <v>44102</v>
      </c>
      <c r="BI18" t="str">
        <f t="shared" si="6"/>
        <v>Top Customer</v>
      </c>
      <c r="BJ18" t="str">
        <f t="shared" si="7"/>
        <v>Repeated Customer</v>
      </c>
      <c r="CB18">
        <v>88065565368</v>
      </c>
      <c r="CD18" t="s">
        <v>397</v>
      </c>
      <c r="CF18" t="s">
        <v>907</v>
      </c>
      <c r="CH18" s="3" t="s">
        <v>11</v>
      </c>
    </row>
    <row r="19" spans="1:86" x14ac:dyDescent="0.3">
      <c r="A19" t="s">
        <v>910</v>
      </c>
      <c r="B19">
        <v>941</v>
      </c>
      <c r="C19">
        <v>2823</v>
      </c>
      <c r="D19">
        <v>11292</v>
      </c>
      <c r="E19">
        <v>14115</v>
      </c>
      <c r="F19">
        <v>16</v>
      </c>
      <c r="G19" t="str">
        <f t="shared" si="1"/>
        <v>2nd Selling Product</v>
      </c>
      <c r="AR19" s="3" t="s">
        <v>938</v>
      </c>
      <c r="AS19" s="7">
        <v>17370</v>
      </c>
      <c r="AZ19" t="s">
        <v>328</v>
      </c>
      <c r="BA19" t="s">
        <v>1124</v>
      </c>
      <c r="BB19" t="s">
        <v>58</v>
      </c>
      <c r="BC19" s="25">
        <v>83</v>
      </c>
      <c r="BD19" s="25">
        <v>4316</v>
      </c>
      <c r="BE19" s="25">
        <v>1</v>
      </c>
      <c r="BF19" s="25">
        <v>2</v>
      </c>
      <c r="BG19" s="9">
        <v>44064</v>
      </c>
      <c r="BH19" s="9">
        <v>44064</v>
      </c>
      <c r="BI19" t="str">
        <f t="shared" si="6"/>
        <v>Top Customer</v>
      </c>
      <c r="BJ19" t="str">
        <f t="shared" si="7"/>
        <v>One-Time Customer</v>
      </c>
      <c r="CB19">
        <v>88065565369</v>
      </c>
      <c r="CD19" t="s">
        <v>375</v>
      </c>
      <c r="CF19" t="s">
        <v>938</v>
      </c>
      <c r="CH19" s="3" t="s">
        <v>12</v>
      </c>
    </row>
    <row r="20" spans="1:86" x14ac:dyDescent="0.3">
      <c r="A20" t="s">
        <v>907</v>
      </c>
      <c r="B20">
        <v>1006</v>
      </c>
      <c r="C20">
        <v>3018</v>
      </c>
      <c r="D20">
        <v>11066</v>
      </c>
      <c r="E20">
        <v>14084</v>
      </c>
      <c r="F20">
        <v>17</v>
      </c>
      <c r="G20" t="str">
        <f t="shared" si="1"/>
        <v>2nd Selling Product</v>
      </c>
      <c r="AR20" s="3" t="s">
        <v>931</v>
      </c>
      <c r="AS20" s="7">
        <v>12552</v>
      </c>
      <c r="AZ20" t="s">
        <v>470</v>
      </c>
      <c r="BA20" t="s">
        <v>1123</v>
      </c>
      <c r="BB20" t="s">
        <v>59</v>
      </c>
      <c r="BC20" s="25">
        <v>60</v>
      </c>
      <c r="BD20" s="25">
        <v>4200</v>
      </c>
      <c r="BE20" s="25">
        <v>1</v>
      </c>
      <c r="BF20" s="25">
        <v>1</v>
      </c>
      <c r="BG20" s="9">
        <v>44103</v>
      </c>
      <c r="BH20" s="9">
        <v>44103</v>
      </c>
      <c r="BI20" t="str">
        <f t="shared" si="6"/>
        <v>Top Customer</v>
      </c>
      <c r="BJ20" t="str">
        <f t="shared" si="7"/>
        <v>One-Time Customer</v>
      </c>
      <c r="CB20">
        <v>88065565370</v>
      </c>
      <c r="CD20" t="s">
        <v>75</v>
      </c>
      <c r="CF20" t="s">
        <v>931</v>
      </c>
      <c r="CH20" s="3" t="s">
        <v>19</v>
      </c>
    </row>
    <row r="21" spans="1:86" x14ac:dyDescent="0.3">
      <c r="A21" t="s">
        <v>919</v>
      </c>
      <c r="B21">
        <v>675</v>
      </c>
      <c r="C21">
        <v>2025</v>
      </c>
      <c r="D21">
        <v>11475</v>
      </c>
      <c r="E21">
        <v>13500</v>
      </c>
      <c r="F21">
        <v>18</v>
      </c>
      <c r="G21" t="str">
        <f t="shared" si="1"/>
        <v>2nd Selling Product</v>
      </c>
      <c r="AR21" s="3" t="s">
        <v>932</v>
      </c>
      <c r="AS21" s="7">
        <v>24750</v>
      </c>
      <c r="AZ21" t="s">
        <v>132</v>
      </c>
      <c r="BA21" t="s">
        <v>1123</v>
      </c>
      <c r="BB21" t="s">
        <v>57</v>
      </c>
      <c r="BC21" s="25">
        <v>60</v>
      </c>
      <c r="BD21" s="25">
        <v>4200</v>
      </c>
      <c r="BE21" s="25">
        <v>1</v>
      </c>
      <c r="BF21" s="25">
        <v>1</v>
      </c>
      <c r="BG21" s="9">
        <v>44074</v>
      </c>
      <c r="BH21" s="9">
        <v>44074</v>
      </c>
      <c r="BI21" t="str">
        <f t="shared" si="6"/>
        <v>Top Customer</v>
      </c>
      <c r="BJ21" t="str">
        <f t="shared" si="7"/>
        <v>One-Time Customer</v>
      </c>
      <c r="CB21">
        <v>88065565371</v>
      </c>
      <c r="CD21" t="s">
        <v>124</v>
      </c>
      <c r="CF21" t="s">
        <v>932</v>
      </c>
      <c r="CH21" s="3" t="s">
        <v>13</v>
      </c>
    </row>
    <row r="22" spans="1:86" x14ac:dyDescent="0.3">
      <c r="A22" t="s">
        <v>916</v>
      </c>
      <c r="B22">
        <v>1341</v>
      </c>
      <c r="C22">
        <v>4023</v>
      </c>
      <c r="D22">
        <v>9387</v>
      </c>
      <c r="E22">
        <v>13410</v>
      </c>
      <c r="F22">
        <v>19</v>
      </c>
      <c r="G22" t="str">
        <f t="shared" si="1"/>
        <v>2nd Selling Product</v>
      </c>
      <c r="AR22" s="3" t="s">
        <v>933</v>
      </c>
      <c r="AS22" s="7">
        <v>23207</v>
      </c>
      <c r="AZ22" t="s">
        <v>353</v>
      </c>
      <c r="BA22" t="s">
        <v>1123</v>
      </c>
      <c r="BB22" t="s">
        <v>1</v>
      </c>
      <c r="BC22" s="25">
        <v>60</v>
      </c>
      <c r="BD22" s="25">
        <v>4200</v>
      </c>
      <c r="BE22" s="25">
        <v>1</v>
      </c>
      <c r="BF22" s="25">
        <v>1</v>
      </c>
      <c r="BG22" s="9">
        <v>44089</v>
      </c>
      <c r="BH22" s="9">
        <v>44089</v>
      </c>
      <c r="BI22" t="str">
        <f t="shared" si="6"/>
        <v>Top Customer</v>
      </c>
      <c r="BJ22" t="str">
        <f t="shared" si="7"/>
        <v>One-Time Customer</v>
      </c>
      <c r="CB22">
        <v>88065565372</v>
      </c>
      <c r="CD22" t="s">
        <v>281</v>
      </c>
      <c r="CF22" t="s">
        <v>933</v>
      </c>
      <c r="CH22" s="3" t="s">
        <v>14</v>
      </c>
    </row>
    <row r="23" spans="1:86" x14ac:dyDescent="0.3">
      <c r="A23" t="s">
        <v>909</v>
      </c>
      <c r="B23">
        <v>1005</v>
      </c>
      <c r="C23">
        <v>3015</v>
      </c>
      <c r="D23">
        <v>10050</v>
      </c>
      <c r="E23">
        <v>13065</v>
      </c>
      <c r="F23">
        <v>20</v>
      </c>
      <c r="G23" t="str">
        <f t="shared" si="1"/>
        <v>2nd Selling Product</v>
      </c>
      <c r="AR23" s="3" t="s">
        <v>918</v>
      </c>
      <c r="AS23" s="7">
        <v>18555</v>
      </c>
      <c r="AZ23" t="s">
        <v>598</v>
      </c>
      <c r="BA23" t="s">
        <v>1124</v>
      </c>
      <c r="BB23" t="s">
        <v>12</v>
      </c>
      <c r="BC23" s="25">
        <v>77</v>
      </c>
      <c r="BD23" s="25">
        <v>4004</v>
      </c>
      <c r="BE23" s="25">
        <v>1</v>
      </c>
      <c r="BF23" s="25">
        <v>1</v>
      </c>
      <c r="BG23" s="9">
        <v>44064</v>
      </c>
      <c r="BH23" s="9">
        <v>44064</v>
      </c>
      <c r="BI23" t="str">
        <f t="shared" si="6"/>
        <v>Top Customer</v>
      </c>
      <c r="BJ23" t="str">
        <f t="shared" si="7"/>
        <v>One-Time Customer</v>
      </c>
      <c r="CB23">
        <v>88065565373</v>
      </c>
      <c r="CD23" t="s">
        <v>403</v>
      </c>
      <c r="CF23" t="s">
        <v>918</v>
      </c>
      <c r="CH23" s="3" t="s">
        <v>15</v>
      </c>
    </row>
    <row r="24" spans="1:86" x14ac:dyDescent="0.3">
      <c r="A24" t="s">
        <v>915</v>
      </c>
      <c r="B24">
        <v>1054</v>
      </c>
      <c r="C24">
        <v>3162</v>
      </c>
      <c r="D24">
        <v>9486</v>
      </c>
      <c r="E24">
        <v>12648</v>
      </c>
      <c r="F24">
        <v>21</v>
      </c>
      <c r="G24" t="str">
        <f t="shared" si="1"/>
        <v>2nd Selling Product</v>
      </c>
      <c r="AR24" s="3" t="s">
        <v>910</v>
      </c>
      <c r="AS24" s="7">
        <v>14115</v>
      </c>
      <c r="AZ24" t="s">
        <v>445</v>
      </c>
      <c r="BA24" t="s">
        <v>1124</v>
      </c>
      <c r="BB24" t="s">
        <v>18</v>
      </c>
      <c r="BC24" s="25">
        <v>77</v>
      </c>
      <c r="BD24" s="25">
        <v>4004</v>
      </c>
      <c r="BE24" s="25">
        <v>1</v>
      </c>
      <c r="BF24" s="25">
        <v>1</v>
      </c>
      <c r="BG24" s="9">
        <v>44078</v>
      </c>
      <c r="BH24" s="9">
        <v>44078</v>
      </c>
      <c r="BI24" t="str">
        <f t="shared" si="6"/>
        <v>Top Customer</v>
      </c>
      <c r="BJ24" t="str">
        <f t="shared" si="7"/>
        <v>One-Time Customer</v>
      </c>
      <c r="CB24">
        <v>88065565374</v>
      </c>
      <c r="CD24" t="s">
        <v>1088</v>
      </c>
      <c r="CF24" t="s">
        <v>910</v>
      </c>
      <c r="CH24" s="3" t="s">
        <v>57</v>
      </c>
    </row>
    <row r="25" spans="1:86" x14ac:dyDescent="0.3">
      <c r="A25" t="s">
        <v>931</v>
      </c>
      <c r="B25">
        <v>1046</v>
      </c>
      <c r="C25">
        <v>3138</v>
      </c>
      <c r="D25">
        <v>9414</v>
      </c>
      <c r="E25">
        <v>12552</v>
      </c>
      <c r="F25">
        <v>22</v>
      </c>
      <c r="G25" t="str">
        <f t="shared" si="1"/>
        <v>Average</v>
      </c>
      <c r="AR25" s="3" t="s">
        <v>934</v>
      </c>
      <c r="AS25" s="7">
        <v>10170</v>
      </c>
      <c r="AZ25" t="s">
        <v>185</v>
      </c>
      <c r="BA25" t="s">
        <v>1124</v>
      </c>
      <c r="BB25" t="s">
        <v>4</v>
      </c>
      <c r="BC25" s="25">
        <v>175</v>
      </c>
      <c r="BD25" s="25">
        <v>4002</v>
      </c>
      <c r="BE25" s="25">
        <v>2</v>
      </c>
      <c r="BF25" s="25">
        <v>6</v>
      </c>
      <c r="BG25" s="9">
        <v>44044</v>
      </c>
      <c r="BH25" s="9">
        <v>44071</v>
      </c>
      <c r="BI25" t="str">
        <f t="shared" si="6"/>
        <v>Top Customer</v>
      </c>
      <c r="BJ25" t="str">
        <f t="shared" si="7"/>
        <v>Repeated Customer</v>
      </c>
      <c r="CB25">
        <v>88065565375</v>
      </c>
      <c r="CD25" t="s">
        <v>672</v>
      </c>
      <c r="CF25" t="s">
        <v>934</v>
      </c>
      <c r="CH25" s="3" t="s">
        <v>58</v>
      </c>
    </row>
    <row r="26" spans="1:86" x14ac:dyDescent="0.3">
      <c r="A26" t="s">
        <v>927</v>
      </c>
      <c r="B26">
        <v>628</v>
      </c>
      <c r="C26">
        <v>1884</v>
      </c>
      <c r="D26">
        <v>9420</v>
      </c>
      <c r="E26">
        <v>11304</v>
      </c>
      <c r="F26">
        <v>23</v>
      </c>
      <c r="G26" t="str">
        <f t="shared" si="1"/>
        <v>Average</v>
      </c>
      <c r="AR26" s="3" t="s">
        <v>935</v>
      </c>
      <c r="AS26" s="7">
        <v>18414</v>
      </c>
      <c r="AZ26" t="s">
        <v>183</v>
      </c>
      <c r="BA26" t="s">
        <v>1124</v>
      </c>
      <c r="BB26" t="s">
        <v>16</v>
      </c>
      <c r="BC26" s="25">
        <v>235</v>
      </c>
      <c r="BD26" s="25">
        <v>3818</v>
      </c>
      <c r="BE26" s="25">
        <v>5</v>
      </c>
      <c r="BF26" s="25">
        <v>6</v>
      </c>
      <c r="BG26" s="9">
        <v>44051</v>
      </c>
      <c r="BH26" s="9">
        <v>44103</v>
      </c>
      <c r="BI26" t="str">
        <f t="shared" si="6"/>
        <v>Top Customer</v>
      </c>
      <c r="BJ26" t="str">
        <f t="shared" si="7"/>
        <v>Repeated Customer</v>
      </c>
      <c r="CB26">
        <v>88065565376</v>
      </c>
      <c r="CD26" t="s">
        <v>735</v>
      </c>
      <c r="CF26" t="s">
        <v>935</v>
      </c>
      <c r="CH26" s="3" t="s">
        <v>59</v>
      </c>
    </row>
    <row r="27" spans="1:86" x14ac:dyDescent="0.3">
      <c r="A27" t="s">
        <v>912</v>
      </c>
      <c r="B27">
        <v>925</v>
      </c>
      <c r="C27">
        <v>2775</v>
      </c>
      <c r="D27">
        <v>8325</v>
      </c>
      <c r="E27">
        <v>11100</v>
      </c>
      <c r="F27">
        <v>24</v>
      </c>
      <c r="G27" t="str">
        <f t="shared" si="1"/>
        <v>Average</v>
      </c>
      <c r="AR27" s="3" t="s">
        <v>913</v>
      </c>
      <c r="AS27" s="7">
        <v>24672</v>
      </c>
      <c r="AZ27" t="s">
        <v>42</v>
      </c>
      <c r="BA27" t="s">
        <v>1123</v>
      </c>
      <c r="BB27" t="s">
        <v>3</v>
      </c>
      <c r="BC27" s="25">
        <v>219</v>
      </c>
      <c r="BD27" s="25">
        <v>3696</v>
      </c>
      <c r="BE27" s="25">
        <v>1</v>
      </c>
      <c r="BF27" s="25">
        <v>4</v>
      </c>
      <c r="BG27" s="9">
        <v>44045</v>
      </c>
      <c r="BH27" s="9">
        <v>44096</v>
      </c>
      <c r="BI27" t="str">
        <f t="shared" si="6"/>
        <v>Top Customer</v>
      </c>
      <c r="BJ27" t="str">
        <f t="shared" si="7"/>
        <v>Repeated Customer</v>
      </c>
      <c r="CB27">
        <v>88065565377</v>
      </c>
      <c r="CD27" t="s">
        <v>404</v>
      </c>
      <c r="CF27" t="s">
        <v>913</v>
      </c>
      <c r="CH27" s="3" t="s">
        <v>61</v>
      </c>
    </row>
    <row r="28" spans="1:86" x14ac:dyDescent="0.3">
      <c r="A28" t="s">
        <v>934</v>
      </c>
      <c r="B28">
        <v>1130</v>
      </c>
      <c r="C28">
        <v>3390</v>
      </c>
      <c r="D28">
        <v>6780</v>
      </c>
      <c r="E28">
        <v>10170</v>
      </c>
      <c r="F28">
        <v>25</v>
      </c>
      <c r="G28" t="str">
        <f t="shared" si="1"/>
        <v>Average</v>
      </c>
      <c r="AR28" s="3" t="s">
        <v>919</v>
      </c>
      <c r="AS28" s="7">
        <v>13500</v>
      </c>
      <c r="AZ28" t="s">
        <v>55</v>
      </c>
      <c r="BA28" t="s">
        <v>1124</v>
      </c>
      <c r="BB28" t="s">
        <v>12</v>
      </c>
      <c r="BC28" s="25">
        <v>219</v>
      </c>
      <c r="BD28" s="25">
        <v>3579</v>
      </c>
      <c r="BE28" s="25">
        <v>2</v>
      </c>
      <c r="BF28" s="25">
        <v>4</v>
      </c>
      <c r="BG28" s="9">
        <v>44044</v>
      </c>
      <c r="BH28" s="9">
        <v>44067</v>
      </c>
      <c r="BI28" t="str">
        <f t="shared" si="6"/>
        <v>Top Customer</v>
      </c>
      <c r="BJ28" t="str">
        <f t="shared" si="7"/>
        <v>Repeated Customer</v>
      </c>
      <c r="CB28">
        <v>88065565378</v>
      </c>
      <c r="CD28" t="s">
        <v>758</v>
      </c>
      <c r="CF28" t="s">
        <v>919</v>
      </c>
      <c r="CH28" s="3" t="s">
        <v>16</v>
      </c>
    </row>
    <row r="29" spans="1:86" x14ac:dyDescent="0.3">
      <c r="A29" t="s">
        <v>928</v>
      </c>
      <c r="B29">
        <v>1010</v>
      </c>
      <c r="C29">
        <v>3030</v>
      </c>
      <c r="D29">
        <v>7070</v>
      </c>
      <c r="E29">
        <v>10100</v>
      </c>
      <c r="F29">
        <v>26</v>
      </c>
      <c r="G29" t="str">
        <f t="shared" si="1"/>
        <v>Average</v>
      </c>
      <c r="AR29" s="3" t="s">
        <v>909</v>
      </c>
      <c r="AS29" s="7">
        <v>13065</v>
      </c>
      <c r="AZ29" t="s">
        <v>626</v>
      </c>
      <c r="BA29" t="s">
        <v>1124</v>
      </c>
      <c r="BB29" t="s">
        <v>18</v>
      </c>
      <c r="BC29" s="25">
        <v>68</v>
      </c>
      <c r="BD29" s="25">
        <v>3536</v>
      </c>
      <c r="BE29" s="25">
        <v>2</v>
      </c>
      <c r="BF29" s="25">
        <v>1</v>
      </c>
      <c r="BG29" s="9">
        <v>44061</v>
      </c>
      <c r="BH29" s="9">
        <v>44061</v>
      </c>
      <c r="BI29" t="str">
        <f t="shared" si="6"/>
        <v>Top Customer</v>
      </c>
      <c r="BJ29" t="str">
        <f t="shared" si="7"/>
        <v>One-Time Customer</v>
      </c>
      <c r="CB29">
        <v>88065565379</v>
      </c>
      <c r="CD29" t="s">
        <v>983</v>
      </c>
      <c r="CF29" t="s">
        <v>909</v>
      </c>
      <c r="CH29" s="3" t="s">
        <v>64</v>
      </c>
    </row>
    <row r="30" spans="1:86" x14ac:dyDescent="0.3">
      <c r="A30" t="s">
        <v>925</v>
      </c>
      <c r="B30">
        <v>1101</v>
      </c>
      <c r="C30">
        <v>3303</v>
      </c>
      <c r="D30">
        <v>6736</v>
      </c>
      <c r="E30">
        <v>10039</v>
      </c>
      <c r="F30">
        <v>27</v>
      </c>
      <c r="G30" t="str">
        <f t="shared" si="1"/>
        <v>Average</v>
      </c>
      <c r="AR30" s="3" t="s">
        <v>906</v>
      </c>
      <c r="AS30" s="7">
        <v>49566</v>
      </c>
      <c r="AZ30" t="s">
        <v>53</v>
      </c>
      <c r="BA30" t="s">
        <v>1124</v>
      </c>
      <c r="BB30" t="s">
        <v>10</v>
      </c>
      <c r="BC30" s="25">
        <v>154</v>
      </c>
      <c r="BD30" s="25">
        <v>3419</v>
      </c>
      <c r="BE30" s="25">
        <v>1</v>
      </c>
      <c r="BF30" s="25">
        <v>4</v>
      </c>
      <c r="BG30" s="9">
        <v>44047</v>
      </c>
      <c r="BH30" s="9">
        <v>44103</v>
      </c>
      <c r="BI30" t="str">
        <f t="shared" si="6"/>
        <v>Top Customer</v>
      </c>
      <c r="BJ30" t="str">
        <f t="shared" si="7"/>
        <v>Repeated Customer</v>
      </c>
      <c r="BM30" t="s">
        <v>1153</v>
      </c>
      <c r="CB30">
        <v>88065565380</v>
      </c>
      <c r="CD30" t="s">
        <v>1034</v>
      </c>
      <c r="CF30" t="s">
        <v>906</v>
      </c>
      <c r="CH30" s="3" t="s">
        <v>66</v>
      </c>
    </row>
    <row r="31" spans="1:86" x14ac:dyDescent="0.3">
      <c r="A31" t="s">
        <v>922</v>
      </c>
      <c r="B31">
        <v>551</v>
      </c>
      <c r="C31">
        <v>1653</v>
      </c>
      <c r="D31">
        <v>6612</v>
      </c>
      <c r="E31">
        <v>8265</v>
      </c>
      <c r="F31">
        <v>28</v>
      </c>
      <c r="G31" t="str">
        <f t="shared" si="1"/>
        <v>Average</v>
      </c>
      <c r="AR31" s="3" t="s">
        <v>921</v>
      </c>
      <c r="AS31" s="7">
        <v>6786</v>
      </c>
      <c r="AZ31" t="s">
        <v>177</v>
      </c>
      <c r="BA31" t="s">
        <v>1124</v>
      </c>
      <c r="BB31" t="s">
        <v>90</v>
      </c>
      <c r="BC31" s="25">
        <v>282</v>
      </c>
      <c r="BD31" s="25">
        <v>3346</v>
      </c>
      <c r="BE31" s="25">
        <v>1</v>
      </c>
      <c r="BF31" s="25">
        <v>6</v>
      </c>
      <c r="BG31" s="9">
        <v>44044</v>
      </c>
      <c r="BH31" s="9">
        <v>44097</v>
      </c>
      <c r="BI31" t="str">
        <f t="shared" si="6"/>
        <v>Top Customer</v>
      </c>
      <c r="BJ31" t="str">
        <f t="shared" si="7"/>
        <v>Repeated Customer</v>
      </c>
      <c r="BM31" t="s">
        <v>1154</v>
      </c>
      <c r="CB31">
        <v>88065565381</v>
      </c>
      <c r="CD31" t="s">
        <v>650</v>
      </c>
      <c r="CF31" t="s">
        <v>921</v>
      </c>
      <c r="CH31" s="3" t="s">
        <v>68</v>
      </c>
    </row>
    <row r="32" spans="1:86" x14ac:dyDescent="0.3">
      <c r="A32" t="s">
        <v>921</v>
      </c>
      <c r="B32">
        <v>522</v>
      </c>
      <c r="C32">
        <v>1566</v>
      </c>
      <c r="D32">
        <v>5220</v>
      </c>
      <c r="E32">
        <v>6786</v>
      </c>
      <c r="F32">
        <v>29</v>
      </c>
      <c r="G32" t="str">
        <f t="shared" si="1"/>
        <v>Average</v>
      </c>
      <c r="AR32" s="3" t="s">
        <v>917</v>
      </c>
      <c r="AS32" s="7">
        <v>17640</v>
      </c>
      <c r="AZ32" t="s">
        <v>610</v>
      </c>
      <c r="BA32" t="s">
        <v>1123</v>
      </c>
      <c r="BB32" t="s">
        <v>86</v>
      </c>
      <c r="BC32" s="25">
        <v>47</v>
      </c>
      <c r="BD32" s="25">
        <v>3290</v>
      </c>
      <c r="BE32" s="25">
        <v>1</v>
      </c>
      <c r="BF32" s="25">
        <v>1</v>
      </c>
      <c r="BG32" s="9">
        <v>44045</v>
      </c>
      <c r="BH32" s="9">
        <v>44045</v>
      </c>
      <c r="BI32" t="str">
        <f t="shared" si="6"/>
        <v>Top Customer</v>
      </c>
      <c r="BJ32" t="str">
        <f t="shared" si="7"/>
        <v>One-Time Customer</v>
      </c>
      <c r="BM32" t="s">
        <v>1123</v>
      </c>
      <c r="CB32">
        <v>88065565382</v>
      </c>
      <c r="CD32" t="s">
        <v>733</v>
      </c>
      <c r="CF32" t="s">
        <v>917</v>
      </c>
      <c r="CH32" s="3" t="s">
        <v>70</v>
      </c>
    </row>
    <row r="33" spans="1:86" x14ac:dyDescent="0.3">
      <c r="A33" t="s">
        <v>926</v>
      </c>
      <c r="B33">
        <v>1155</v>
      </c>
      <c r="C33">
        <v>3465</v>
      </c>
      <c r="D33">
        <v>2780</v>
      </c>
      <c r="E33">
        <v>6245</v>
      </c>
      <c r="F33">
        <v>30</v>
      </c>
      <c r="G33" t="str">
        <f t="shared" si="1"/>
        <v>Average</v>
      </c>
      <c r="AR33" s="3" t="s">
        <v>914</v>
      </c>
      <c r="AS33" s="7">
        <v>18820</v>
      </c>
      <c r="AZ33" t="s">
        <v>430</v>
      </c>
      <c r="BA33" t="s">
        <v>1124</v>
      </c>
      <c r="BB33" t="s">
        <v>92</v>
      </c>
      <c r="BC33" s="25">
        <v>47</v>
      </c>
      <c r="BD33" s="25">
        <v>3290</v>
      </c>
      <c r="BE33" s="25">
        <v>2</v>
      </c>
      <c r="BF33" s="25">
        <v>1</v>
      </c>
      <c r="BG33" s="9">
        <v>44063</v>
      </c>
      <c r="BH33" s="9">
        <v>44063</v>
      </c>
      <c r="BI33" t="str">
        <f t="shared" si="6"/>
        <v>Top Customer</v>
      </c>
      <c r="BJ33" t="str">
        <f t="shared" si="7"/>
        <v>One-Time Customer</v>
      </c>
      <c r="BM33" t="s">
        <v>1124</v>
      </c>
      <c r="CB33">
        <v>88065565383</v>
      </c>
      <c r="CD33" t="s">
        <v>607</v>
      </c>
      <c r="CF33" t="s">
        <v>914</v>
      </c>
      <c r="CH33" s="3" t="s">
        <v>72</v>
      </c>
    </row>
    <row r="34" spans="1:86" x14ac:dyDescent="0.3">
      <c r="A34" t="s">
        <v>920</v>
      </c>
      <c r="B34">
        <v>503</v>
      </c>
      <c r="C34">
        <v>1509</v>
      </c>
      <c r="D34">
        <v>4527</v>
      </c>
      <c r="E34">
        <v>6036</v>
      </c>
      <c r="F34">
        <v>31</v>
      </c>
      <c r="G34" t="str">
        <f t="shared" si="1"/>
        <v>Average</v>
      </c>
      <c r="AR34" s="3" t="s">
        <v>908</v>
      </c>
      <c r="AS34" s="7">
        <v>5976</v>
      </c>
      <c r="AZ34" t="s">
        <v>173</v>
      </c>
      <c r="BA34" t="s">
        <v>1124</v>
      </c>
      <c r="BB34" t="s">
        <v>82</v>
      </c>
      <c r="BC34" s="25">
        <v>47</v>
      </c>
      <c r="BD34" s="25">
        <v>3290</v>
      </c>
      <c r="BE34" s="25">
        <v>1</v>
      </c>
      <c r="BF34" s="25">
        <v>1</v>
      </c>
      <c r="BG34" s="9">
        <v>44104</v>
      </c>
      <c r="BH34" s="9">
        <v>44104</v>
      </c>
      <c r="BI34" t="str">
        <f t="shared" si="6"/>
        <v>Top Customer</v>
      </c>
      <c r="BJ34" t="str">
        <f t="shared" si="7"/>
        <v>One-Time Customer</v>
      </c>
      <c r="CB34">
        <v>88065565384</v>
      </c>
      <c r="CD34" t="s">
        <v>384</v>
      </c>
      <c r="CF34" t="s">
        <v>908</v>
      </c>
      <c r="CH34" s="3" t="s">
        <v>78</v>
      </c>
    </row>
    <row r="35" spans="1:86" x14ac:dyDescent="0.3">
      <c r="A35" t="s">
        <v>908</v>
      </c>
      <c r="B35">
        <v>996</v>
      </c>
      <c r="C35">
        <v>2988</v>
      </c>
      <c r="D35">
        <v>2988</v>
      </c>
      <c r="E35">
        <v>5976</v>
      </c>
      <c r="F35">
        <v>32</v>
      </c>
      <c r="G35" t="str">
        <f t="shared" si="1"/>
        <v>Average</v>
      </c>
      <c r="AR35" s="3" t="s">
        <v>923</v>
      </c>
      <c r="AS35" s="7">
        <v>15554</v>
      </c>
      <c r="AZ35" t="s">
        <v>174</v>
      </c>
      <c r="BA35" t="s">
        <v>1123</v>
      </c>
      <c r="BB35" t="s">
        <v>16</v>
      </c>
      <c r="BC35" s="25">
        <v>235</v>
      </c>
      <c r="BD35" s="25">
        <v>3163</v>
      </c>
      <c r="BE35" s="25">
        <v>6</v>
      </c>
      <c r="BF35" s="25">
        <v>6</v>
      </c>
      <c r="BG35" s="9">
        <v>44044</v>
      </c>
      <c r="BH35" s="9">
        <v>44094</v>
      </c>
      <c r="BI35" t="str">
        <f t="shared" si="6"/>
        <v>Top Customer</v>
      </c>
      <c r="BJ35" t="str">
        <f t="shared" si="7"/>
        <v>Repeated Customer</v>
      </c>
      <c r="BM35" t="str">
        <f>IF(BM5=BM32,"MR","FR")</f>
        <v>MR</v>
      </c>
      <c r="CB35">
        <v>88065565385</v>
      </c>
      <c r="CD35" t="s">
        <v>533</v>
      </c>
      <c r="CF35" t="s">
        <v>923</v>
      </c>
      <c r="CH35" s="3" t="s">
        <v>76</v>
      </c>
    </row>
    <row r="36" spans="1:86" x14ac:dyDescent="0.3">
      <c r="AR36" s="3" t="s">
        <v>915</v>
      </c>
      <c r="AS36" s="7">
        <v>12648</v>
      </c>
      <c r="AZ36" t="s">
        <v>1122</v>
      </c>
      <c r="BA36" t="s">
        <v>1123</v>
      </c>
      <c r="BB36" t="s">
        <v>15</v>
      </c>
      <c r="BC36" s="25">
        <v>60</v>
      </c>
      <c r="BD36" s="25">
        <v>3120</v>
      </c>
      <c r="BE36" s="25">
        <v>1</v>
      </c>
      <c r="BF36" s="25">
        <v>1</v>
      </c>
      <c r="BG36" s="9">
        <v>44081</v>
      </c>
      <c r="BH36" s="9">
        <v>44081</v>
      </c>
      <c r="BI36" t="str">
        <f t="shared" si="6"/>
        <v>Top Customer</v>
      </c>
      <c r="BJ36" t="str">
        <f t="shared" si="7"/>
        <v>One-Time Customer</v>
      </c>
      <c r="CB36">
        <v>88065565386</v>
      </c>
      <c r="CD36" t="s">
        <v>765</v>
      </c>
      <c r="CF36" t="s">
        <v>915</v>
      </c>
      <c r="CH36" s="3" t="s">
        <v>74</v>
      </c>
    </row>
    <row r="37" spans="1:86" x14ac:dyDescent="0.3">
      <c r="AZ37" t="s">
        <v>240</v>
      </c>
      <c r="BA37" t="s">
        <v>1123</v>
      </c>
      <c r="BB37" t="s">
        <v>13</v>
      </c>
      <c r="BC37" s="25">
        <v>60</v>
      </c>
      <c r="BD37" s="25">
        <v>3120</v>
      </c>
      <c r="BE37" s="25">
        <v>1</v>
      </c>
      <c r="BF37" s="25">
        <v>1</v>
      </c>
      <c r="BG37" s="9">
        <v>44079</v>
      </c>
      <c r="BH37" s="9">
        <v>44079</v>
      </c>
      <c r="BI37" t="str">
        <f t="shared" si="6"/>
        <v>Top Customer</v>
      </c>
      <c r="BJ37" t="str">
        <f t="shared" si="7"/>
        <v>One-Time Customer</v>
      </c>
      <c r="CB37">
        <v>88065565387</v>
      </c>
      <c r="CD37" t="s">
        <v>770</v>
      </c>
      <c r="CH37" s="3" t="s">
        <v>80</v>
      </c>
    </row>
    <row r="38" spans="1:86" x14ac:dyDescent="0.3">
      <c r="AZ38" t="s">
        <v>54</v>
      </c>
      <c r="BA38" t="s">
        <v>1124</v>
      </c>
      <c r="BB38" t="s">
        <v>11</v>
      </c>
      <c r="BC38" s="25">
        <v>211</v>
      </c>
      <c r="BD38" s="25">
        <v>3058</v>
      </c>
      <c r="BE38" s="25">
        <v>1</v>
      </c>
      <c r="BF38" s="25">
        <v>4</v>
      </c>
      <c r="BG38" s="9">
        <v>44048</v>
      </c>
      <c r="BH38" s="9">
        <v>44104</v>
      </c>
      <c r="BI38" t="str">
        <f t="shared" si="6"/>
        <v>Top Customer</v>
      </c>
      <c r="BJ38" t="str">
        <f t="shared" si="7"/>
        <v>Repeated Customer</v>
      </c>
      <c r="CB38">
        <v>88065565388</v>
      </c>
      <c r="CD38" t="s">
        <v>998</v>
      </c>
      <c r="CH38" s="3" t="s">
        <v>84</v>
      </c>
    </row>
    <row r="39" spans="1:86" x14ac:dyDescent="0.3">
      <c r="AZ39" t="s">
        <v>624</v>
      </c>
      <c r="BA39" t="s">
        <v>1123</v>
      </c>
      <c r="BB39" t="s">
        <v>16</v>
      </c>
      <c r="BC39" s="25">
        <v>89</v>
      </c>
      <c r="BD39" s="25">
        <v>2670</v>
      </c>
      <c r="BE39" s="25">
        <v>7</v>
      </c>
      <c r="BF39" s="25">
        <v>1</v>
      </c>
      <c r="BG39" s="9">
        <v>44062</v>
      </c>
      <c r="BH39" s="9">
        <v>44062</v>
      </c>
      <c r="BI39" t="str">
        <f t="shared" si="6"/>
        <v>Top Customer</v>
      </c>
      <c r="BJ39" t="str">
        <f t="shared" si="7"/>
        <v>One-Time Customer</v>
      </c>
      <c r="CB39">
        <v>88065565389</v>
      </c>
      <c r="CD39" t="s">
        <v>469</v>
      </c>
      <c r="CH39" s="3" t="s">
        <v>82</v>
      </c>
    </row>
    <row r="40" spans="1:86" x14ac:dyDescent="0.3">
      <c r="AZ40" t="s">
        <v>286</v>
      </c>
      <c r="BA40" t="s">
        <v>1124</v>
      </c>
      <c r="BB40" t="s">
        <v>58</v>
      </c>
      <c r="BC40" s="25">
        <v>89</v>
      </c>
      <c r="BD40" s="25">
        <v>2670</v>
      </c>
      <c r="BE40" s="25">
        <v>2</v>
      </c>
      <c r="BF40" s="25">
        <v>1</v>
      </c>
      <c r="BG40" s="9">
        <v>44053</v>
      </c>
      <c r="BH40" s="9">
        <v>44053</v>
      </c>
      <c r="BI40" t="str">
        <f t="shared" si="6"/>
        <v>Top Customer</v>
      </c>
      <c r="BJ40" t="str">
        <f t="shared" si="7"/>
        <v>One-Time Customer</v>
      </c>
      <c r="CB40">
        <v>88065565390</v>
      </c>
      <c r="CD40" t="s">
        <v>336</v>
      </c>
      <c r="CH40" s="3" t="s">
        <v>86</v>
      </c>
    </row>
    <row r="41" spans="1:86" x14ac:dyDescent="0.3">
      <c r="AZ41" t="s">
        <v>106</v>
      </c>
      <c r="BA41" t="s">
        <v>1123</v>
      </c>
      <c r="BB41" t="s">
        <v>9</v>
      </c>
      <c r="BC41" s="25">
        <v>89</v>
      </c>
      <c r="BD41" s="25">
        <v>2670</v>
      </c>
      <c r="BE41" s="25">
        <v>1</v>
      </c>
      <c r="BF41" s="25">
        <v>1</v>
      </c>
      <c r="BG41" s="9">
        <v>44048</v>
      </c>
      <c r="BH41" s="9">
        <v>44048</v>
      </c>
      <c r="BI41" t="str">
        <f t="shared" si="6"/>
        <v>Top Customer</v>
      </c>
      <c r="BJ41" t="str">
        <f t="shared" si="7"/>
        <v>One-Time Customer</v>
      </c>
      <c r="CB41">
        <v>88065565391</v>
      </c>
      <c r="CD41" t="s">
        <v>445</v>
      </c>
      <c r="CH41" s="3" t="s">
        <v>88</v>
      </c>
    </row>
    <row r="42" spans="1:86" x14ac:dyDescent="0.3">
      <c r="AZ42" t="s">
        <v>181</v>
      </c>
      <c r="BA42" t="s">
        <v>1123</v>
      </c>
      <c r="BB42" t="s">
        <v>17</v>
      </c>
      <c r="BC42" s="25">
        <v>216</v>
      </c>
      <c r="BD42" s="25">
        <v>2625</v>
      </c>
      <c r="BE42" s="25">
        <v>1</v>
      </c>
      <c r="BF42" s="25">
        <v>6</v>
      </c>
      <c r="BG42" s="9">
        <v>44048</v>
      </c>
      <c r="BH42" s="9">
        <v>44102</v>
      </c>
      <c r="BI42" t="str">
        <f t="shared" si="6"/>
        <v>Top Customer</v>
      </c>
      <c r="BJ42" t="str">
        <f t="shared" si="7"/>
        <v>Repeated Customer</v>
      </c>
      <c r="CB42">
        <v>88065565392</v>
      </c>
      <c r="CD42" t="s">
        <v>373</v>
      </c>
      <c r="CH42" s="3" t="s">
        <v>90</v>
      </c>
    </row>
    <row r="43" spans="1:86" x14ac:dyDescent="0.3">
      <c r="AZ43" t="s">
        <v>175</v>
      </c>
      <c r="BA43" t="s">
        <v>1123</v>
      </c>
      <c r="BB43" t="s">
        <v>86</v>
      </c>
      <c r="BC43" s="25">
        <v>182</v>
      </c>
      <c r="BD43" s="25">
        <v>2582</v>
      </c>
      <c r="BE43" s="25">
        <v>2</v>
      </c>
      <c r="BF43" s="25">
        <v>6</v>
      </c>
      <c r="BG43" s="9">
        <v>44045</v>
      </c>
      <c r="BH43" s="9">
        <v>44095</v>
      </c>
      <c r="BI43" t="str">
        <f t="shared" si="6"/>
        <v>Top Customer</v>
      </c>
      <c r="BJ43" t="str">
        <f t="shared" si="7"/>
        <v>Repeated Customer</v>
      </c>
      <c r="CB43">
        <v>88065565393</v>
      </c>
      <c r="CD43" t="s">
        <v>55</v>
      </c>
      <c r="CH43" s="3" t="s">
        <v>92</v>
      </c>
    </row>
    <row r="44" spans="1:86" x14ac:dyDescent="0.3">
      <c r="AZ44" t="s">
        <v>346</v>
      </c>
      <c r="BA44" t="s">
        <v>1123</v>
      </c>
      <c r="BB44" t="s">
        <v>92</v>
      </c>
      <c r="BC44" s="25">
        <v>85</v>
      </c>
      <c r="BD44" s="25">
        <v>2550</v>
      </c>
      <c r="BE44" s="25">
        <v>3</v>
      </c>
      <c r="BF44" s="25">
        <v>2</v>
      </c>
      <c r="BG44" s="9">
        <v>44082</v>
      </c>
      <c r="BH44" s="9">
        <v>44082</v>
      </c>
      <c r="BI44" t="str">
        <f t="shared" si="6"/>
        <v>Top Customer</v>
      </c>
      <c r="BJ44" t="str">
        <f t="shared" si="7"/>
        <v>One-Time Customer</v>
      </c>
      <c r="CB44">
        <v>88065565394</v>
      </c>
      <c r="CD44" t="s">
        <v>254</v>
      </c>
      <c r="CH44" s="3" t="s">
        <v>94</v>
      </c>
    </row>
    <row r="45" spans="1:86" x14ac:dyDescent="0.3">
      <c r="AZ45" t="s">
        <v>326</v>
      </c>
      <c r="BA45" t="s">
        <v>1124</v>
      </c>
      <c r="BB45" t="s">
        <v>15</v>
      </c>
      <c r="BC45" s="25">
        <v>85</v>
      </c>
      <c r="BD45" s="25">
        <v>2550</v>
      </c>
      <c r="BE45" s="25">
        <v>2</v>
      </c>
      <c r="BF45" s="25">
        <v>2</v>
      </c>
      <c r="BG45" s="9">
        <v>44062</v>
      </c>
      <c r="BH45" s="9">
        <v>44062</v>
      </c>
      <c r="BI45" t="str">
        <f t="shared" si="6"/>
        <v>Top Customer</v>
      </c>
      <c r="BJ45" t="str">
        <f t="shared" si="7"/>
        <v>One-Time Customer</v>
      </c>
      <c r="CB45">
        <v>88065565395</v>
      </c>
      <c r="CD45" t="s">
        <v>583</v>
      </c>
    </row>
    <row r="46" spans="1:86" x14ac:dyDescent="0.3">
      <c r="AZ46" t="s">
        <v>502</v>
      </c>
      <c r="BA46" t="s">
        <v>1124</v>
      </c>
      <c r="BB46" t="s">
        <v>68</v>
      </c>
      <c r="BC46" s="25">
        <v>47</v>
      </c>
      <c r="BD46" s="25">
        <v>2444</v>
      </c>
      <c r="BE46" s="25">
        <v>1</v>
      </c>
      <c r="BF46" s="25">
        <v>1</v>
      </c>
      <c r="BG46" s="9">
        <v>44063</v>
      </c>
      <c r="BH46" s="9">
        <v>44063</v>
      </c>
      <c r="BI46" t="str">
        <f t="shared" si="6"/>
        <v>Top Customer</v>
      </c>
      <c r="BJ46" t="str">
        <f t="shared" si="7"/>
        <v>One-Time Customer</v>
      </c>
      <c r="CB46">
        <v>88065565396</v>
      </c>
      <c r="CD46" t="s">
        <v>319</v>
      </c>
    </row>
    <row r="47" spans="1:86" x14ac:dyDescent="0.3">
      <c r="AZ47" t="s">
        <v>184</v>
      </c>
      <c r="BA47" t="s">
        <v>1124</v>
      </c>
      <c r="BB47" t="s">
        <v>20</v>
      </c>
      <c r="BC47" s="25">
        <v>182</v>
      </c>
      <c r="BD47" s="25">
        <v>2444</v>
      </c>
      <c r="BE47" s="25">
        <v>2</v>
      </c>
      <c r="BF47" s="25">
        <v>6</v>
      </c>
      <c r="BG47" s="9">
        <v>44051</v>
      </c>
      <c r="BH47" s="9">
        <v>44104</v>
      </c>
      <c r="BI47" t="str">
        <f t="shared" si="6"/>
        <v>Top Customer</v>
      </c>
      <c r="BJ47" t="str">
        <f t="shared" si="7"/>
        <v>Repeated Customer</v>
      </c>
      <c r="CB47">
        <v>88065565397</v>
      </c>
      <c r="CD47" t="s">
        <v>551</v>
      </c>
    </row>
    <row r="48" spans="1:86" x14ac:dyDescent="0.3">
      <c r="AZ48" t="s">
        <v>463</v>
      </c>
      <c r="BA48" t="s">
        <v>1124</v>
      </c>
      <c r="BB48" t="s">
        <v>66</v>
      </c>
      <c r="BC48" s="25">
        <v>77</v>
      </c>
      <c r="BD48" s="25">
        <v>2310</v>
      </c>
      <c r="BE48" s="25">
        <v>1</v>
      </c>
      <c r="BF48" s="25">
        <v>1</v>
      </c>
      <c r="BG48" s="9">
        <v>44096</v>
      </c>
      <c r="BH48" s="9">
        <v>44096</v>
      </c>
      <c r="BI48" t="str">
        <f t="shared" si="6"/>
        <v>Top Customer</v>
      </c>
      <c r="BJ48" t="str">
        <f t="shared" si="7"/>
        <v>One-Time Customer</v>
      </c>
      <c r="CB48">
        <v>88065565398</v>
      </c>
      <c r="CD48" t="s">
        <v>1041</v>
      </c>
    </row>
    <row r="49" spans="52:82" x14ac:dyDescent="0.3">
      <c r="AZ49" t="s">
        <v>206</v>
      </c>
      <c r="BA49" t="s">
        <v>1124</v>
      </c>
      <c r="BB49" t="s">
        <v>80</v>
      </c>
      <c r="BC49" s="25">
        <v>77</v>
      </c>
      <c r="BD49" s="25">
        <v>2310</v>
      </c>
      <c r="BE49" s="25">
        <v>2</v>
      </c>
      <c r="BF49" s="25">
        <v>1</v>
      </c>
      <c r="BG49" s="9">
        <v>44045</v>
      </c>
      <c r="BH49" s="9">
        <v>44045</v>
      </c>
      <c r="BI49" t="str">
        <f t="shared" si="6"/>
        <v>Top Customer</v>
      </c>
      <c r="BJ49" t="str">
        <f t="shared" si="7"/>
        <v>One-Time Customer</v>
      </c>
      <c r="CB49">
        <v>88065565399</v>
      </c>
      <c r="CD49" t="s">
        <v>96</v>
      </c>
    </row>
    <row r="50" spans="52:82" x14ac:dyDescent="0.3">
      <c r="AZ50" t="s">
        <v>176</v>
      </c>
      <c r="BA50" t="s">
        <v>1124</v>
      </c>
      <c r="BB50" t="s">
        <v>14</v>
      </c>
      <c r="BC50" s="25">
        <v>175</v>
      </c>
      <c r="BD50" s="25">
        <v>2298</v>
      </c>
      <c r="BE50" s="25">
        <v>1</v>
      </c>
      <c r="BF50" s="25">
        <v>6</v>
      </c>
      <c r="BG50" s="9">
        <v>44046</v>
      </c>
      <c r="BH50" s="9">
        <v>44096</v>
      </c>
      <c r="BI50" t="str">
        <f t="shared" si="6"/>
        <v>Top Customer</v>
      </c>
      <c r="BJ50" t="str">
        <f t="shared" si="7"/>
        <v>Repeated Customer</v>
      </c>
      <c r="CB50">
        <v>88065565400</v>
      </c>
      <c r="CD50" t="s">
        <v>530</v>
      </c>
    </row>
    <row r="51" spans="52:82" x14ac:dyDescent="0.3">
      <c r="AZ51" t="s">
        <v>39</v>
      </c>
      <c r="BA51" t="s">
        <v>1124</v>
      </c>
      <c r="BB51" t="s">
        <v>2</v>
      </c>
      <c r="BC51" s="25">
        <v>211</v>
      </c>
      <c r="BD51" s="25">
        <v>2244</v>
      </c>
      <c r="BE51" s="25">
        <v>1</v>
      </c>
      <c r="BF51" s="25">
        <v>4</v>
      </c>
      <c r="BG51" s="9">
        <v>44044</v>
      </c>
      <c r="BH51" s="9">
        <v>44095</v>
      </c>
      <c r="BI51" t="str">
        <f t="shared" si="6"/>
        <v>Top Customer</v>
      </c>
      <c r="BJ51" t="str">
        <f t="shared" si="7"/>
        <v>Repeated Customer</v>
      </c>
      <c r="CB51">
        <v>88065565401</v>
      </c>
      <c r="CD51" t="s">
        <v>782</v>
      </c>
    </row>
    <row r="52" spans="52:82" x14ac:dyDescent="0.3">
      <c r="AZ52" t="s">
        <v>51</v>
      </c>
      <c r="BA52" t="s">
        <v>1123</v>
      </c>
      <c r="BB52" t="s">
        <v>8</v>
      </c>
      <c r="BC52" s="25">
        <v>182</v>
      </c>
      <c r="BD52" s="25">
        <v>2216</v>
      </c>
      <c r="BE52" s="25">
        <v>1</v>
      </c>
      <c r="BF52" s="25">
        <v>4</v>
      </c>
      <c r="BG52" s="9">
        <v>44045</v>
      </c>
      <c r="BH52" s="9">
        <v>44102</v>
      </c>
      <c r="BI52" t="str">
        <f t="shared" si="6"/>
        <v>Top Customer</v>
      </c>
      <c r="BJ52" t="str">
        <f t="shared" si="7"/>
        <v>Repeated Customer</v>
      </c>
      <c r="CB52">
        <v>88065565402</v>
      </c>
      <c r="CD52" t="s">
        <v>245</v>
      </c>
    </row>
    <row r="53" spans="52:82" x14ac:dyDescent="0.3">
      <c r="AZ53" t="s">
        <v>335</v>
      </c>
      <c r="BA53" t="s">
        <v>1124</v>
      </c>
      <c r="BB53" t="s">
        <v>70</v>
      </c>
      <c r="BC53" s="25">
        <v>130</v>
      </c>
      <c r="BD53" s="25">
        <v>2080</v>
      </c>
      <c r="BE53" s="25">
        <v>1</v>
      </c>
      <c r="BF53" s="25">
        <v>2</v>
      </c>
      <c r="BG53" s="9">
        <v>44071</v>
      </c>
      <c r="BH53" s="9">
        <v>44071</v>
      </c>
      <c r="BI53" t="str">
        <f t="shared" si="6"/>
        <v>Top Customer</v>
      </c>
      <c r="BJ53" t="str">
        <f t="shared" si="7"/>
        <v>One-Time Customer</v>
      </c>
      <c r="CB53">
        <v>88065565403</v>
      </c>
      <c r="CD53" t="s">
        <v>597</v>
      </c>
    </row>
    <row r="54" spans="52:82" x14ac:dyDescent="0.3">
      <c r="AZ54" t="s">
        <v>417</v>
      </c>
      <c r="BA54" t="s">
        <v>1124</v>
      </c>
      <c r="BB54" t="s">
        <v>66</v>
      </c>
      <c r="BC54" s="25">
        <v>89</v>
      </c>
      <c r="BD54" s="25">
        <v>2047</v>
      </c>
      <c r="BE54" s="25">
        <v>2</v>
      </c>
      <c r="BF54" s="25">
        <v>1</v>
      </c>
      <c r="BG54" s="9">
        <v>44051</v>
      </c>
      <c r="BH54" s="9">
        <v>44051</v>
      </c>
      <c r="BI54" t="str">
        <f t="shared" si="6"/>
        <v>Top Customer</v>
      </c>
      <c r="BJ54" t="str">
        <f t="shared" si="7"/>
        <v>One-Time Customer</v>
      </c>
      <c r="CB54">
        <v>88065565404</v>
      </c>
      <c r="CD54" t="s">
        <v>561</v>
      </c>
    </row>
    <row r="55" spans="52:82" x14ac:dyDescent="0.3">
      <c r="AZ55" t="s">
        <v>142</v>
      </c>
      <c r="BA55" t="s">
        <v>1124</v>
      </c>
      <c r="BB55" t="s">
        <v>19</v>
      </c>
      <c r="BC55" s="25">
        <v>89</v>
      </c>
      <c r="BD55" s="25">
        <v>2047</v>
      </c>
      <c r="BE55" s="25">
        <v>1</v>
      </c>
      <c r="BF55" s="25">
        <v>1</v>
      </c>
      <c r="BG55" s="9">
        <v>44084</v>
      </c>
      <c r="BH55" s="9">
        <v>44084</v>
      </c>
      <c r="BI55" t="str">
        <f t="shared" si="6"/>
        <v>Top Customer</v>
      </c>
      <c r="BJ55" t="str">
        <f t="shared" si="7"/>
        <v>One-Time Customer</v>
      </c>
      <c r="CB55">
        <v>88065565405</v>
      </c>
      <c r="CD55" t="s">
        <v>301</v>
      </c>
    </row>
    <row r="56" spans="52:82" x14ac:dyDescent="0.3">
      <c r="AZ56" t="s">
        <v>577</v>
      </c>
      <c r="BA56" t="s">
        <v>1124</v>
      </c>
      <c r="BB56" t="s">
        <v>14</v>
      </c>
      <c r="BC56" s="25">
        <v>68</v>
      </c>
      <c r="BD56" s="25">
        <v>2040</v>
      </c>
      <c r="BE56" s="25">
        <v>2</v>
      </c>
      <c r="BF56" s="25">
        <v>1</v>
      </c>
      <c r="BG56" s="9">
        <v>44104</v>
      </c>
      <c r="BH56" s="9">
        <v>44104</v>
      </c>
      <c r="BI56" t="str">
        <f t="shared" si="6"/>
        <v>Top Customer</v>
      </c>
      <c r="BJ56" t="str">
        <f t="shared" si="7"/>
        <v>One-Time Customer</v>
      </c>
      <c r="CB56">
        <v>88065565406</v>
      </c>
      <c r="CD56" t="s">
        <v>580</v>
      </c>
    </row>
    <row r="57" spans="52:82" x14ac:dyDescent="0.3">
      <c r="AZ57" t="s">
        <v>500</v>
      </c>
      <c r="BA57" t="s">
        <v>1124</v>
      </c>
      <c r="BB57" t="s">
        <v>64</v>
      </c>
      <c r="BC57" s="25">
        <v>68</v>
      </c>
      <c r="BD57" s="25">
        <v>2040</v>
      </c>
      <c r="BE57" s="25">
        <v>1</v>
      </c>
      <c r="BF57" s="25">
        <v>1</v>
      </c>
      <c r="BG57" s="9">
        <v>44061</v>
      </c>
      <c r="BH57" s="9">
        <v>44061</v>
      </c>
      <c r="BI57" t="str">
        <f t="shared" si="6"/>
        <v>Top Customer</v>
      </c>
      <c r="BJ57" t="str">
        <f t="shared" si="7"/>
        <v>One-Time Customer</v>
      </c>
      <c r="CB57">
        <v>88065565407</v>
      </c>
      <c r="CD57" t="s">
        <v>702</v>
      </c>
    </row>
    <row r="58" spans="52:82" x14ac:dyDescent="0.3">
      <c r="AZ58" t="s">
        <v>336</v>
      </c>
      <c r="BA58" t="s">
        <v>1124</v>
      </c>
      <c r="BB58" t="s">
        <v>72</v>
      </c>
      <c r="BC58" s="25">
        <v>95</v>
      </c>
      <c r="BD58" s="25">
        <v>1900</v>
      </c>
      <c r="BE58" s="25">
        <v>2</v>
      </c>
      <c r="BF58" s="25">
        <v>2</v>
      </c>
      <c r="BG58" s="9">
        <v>44072</v>
      </c>
      <c r="BH58" s="9">
        <v>44072</v>
      </c>
      <c r="BI58" t="str">
        <f t="shared" si="6"/>
        <v>Top Customer</v>
      </c>
      <c r="BJ58" t="str">
        <f t="shared" si="7"/>
        <v>One-Time Customer</v>
      </c>
      <c r="CB58">
        <v>88065565408</v>
      </c>
      <c r="CD58" t="s">
        <v>649</v>
      </c>
    </row>
    <row r="59" spans="52:82" x14ac:dyDescent="0.3">
      <c r="AZ59" t="s">
        <v>443</v>
      </c>
      <c r="BA59" t="s">
        <v>1124</v>
      </c>
      <c r="BB59" t="s">
        <v>16</v>
      </c>
      <c r="BC59" s="25">
        <v>60</v>
      </c>
      <c r="BD59" s="25">
        <v>1800</v>
      </c>
      <c r="BE59" s="25">
        <v>8</v>
      </c>
      <c r="BF59" s="25">
        <v>1</v>
      </c>
      <c r="BG59" s="9">
        <v>44076</v>
      </c>
      <c r="BH59" s="9">
        <v>44076</v>
      </c>
      <c r="BI59" t="str">
        <f t="shared" si="6"/>
        <v>Top Customer</v>
      </c>
      <c r="BJ59" t="str">
        <f t="shared" si="7"/>
        <v>One-Time Customer</v>
      </c>
      <c r="CB59">
        <v>88065565409</v>
      </c>
      <c r="CD59" t="s">
        <v>543</v>
      </c>
    </row>
    <row r="60" spans="52:82" x14ac:dyDescent="0.3">
      <c r="AZ60" t="s">
        <v>453</v>
      </c>
      <c r="BA60" t="s">
        <v>1124</v>
      </c>
      <c r="BB60" t="s">
        <v>57</v>
      </c>
      <c r="BC60" s="25">
        <v>89</v>
      </c>
      <c r="BD60" s="25">
        <v>1780</v>
      </c>
      <c r="BE60" s="25">
        <v>2</v>
      </c>
      <c r="BF60" s="25">
        <v>1</v>
      </c>
      <c r="BG60" s="9">
        <v>44086</v>
      </c>
      <c r="BH60" s="9">
        <v>44086</v>
      </c>
      <c r="BI60" t="str">
        <f t="shared" si="6"/>
        <v>Top Customer</v>
      </c>
      <c r="BJ60" t="str">
        <f t="shared" si="7"/>
        <v>One-Time Customer</v>
      </c>
      <c r="CB60">
        <v>88065565410</v>
      </c>
      <c r="CD60" t="s">
        <v>774</v>
      </c>
    </row>
    <row r="61" spans="52:82" x14ac:dyDescent="0.3">
      <c r="AZ61" t="s">
        <v>309</v>
      </c>
      <c r="BA61" t="s">
        <v>1123</v>
      </c>
      <c r="BB61" t="s">
        <v>18</v>
      </c>
      <c r="BC61" s="25">
        <v>89</v>
      </c>
      <c r="BD61" s="25">
        <v>1780</v>
      </c>
      <c r="BE61" s="25">
        <v>3</v>
      </c>
      <c r="BF61" s="25">
        <v>1</v>
      </c>
      <c r="BG61" s="9">
        <v>44045</v>
      </c>
      <c r="BH61" s="9">
        <v>44045</v>
      </c>
      <c r="BI61" t="str">
        <f t="shared" si="6"/>
        <v>Top Customer</v>
      </c>
      <c r="BJ61" t="str">
        <f t="shared" si="7"/>
        <v>One-Time Customer</v>
      </c>
      <c r="CB61">
        <v>88065565411</v>
      </c>
      <c r="CD61" t="s">
        <v>991</v>
      </c>
    </row>
    <row r="62" spans="52:82" x14ac:dyDescent="0.3">
      <c r="AZ62" t="s">
        <v>232</v>
      </c>
      <c r="BA62" t="s">
        <v>1124</v>
      </c>
      <c r="BB62" t="s">
        <v>5</v>
      </c>
      <c r="BC62" s="25">
        <v>89</v>
      </c>
      <c r="BD62" s="25">
        <v>1780</v>
      </c>
      <c r="BE62" s="25">
        <v>1</v>
      </c>
      <c r="BF62" s="25">
        <v>1</v>
      </c>
      <c r="BG62" s="9">
        <v>44071</v>
      </c>
      <c r="BH62" s="9">
        <v>44071</v>
      </c>
      <c r="BI62" t="str">
        <f t="shared" si="6"/>
        <v>Top Customer</v>
      </c>
      <c r="BJ62" t="str">
        <f t="shared" si="7"/>
        <v>One-Time Customer</v>
      </c>
      <c r="CB62">
        <v>88065565412</v>
      </c>
      <c r="CD62" t="s">
        <v>805</v>
      </c>
    </row>
    <row r="63" spans="52:82" x14ac:dyDescent="0.3">
      <c r="AZ63" t="s">
        <v>187</v>
      </c>
      <c r="BA63" t="s">
        <v>1124</v>
      </c>
      <c r="BB63" t="s">
        <v>3</v>
      </c>
      <c r="BC63" s="25">
        <v>89</v>
      </c>
      <c r="BD63" s="25">
        <v>1780</v>
      </c>
      <c r="BE63" s="25">
        <v>2</v>
      </c>
      <c r="BF63" s="25">
        <v>1</v>
      </c>
      <c r="BG63" s="9">
        <v>44057</v>
      </c>
      <c r="BH63" s="9">
        <v>44057</v>
      </c>
      <c r="BI63" t="str">
        <f t="shared" si="6"/>
        <v>Top Customer</v>
      </c>
      <c r="BJ63" t="str">
        <f t="shared" si="7"/>
        <v>One-Time Customer</v>
      </c>
      <c r="CB63">
        <v>88065565413</v>
      </c>
      <c r="CD63" t="s">
        <v>779</v>
      </c>
    </row>
    <row r="64" spans="52:82" x14ac:dyDescent="0.3">
      <c r="AZ64" t="s">
        <v>507</v>
      </c>
      <c r="BA64" t="s">
        <v>1124</v>
      </c>
      <c r="BB64" t="s">
        <v>78</v>
      </c>
      <c r="BC64" s="25">
        <v>89</v>
      </c>
      <c r="BD64" s="25">
        <v>1780</v>
      </c>
      <c r="BE64" s="25">
        <v>1</v>
      </c>
      <c r="BF64" s="25">
        <v>1</v>
      </c>
      <c r="BG64" s="9">
        <v>44068</v>
      </c>
      <c r="BH64" s="9">
        <v>44068</v>
      </c>
      <c r="BI64" t="str">
        <f t="shared" si="6"/>
        <v>Top Customer</v>
      </c>
      <c r="BJ64" t="str">
        <f t="shared" si="7"/>
        <v>One-Time Customer</v>
      </c>
      <c r="CB64">
        <v>88065565414</v>
      </c>
      <c r="CD64" t="s">
        <v>691</v>
      </c>
    </row>
    <row r="65" spans="52:82" x14ac:dyDescent="0.3">
      <c r="AZ65" t="s">
        <v>579</v>
      </c>
      <c r="BA65" t="s">
        <v>1124</v>
      </c>
      <c r="BB65" t="s">
        <v>92</v>
      </c>
      <c r="BC65" s="25">
        <v>89</v>
      </c>
      <c r="BD65" s="25">
        <v>1780</v>
      </c>
      <c r="BE65" s="25">
        <v>4</v>
      </c>
      <c r="BF65" s="25">
        <v>1</v>
      </c>
      <c r="BG65" s="9">
        <v>44045</v>
      </c>
      <c r="BH65" s="9">
        <v>44045</v>
      </c>
      <c r="BI65" t="str">
        <f t="shared" si="6"/>
        <v>Top Customer</v>
      </c>
      <c r="BJ65" t="str">
        <f t="shared" si="7"/>
        <v>One-Time Customer</v>
      </c>
      <c r="CB65">
        <v>88065565415</v>
      </c>
      <c r="CD65" t="s">
        <v>238</v>
      </c>
    </row>
    <row r="66" spans="52:82" x14ac:dyDescent="0.3">
      <c r="AZ66" t="s">
        <v>382</v>
      </c>
      <c r="BA66" t="s">
        <v>1123</v>
      </c>
      <c r="BB66" t="s">
        <v>14</v>
      </c>
      <c r="BC66" s="25">
        <v>77</v>
      </c>
      <c r="BD66" s="25">
        <v>1771</v>
      </c>
      <c r="BE66" s="25">
        <v>3</v>
      </c>
      <c r="BF66" s="25">
        <v>1</v>
      </c>
      <c r="BG66" s="9">
        <v>44046</v>
      </c>
      <c r="BH66" s="9">
        <v>44046</v>
      </c>
      <c r="BI66" t="str">
        <f t="shared" si="6"/>
        <v>Top Customer</v>
      </c>
      <c r="BJ66" t="str">
        <f t="shared" si="7"/>
        <v>One-Time Customer</v>
      </c>
      <c r="CB66">
        <v>88065565416</v>
      </c>
      <c r="CD66" t="s">
        <v>330</v>
      </c>
    </row>
    <row r="67" spans="52:82" x14ac:dyDescent="0.3">
      <c r="AZ67" t="s">
        <v>567</v>
      </c>
      <c r="BA67" t="s">
        <v>1124</v>
      </c>
      <c r="BB67" t="s">
        <v>4</v>
      </c>
      <c r="BC67" s="25">
        <v>77</v>
      </c>
      <c r="BD67" s="25">
        <v>1771</v>
      </c>
      <c r="BE67" s="25">
        <v>3</v>
      </c>
      <c r="BF67" s="25">
        <v>1</v>
      </c>
      <c r="BG67" s="9">
        <v>44097</v>
      </c>
      <c r="BH67" s="9">
        <v>44097</v>
      </c>
      <c r="BI67" t="str">
        <f t="shared" si="6"/>
        <v>Top Customer</v>
      </c>
      <c r="BJ67" t="str">
        <f t="shared" si="7"/>
        <v>One-Time Customer</v>
      </c>
      <c r="CB67">
        <v>88065565417</v>
      </c>
      <c r="CD67" t="s">
        <v>747</v>
      </c>
    </row>
    <row r="68" spans="52:82" x14ac:dyDescent="0.3">
      <c r="AZ68" t="s">
        <v>52</v>
      </c>
      <c r="BA68" t="s">
        <v>1124</v>
      </c>
      <c r="BB68" t="s">
        <v>9</v>
      </c>
      <c r="BC68" s="25">
        <v>155</v>
      </c>
      <c r="BD68" s="25">
        <v>1605</v>
      </c>
      <c r="BE68" s="25">
        <v>2</v>
      </c>
      <c r="BF68" s="25">
        <v>3</v>
      </c>
      <c r="BG68" s="9">
        <v>44046</v>
      </c>
      <c r="BH68" s="9">
        <v>44064</v>
      </c>
      <c r="BI68" t="str">
        <f t="shared" si="6"/>
        <v>Top Customer</v>
      </c>
      <c r="BJ68" t="str">
        <f t="shared" si="7"/>
        <v>Repeated Customer</v>
      </c>
      <c r="CB68">
        <v>88065565418</v>
      </c>
      <c r="CD68" t="s">
        <v>1021</v>
      </c>
    </row>
    <row r="69" spans="52:82" x14ac:dyDescent="0.3">
      <c r="BA69" t="s">
        <v>1123</v>
      </c>
      <c r="BB69" t="s">
        <v>9</v>
      </c>
      <c r="BC69" s="25">
        <v>11</v>
      </c>
      <c r="BD69" s="25">
        <v>165</v>
      </c>
      <c r="BE69" s="25">
        <v>17</v>
      </c>
      <c r="BF69" s="25">
        <v>1</v>
      </c>
      <c r="BG69" s="9">
        <v>44102</v>
      </c>
      <c r="BH69" s="9">
        <v>44102</v>
      </c>
      <c r="BI69" t="str">
        <f t="shared" si="6"/>
        <v>2nd Top Customer</v>
      </c>
      <c r="BJ69" t="str">
        <f t="shared" si="7"/>
        <v>One-Time Customer</v>
      </c>
      <c r="CB69">
        <v>88065565419</v>
      </c>
      <c r="CD69" t="s">
        <v>625</v>
      </c>
    </row>
    <row r="70" spans="52:82" x14ac:dyDescent="0.3">
      <c r="AZ70" t="s">
        <v>35</v>
      </c>
      <c r="BA70" t="s">
        <v>1123</v>
      </c>
      <c r="BB70" t="s">
        <v>15</v>
      </c>
      <c r="BC70" s="25">
        <v>94</v>
      </c>
      <c r="BD70" s="25">
        <v>1765</v>
      </c>
      <c r="BE70" s="25">
        <v>3</v>
      </c>
      <c r="BF70" s="25">
        <v>3</v>
      </c>
      <c r="BG70" s="9">
        <v>44056</v>
      </c>
      <c r="BH70" s="9">
        <v>44104</v>
      </c>
      <c r="BI70" t="str">
        <f t="shared" ref="BI70:BI133" si="11">IF(BE70&lt;=10,"Top Customer",IF(BE70&lt;=21,"2nd Top Customer","Average Customer"))</f>
        <v>Top Customer</v>
      </c>
      <c r="BJ70" t="str">
        <f t="shared" ref="BJ70:BJ133" si="12">IF(BG70=BH70,"One-Time Customer","Repeated Customer")</f>
        <v>Repeated Customer</v>
      </c>
      <c r="CB70">
        <v>88065565420</v>
      </c>
      <c r="CD70" t="s">
        <v>680</v>
      </c>
    </row>
    <row r="71" spans="52:82" x14ac:dyDescent="0.3">
      <c r="AZ71" t="s">
        <v>56</v>
      </c>
      <c r="BA71" t="s">
        <v>1124</v>
      </c>
      <c r="BB71" t="s">
        <v>13</v>
      </c>
      <c r="BC71" s="25">
        <v>93</v>
      </c>
      <c r="BD71" s="25">
        <v>1705</v>
      </c>
      <c r="BE71" s="25">
        <v>2</v>
      </c>
      <c r="BF71" s="25">
        <v>3</v>
      </c>
      <c r="BG71" s="9">
        <v>44051</v>
      </c>
      <c r="BH71" s="9">
        <v>44068</v>
      </c>
      <c r="BI71" t="str">
        <f t="shared" si="11"/>
        <v>Top Customer</v>
      </c>
      <c r="BJ71" t="str">
        <f t="shared" si="12"/>
        <v>Repeated Customer</v>
      </c>
      <c r="CB71">
        <v>88065565421</v>
      </c>
      <c r="CD71" t="s">
        <v>1025</v>
      </c>
    </row>
    <row r="72" spans="52:82" x14ac:dyDescent="0.3">
      <c r="AZ72" t="s">
        <v>49</v>
      </c>
      <c r="BA72" t="s">
        <v>1123</v>
      </c>
      <c r="BB72" t="s">
        <v>16</v>
      </c>
      <c r="BC72" s="25">
        <v>86</v>
      </c>
      <c r="BD72" s="25">
        <v>1605</v>
      </c>
      <c r="BE72" s="25">
        <v>9</v>
      </c>
      <c r="BF72" s="25">
        <v>3</v>
      </c>
      <c r="BG72" s="9">
        <v>44048</v>
      </c>
      <c r="BH72" s="9">
        <v>44074</v>
      </c>
      <c r="BI72" t="str">
        <f t="shared" si="11"/>
        <v>Top Customer</v>
      </c>
      <c r="BJ72" t="str">
        <f t="shared" si="12"/>
        <v>Repeated Customer</v>
      </c>
      <c r="CB72">
        <v>88065565422</v>
      </c>
      <c r="CD72" t="s">
        <v>684</v>
      </c>
    </row>
    <row r="73" spans="52:82" x14ac:dyDescent="0.3">
      <c r="AZ73" t="s">
        <v>318</v>
      </c>
      <c r="BA73" t="s">
        <v>1124</v>
      </c>
      <c r="BB73" t="s">
        <v>7</v>
      </c>
      <c r="BC73" s="25">
        <v>89</v>
      </c>
      <c r="BD73" s="25">
        <v>1602</v>
      </c>
      <c r="BE73" s="25">
        <v>2</v>
      </c>
      <c r="BF73" s="25">
        <v>1</v>
      </c>
      <c r="BG73" s="9">
        <v>44054</v>
      </c>
      <c r="BH73" s="9">
        <v>44054</v>
      </c>
      <c r="BI73" t="str">
        <f t="shared" si="11"/>
        <v>Top Customer</v>
      </c>
      <c r="BJ73" t="str">
        <f t="shared" si="12"/>
        <v>One-Time Customer</v>
      </c>
      <c r="CB73">
        <v>88065565423</v>
      </c>
      <c r="CD73" t="s">
        <v>321</v>
      </c>
    </row>
    <row r="74" spans="52:82" x14ac:dyDescent="0.3">
      <c r="AZ74" t="s">
        <v>557</v>
      </c>
      <c r="BA74" t="s">
        <v>1124</v>
      </c>
      <c r="BB74" t="s">
        <v>16</v>
      </c>
      <c r="BC74" s="25">
        <v>89</v>
      </c>
      <c r="BD74" s="25">
        <v>1602</v>
      </c>
      <c r="BE74" s="25">
        <v>10</v>
      </c>
      <c r="BF74" s="25">
        <v>1</v>
      </c>
      <c r="BG74" s="9">
        <v>44087</v>
      </c>
      <c r="BH74" s="9">
        <v>44087</v>
      </c>
      <c r="BI74" t="str">
        <f t="shared" si="11"/>
        <v>Top Customer</v>
      </c>
      <c r="BJ74" t="str">
        <f t="shared" si="12"/>
        <v>One-Time Customer</v>
      </c>
      <c r="CB74">
        <v>88065565424</v>
      </c>
      <c r="CD74" t="s">
        <v>248</v>
      </c>
    </row>
    <row r="75" spans="52:82" x14ac:dyDescent="0.3">
      <c r="AZ75" t="s">
        <v>588</v>
      </c>
      <c r="BA75" t="s">
        <v>1124</v>
      </c>
      <c r="BB75" t="s">
        <v>3</v>
      </c>
      <c r="BC75" s="25">
        <v>89</v>
      </c>
      <c r="BD75" s="25">
        <v>1602</v>
      </c>
      <c r="BE75" s="25">
        <v>3</v>
      </c>
      <c r="BF75" s="25">
        <v>1</v>
      </c>
      <c r="BG75" s="9">
        <v>44054</v>
      </c>
      <c r="BH75" s="9">
        <v>44054</v>
      </c>
      <c r="BI75" t="str">
        <f t="shared" si="11"/>
        <v>Top Customer</v>
      </c>
      <c r="BJ75" t="str">
        <f t="shared" si="12"/>
        <v>One-Time Customer</v>
      </c>
      <c r="CB75">
        <v>88065565425</v>
      </c>
      <c r="CD75" t="s">
        <v>724</v>
      </c>
    </row>
    <row r="76" spans="52:82" x14ac:dyDescent="0.3">
      <c r="AZ76" t="s">
        <v>597</v>
      </c>
      <c r="BA76" t="s">
        <v>1124</v>
      </c>
      <c r="BB76" t="s">
        <v>11</v>
      </c>
      <c r="BC76" s="25">
        <v>89</v>
      </c>
      <c r="BD76" s="25">
        <v>1602</v>
      </c>
      <c r="BE76" s="25">
        <v>2</v>
      </c>
      <c r="BF76" s="25">
        <v>1</v>
      </c>
      <c r="BG76" s="9">
        <v>44063</v>
      </c>
      <c r="BH76" s="9">
        <v>44063</v>
      </c>
      <c r="BI76" t="str">
        <f t="shared" si="11"/>
        <v>Top Customer</v>
      </c>
      <c r="BJ76" t="str">
        <f t="shared" si="12"/>
        <v>One-Time Customer</v>
      </c>
      <c r="CB76">
        <v>88065565426</v>
      </c>
      <c r="CD76" t="s">
        <v>200</v>
      </c>
    </row>
    <row r="77" spans="52:82" x14ac:dyDescent="0.3">
      <c r="AZ77" t="s">
        <v>498</v>
      </c>
      <c r="BA77" t="s">
        <v>1124</v>
      </c>
      <c r="BB77" t="s">
        <v>61</v>
      </c>
      <c r="BC77" s="25">
        <v>89</v>
      </c>
      <c r="BD77" s="25">
        <v>1602</v>
      </c>
      <c r="BE77" s="25">
        <v>2</v>
      </c>
      <c r="BF77" s="25">
        <v>1</v>
      </c>
      <c r="BG77" s="9">
        <v>44062</v>
      </c>
      <c r="BH77" s="9">
        <v>44062</v>
      </c>
      <c r="BI77" t="str">
        <f t="shared" si="11"/>
        <v>Top Customer</v>
      </c>
      <c r="BJ77" t="str">
        <f t="shared" si="12"/>
        <v>One-Time Customer</v>
      </c>
      <c r="CB77">
        <v>88065565427</v>
      </c>
      <c r="CD77" t="s">
        <v>515</v>
      </c>
    </row>
    <row r="78" spans="52:82" x14ac:dyDescent="0.3">
      <c r="AZ78" t="s">
        <v>552</v>
      </c>
      <c r="BA78" t="s">
        <v>1123</v>
      </c>
      <c r="BB78" t="s">
        <v>57</v>
      </c>
      <c r="BC78" s="25">
        <v>89</v>
      </c>
      <c r="BD78" s="25">
        <v>1602</v>
      </c>
      <c r="BE78" s="25">
        <v>3</v>
      </c>
      <c r="BF78" s="25">
        <v>1</v>
      </c>
      <c r="BG78" s="9">
        <v>44082</v>
      </c>
      <c r="BH78" s="9">
        <v>44082</v>
      </c>
      <c r="BI78" t="str">
        <f t="shared" si="11"/>
        <v>Top Customer</v>
      </c>
      <c r="BJ78" t="str">
        <f t="shared" si="12"/>
        <v>One-Time Customer</v>
      </c>
      <c r="CB78">
        <v>88065565428</v>
      </c>
      <c r="CD78" t="s">
        <v>487</v>
      </c>
    </row>
    <row r="79" spans="52:82" x14ac:dyDescent="0.3">
      <c r="AZ79" t="s">
        <v>900</v>
      </c>
      <c r="BA79" t="s">
        <v>1124</v>
      </c>
      <c r="BB79" t="s">
        <v>15</v>
      </c>
      <c r="BC79" s="25">
        <v>97</v>
      </c>
      <c r="BD79" s="25">
        <v>1587</v>
      </c>
      <c r="BE79" s="25">
        <v>4</v>
      </c>
      <c r="BF79" s="25">
        <v>14</v>
      </c>
      <c r="BG79" s="9">
        <v>44051</v>
      </c>
      <c r="BH79" s="9">
        <v>44103</v>
      </c>
      <c r="BI79" t="str">
        <f t="shared" si="11"/>
        <v>Top Customer</v>
      </c>
      <c r="BJ79" t="str">
        <f t="shared" si="12"/>
        <v>Repeated Customer</v>
      </c>
      <c r="CB79">
        <v>88065565429</v>
      </c>
      <c r="CD79" t="s">
        <v>461</v>
      </c>
    </row>
    <row r="80" spans="52:82" x14ac:dyDescent="0.3">
      <c r="AZ80" t="s">
        <v>297</v>
      </c>
      <c r="BA80" t="s">
        <v>1124</v>
      </c>
      <c r="BB80" t="s">
        <v>70</v>
      </c>
      <c r="BC80" s="25">
        <v>68</v>
      </c>
      <c r="BD80" s="25">
        <v>1564</v>
      </c>
      <c r="BE80" s="25">
        <v>2</v>
      </c>
      <c r="BF80" s="25">
        <v>1</v>
      </c>
      <c r="BG80" s="9">
        <v>44064</v>
      </c>
      <c r="BH80" s="9">
        <v>44064</v>
      </c>
      <c r="BI80" t="str">
        <f t="shared" si="11"/>
        <v>Top Customer</v>
      </c>
      <c r="BJ80" t="str">
        <f t="shared" si="12"/>
        <v>One-Time Customer</v>
      </c>
      <c r="CB80">
        <v>88065565430</v>
      </c>
      <c r="CD80" t="s">
        <v>865</v>
      </c>
    </row>
    <row r="81" spans="52:82" x14ac:dyDescent="0.3">
      <c r="AZ81" t="s">
        <v>117</v>
      </c>
      <c r="BA81" t="s">
        <v>1123</v>
      </c>
      <c r="BB81" t="s">
        <v>57</v>
      </c>
      <c r="BC81" s="25">
        <v>68</v>
      </c>
      <c r="BD81" s="25">
        <v>1564</v>
      </c>
      <c r="BE81" s="25">
        <v>4</v>
      </c>
      <c r="BF81" s="25">
        <v>1</v>
      </c>
      <c r="BG81" s="9">
        <v>44062</v>
      </c>
      <c r="BH81" s="9">
        <v>44062</v>
      </c>
      <c r="BI81" t="str">
        <f t="shared" si="11"/>
        <v>Top Customer</v>
      </c>
      <c r="BJ81" t="str">
        <f t="shared" si="12"/>
        <v>One-Time Customer</v>
      </c>
      <c r="CB81">
        <v>88065565431</v>
      </c>
      <c r="CD81" t="s">
        <v>1079</v>
      </c>
    </row>
    <row r="82" spans="52:82" x14ac:dyDescent="0.3">
      <c r="AZ82" t="s">
        <v>526</v>
      </c>
      <c r="BA82" t="s">
        <v>1124</v>
      </c>
      <c r="BB82" t="s">
        <v>9</v>
      </c>
      <c r="BC82" s="25">
        <v>77</v>
      </c>
      <c r="BD82" s="25">
        <v>1540</v>
      </c>
      <c r="BE82" s="25">
        <v>3</v>
      </c>
      <c r="BF82" s="25">
        <v>1</v>
      </c>
      <c r="BG82" s="9">
        <v>44056</v>
      </c>
      <c r="BH82" s="9">
        <v>44056</v>
      </c>
      <c r="BI82" t="str">
        <f t="shared" si="11"/>
        <v>Top Customer</v>
      </c>
      <c r="BJ82" t="str">
        <f t="shared" si="12"/>
        <v>One-Time Customer</v>
      </c>
      <c r="CB82">
        <v>88065565432</v>
      </c>
      <c r="CD82" t="s">
        <v>87</v>
      </c>
    </row>
    <row r="83" spans="52:82" x14ac:dyDescent="0.3">
      <c r="AZ83" t="s">
        <v>427</v>
      </c>
      <c r="BA83" t="s">
        <v>1124</v>
      </c>
      <c r="BB83" t="s">
        <v>86</v>
      </c>
      <c r="BC83" s="25">
        <v>77</v>
      </c>
      <c r="BD83" s="25">
        <v>1540</v>
      </c>
      <c r="BE83" s="25">
        <v>3</v>
      </c>
      <c r="BF83" s="25">
        <v>1</v>
      </c>
      <c r="BG83" s="9">
        <v>44061</v>
      </c>
      <c r="BH83" s="9">
        <v>44061</v>
      </c>
      <c r="BI83" t="str">
        <f t="shared" si="11"/>
        <v>Top Customer</v>
      </c>
      <c r="BJ83" t="str">
        <f t="shared" si="12"/>
        <v>One-Time Customer</v>
      </c>
      <c r="CB83">
        <v>88065565433</v>
      </c>
      <c r="CD83" t="s">
        <v>436</v>
      </c>
    </row>
    <row r="84" spans="52:82" x14ac:dyDescent="0.3">
      <c r="AZ84" t="s">
        <v>161</v>
      </c>
      <c r="BA84" t="s">
        <v>1124</v>
      </c>
      <c r="BB84" t="s">
        <v>59</v>
      </c>
      <c r="BC84" s="25">
        <v>77</v>
      </c>
      <c r="BD84" s="25">
        <v>1540</v>
      </c>
      <c r="BE84" s="25">
        <v>2</v>
      </c>
      <c r="BF84" s="25">
        <v>1</v>
      </c>
      <c r="BG84" s="9">
        <v>44103</v>
      </c>
      <c r="BH84" s="9">
        <v>44103</v>
      </c>
      <c r="BI84" t="str">
        <f t="shared" si="11"/>
        <v>Top Customer</v>
      </c>
      <c r="BJ84" t="str">
        <f t="shared" si="12"/>
        <v>One-Time Customer</v>
      </c>
      <c r="CB84">
        <v>88065565434</v>
      </c>
      <c r="CD84" t="s">
        <v>356</v>
      </c>
    </row>
    <row r="85" spans="52:82" x14ac:dyDescent="0.3">
      <c r="AZ85" t="s">
        <v>490</v>
      </c>
      <c r="BA85" t="s">
        <v>1123</v>
      </c>
      <c r="BB85" t="s">
        <v>11</v>
      </c>
      <c r="BC85" s="25">
        <v>77</v>
      </c>
      <c r="BD85" s="25">
        <v>1540</v>
      </c>
      <c r="BE85" s="25">
        <v>3</v>
      </c>
      <c r="BF85" s="25">
        <v>1</v>
      </c>
      <c r="BG85" s="9">
        <v>44051</v>
      </c>
      <c r="BH85" s="9">
        <v>44051</v>
      </c>
      <c r="BI85" t="str">
        <f t="shared" si="11"/>
        <v>Top Customer</v>
      </c>
      <c r="BJ85" t="str">
        <f t="shared" si="12"/>
        <v>One-Time Customer</v>
      </c>
      <c r="CB85">
        <v>88065565435</v>
      </c>
      <c r="CD85" t="s">
        <v>149</v>
      </c>
    </row>
    <row r="86" spans="52:82" x14ac:dyDescent="0.3">
      <c r="AZ86" t="s">
        <v>607</v>
      </c>
      <c r="BA86" t="s">
        <v>1123</v>
      </c>
      <c r="BB86" t="s">
        <v>80</v>
      </c>
      <c r="BC86" s="25">
        <v>77</v>
      </c>
      <c r="BD86" s="25">
        <v>1540</v>
      </c>
      <c r="BE86" s="25">
        <v>3</v>
      </c>
      <c r="BF86" s="25">
        <v>1</v>
      </c>
      <c r="BG86" s="9">
        <v>44073</v>
      </c>
      <c r="BH86" s="9">
        <v>44073</v>
      </c>
      <c r="BI86" t="str">
        <f t="shared" si="11"/>
        <v>Top Customer</v>
      </c>
      <c r="BJ86" t="str">
        <f t="shared" si="12"/>
        <v>One-Time Customer</v>
      </c>
      <c r="CB86">
        <v>88065565436</v>
      </c>
      <c r="CD86" t="s">
        <v>364</v>
      </c>
    </row>
    <row r="87" spans="52:82" x14ac:dyDescent="0.3">
      <c r="AZ87" t="s">
        <v>898</v>
      </c>
      <c r="BA87" t="s">
        <v>1124</v>
      </c>
      <c r="BB87" t="s">
        <v>70</v>
      </c>
      <c r="BC87" s="25">
        <v>76</v>
      </c>
      <c r="BD87" s="25">
        <v>1521</v>
      </c>
      <c r="BE87" s="25">
        <v>3</v>
      </c>
      <c r="BF87" s="25">
        <v>14</v>
      </c>
      <c r="BG87" s="9">
        <v>44051</v>
      </c>
      <c r="BH87" s="9">
        <v>44098</v>
      </c>
      <c r="BI87" t="str">
        <f t="shared" si="11"/>
        <v>Top Customer</v>
      </c>
      <c r="BJ87" t="str">
        <f t="shared" si="12"/>
        <v>Repeated Customer</v>
      </c>
      <c r="CB87">
        <v>88065565437</v>
      </c>
      <c r="CD87" t="s">
        <v>371</v>
      </c>
    </row>
    <row r="88" spans="52:82" x14ac:dyDescent="0.3">
      <c r="AZ88" t="s">
        <v>327</v>
      </c>
      <c r="BA88" t="s">
        <v>1124</v>
      </c>
      <c r="BB88" t="s">
        <v>57</v>
      </c>
      <c r="BC88" s="25">
        <v>94</v>
      </c>
      <c r="BD88" s="25">
        <v>1504</v>
      </c>
      <c r="BE88" s="25">
        <v>5</v>
      </c>
      <c r="BF88" s="25">
        <v>2</v>
      </c>
      <c r="BG88" s="9">
        <v>44063</v>
      </c>
      <c r="BH88" s="9">
        <v>44063</v>
      </c>
      <c r="BI88" t="str">
        <f t="shared" si="11"/>
        <v>Top Customer</v>
      </c>
      <c r="BJ88" t="str">
        <f t="shared" si="12"/>
        <v>One-Time Customer</v>
      </c>
      <c r="CB88">
        <v>88065565438</v>
      </c>
      <c r="CD88" t="s">
        <v>660</v>
      </c>
    </row>
    <row r="89" spans="52:82" x14ac:dyDescent="0.3">
      <c r="AZ89" t="s">
        <v>45</v>
      </c>
      <c r="BA89" t="s">
        <v>1123</v>
      </c>
      <c r="BB89" t="s">
        <v>59</v>
      </c>
      <c r="BC89" s="25">
        <v>93</v>
      </c>
      <c r="BD89" s="25">
        <v>1502</v>
      </c>
      <c r="BE89" s="25">
        <v>3</v>
      </c>
      <c r="BF89" s="25">
        <v>3</v>
      </c>
      <c r="BG89" s="9">
        <v>44046</v>
      </c>
      <c r="BH89" s="9">
        <v>44072</v>
      </c>
      <c r="BI89" t="str">
        <f t="shared" si="11"/>
        <v>Top Customer</v>
      </c>
      <c r="BJ89" t="str">
        <f t="shared" si="12"/>
        <v>Repeated Customer</v>
      </c>
      <c r="CB89">
        <v>88065565439</v>
      </c>
      <c r="CD89" t="s">
        <v>838</v>
      </c>
    </row>
    <row r="90" spans="52:82" x14ac:dyDescent="0.3">
      <c r="AZ90" t="s">
        <v>322</v>
      </c>
      <c r="BA90" t="s">
        <v>1123</v>
      </c>
      <c r="BB90" t="s">
        <v>11</v>
      </c>
      <c r="BC90" s="25">
        <v>64</v>
      </c>
      <c r="BD90" s="25">
        <v>1472</v>
      </c>
      <c r="BE90" s="25">
        <v>4</v>
      </c>
      <c r="BF90" s="25">
        <v>2</v>
      </c>
      <c r="BG90" s="9">
        <v>44058</v>
      </c>
      <c r="BH90" s="9">
        <v>44058</v>
      </c>
      <c r="BI90" t="str">
        <f t="shared" si="11"/>
        <v>Top Customer</v>
      </c>
      <c r="BJ90" t="str">
        <f t="shared" si="12"/>
        <v>One-Time Customer</v>
      </c>
      <c r="CB90">
        <v>88065565440</v>
      </c>
      <c r="CD90" t="s">
        <v>827</v>
      </c>
    </row>
    <row r="91" spans="52:82" x14ac:dyDescent="0.3">
      <c r="AZ91" t="s">
        <v>341</v>
      </c>
      <c r="BA91" t="s">
        <v>1123</v>
      </c>
      <c r="BB91" t="s">
        <v>82</v>
      </c>
      <c r="BC91" s="25">
        <v>73</v>
      </c>
      <c r="BD91" s="25">
        <v>1460</v>
      </c>
      <c r="BE91" s="25">
        <v>2</v>
      </c>
      <c r="BF91" s="25">
        <v>2</v>
      </c>
      <c r="BG91" s="9">
        <v>44077</v>
      </c>
      <c r="BH91" s="9">
        <v>44077</v>
      </c>
      <c r="BI91" t="str">
        <f t="shared" si="11"/>
        <v>Top Customer</v>
      </c>
      <c r="BJ91" t="str">
        <f t="shared" si="12"/>
        <v>One-Time Customer</v>
      </c>
      <c r="CB91">
        <v>88065565441</v>
      </c>
      <c r="CD91" t="s">
        <v>508</v>
      </c>
    </row>
    <row r="92" spans="52:82" x14ac:dyDescent="0.3">
      <c r="AZ92" t="s">
        <v>444</v>
      </c>
      <c r="BA92" t="s">
        <v>1123</v>
      </c>
      <c r="BB92" t="s">
        <v>17</v>
      </c>
      <c r="BC92" s="25">
        <v>89</v>
      </c>
      <c r="BD92" s="25">
        <v>1424</v>
      </c>
      <c r="BE92" s="25">
        <v>2</v>
      </c>
      <c r="BF92" s="25">
        <v>1</v>
      </c>
      <c r="BG92" s="9">
        <v>44077</v>
      </c>
      <c r="BH92" s="9">
        <v>44077</v>
      </c>
      <c r="BI92" t="str">
        <f t="shared" si="11"/>
        <v>Top Customer</v>
      </c>
      <c r="BJ92" t="str">
        <f t="shared" si="12"/>
        <v>One-Time Customer</v>
      </c>
      <c r="CB92">
        <v>88065565442</v>
      </c>
      <c r="CD92" t="s">
        <v>743</v>
      </c>
    </row>
    <row r="93" spans="52:82" x14ac:dyDescent="0.3">
      <c r="AZ93" t="s">
        <v>489</v>
      </c>
      <c r="BA93" t="s">
        <v>1124</v>
      </c>
      <c r="BB93" t="s">
        <v>10</v>
      </c>
      <c r="BC93" s="25">
        <v>89</v>
      </c>
      <c r="BD93" s="25">
        <v>1424</v>
      </c>
      <c r="BE93" s="25">
        <v>2</v>
      </c>
      <c r="BF93" s="25">
        <v>1</v>
      </c>
      <c r="BG93" s="9">
        <v>44051</v>
      </c>
      <c r="BH93" s="9">
        <v>44051</v>
      </c>
      <c r="BI93" t="str">
        <f t="shared" si="11"/>
        <v>Top Customer</v>
      </c>
      <c r="BJ93" t="str">
        <f t="shared" si="12"/>
        <v>One-Time Customer</v>
      </c>
      <c r="CB93">
        <v>88065565443</v>
      </c>
      <c r="CD93" t="s">
        <v>955</v>
      </c>
    </row>
    <row r="94" spans="52:82" x14ac:dyDescent="0.3">
      <c r="AZ94" t="s">
        <v>543</v>
      </c>
      <c r="BA94" t="s">
        <v>1123</v>
      </c>
      <c r="BB94" t="s">
        <v>82</v>
      </c>
      <c r="BC94" s="25">
        <v>89</v>
      </c>
      <c r="BD94" s="25">
        <v>1424</v>
      </c>
      <c r="BE94" s="25">
        <v>3</v>
      </c>
      <c r="BF94" s="25">
        <v>1</v>
      </c>
      <c r="BG94" s="9">
        <v>44073</v>
      </c>
      <c r="BH94" s="9">
        <v>44073</v>
      </c>
      <c r="BI94" t="str">
        <f t="shared" si="11"/>
        <v>Top Customer</v>
      </c>
      <c r="BJ94" t="str">
        <f t="shared" si="12"/>
        <v>One-Time Customer</v>
      </c>
      <c r="CB94">
        <v>88065565444</v>
      </c>
      <c r="CD94" t="s">
        <v>1040</v>
      </c>
    </row>
    <row r="95" spans="52:82" x14ac:dyDescent="0.3">
      <c r="AZ95" t="s">
        <v>146</v>
      </c>
      <c r="BA95" t="s">
        <v>1124</v>
      </c>
      <c r="BB95" t="s">
        <v>3</v>
      </c>
      <c r="BC95" s="25">
        <v>47</v>
      </c>
      <c r="BD95" s="25">
        <v>1410</v>
      </c>
      <c r="BE95" s="25">
        <v>4</v>
      </c>
      <c r="BF95" s="25">
        <v>1</v>
      </c>
      <c r="BG95" s="9">
        <v>44088</v>
      </c>
      <c r="BH95" s="9">
        <v>44088</v>
      </c>
      <c r="BI95" t="str">
        <f t="shared" si="11"/>
        <v>Top Customer</v>
      </c>
      <c r="BJ95" t="str">
        <f t="shared" si="12"/>
        <v>One-Time Customer</v>
      </c>
      <c r="CB95">
        <v>88065565445</v>
      </c>
      <c r="CD95" t="s">
        <v>240</v>
      </c>
    </row>
    <row r="96" spans="52:82" x14ac:dyDescent="0.3">
      <c r="AZ96" t="s">
        <v>520</v>
      </c>
      <c r="BA96" t="s">
        <v>1124</v>
      </c>
      <c r="BB96" t="s">
        <v>20</v>
      </c>
      <c r="BC96" s="25">
        <v>47</v>
      </c>
      <c r="BD96" s="25">
        <v>1410</v>
      </c>
      <c r="BE96" s="25">
        <v>3</v>
      </c>
      <c r="BF96" s="25">
        <v>1</v>
      </c>
      <c r="BG96" s="9">
        <v>44051</v>
      </c>
      <c r="BH96" s="9">
        <v>44051</v>
      </c>
      <c r="BI96" t="str">
        <f t="shared" si="11"/>
        <v>Top Customer</v>
      </c>
      <c r="BJ96" t="str">
        <f t="shared" si="12"/>
        <v>One-Time Customer</v>
      </c>
      <c r="CB96">
        <v>88065565446</v>
      </c>
      <c r="CD96" t="s">
        <v>479</v>
      </c>
    </row>
    <row r="97" spans="52:82" x14ac:dyDescent="0.3">
      <c r="AZ97" t="s">
        <v>324</v>
      </c>
      <c r="BA97" t="s">
        <v>1123</v>
      </c>
      <c r="BB97" t="s">
        <v>13</v>
      </c>
      <c r="BC97" s="25">
        <v>78</v>
      </c>
      <c r="BD97" s="25">
        <v>1404</v>
      </c>
      <c r="BE97" s="25">
        <v>3</v>
      </c>
      <c r="BF97" s="25">
        <v>2</v>
      </c>
      <c r="BG97" s="9">
        <v>44061</v>
      </c>
      <c r="BH97" s="9">
        <v>44061</v>
      </c>
      <c r="BI97" t="str">
        <f t="shared" si="11"/>
        <v>Top Customer</v>
      </c>
      <c r="BJ97" t="str">
        <f t="shared" si="12"/>
        <v>One-Time Customer</v>
      </c>
      <c r="CB97">
        <v>88065565447</v>
      </c>
      <c r="CD97" t="s">
        <v>993</v>
      </c>
    </row>
    <row r="98" spans="52:82" x14ac:dyDescent="0.3">
      <c r="AZ98" t="s">
        <v>616</v>
      </c>
      <c r="BA98" t="s">
        <v>1124</v>
      </c>
      <c r="BB98" t="s">
        <v>15</v>
      </c>
      <c r="BC98" s="25">
        <v>77</v>
      </c>
      <c r="BD98" s="25">
        <v>1386</v>
      </c>
      <c r="BE98" s="25">
        <v>5</v>
      </c>
      <c r="BF98" s="25">
        <v>1</v>
      </c>
      <c r="BG98" s="9">
        <v>44051</v>
      </c>
      <c r="BH98" s="9">
        <v>44051</v>
      </c>
      <c r="BI98" t="str">
        <f t="shared" si="11"/>
        <v>Top Customer</v>
      </c>
      <c r="BJ98" t="str">
        <f t="shared" si="12"/>
        <v>One-Time Customer</v>
      </c>
      <c r="CB98">
        <v>88065565448</v>
      </c>
      <c r="CD98" t="s">
        <v>217</v>
      </c>
    </row>
    <row r="99" spans="52:82" x14ac:dyDescent="0.3">
      <c r="AZ99" t="s">
        <v>170</v>
      </c>
      <c r="BA99" t="s">
        <v>1124</v>
      </c>
      <c r="BB99" t="s">
        <v>76</v>
      </c>
      <c r="BC99" s="25">
        <v>77</v>
      </c>
      <c r="BD99" s="25">
        <v>1386</v>
      </c>
      <c r="BE99" s="25">
        <v>1</v>
      </c>
      <c r="BF99" s="25">
        <v>1</v>
      </c>
      <c r="BG99" s="9">
        <v>44102</v>
      </c>
      <c r="BH99" s="9">
        <v>44102</v>
      </c>
      <c r="BI99" t="str">
        <f t="shared" si="11"/>
        <v>Top Customer</v>
      </c>
      <c r="BJ99" t="str">
        <f t="shared" si="12"/>
        <v>One-Time Customer</v>
      </c>
      <c r="CB99">
        <v>88065565449</v>
      </c>
      <c r="CD99" t="s">
        <v>518</v>
      </c>
    </row>
    <row r="100" spans="52:82" x14ac:dyDescent="0.3">
      <c r="AZ100" t="s">
        <v>296</v>
      </c>
      <c r="BA100" t="s">
        <v>1124</v>
      </c>
      <c r="BB100" t="s">
        <v>68</v>
      </c>
      <c r="BC100" s="25">
        <v>77</v>
      </c>
      <c r="BD100" s="25">
        <v>1386</v>
      </c>
      <c r="BE100" s="25">
        <v>2</v>
      </c>
      <c r="BF100" s="25">
        <v>1</v>
      </c>
      <c r="BG100" s="9">
        <v>44063</v>
      </c>
      <c r="BH100" s="9">
        <v>44063</v>
      </c>
      <c r="BI100" t="str">
        <f t="shared" si="11"/>
        <v>Top Customer</v>
      </c>
      <c r="BJ100" t="str">
        <f t="shared" si="12"/>
        <v>One-Time Customer</v>
      </c>
      <c r="CB100">
        <v>88065565450</v>
      </c>
      <c r="CD100" t="s">
        <v>1117</v>
      </c>
    </row>
    <row r="101" spans="52:82" x14ac:dyDescent="0.3">
      <c r="AZ101" t="s">
        <v>558</v>
      </c>
      <c r="BA101" t="s">
        <v>1123</v>
      </c>
      <c r="BB101" t="s">
        <v>17</v>
      </c>
      <c r="BC101" s="25">
        <v>77</v>
      </c>
      <c r="BD101" s="25">
        <v>1386</v>
      </c>
      <c r="BE101" s="25">
        <v>3</v>
      </c>
      <c r="BF101" s="25">
        <v>1</v>
      </c>
      <c r="BG101" s="9">
        <v>44088</v>
      </c>
      <c r="BH101" s="9">
        <v>44088</v>
      </c>
      <c r="BI101" t="str">
        <f t="shared" si="11"/>
        <v>Top Customer</v>
      </c>
      <c r="BJ101" t="str">
        <f t="shared" si="12"/>
        <v>One-Time Customer</v>
      </c>
      <c r="CB101">
        <v>88065565451</v>
      </c>
      <c r="CD101" t="s">
        <v>788</v>
      </c>
    </row>
    <row r="102" spans="52:82" x14ac:dyDescent="0.3">
      <c r="AZ102" t="s">
        <v>116</v>
      </c>
      <c r="BA102" t="s">
        <v>1124</v>
      </c>
      <c r="BB102" t="s">
        <v>15</v>
      </c>
      <c r="BC102" s="25">
        <v>77</v>
      </c>
      <c r="BD102" s="25">
        <v>1386</v>
      </c>
      <c r="BE102" s="25">
        <v>5</v>
      </c>
      <c r="BF102" s="25">
        <v>1</v>
      </c>
      <c r="BG102" s="9">
        <v>44058</v>
      </c>
      <c r="BH102" s="9">
        <v>44058</v>
      </c>
      <c r="BI102" t="str">
        <f t="shared" si="11"/>
        <v>Top Customer</v>
      </c>
      <c r="BJ102" t="str">
        <f t="shared" si="12"/>
        <v>One-Time Customer</v>
      </c>
      <c r="CB102">
        <v>88065565452</v>
      </c>
      <c r="CD102" t="s">
        <v>795</v>
      </c>
    </row>
    <row r="103" spans="52:82" x14ac:dyDescent="0.3">
      <c r="AZ103" t="s">
        <v>436</v>
      </c>
      <c r="BA103" t="s">
        <v>1124</v>
      </c>
      <c r="BB103" t="s">
        <v>20</v>
      </c>
      <c r="BC103" s="25">
        <v>77</v>
      </c>
      <c r="BD103" s="25">
        <v>1386</v>
      </c>
      <c r="BE103" s="25">
        <v>4</v>
      </c>
      <c r="BF103" s="25">
        <v>1</v>
      </c>
      <c r="BG103" s="9">
        <v>44072</v>
      </c>
      <c r="BH103" s="9">
        <v>44072</v>
      </c>
      <c r="BI103" t="str">
        <f t="shared" si="11"/>
        <v>Top Customer</v>
      </c>
      <c r="BJ103" t="str">
        <f t="shared" si="12"/>
        <v>One-Time Customer</v>
      </c>
      <c r="CB103">
        <v>88065565453</v>
      </c>
      <c r="CD103" t="s">
        <v>337</v>
      </c>
    </row>
    <row r="104" spans="52:82" x14ac:dyDescent="0.3">
      <c r="AZ104" t="s">
        <v>401</v>
      </c>
      <c r="BA104" t="s">
        <v>1123</v>
      </c>
      <c r="BB104" t="s">
        <v>6</v>
      </c>
      <c r="BC104" s="25">
        <v>68</v>
      </c>
      <c r="BD104" s="25">
        <v>1360</v>
      </c>
      <c r="BE104" s="25">
        <v>2</v>
      </c>
      <c r="BF104" s="25">
        <v>1</v>
      </c>
      <c r="BG104" s="9">
        <v>44065</v>
      </c>
      <c r="BH104" s="9">
        <v>44065</v>
      </c>
      <c r="BI104" t="str">
        <f t="shared" si="11"/>
        <v>Top Customer</v>
      </c>
      <c r="BJ104" t="str">
        <f t="shared" si="12"/>
        <v>One-Time Customer</v>
      </c>
      <c r="CB104">
        <v>88065565454</v>
      </c>
      <c r="CD104" t="s">
        <v>362</v>
      </c>
    </row>
    <row r="105" spans="52:82" x14ac:dyDescent="0.3">
      <c r="AZ105" t="s">
        <v>153</v>
      </c>
      <c r="BA105" t="s">
        <v>1124</v>
      </c>
      <c r="BB105" t="s">
        <v>10</v>
      </c>
      <c r="BC105" s="25">
        <v>68</v>
      </c>
      <c r="BD105" s="25">
        <v>1360</v>
      </c>
      <c r="BE105" s="25">
        <v>3</v>
      </c>
      <c r="BF105" s="25">
        <v>1</v>
      </c>
      <c r="BG105" s="9">
        <v>44095</v>
      </c>
      <c r="BH105" s="9">
        <v>44095</v>
      </c>
      <c r="BI105" t="str">
        <f t="shared" si="11"/>
        <v>Top Customer</v>
      </c>
      <c r="BJ105" t="str">
        <f t="shared" si="12"/>
        <v>One-Time Customer</v>
      </c>
      <c r="CB105">
        <v>88065565455</v>
      </c>
      <c r="CD105" t="s">
        <v>273</v>
      </c>
    </row>
    <row r="106" spans="52:82" x14ac:dyDescent="0.3">
      <c r="AZ106" t="s">
        <v>216</v>
      </c>
      <c r="BA106" t="s">
        <v>1124</v>
      </c>
      <c r="BB106" t="s">
        <v>57</v>
      </c>
      <c r="BC106" s="25">
        <v>68</v>
      </c>
      <c r="BD106" s="25">
        <v>1360</v>
      </c>
      <c r="BE106" s="25">
        <v>6</v>
      </c>
      <c r="BF106" s="25">
        <v>1</v>
      </c>
      <c r="BG106" s="9">
        <v>44055</v>
      </c>
      <c r="BH106" s="9">
        <v>44055</v>
      </c>
      <c r="BI106" t="str">
        <f t="shared" si="11"/>
        <v>Top Customer</v>
      </c>
      <c r="BJ106" t="str">
        <f t="shared" si="12"/>
        <v>One-Time Customer</v>
      </c>
      <c r="CB106">
        <v>88065565456</v>
      </c>
      <c r="CD106" t="s">
        <v>1013</v>
      </c>
    </row>
    <row r="107" spans="52:82" x14ac:dyDescent="0.3">
      <c r="AZ107" t="s">
        <v>590</v>
      </c>
      <c r="BA107" t="s">
        <v>1123</v>
      </c>
      <c r="BB107" t="s">
        <v>8</v>
      </c>
      <c r="BC107" s="25">
        <v>68</v>
      </c>
      <c r="BD107" s="25">
        <v>1360</v>
      </c>
      <c r="BE107" s="25">
        <v>2</v>
      </c>
      <c r="BF107" s="25">
        <v>1</v>
      </c>
      <c r="BG107" s="9">
        <v>44056</v>
      </c>
      <c r="BH107" s="9">
        <v>44056</v>
      </c>
      <c r="BI107" t="str">
        <f t="shared" si="11"/>
        <v>Top Customer</v>
      </c>
      <c r="BJ107" t="str">
        <f t="shared" si="12"/>
        <v>One-Time Customer</v>
      </c>
      <c r="CB107">
        <v>88065565457</v>
      </c>
      <c r="CD107" t="s">
        <v>35</v>
      </c>
    </row>
    <row r="108" spans="52:82" x14ac:dyDescent="0.3">
      <c r="AZ108" t="s">
        <v>189</v>
      </c>
      <c r="BA108" t="s">
        <v>1123</v>
      </c>
      <c r="BB108" t="s">
        <v>8</v>
      </c>
      <c r="BC108" s="25">
        <v>68</v>
      </c>
      <c r="BD108" s="25">
        <v>1360</v>
      </c>
      <c r="BE108" s="25">
        <v>2</v>
      </c>
      <c r="BF108" s="25">
        <v>1</v>
      </c>
      <c r="BG108" s="9">
        <v>44062</v>
      </c>
      <c r="BH108" s="9">
        <v>44062</v>
      </c>
      <c r="BI108" t="str">
        <f t="shared" si="11"/>
        <v>Top Customer</v>
      </c>
      <c r="BJ108" t="str">
        <f t="shared" si="12"/>
        <v>One-Time Customer</v>
      </c>
      <c r="CB108">
        <v>88065565458</v>
      </c>
      <c r="CD108" t="s">
        <v>434</v>
      </c>
    </row>
    <row r="109" spans="52:82" x14ac:dyDescent="0.3">
      <c r="AZ109" t="s">
        <v>482</v>
      </c>
      <c r="BA109" t="s">
        <v>1123</v>
      </c>
      <c r="BB109" t="s">
        <v>3</v>
      </c>
      <c r="BC109" s="25">
        <v>68</v>
      </c>
      <c r="BD109" s="25">
        <v>1360</v>
      </c>
      <c r="BE109" s="25">
        <v>5</v>
      </c>
      <c r="BF109" s="25">
        <v>1</v>
      </c>
      <c r="BG109" s="9">
        <v>44104</v>
      </c>
      <c r="BH109" s="9">
        <v>44104</v>
      </c>
      <c r="BI109" t="str">
        <f t="shared" si="11"/>
        <v>Top Customer</v>
      </c>
      <c r="BJ109" t="str">
        <f t="shared" si="12"/>
        <v>One-Time Customer</v>
      </c>
      <c r="CB109">
        <v>88065565459</v>
      </c>
      <c r="CD109" t="s">
        <v>572</v>
      </c>
    </row>
    <row r="110" spans="52:82" x14ac:dyDescent="0.3">
      <c r="AZ110" t="s">
        <v>135</v>
      </c>
      <c r="BA110" t="s">
        <v>1123</v>
      </c>
      <c r="BB110" t="s">
        <v>92</v>
      </c>
      <c r="BC110" s="25">
        <v>68</v>
      </c>
      <c r="BD110" s="25">
        <v>1360</v>
      </c>
      <c r="BE110" s="25">
        <v>5</v>
      </c>
      <c r="BF110" s="25">
        <v>1</v>
      </c>
      <c r="BG110" s="9">
        <v>44077</v>
      </c>
      <c r="BH110" s="9">
        <v>44077</v>
      </c>
      <c r="BI110" t="str">
        <f t="shared" si="11"/>
        <v>Top Customer</v>
      </c>
      <c r="BJ110" t="str">
        <f t="shared" si="12"/>
        <v>One-Time Customer</v>
      </c>
      <c r="CB110">
        <v>88065565460</v>
      </c>
      <c r="CD110" t="s">
        <v>737</v>
      </c>
    </row>
    <row r="111" spans="52:82" x14ac:dyDescent="0.3">
      <c r="AZ111" t="s">
        <v>426</v>
      </c>
      <c r="BA111" t="s">
        <v>1123</v>
      </c>
      <c r="BB111" t="s">
        <v>84</v>
      </c>
      <c r="BC111" s="25">
        <v>89</v>
      </c>
      <c r="BD111" s="25">
        <v>1335</v>
      </c>
      <c r="BE111" s="25">
        <v>2</v>
      </c>
      <c r="BF111" s="25">
        <v>1</v>
      </c>
      <c r="BG111" s="9">
        <v>44062</v>
      </c>
      <c r="BH111" s="9">
        <v>44062</v>
      </c>
      <c r="BI111" t="str">
        <f t="shared" si="11"/>
        <v>Top Customer</v>
      </c>
      <c r="BJ111" t="str">
        <f t="shared" si="12"/>
        <v>One-Time Customer</v>
      </c>
      <c r="CB111">
        <v>88065565461</v>
      </c>
      <c r="CD111" t="s">
        <v>653</v>
      </c>
    </row>
    <row r="112" spans="52:82" x14ac:dyDescent="0.3">
      <c r="AZ112" t="s">
        <v>471</v>
      </c>
      <c r="BA112" t="s">
        <v>1124</v>
      </c>
      <c r="BB112" t="s">
        <v>92</v>
      </c>
      <c r="BC112" s="25">
        <v>89</v>
      </c>
      <c r="BD112" s="25">
        <v>1335</v>
      </c>
      <c r="BE112" s="25">
        <v>6</v>
      </c>
      <c r="BF112" s="25">
        <v>1</v>
      </c>
      <c r="BG112" s="9">
        <v>44104</v>
      </c>
      <c r="BH112" s="9">
        <v>44104</v>
      </c>
      <c r="BI112" t="str">
        <f t="shared" si="11"/>
        <v>Top Customer</v>
      </c>
      <c r="BJ112" t="str">
        <f t="shared" si="12"/>
        <v>One-Time Customer</v>
      </c>
      <c r="CB112">
        <v>88065565462</v>
      </c>
      <c r="CD112" t="s">
        <v>457</v>
      </c>
    </row>
    <row r="113" spans="52:82" x14ac:dyDescent="0.3">
      <c r="AZ113" t="s">
        <v>575</v>
      </c>
      <c r="BA113" t="s">
        <v>1123</v>
      </c>
      <c r="BB113" t="s">
        <v>12</v>
      </c>
      <c r="BC113" s="25">
        <v>89</v>
      </c>
      <c r="BD113" s="25">
        <v>1335</v>
      </c>
      <c r="BE113" s="25">
        <v>3</v>
      </c>
      <c r="BF113" s="25">
        <v>1</v>
      </c>
      <c r="BG113" s="9">
        <v>44102</v>
      </c>
      <c r="BH113" s="9">
        <v>44102</v>
      </c>
      <c r="BI113" t="str">
        <f t="shared" si="11"/>
        <v>Top Customer</v>
      </c>
      <c r="BJ113" t="str">
        <f t="shared" si="12"/>
        <v>One-Time Customer</v>
      </c>
      <c r="CB113">
        <v>88065565463</v>
      </c>
      <c r="CD113" t="s">
        <v>591</v>
      </c>
    </row>
    <row r="114" spans="52:82" x14ac:dyDescent="0.3">
      <c r="AZ114" t="s">
        <v>606</v>
      </c>
      <c r="BA114" t="s">
        <v>1123</v>
      </c>
      <c r="BB114" t="s">
        <v>16</v>
      </c>
      <c r="BC114" s="25">
        <v>89</v>
      </c>
      <c r="BD114" s="25">
        <v>1335</v>
      </c>
      <c r="BE114" s="25">
        <v>11</v>
      </c>
      <c r="BF114" s="25">
        <v>1</v>
      </c>
      <c r="BG114" s="9">
        <v>44072</v>
      </c>
      <c r="BH114" s="9">
        <v>44072</v>
      </c>
      <c r="BI114" t="str">
        <f t="shared" si="11"/>
        <v>2nd Top Customer</v>
      </c>
      <c r="BJ114" t="str">
        <f t="shared" si="12"/>
        <v>One-Time Customer</v>
      </c>
      <c r="CB114">
        <v>88065565464</v>
      </c>
      <c r="CD114" t="s">
        <v>807</v>
      </c>
    </row>
    <row r="115" spans="52:82" x14ac:dyDescent="0.3">
      <c r="AZ115" t="s">
        <v>381</v>
      </c>
      <c r="BA115" t="s">
        <v>1123</v>
      </c>
      <c r="BB115" t="s">
        <v>70</v>
      </c>
      <c r="BC115" s="25">
        <v>89</v>
      </c>
      <c r="BD115" s="25">
        <v>1335</v>
      </c>
      <c r="BE115" s="25">
        <v>4</v>
      </c>
      <c r="BF115" s="25">
        <v>1</v>
      </c>
      <c r="BG115" s="9">
        <v>44045</v>
      </c>
      <c r="BH115" s="9">
        <v>44045</v>
      </c>
      <c r="BI115" t="str">
        <f t="shared" si="11"/>
        <v>Top Customer</v>
      </c>
      <c r="BJ115" t="str">
        <f t="shared" si="12"/>
        <v>One-Time Customer</v>
      </c>
      <c r="CB115">
        <v>88065565465</v>
      </c>
      <c r="CD115" t="s">
        <v>806</v>
      </c>
    </row>
    <row r="116" spans="52:82" x14ac:dyDescent="0.3">
      <c r="AZ116" t="s">
        <v>399</v>
      </c>
      <c r="BA116" t="s">
        <v>1123</v>
      </c>
      <c r="BB116" t="s">
        <v>4</v>
      </c>
      <c r="BC116" s="25">
        <v>89</v>
      </c>
      <c r="BD116" s="25">
        <v>1335</v>
      </c>
      <c r="BE116" s="25">
        <v>4</v>
      </c>
      <c r="BF116" s="25">
        <v>1</v>
      </c>
      <c r="BG116" s="9">
        <v>44063</v>
      </c>
      <c r="BH116" s="9">
        <v>44063</v>
      </c>
      <c r="BI116" t="str">
        <f t="shared" si="11"/>
        <v>Top Customer</v>
      </c>
      <c r="BJ116" t="str">
        <f t="shared" si="12"/>
        <v>One-Time Customer</v>
      </c>
      <c r="CB116">
        <v>88065565466</v>
      </c>
      <c r="CD116" t="s">
        <v>296</v>
      </c>
    </row>
    <row r="117" spans="52:82" x14ac:dyDescent="0.3">
      <c r="AZ117" t="s">
        <v>160</v>
      </c>
      <c r="BA117" t="s">
        <v>1124</v>
      </c>
      <c r="BB117" t="s">
        <v>58</v>
      </c>
      <c r="BC117" s="25">
        <v>89</v>
      </c>
      <c r="BD117" s="25">
        <v>1335</v>
      </c>
      <c r="BE117" s="25">
        <v>3</v>
      </c>
      <c r="BF117" s="25">
        <v>1</v>
      </c>
      <c r="BG117" s="9">
        <v>44102</v>
      </c>
      <c r="BH117" s="9">
        <v>44102</v>
      </c>
      <c r="BI117" t="str">
        <f t="shared" si="11"/>
        <v>Top Customer</v>
      </c>
      <c r="BJ117" t="str">
        <f t="shared" si="12"/>
        <v>One-Time Customer</v>
      </c>
      <c r="CB117">
        <v>88065565467</v>
      </c>
      <c r="CD117" t="s">
        <v>681</v>
      </c>
    </row>
    <row r="118" spans="52:82" x14ac:dyDescent="0.3">
      <c r="AZ118" t="s">
        <v>354</v>
      </c>
      <c r="BA118" t="s">
        <v>1124</v>
      </c>
      <c r="BB118" t="s">
        <v>2</v>
      </c>
      <c r="BC118" s="25">
        <v>89</v>
      </c>
      <c r="BD118" s="25">
        <v>1335</v>
      </c>
      <c r="BE118" s="25">
        <v>2</v>
      </c>
      <c r="BF118" s="25">
        <v>1</v>
      </c>
      <c r="BG118" s="9">
        <v>44093</v>
      </c>
      <c r="BH118" s="9">
        <v>44093</v>
      </c>
      <c r="BI118" t="str">
        <f t="shared" si="11"/>
        <v>Top Customer</v>
      </c>
      <c r="BJ118" t="str">
        <f t="shared" si="12"/>
        <v>One-Time Customer</v>
      </c>
      <c r="CB118">
        <v>88065565468</v>
      </c>
      <c r="CD118" t="s">
        <v>539</v>
      </c>
    </row>
    <row r="119" spans="52:82" x14ac:dyDescent="0.3">
      <c r="AZ119" t="s">
        <v>133</v>
      </c>
      <c r="BA119" t="s">
        <v>1123</v>
      </c>
      <c r="BB119" t="s">
        <v>58</v>
      </c>
      <c r="BC119" s="25">
        <v>89</v>
      </c>
      <c r="BD119" s="25">
        <v>1335</v>
      </c>
      <c r="BE119" s="25">
        <v>3</v>
      </c>
      <c r="BF119" s="25">
        <v>1</v>
      </c>
      <c r="BG119" s="9">
        <v>44075</v>
      </c>
      <c r="BH119" s="9">
        <v>44075</v>
      </c>
      <c r="BI119" t="str">
        <f t="shared" si="11"/>
        <v>Top Customer</v>
      </c>
      <c r="BJ119" t="str">
        <f t="shared" si="12"/>
        <v>One-Time Customer</v>
      </c>
      <c r="CB119">
        <v>88065565469</v>
      </c>
      <c r="CD119" t="s">
        <v>227</v>
      </c>
    </row>
    <row r="120" spans="52:82" x14ac:dyDescent="0.3">
      <c r="AZ120" t="s">
        <v>566</v>
      </c>
      <c r="BA120" t="s">
        <v>1123</v>
      </c>
      <c r="BB120" t="s">
        <v>3</v>
      </c>
      <c r="BC120" s="25">
        <v>89</v>
      </c>
      <c r="BD120" s="25">
        <v>1335</v>
      </c>
      <c r="BE120" s="25">
        <v>6</v>
      </c>
      <c r="BF120" s="25">
        <v>1</v>
      </c>
      <c r="BG120" s="9">
        <v>44096</v>
      </c>
      <c r="BH120" s="9">
        <v>44096</v>
      </c>
      <c r="BI120" t="str">
        <f t="shared" si="11"/>
        <v>Top Customer</v>
      </c>
      <c r="BJ120" t="str">
        <f t="shared" si="12"/>
        <v>One-Time Customer</v>
      </c>
      <c r="CB120">
        <v>88065565470</v>
      </c>
      <c r="CD120" t="s">
        <v>142</v>
      </c>
    </row>
    <row r="121" spans="52:82" x14ac:dyDescent="0.3">
      <c r="AZ121" t="s">
        <v>345</v>
      </c>
      <c r="BA121" t="s">
        <v>1124</v>
      </c>
      <c r="BB121" t="s">
        <v>90</v>
      </c>
      <c r="BC121" s="25">
        <v>94</v>
      </c>
      <c r="BD121" s="25">
        <v>1316</v>
      </c>
      <c r="BE121" s="25">
        <v>2</v>
      </c>
      <c r="BF121" s="25">
        <v>2</v>
      </c>
      <c r="BG121" s="9">
        <v>44082</v>
      </c>
      <c r="BH121" s="9">
        <v>44082</v>
      </c>
      <c r="BI121" t="str">
        <f t="shared" si="11"/>
        <v>Top Customer</v>
      </c>
      <c r="BJ121" t="str">
        <f t="shared" si="12"/>
        <v>One-Time Customer</v>
      </c>
      <c r="CB121">
        <v>88065565471</v>
      </c>
      <c r="CD121" t="s">
        <v>178</v>
      </c>
    </row>
    <row r="122" spans="52:82" x14ac:dyDescent="0.3">
      <c r="AZ122" t="s">
        <v>1069</v>
      </c>
      <c r="BA122" t="s">
        <v>1124</v>
      </c>
      <c r="BB122" t="s">
        <v>15</v>
      </c>
      <c r="BC122" s="25">
        <v>94</v>
      </c>
      <c r="BD122" s="25">
        <v>1296</v>
      </c>
      <c r="BE122" s="25">
        <v>6</v>
      </c>
      <c r="BF122" s="25">
        <v>5</v>
      </c>
      <c r="BG122" s="9">
        <v>44053</v>
      </c>
      <c r="BH122" s="9">
        <v>44095</v>
      </c>
      <c r="BI122" t="str">
        <f t="shared" si="11"/>
        <v>Top Customer</v>
      </c>
      <c r="BJ122" t="str">
        <f t="shared" si="12"/>
        <v>Repeated Customer</v>
      </c>
      <c r="CB122">
        <v>88065565472</v>
      </c>
      <c r="CD122" t="s">
        <v>697</v>
      </c>
    </row>
    <row r="123" spans="52:82" x14ac:dyDescent="0.3">
      <c r="AZ123" t="s">
        <v>462</v>
      </c>
      <c r="BA123" t="s">
        <v>1123</v>
      </c>
      <c r="BB123" t="s">
        <v>88</v>
      </c>
      <c r="BC123" s="25">
        <v>89</v>
      </c>
      <c r="BD123" s="25">
        <v>1246</v>
      </c>
      <c r="BE123" s="25">
        <v>1</v>
      </c>
      <c r="BF123" s="25">
        <v>1</v>
      </c>
      <c r="BG123" s="9">
        <v>44095</v>
      </c>
      <c r="BH123" s="9">
        <v>44095</v>
      </c>
      <c r="BI123" t="str">
        <f t="shared" si="11"/>
        <v>Top Customer</v>
      </c>
      <c r="BJ123" t="str">
        <f t="shared" si="12"/>
        <v>One-Time Customer</v>
      </c>
      <c r="CB123">
        <v>88065565473</v>
      </c>
      <c r="CD123" t="s">
        <v>1090</v>
      </c>
    </row>
    <row r="124" spans="52:82" x14ac:dyDescent="0.3">
      <c r="AZ124" t="s">
        <v>363</v>
      </c>
      <c r="BA124" t="s">
        <v>1123</v>
      </c>
      <c r="BB124" t="s">
        <v>10</v>
      </c>
      <c r="BC124" s="25">
        <v>89</v>
      </c>
      <c r="BD124" s="25">
        <v>1246</v>
      </c>
      <c r="BE124" s="25">
        <v>4</v>
      </c>
      <c r="BF124" s="25">
        <v>1</v>
      </c>
      <c r="BG124" s="9">
        <v>44099</v>
      </c>
      <c r="BH124" s="9">
        <v>44099</v>
      </c>
      <c r="BI124" t="str">
        <f t="shared" si="11"/>
        <v>Top Customer</v>
      </c>
      <c r="BJ124" t="str">
        <f t="shared" si="12"/>
        <v>One-Time Customer</v>
      </c>
      <c r="CB124">
        <v>88065565474</v>
      </c>
      <c r="CD124" t="s">
        <v>282</v>
      </c>
    </row>
    <row r="125" spans="52:82" x14ac:dyDescent="0.3">
      <c r="AZ125" t="s">
        <v>205</v>
      </c>
      <c r="BA125" t="s">
        <v>1123</v>
      </c>
      <c r="BB125" t="s">
        <v>16</v>
      </c>
      <c r="BC125" s="25">
        <v>89</v>
      </c>
      <c r="BD125" s="25">
        <v>1246</v>
      </c>
      <c r="BE125" s="25">
        <v>12</v>
      </c>
      <c r="BF125" s="25">
        <v>1</v>
      </c>
      <c r="BG125" s="9">
        <v>44044</v>
      </c>
      <c r="BH125" s="9">
        <v>44044</v>
      </c>
      <c r="BI125" t="str">
        <f t="shared" si="11"/>
        <v>2nd Top Customer</v>
      </c>
      <c r="BJ125" t="str">
        <f t="shared" si="12"/>
        <v>One-Time Customer</v>
      </c>
      <c r="CB125">
        <v>88065565475</v>
      </c>
      <c r="CD125" t="s">
        <v>690</v>
      </c>
    </row>
    <row r="126" spans="52:82" x14ac:dyDescent="0.3">
      <c r="AZ126" t="s">
        <v>339</v>
      </c>
      <c r="BA126" t="s">
        <v>1124</v>
      </c>
      <c r="BB126" t="s">
        <v>78</v>
      </c>
      <c r="BC126" s="25">
        <v>83</v>
      </c>
      <c r="BD126" s="25">
        <v>1245</v>
      </c>
      <c r="BE126" s="25">
        <v>2</v>
      </c>
      <c r="BF126" s="25">
        <v>2</v>
      </c>
      <c r="BG126" s="9">
        <v>44075</v>
      </c>
      <c r="BH126" s="9">
        <v>44075</v>
      </c>
      <c r="BI126" t="str">
        <f t="shared" si="11"/>
        <v>Top Customer</v>
      </c>
      <c r="BJ126" t="str">
        <f t="shared" si="12"/>
        <v>One-Time Customer</v>
      </c>
      <c r="CB126">
        <v>88065565476</v>
      </c>
      <c r="CD126" t="s">
        <v>83</v>
      </c>
    </row>
    <row r="127" spans="52:82" x14ac:dyDescent="0.3">
      <c r="AZ127" t="s">
        <v>134</v>
      </c>
      <c r="BA127" t="s">
        <v>1124</v>
      </c>
      <c r="BB127" t="s">
        <v>59</v>
      </c>
      <c r="BC127" s="25">
        <v>77</v>
      </c>
      <c r="BD127" s="25">
        <v>1232</v>
      </c>
      <c r="BE127" s="25">
        <v>4</v>
      </c>
      <c r="BF127" s="25">
        <v>1</v>
      </c>
      <c r="BG127" s="9">
        <v>44076</v>
      </c>
      <c r="BH127" s="9">
        <v>44076</v>
      </c>
      <c r="BI127" t="str">
        <f t="shared" si="11"/>
        <v>Top Customer</v>
      </c>
      <c r="BJ127" t="str">
        <f t="shared" si="12"/>
        <v>One-Time Customer</v>
      </c>
      <c r="CB127">
        <v>88065565477</v>
      </c>
      <c r="CD127" t="s">
        <v>494</v>
      </c>
    </row>
    <row r="128" spans="52:82" x14ac:dyDescent="0.3">
      <c r="AZ128" t="s">
        <v>347</v>
      </c>
      <c r="BA128" t="s">
        <v>1123</v>
      </c>
      <c r="BB128" t="s">
        <v>94</v>
      </c>
      <c r="BC128" s="25">
        <v>77</v>
      </c>
      <c r="BD128" s="25">
        <v>1232</v>
      </c>
      <c r="BE128" s="25">
        <v>2</v>
      </c>
      <c r="BF128" s="25">
        <v>2</v>
      </c>
      <c r="BG128" s="9">
        <v>44083</v>
      </c>
      <c r="BH128" s="9">
        <v>44083</v>
      </c>
      <c r="BI128" t="str">
        <f t="shared" si="11"/>
        <v>Top Customer</v>
      </c>
      <c r="BJ128" t="str">
        <f t="shared" si="12"/>
        <v>One-Time Customer</v>
      </c>
      <c r="CB128">
        <v>88065565478</v>
      </c>
      <c r="CD128" t="s">
        <v>156</v>
      </c>
    </row>
    <row r="129" spans="52:82" x14ac:dyDescent="0.3">
      <c r="AZ129" t="s">
        <v>215</v>
      </c>
      <c r="BA129" t="s">
        <v>1123</v>
      </c>
      <c r="BB129" t="s">
        <v>15</v>
      </c>
      <c r="BC129" s="25">
        <v>77</v>
      </c>
      <c r="BD129" s="25">
        <v>1232</v>
      </c>
      <c r="BE129" s="25">
        <v>7</v>
      </c>
      <c r="BF129" s="25">
        <v>1</v>
      </c>
      <c r="BG129" s="9">
        <v>44054</v>
      </c>
      <c r="BH129" s="9">
        <v>44054</v>
      </c>
      <c r="BI129" t="str">
        <f t="shared" si="11"/>
        <v>Top Customer</v>
      </c>
      <c r="BJ129" t="str">
        <f t="shared" si="12"/>
        <v>One-Time Customer</v>
      </c>
      <c r="CB129">
        <v>88065565479</v>
      </c>
      <c r="CD129" t="s">
        <v>133</v>
      </c>
    </row>
    <row r="130" spans="52:82" x14ac:dyDescent="0.3">
      <c r="AZ130" t="s">
        <v>287</v>
      </c>
      <c r="BA130" t="s">
        <v>1124</v>
      </c>
      <c r="BB130" t="s">
        <v>59</v>
      </c>
      <c r="BC130" s="25">
        <v>77</v>
      </c>
      <c r="BD130" s="25">
        <v>1232</v>
      </c>
      <c r="BE130" s="25">
        <v>4</v>
      </c>
      <c r="BF130" s="25">
        <v>1</v>
      </c>
      <c r="BG130" s="9">
        <v>44054</v>
      </c>
      <c r="BH130" s="9">
        <v>44054</v>
      </c>
      <c r="BI130" t="str">
        <f t="shared" si="11"/>
        <v>Top Customer</v>
      </c>
      <c r="BJ130" t="str">
        <f t="shared" si="12"/>
        <v>One-Time Customer</v>
      </c>
      <c r="CB130">
        <v>88065565480</v>
      </c>
      <c r="CD130" t="s">
        <v>333</v>
      </c>
    </row>
    <row r="131" spans="52:82" x14ac:dyDescent="0.3">
      <c r="AZ131" t="s">
        <v>251</v>
      </c>
      <c r="BA131" t="s">
        <v>1124</v>
      </c>
      <c r="BB131" t="s">
        <v>70</v>
      </c>
      <c r="BC131" s="25">
        <v>77</v>
      </c>
      <c r="BD131" s="25">
        <v>1232</v>
      </c>
      <c r="BE131" s="25">
        <v>5</v>
      </c>
      <c r="BF131" s="25">
        <v>1</v>
      </c>
      <c r="BG131" s="9">
        <v>44093</v>
      </c>
      <c r="BH131" s="9">
        <v>44093</v>
      </c>
      <c r="BI131" t="str">
        <f t="shared" si="11"/>
        <v>Top Customer</v>
      </c>
      <c r="BJ131" t="str">
        <f t="shared" si="12"/>
        <v>One-Time Customer</v>
      </c>
      <c r="CB131">
        <v>88065565481</v>
      </c>
      <c r="CD131" t="s">
        <v>613</v>
      </c>
    </row>
    <row r="132" spans="52:82" x14ac:dyDescent="0.3">
      <c r="AZ132" t="s">
        <v>625</v>
      </c>
      <c r="BA132" t="s">
        <v>1123</v>
      </c>
      <c r="BB132" t="s">
        <v>17</v>
      </c>
      <c r="BC132" s="25">
        <v>77</v>
      </c>
      <c r="BD132" s="25">
        <v>1232</v>
      </c>
      <c r="BE132" s="25">
        <v>4</v>
      </c>
      <c r="BF132" s="25">
        <v>1</v>
      </c>
      <c r="BG132" s="9">
        <v>44061</v>
      </c>
      <c r="BH132" s="9">
        <v>44061</v>
      </c>
      <c r="BI132" t="str">
        <f t="shared" si="11"/>
        <v>Top Customer</v>
      </c>
      <c r="BJ132" t="str">
        <f t="shared" si="12"/>
        <v>One-Time Customer</v>
      </c>
      <c r="CB132">
        <v>88065565482</v>
      </c>
      <c r="CD132" t="s">
        <v>634</v>
      </c>
    </row>
    <row r="133" spans="52:82" x14ac:dyDescent="0.3">
      <c r="AZ133" t="s">
        <v>107</v>
      </c>
      <c r="BA133" t="s">
        <v>1123</v>
      </c>
      <c r="BB133" t="s">
        <v>16</v>
      </c>
      <c r="BC133" s="25">
        <v>77</v>
      </c>
      <c r="BD133" s="25">
        <v>1232</v>
      </c>
      <c r="BE133" s="25">
        <v>13</v>
      </c>
      <c r="BF133" s="25">
        <v>1</v>
      </c>
      <c r="BG133" s="9">
        <v>44052</v>
      </c>
      <c r="BH133" s="9">
        <v>44052</v>
      </c>
      <c r="BI133" t="str">
        <f t="shared" si="11"/>
        <v>2nd Top Customer</v>
      </c>
      <c r="BJ133" t="str">
        <f t="shared" si="12"/>
        <v>One-Time Customer</v>
      </c>
      <c r="CB133">
        <v>88065565483</v>
      </c>
      <c r="CD133" t="s">
        <v>552</v>
      </c>
    </row>
    <row r="134" spans="52:82" x14ac:dyDescent="0.3">
      <c r="AZ134" t="s">
        <v>419</v>
      </c>
      <c r="BA134" t="s">
        <v>1124</v>
      </c>
      <c r="BB134" t="s">
        <v>70</v>
      </c>
      <c r="BC134" s="25">
        <v>68</v>
      </c>
      <c r="BD134" s="25">
        <v>1224</v>
      </c>
      <c r="BE134" s="25">
        <v>6</v>
      </c>
      <c r="BF134" s="25">
        <v>1</v>
      </c>
      <c r="BG134" s="9">
        <v>44052</v>
      </c>
      <c r="BH134" s="9">
        <v>44052</v>
      </c>
      <c r="BI134" t="str">
        <f t="shared" ref="BI134:BI197" si="13">IF(BE134&lt;=10,"Top Customer",IF(BE134&lt;=21,"2nd Top Customer","Average Customer"))</f>
        <v>Top Customer</v>
      </c>
      <c r="BJ134" t="str">
        <f t="shared" ref="BJ134:BJ197" si="14">IF(BG134=BH134,"One-Time Customer","Repeated Customer")</f>
        <v>One-Time Customer</v>
      </c>
      <c r="CB134">
        <v>88065565484</v>
      </c>
      <c r="CD134" t="s">
        <v>846</v>
      </c>
    </row>
    <row r="135" spans="52:82" x14ac:dyDescent="0.3">
      <c r="AZ135" t="s">
        <v>198</v>
      </c>
      <c r="BA135" t="s">
        <v>1124</v>
      </c>
      <c r="BB135" t="s">
        <v>13</v>
      </c>
      <c r="BC135" s="25">
        <v>68</v>
      </c>
      <c r="BD135" s="25">
        <v>1224</v>
      </c>
      <c r="BE135" s="25">
        <v>4</v>
      </c>
      <c r="BF135" s="25">
        <v>1</v>
      </c>
      <c r="BG135" s="9">
        <v>44068</v>
      </c>
      <c r="BH135" s="9">
        <v>44068</v>
      </c>
      <c r="BI135" t="str">
        <f t="shared" si="13"/>
        <v>Top Customer</v>
      </c>
      <c r="BJ135" t="str">
        <f t="shared" si="14"/>
        <v>One-Time Customer</v>
      </c>
      <c r="CB135">
        <v>88065565485</v>
      </c>
      <c r="CD135" t="s">
        <v>538</v>
      </c>
    </row>
    <row r="136" spans="52:82" x14ac:dyDescent="0.3">
      <c r="AZ136" t="s">
        <v>473</v>
      </c>
      <c r="BA136" t="s">
        <v>1123</v>
      </c>
      <c r="BB136" t="s">
        <v>16</v>
      </c>
      <c r="BC136" s="25">
        <v>68</v>
      </c>
      <c r="BD136" s="25">
        <v>1224</v>
      </c>
      <c r="BE136" s="25">
        <v>14</v>
      </c>
      <c r="BF136" s="25">
        <v>1</v>
      </c>
      <c r="BG136" s="9">
        <v>44095</v>
      </c>
      <c r="BH136" s="9">
        <v>44095</v>
      </c>
      <c r="BI136" t="str">
        <f t="shared" si="13"/>
        <v>2nd Top Customer</v>
      </c>
      <c r="BJ136" t="str">
        <f t="shared" si="14"/>
        <v>One-Time Customer</v>
      </c>
      <c r="CB136">
        <v>88065565486</v>
      </c>
      <c r="CD136" t="s">
        <v>1093</v>
      </c>
    </row>
    <row r="137" spans="52:82" x14ac:dyDescent="0.3">
      <c r="AZ137" t="s">
        <v>144</v>
      </c>
      <c r="BA137" t="s">
        <v>1124</v>
      </c>
      <c r="BB137" t="s">
        <v>1</v>
      </c>
      <c r="BC137" s="25">
        <v>68</v>
      </c>
      <c r="BD137" s="25">
        <v>1224</v>
      </c>
      <c r="BE137" s="25">
        <v>2</v>
      </c>
      <c r="BF137" s="25">
        <v>1</v>
      </c>
      <c r="BG137" s="9">
        <v>44086</v>
      </c>
      <c r="BH137" s="9">
        <v>44086</v>
      </c>
      <c r="BI137" t="str">
        <f t="shared" si="13"/>
        <v>Top Customer</v>
      </c>
      <c r="BJ137" t="str">
        <f t="shared" si="14"/>
        <v>One-Time Customer</v>
      </c>
      <c r="CB137">
        <v>88065565487</v>
      </c>
      <c r="CD137" t="s">
        <v>475</v>
      </c>
    </row>
    <row r="138" spans="52:82" x14ac:dyDescent="0.3">
      <c r="AZ138" t="s">
        <v>410</v>
      </c>
      <c r="BA138" t="s">
        <v>1123</v>
      </c>
      <c r="BB138" t="s">
        <v>15</v>
      </c>
      <c r="BC138" s="25">
        <v>68</v>
      </c>
      <c r="BD138" s="25">
        <v>1224</v>
      </c>
      <c r="BE138" s="25">
        <v>8</v>
      </c>
      <c r="BF138" s="25">
        <v>1</v>
      </c>
      <c r="BG138" s="9">
        <v>44074</v>
      </c>
      <c r="BH138" s="9">
        <v>44074</v>
      </c>
      <c r="BI138" t="str">
        <f t="shared" si="13"/>
        <v>Top Customer</v>
      </c>
      <c r="BJ138" t="str">
        <f t="shared" si="14"/>
        <v>One-Time Customer</v>
      </c>
      <c r="CB138">
        <v>88065565488</v>
      </c>
      <c r="CD138" t="s">
        <v>395</v>
      </c>
    </row>
    <row r="139" spans="52:82" x14ac:dyDescent="0.3">
      <c r="AZ139" t="s">
        <v>356</v>
      </c>
      <c r="BA139" t="s">
        <v>1124</v>
      </c>
      <c r="BB139" t="s">
        <v>4</v>
      </c>
      <c r="BC139" s="25">
        <v>68</v>
      </c>
      <c r="BD139" s="25">
        <v>1224</v>
      </c>
      <c r="BE139" s="25">
        <v>5</v>
      </c>
      <c r="BF139" s="25">
        <v>1</v>
      </c>
      <c r="BG139" s="9">
        <v>44092</v>
      </c>
      <c r="BH139" s="9">
        <v>44092</v>
      </c>
      <c r="BI139" t="str">
        <f t="shared" si="13"/>
        <v>Top Customer</v>
      </c>
      <c r="BJ139" t="str">
        <f t="shared" si="14"/>
        <v>One-Time Customer</v>
      </c>
      <c r="CB139">
        <v>88065565489</v>
      </c>
      <c r="CD139" t="s">
        <v>635</v>
      </c>
    </row>
    <row r="140" spans="52:82" x14ac:dyDescent="0.3">
      <c r="AZ140" t="s">
        <v>195</v>
      </c>
      <c r="BA140" t="s">
        <v>1124</v>
      </c>
      <c r="BB140" t="s">
        <v>10</v>
      </c>
      <c r="BC140" s="25">
        <v>60</v>
      </c>
      <c r="BD140" s="25">
        <v>1200</v>
      </c>
      <c r="BE140" s="25">
        <v>5</v>
      </c>
      <c r="BF140" s="25">
        <v>1</v>
      </c>
      <c r="BG140" s="9">
        <v>44065</v>
      </c>
      <c r="BH140" s="9">
        <v>44065</v>
      </c>
      <c r="BI140" t="str">
        <f t="shared" si="13"/>
        <v>Top Customer</v>
      </c>
      <c r="BJ140" t="str">
        <f t="shared" si="14"/>
        <v>One-Time Customer</v>
      </c>
      <c r="CB140">
        <v>88065565490</v>
      </c>
      <c r="CD140" t="s">
        <v>315</v>
      </c>
    </row>
    <row r="141" spans="52:82" x14ac:dyDescent="0.3">
      <c r="AZ141" t="s">
        <v>276</v>
      </c>
      <c r="BA141" t="s">
        <v>1124</v>
      </c>
      <c r="BB141" t="s">
        <v>17</v>
      </c>
      <c r="BC141" s="25">
        <v>60</v>
      </c>
      <c r="BD141" s="25">
        <v>1200</v>
      </c>
      <c r="BE141" s="25">
        <v>5</v>
      </c>
      <c r="BF141" s="25">
        <v>1</v>
      </c>
      <c r="BG141" s="9">
        <v>44104</v>
      </c>
      <c r="BH141" s="9">
        <v>44104</v>
      </c>
      <c r="BI141" t="str">
        <f t="shared" si="13"/>
        <v>Top Customer</v>
      </c>
      <c r="BJ141" t="str">
        <f t="shared" si="14"/>
        <v>One-Time Customer</v>
      </c>
      <c r="CB141">
        <v>88065565491</v>
      </c>
      <c r="CD141" t="s">
        <v>592</v>
      </c>
    </row>
    <row r="142" spans="52:82" x14ac:dyDescent="0.3">
      <c r="AZ142" t="s">
        <v>249</v>
      </c>
      <c r="BA142" t="s">
        <v>1123</v>
      </c>
      <c r="BB142" t="s">
        <v>66</v>
      </c>
      <c r="BC142" s="25">
        <v>60</v>
      </c>
      <c r="BD142" s="25">
        <v>1200</v>
      </c>
      <c r="BE142" s="25">
        <v>3</v>
      </c>
      <c r="BF142" s="25">
        <v>1</v>
      </c>
      <c r="BG142" s="9">
        <v>44088</v>
      </c>
      <c r="BH142" s="9">
        <v>44088</v>
      </c>
      <c r="BI142" t="str">
        <f t="shared" si="13"/>
        <v>Top Customer</v>
      </c>
      <c r="BJ142" t="str">
        <f t="shared" si="14"/>
        <v>One-Time Customer</v>
      </c>
      <c r="CB142">
        <v>88065565492</v>
      </c>
      <c r="CD142" t="s">
        <v>1024</v>
      </c>
    </row>
    <row r="143" spans="52:82" x14ac:dyDescent="0.3">
      <c r="AZ143" t="s">
        <v>95</v>
      </c>
      <c r="BA143" t="s">
        <v>1123</v>
      </c>
      <c r="BB143" t="s">
        <v>16</v>
      </c>
      <c r="BC143" s="25">
        <v>60</v>
      </c>
      <c r="BD143" s="25">
        <v>1200</v>
      </c>
      <c r="BE143" s="25">
        <v>15</v>
      </c>
      <c r="BF143" s="25">
        <v>1</v>
      </c>
      <c r="BG143" s="9">
        <v>44072</v>
      </c>
      <c r="BH143" s="9">
        <v>44072</v>
      </c>
      <c r="BI143" t="str">
        <f t="shared" si="13"/>
        <v>2nd Top Customer</v>
      </c>
      <c r="BJ143" t="str">
        <f t="shared" si="14"/>
        <v>One-Time Customer</v>
      </c>
      <c r="CB143">
        <v>88065565493</v>
      </c>
      <c r="CD143" t="s">
        <v>1058</v>
      </c>
    </row>
    <row r="144" spans="52:82" x14ac:dyDescent="0.3">
      <c r="AZ144" t="s">
        <v>605</v>
      </c>
      <c r="BA144" t="s">
        <v>1123</v>
      </c>
      <c r="BB144" t="s">
        <v>61</v>
      </c>
      <c r="BC144" s="25">
        <v>60</v>
      </c>
      <c r="BD144" s="25">
        <v>1200</v>
      </c>
      <c r="BE144" s="25">
        <v>3</v>
      </c>
      <c r="BF144" s="25">
        <v>1</v>
      </c>
      <c r="BG144" s="9">
        <v>44071</v>
      </c>
      <c r="BH144" s="9">
        <v>44071</v>
      </c>
      <c r="BI144" t="str">
        <f t="shared" si="13"/>
        <v>Top Customer</v>
      </c>
      <c r="BJ144" t="str">
        <f t="shared" si="14"/>
        <v>One-Time Customer</v>
      </c>
      <c r="CB144">
        <v>88065565494</v>
      </c>
      <c r="CD144" t="s">
        <v>108</v>
      </c>
    </row>
    <row r="145" spans="52:82" x14ac:dyDescent="0.3">
      <c r="AZ145" t="s">
        <v>515</v>
      </c>
      <c r="BA145" t="s">
        <v>1123</v>
      </c>
      <c r="BB145" t="s">
        <v>94</v>
      </c>
      <c r="BC145" s="25">
        <v>60</v>
      </c>
      <c r="BD145" s="25">
        <v>1200</v>
      </c>
      <c r="BE145" s="25">
        <v>3</v>
      </c>
      <c r="BF145" s="25">
        <v>1</v>
      </c>
      <c r="BG145" s="9">
        <v>44045</v>
      </c>
      <c r="BH145" s="9">
        <v>44045</v>
      </c>
      <c r="BI145" t="str">
        <f t="shared" si="13"/>
        <v>Top Customer</v>
      </c>
      <c r="BJ145" t="str">
        <f t="shared" si="14"/>
        <v>One-Time Customer</v>
      </c>
      <c r="CB145">
        <v>88065565495</v>
      </c>
      <c r="CD145" t="s">
        <v>833</v>
      </c>
    </row>
    <row r="146" spans="52:82" x14ac:dyDescent="0.3">
      <c r="AZ146" t="s">
        <v>425</v>
      </c>
      <c r="BA146" t="s">
        <v>1124</v>
      </c>
      <c r="BB146" t="s">
        <v>82</v>
      </c>
      <c r="BC146" s="25">
        <v>60</v>
      </c>
      <c r="BD146" s="25">
        <v>1200</v>
      </c>
      <c r="BE146" s="25">
        <v>4</v>
      </c>
      <c r="BF146" s="25">
        <v>1</v>
      </c>
      <c r="BG146" s="9">
        <v>44058</v>
      </c>
      <c r="BH146" s="9">
        <v>44058</v>
      </c>
      <c r="BI146" t="str">
        <f t="shared" si="13"/>
        <v>Top Customer</v>
      </c>
      <c r="BJ146" t="str">
        <f t="shared" si="14"/>
        <v>One-Time Customer</v>
      </c>
      <c r="CB146">
        <v>88065565496</v>
      </c>
      <c r="CD146" t="s">
        <v>415</v>
      </c>
    </row>
    <row r="147" spans="52:82" x14ac:dyDescent="0.3">
      <c r="AZ147" t="s">
        <v>213</v>
      </c>
      <c r="BA147" t="s">
        <v>1124</v>
      </c>
      <c r="BB147" t="s">
        <v>70</v>
      </c>
      <c r="BC147" s="25">
        <v>60</v>
      </c>
      <c r="BD147" s="25">
        <v>1200</v>
      </c>
      <c r="BE147" s="25">
        <v>7</v>
      </c>
      <c r="BF147" s="25">
        <v>1</v>
      </c>
      <c r="BG147" s="9">
        <v>44052</v>
      </c>
      <c r="BH147" s="9">
        <v>44052</v>
      </c>
      <c r="BI147" t="str">
        <f t="shared" si="13"/>
        <v>Top Customer</v>
      </c>
      <c r="BJ147" t="str">
        <f t="shared" si="14"/>
        <v>One-Time Customer</v>
      </c>
      <c r="CB147">
        <v>88065565497</v>
      </c>
      <c r="CD147" t="s">
        <v>42</v>
      </c>
    </row>
    <row r="148" spans="52:82" x14ac:dyDescent="0.3">
      <c r="AZ148" t="s">
        <v>320</v>
      </c>
      <c r="BA148" t="s">
        <v>1124</v>
      </c>
      <c r="BB148" t="s">
        <v>9</v>
      </c>
      <c r="BC148" s="25">
        <v>79</v>
      </c>
      <c r="BD148" s="25">
        <v>1185</v>
      </c>
      <c r="BE148" s="25">
        <v>4</v>
      </c>
      <c r="BF148" s="25">
        <v>2</v>
      </c>
      <c r="BG148" s="9">
        <v>44056</v>
      </c>
      <c r="BH148" s="9">
        <v>44056</v>
      </c>
      <c r="BI148" t="str">
        <f t="shared" si="13"/>
        <v>Top Customer</v>
      </c>
      <c r="BJ148" t="str">
        <f t="shared" si="14"/>
        <v>One-Time Customer</v>
      </c>
      <c r="CB148">
        <v>88065565498</v>
      </c>
      <c r="CD148" t="s">
        <v>1009</v>
      </c>
    </row>
    <row r="149" spans="52:82" x14ac:dyDescent="0.3">
      <c r="AZ149" t="s">
        <v>151</v>
      </c>
      <c r="BA149" t="s">
        <v>1124</v>
      </c>
      <c r="BB149" t="s">
        <v>8</v>
      </c>
      <c r="BC149" s="25">
        <v>89</v>
      </c>
      <c r="BD149" s="25">
        <v>1157</v>
      </c>
      <c r="BE149" s="25">
        <v>3</v>
      </c>
      <c r="BF149" s="25">
        <v>1</v>
      </c>
      <c r="BG149" s="9">
        <v>44093</v>
      </c>
      <c r="BH149" s="9">
        <v>44093</v>
      </c>
      <c r="BI149" t="str">
        <f t="shared" si="13"/>
        <v>Top Customer</v>
      </c>
      <c r="BJ149" t="str">
        <f t="shared" si="14"/>
        <v>One-Time Customer</v>
      </c>
      <c r="CB149">
        <v>88065565499</v>
      </c>
      <c r="CD149" t="s">
        <v>762</v>
      </c>
    </row>
    <row r="150" spans="52:82" x14ac:dyDescent="0.3">
      <c r="AZ150" t="s">
        <v>223</v>
      </c>
      <c r="BA150" t="s">
        <v>1123</v>
      </c>
      <c r="BB150" t="s">
        <v>16</v>
      </c>
      <c r="BC150" s="25">
        <v>89</v>
      </c>
      <c r="BD150" s="25">
        <v>1157</v>
      </c>
      <c r="BE150" s="25">
        <v>16</v>
      </c>
      <c r="BF150" s="25">
        <v>1</v>
      </c>
      <c r="BG150" s="9">
        <v>44062</v>
      </c>
      <c r="BH150" s="9">
        <v>44062</v>
      </c>
      <c r="BI150" t="str">
        <f t="shared" si="13"/>
        <v>2nd Top Customer</v>
      </c>
      <c r="BJ150" t="str">
        <f t="shared" si="14"/>
        <v>One-Time Customer</v>
      </c>
      <c r="CB150">
        <v>88065565500</v>
      </c>
      <c r="CD150" t="s">
        <v>1097</v>
      </c>
    </row>
    <row r="151" spans="52:82" x14ac:dyDescent="0.3">
      <c r="AZ151" t="s">
        <v>224</v>
      </c>
      <c r="BA151" t="s">
        <v>1124</v>
      </c>
      <c r="BB151" t="s">
        <v>17</v>
      </c>
      <c r="BC151" s="25">
        <v>77</v>
      </c>
      <c r="BD151" s="25">
        <v>1155</v>
      </c>
      <c r="BE151" s="25">
        <v>6</v>
      </c>
      <c r="BF151" s="25">
        <v>1</v>
      </c>
      <c r="BG151" s="9">
        <v>44063</v>
      </c>
      <c r="BH151" s="9">
        <v>44063</v>
      </c>
      <c r="BI151" t="str">
        <f t="shared" si="13"/>
        <v>Top Customer</v>
      </c>
      <c r="BJ151" t="str">
        <f t="shared" si="14"/>
        <v>One-Time Customer</v>
      </c>
      <c r="CB151">
        <v>88065565501</v>
      </c>
      <c r="CD151" t="s">
        <v>648</v>
      </c>
    </row>
    <row r="152" spans="52:82" x14ac:dyDescent="0.3">
      <c r="AZ152" t="s">
        <v>260</v>
      </c>
      <c r="BA152" t="s">
        <v>1123</v>
      </c>
      <c r="BB152" t="s">
        <v>88</v>
      </c>
      <c r="BC152" s="25">
        <v>77</v>
      </c>
      <c r="BD152" s="25">
        <v>1155</v>
      </c>
      <c r="BE152" s="25">
        <v>2</v>
      </c>
      <c r="BF152" s="25">
        <v>1</v>
      </c>
      <c r="BG152" s="9">
        <v>44099</v>
      </c>
      <c r="BH152" s="9">
        <v>44099</v>
      </c>
      <c r="BI152" t="str">
        <f t="shared" si="13"/>
        <v>Top Customer</v>
      </c>
      <c r="BJ152" t="str">
        <f t="shared" si="14"/>
        <v>One-Time Customer</v>
      </c>
      <c r="CB152">
        <v>88065565502</v>
      </c>
      <c r="CD152" t="s">
        <v>459</v>
      </c>
    </row>
    <row r="153" spans="52:82" x14ac:dyDescent="0.3">
      <c r="AZ153" t="s">
        <v>188</v>
      </c>
      <c r="BA153" t="s">
        <v>1123</v>
      </c>
      <c r="BB153" t="s">
        <v>4</v>
      </c>
      <c r="BC153" s="25">
        <v>77</v>
      </c>
      <c r="BD153" s="25">
        <v>1155</v>
      </c>
      <c r="BE153" s="25">
        <v>6</v>
      </c>
      <c r="BF153" s="25">
        <v>1</v>
      </c>
      <c r="BG153" s="9">
        <v>44058</v>
      </c>
      <c r="BH153" s="9">
        <v>44058</v>
      </c>
      <c r="BI153" t="str">
        <f t="shared" si="13"/>
        <v>Top Customer</v>
      </c>
      <c r="BJ153" t="str">
        <f t="shared" si="14"/>
        <v>One-Time Customer</v>
      </c>
      <c r="CB153">
        <v>88065565503</v>
      </c>
      <c r="CD153" t="s">
        <v>411</v>
      </c>
    </row>
    <row r="154" spans="52:82" x14ac:dyDescent="0.3">
      <c r="AZ154" t="s">
        <v>400</v>
      </c>
      <c r="BA154" t="s">
        <v>1124</v>
      </c>
      <c r="BB154" t="s">
        <v>5</v>
      </c>
      <c r="BC154" s="25">
        <v>77</v>
      </c>
      <c r="BD154" s="25">
        <v>1155</v>
      </c>
      <c r="BE154" s="25">
        <v>2</v>
      </c>
      <c r="BF154" s="25">
        <v>1</v>
      </c>
      <c r="BG154" s="9">
        <v>44064</v>
      </c>
      <c r="BH154" s="9">
        <v>44064</v>
      </c>
      <c r="BI154" t="str">
        <f t="shared" si="13"/>
        <v>Top Customer</v>
      </c>
      <c r="BJ154" t="str">
        <f t="shared" si="14"/>
        <v>One-Time Customer</v>
      </c>
      <c r="CB154">
        <v>88065565504</v>
      </c>
      <c r="CD154" t="s">
        <v>376</v>
      </c>
    </row>
    <row r="155" spans="52:82" x14ac:dyDescent="0.3">
      <c r="AZ155" t="s">
        <v>63</v>
      </c>
      <c r="BA155" t="s">
        <v>1124</v>
      </c>
      <c r="BB155" t="s">
        <v>64</v>
      </c>
      <c r="BC155" s="25">
        <v>77</v>
      </c>
      <c r="BD155" s="25">
        <v>1155</v>
      </c>
      <c r="BE155" s="25">
        <v>2</v>
      </c>
      <c r="BF155" s="25">
        <v>1</v>
      </c>
      <c r="BG155" s="9">
        <v>44053</v>
      </c>
      <c r="BH155" s="9">
        <v>44053</v>
      </c>
      <c r="BI155" t="str">
        <f t="shared" si="13"/>
        <v>Top Customer</v>
      </c>
      <c r="BJ155" t="str">
        <f t="shared" si="14"/>
        <v>One-Time Customer</v>
      </c>
      <c r="CB155">
        <v>88065565505</v>
      </c>
      <c r="CD155" t="s">
        <v>875</v>
      </c>
    </row>
    <row r="156" spans="52:82" x14ac:dyDescent="0.3">
      <c r="AZ156" t="s">
        <v>152</v>
      </c>
      <c r="BA156" t="s">
        <v>1123</v>
      </c>
      <c r="BB156" t="s">
        <v>9</v>
      </c>
      <c r="BC156" s="25">
        <v>77</v>
      </c>
      <c r="BD156" s="25">
        <v>1155</v>
      </c>
      <c r="BE156" s="25">
        <v>5</v>
      </c>
      <c r="BF156" s="25">
        <v>1</v>
      </c>
      <c r="BG156" s="9">
        <v>44094</v>
      </c>
      <c r="BH156" s="9">
        <v>44094</v>
      </c>
      <c r="BI156" t="str">
        <f t="shared" si="13"/>
        <v>Top Customer</v>
      </c>
      <c r="BJ156" t="str">
        <f t="shared" si="14"/>
        <v>One-Time Customer</v>
      </c>
      <c r="CB156">
        <v>88065565506</v>
      </c>
      <c r="CD156" t="s">
        <v>85</v>
      </c>
    </row>
    <row r="157" spans="52:82" x14ac:dyDescent="0.3">
      <c r="AZ157" t="s">
        <v>373</v>
      </c>
      <c r="BA157" t="s">
        <v>1124</v>
      </c>
      <c r="BB157" t="s">
        <v>16</v>
      </c>
      <c r="BC157" s="25">
        <v>77</v>
      </c>
      <c r="BD157" s="25">
        <v>1155</v>
      </c>
      <c r="BE157" s="25">
        <v>17</v>
      </c>
      <c r="BF157" s="25">
        <v>1</v>
      </c>
      <c r="BG157" s="9">
        <v>44098</v>
      </c>
      <c r="BH157" s="9">
        <v>44098</v>
      </c>
      <c r="BI157" t="str">
        <f t="shared" si="13"/>
        <v>2nd Top Customer</v>
      </c>
      <c r="BJ157" t="str">
        <f t="shared" si="14"/>
        <v>One-Time Customer</v>
      </c>
      <c r="CB157">
        <v>88065565507</v>
      </c>
      <c r="CD157" t="s">
        <v>852</v>
      </c>
    </row>
    <row r="158" spans="52:82" x14ac:dyDescent="0.3">
      <c r="AZ158" t="s">
        <v>1078</v>
      </c>
      <c r="BA158" t="s">
        <v>1123</v>
      </c>
      <c r="BB158" t="s">
        <v>59</v>
      </c>
      <c r="BC158" s="25">
        <v>26</v>
      </c>
      <c r="BD158" s="25">
        <v>1090</v>
      </c>
      <c r="BE158" s="25">
        <v>5</v>
      </c>
      <c r="BF158" s="25">
        <v>4</v>
      </c>
      <c r="BG158" s="9">
        <v>44048</v>
      </c>
      <c r="BH158" s="9">
        <v>44102</v>
      </c>
      <c r="BI158" t="str">
        <f t="shared" si="13"/>
        <v>Top Customer</v>
      </c>
      <c r="BJ158" t="str">
        <f t="shared" si="14"/>
        <v>Repeated Customer</v>
      </c>
      <c r="CB158">
        <v>88065565508</v>
      </c>
      <c r="CD158" t="s">
        <v>116</v>
      </c>
    </row>
    <row r="159" spans="52:82" x14ac:dyDescent="0.3">
      <c r="AZ159" t="s">
        <v>509</v>
      </c>
      <c r="BA159" t="s">
        <v>1123</v>
      </c>
      <c r="BB159" t="s">
        <v>82</v>
      </c>
      <c r="BC159" s="25">
        <v>68</v>
      </c>
      <c r="BD159" s="25">
        <v>1088</v>
      </c>
      <c r="BE159" s="25">
        <v>5</v>
      </c>
      <c r="BF159" s="25">
        <v>1</v>
      </c>
      <c r="BG159" s="9">
        <v>44071</v>
      </c>
      <c r="BH159" s="9">
        <v>44071</v>
      </c>
      <c r="BI159" t="str">
        <f t="shared" si="13"/>
        <v>Top Customer</v>
      </c>
      <c r="BJ159" t="str">
        <f t="shared" si="14"/>
        <v>One-Time Customer</v>
      </c>
      <c r="CB159">
        <v>88065565509</v>
      </c>
      <c r="CD159" t="s">
        <v>900</v>
      </c>
    </row>
    <row r="160" spans="52:82" x14ac:dyDescent="0.3">
      <c r="AZ160" t="s">
        <v>207</v>
      </c>
      <c r="BA160" t="s">
        <v>1123</v>
      </c>
      <c r="BB160" t="s">
        <v>82</v>
      </c>
      <c r="BC160" s="25">
        <v>68</v>
      </c>
      <c r="BD160" s="25">
        <v>1088</v>
      </c>
      <c r="BE160" s="25">
        <v>5</v>
      </c>
      <c r="BF160" s="25">
        <v>1</v>
      </c>
      <c r="BG160" s="9">
        <v>44046</v>
      </c>
      <c r="BH160" s="9">
        <v>44046</v>
      </c>
      <c r="BI160" t="str">
        <f t="shared" si="13"/>
        <v>Top Customer</v>
      </c>
      <c r="BJ160" t="str">
        <f t="shared" si="14"/>
        <v>One-Time Customer</v>
      </c>
      <c r="CB160">
        <v>88065565510</v>
      </c>
      <c r="CD160" t="s">
        <v>883</v>
      </c>
    </row>
    <row r="161" spans="52:82" x14ac:dyDescent="0.3">
      <c r="AZ161" t="s">
        <v>311</v>
      </c>
      <c r="BA161" t="s">
        <v>1124</v>
      </c>
      <c r="BB161" t="s">
        <v>20</v>
      </c>
      <c r="BC161" s="25">
        <v>68</v>
      </c>
      <c r="BD161" s="25">
        <v>1088</v>
      </c>
      <c r="BE161" s="25">
        <v>5</v>
      </c>
      <c r="BF161" s="25">
        <v>1</v>
      </c>
      <c r="BG161" s="9">
        <v>44047</v>
      </c>
      <c r="BH161" s="9">
        <v>44047</v>
      </c>
      <c r="BI161" t="str">
        <f t="shared" si="13"/>
        <v>Top Customer</v>
      </c>
      <c r="BJ161" t="str">
        <f t="shared" si="14"/>
        <v>One-Time Customer</v>
      </c>
      <c r="CB161">
        <v>88065565511</v>
      </c>
      <c r="CD161" t="s">
        <v>548</v>
      </c>
    </row>
    <row r="162" spans="52:82" x14ac:dyDescent="0.3">
      <c r="AZ162" t="s">
        <v>464</v>
      </c>
      <c r="BA162" t="s">
        <v>1123</v>
      </c>
      <c r="BB162" t="s">
        <v>68</v>
      </c>
      <c r="BC162" s="25">
        <v>68</v>
      </c>
      <c r="BD162" s="25">
        <v>1088</v>
      </c>
      <c r="BE162" s="25">
        <v>3</v>
      </c>
      <c r="BF162" s="25">
        <v>1</v>
      </c>
      <c r="BG162" s="9">
        <v>44097</v>
      </c>
      <c r="BH162" s="9">
        <v>44097</v>
      </c>
      <c r="BI162" t="str">
        <f t="shared" si="13"/>
        <v>Top Customer</v>
      </c>
      <c r="BJ162" t="str">
        <f t="shared" si="14"/>
        <v>One-Time Customer</v>
      </c>
      <c r="CB162">
        <v>88065565512</v>
      </c>
      <c r="CD162" t="s">
        <v>449</v>
      </c>
    </row>
    <row r="163" spans="52:82" x14ac:dyDescent="0.3">
      <c r="AZ163" t="s">
        <v>374</v>
      </c>
      <c r="BA163" t="s">
        <v>1124</v>
      </c>
      <c r="BB163" t="s">
        <v>80</v>
      </c>
      <c r="BC163" s="25">
        <v>68</v>
      </c>
      <c r="BD163" s="25">
        <v>1088</v>
      </c>
      <c r="BE163" s="25">
        <v>4</v>
      </c>
      <c r="BF163" s="25">
        <v>1</v>
      </c>
      <c r="BG163" s="9">
        <v>44099</v>
      </c>
      <c r="BH163" s="9">
        <v>44099</v>
      </c>
      <c r="BI163" t="str">
        <f t="shared" si="13"/>
        <v>Top Customer</v>
      </c>
      <c r="BJ163" t="str">
        <f t="shared" si="14"/>
        <v>One-Time Customer</v>
      </c>
      <c r="CB163">
        <v>88065565513</v>
      </c>
      <c r="CD163" t="s">
        <v>878</v>
      </c>
    </row>
    <row r="164" spans="52:82" x14ac:dyDescent="0.3">
      <c r="AZ164" t="s">
        <v>439</v>
      </c>
      <c r="BA164" t="s">
        <v>1123</v>
      </c>
      <c r="BB164" t="s">
        <v>3</v>
      </c>
      <c r="BC164" s="25">
        <v>47</v>
      </c>
      <c r="BD164" s="25">
        <v>1081</v>
      </c>
      <c r="BE164" s="25">
        <v>7</v>
      </c>
      <c r="BF164" s="25">
        <v>1</v>
      </c>
      <c r="BG164" s="9">
        <v>44072</v>
      </c>
      <c r="BH164" s="9">
        <v>44072</v>
      </c>
      <c r="BI164" t="str">
        <f t="shared" si="13"/>
        <v>Top Customer</v>
      </c>
      <c r="BJ164" t="str">
        <f t="shared" si="14"/>
        <v>One-Time Customer</v>
      </c>
      <c r="CB164">
        <v>88065565514</v>
      </c>
      <c r="CD164" t="s">
        <v>757</v>
      </c>
    </row>
    <row r="165" spans="52:82" x14ac:dyDescent="0.3">
      <c r="AZ165" t="s">
        <v>561</v>
      </c>
      <c r="BA165" t="s">
        <v>1124</v>
      </c>
      <c r="BB165" t="s">
        <v>18</v>
      </c>
      <c r="BC165" s="25">
        <v>47</v>
      </c>
      <c r="BD165" s="25">
        <v>1081</v>
      </c>
      <c r="BE165" s="25">
        <v>4</v>
      </c>
      <c r="BF165" s="25">
        <v>1</v>
      </c>
      <c r="BG165" s="9">
        <v>44092</v>
      </c>
      <c r="BH165" s="9">
        <v>44092</v>
      </c>
      <c r="BI165" t="str">
        <f t="shared" si="13"/>
        <v>Top Customer</v>
      </c>
      <c r="BJ165" t="str">
        <f t="shared" si="14"/>
        <v>One-Time Customer</v>
      </c>
      <c r="CB165">
        <v>88065565515</v>
      </c>
      <c r="CD165" t="s">
        <v>598</v>
      </c>
    </row>
    <row r="166" spans="52:82" x14ac:dyDescent="0.3">
      <c r="AZ166" t="s">
        <v>204</v>
      </c>
      <c r="BA166" t="s">
        <v>1124</v>
      </c>
      <c r="BB166" t="s">
        <v>61</v>
      </c>
      <c r="BC166" s="25">
        <v>60</v>
      </c>
      <c r="BD166" s="25">
        <v>1080</v>
      </c>
      <c r="BE166" s="25">
        <v>4</v>
      </c>
      <c r="BF166" s="25">
        <v>1</v>
      </c>
      <c r="BG166" s="9">
        <v>44074</v>
      </c>
      <c r="BH166" s="9">
        <v>44074</v>
      </c>
      <c r="BI166" t="str">
        <f t="shared" si="13"/>
        <v>Top Customer</v>
      </c>
      <c r="BJ166" t="str">
        <f t="shared" si="14"/>
        <v>One-Time Customer</v>
      </c>
      <c r="CB166">
        <v>88065565516</v>
      </c>
      <c r="CD166" t="s">
        <v>131</v>
      </c>
    </row>
    <row r="167" spans="52:82" x14ac:dyDescent="0.3">
      <c r="AZ167" t="s">
        <v>258</v>
      </c>
      <c r="BA167" t="s">
        <v>1123</v>
      </c>
      <c r="BB167" t="s">
        <v>84</v>
      </c>
      <c r="BC167" s="25">
        <v>60</v>
      </c>
      <c r="BD167" s="25">
        <v>1080</v>
      </c>
      <c r="BE167" s="25">
        <v>3</v>
      </c>
      <c r="BF167" s="25">
        <v>1</v>
      </c>
      <c r="BG167" s="9">
        <v>44097</v>
      </c>
      <c r="BH167" s="9">
        <v>44097</v>
      </c>
      <c r="BI167" t="str">
        <f t="shared" si="13"/>
        <v>Top Customer</v>
      </c>
      <c r="BJ167" t="str">
        <f t="shared" si="14"/>
        <v>One-Time Customer</v>
      </c>
      <c r="CB167">
        <v>88065565517</v>
      </c>
      <c r="CD167" t="s">
        <v>1035</v>
      </c>
    </row>
    <row r="168" spans="52:82" x14ac:dyDescent="0.3">
      <c r="AZ168" t="s">
        <v>60</v>
      </c>
      <c r="BA168" t="s">
        <v>1124</v>
      </c>
      <c r="BB168" t="s">
        <v>61</v>
      </c>
      <c r="BC168" s="25">
        <v>60</v>
      </c>
      <c r="BD168" s="25">
        <v>1080</v>
      </c>
      <c r="BE168" s="25">
        <v>4</v>
      </c>
      <c r="BF168" s="25">
        <v>1</v>
      </c>
      <c r="BG168" s="9">
        <v>44051</v>
      </c>
      <c r="BH168" s="9">
        <v>44051</v>
      </c>
      <c r="BI168" t="str">
        <f t="shared" si="13"/>
        <v>Top Customer</v>
      </c>
      <c r="BJ168" t="str">
        <f t="shared" si="14"/>
        <v>One-Time Customer</v>
      </c>
      <c r="CB168">
        <v>88065565518</v>
      </c>
      <c r="CD168" t="s">
        <v>608</v>
      </c>
    </row>
    <row r="169" spans="52:82" x14ac:dyDescent="0.3">
      <c r="AZ169" t="s">
        <v>416</v>
      </c>
      <c r="BA169" t="s">
        <v>1123</v>
      </c>
      <c r="BB169" t="s">
        <v>64</v>
      </c>
      <c r="BC169" s="25">
        <v>60</v>
      </c>
      <c r="BD169" s="25">
        <v>1080</v>
      </c>
      <c r="BE169" s="25">
        <v>3</v>
      </c>
      <c r="BF169" s="25">
        <v>1</v>
      </c>
      <c r="BG169" s="9">
        <v>44052</v>
      </c>
      <c r="BH169" s="9">
        <v>44052</v>
      </c>
      <c r="BI169" t="str">
        <f t="shared" si="13"/>
        <v>Top Customer</v>
      </c>
      <c r="BJ169" t="str">
        <f t="shared" si="14"/>
        <v>One-Time Customer</v>
      </c>
      <c r="CB169">
        <v>88065565519</v>
      </c>
      <c r="CD169" t="s">
        <v>48</v>
      </c>
    </row>
    <row r="170" spans="52:82" x14ac:dyDescent="0.3">
      <c r="AZ170" t="s">
        <v>524</v>
      </c>
      <c r="BA170" t="s">
        <v>1124</v>
      </c>
      <c r="BB170" t="s">
        <v>4</v>
      </c>
      <c r="BC170" s="25">
        <v>60</v>
      </c>
      <c r="BD170" s="25">
        <v>1080</v>
      </c>
      <c r="BE170" s="25">
        <v>7</v>
      </c>
      <c r="BF170" s="25">
        <v>1</v>
      </c>
      <c r="BG170" s="9">
        <v>44054</v>
      </c>
      <c r="BH170" s="9">
        <v>44054</v>
      </c>
      <c r="BI170" t="str">
        <f t="shared" si="13"/>
        <v>Top Customer</v>
      </c>
      <c r="BJ170" t="str">
        <f t="shared" si="14"/>
        <v>One-Time Customer</v>
      </c>
      <c r="CB170">
        <v>88065565520</v>
      </c>
      <c r="CD170" t="s">
        <v>230</v>
      </c>
    </row>
    <row r="171" spans="52:82" x14ac:dyDescent="0.3">
      <c r="AZ171" t="s">
        <v>533</v>
      </c>
      <c r="BA171" t="s">
        <v>1123</v>
      </c>
      <c r="BB171" t="s">
        <v>12</v>
      </c>
      <c r="BC171" s="25">
        <v>60</v>
      </c>
      <c r="BD171" s="25">
        <v>1080</v>
      </c>
      <c r="BE171" s="25">
        <v>4</v>
      </c>
      <c r="BF171" s="25">
        <v>1</v>
      </c>
      <c r="BG171" s="9">
        <v>44063</v>
      </c>
      <c r="BH171" s="9">
        <v>44063</v>
      </c>
      <c r="BI171" t="str">
        <f t="shared" si="13"/>
        <v>Top Customer</v>
      </c>
      <c r="BJ171" t="str">
        <f t="shared" si="14"/>
        <v>One-Time Customer</v>
      </c>
      <c r="CB171">
        <v>88065565521</v>
      </c>
      <c r="CD171" t="s">
        <v>798</v>
      </c>
    </row>
    <row r="172" spans="52:82" x14ac:dyDescent="0.3">
      <c r="AZ172" t="s">
        <v>535</v>
      </c>
      <c r="BA172" t="s">
        <v>1123</v>
      </c>
      <c r="BB172" t="s">
        <v>14</v>
      </c>
      <c r="BC172" s="25">
        <v>77</v>
      </c>
      <c r="BD172" s="25">
        <v>1078</v>
      </c>
      <c r="BE172" s="25">
        <v>4</v>
      </c>
      <c r="BF172" s="25">
        <v>1</v>
      </c>
      <c r="BG172" s="9">
        <v>44065</v>
      </c>
      <c r="BH172" s="9">
        <v>44065</v>
      </c>
      <c r="BI172" t="str">
        <f t="shared" si="13"/>
        <v>Top Customer</v>
      </c>
      <c r="BJ172" t="str">
        <f t="shared" si="14"/>
        <v>One-Time Customer</v>
      </c>
      <c r="CB172">
        <v>88065565522</v>
      </c>
      <c r="CD172" t="s">
        <v>386</v>
      </c>
    </row>
    <row r="173" spans="52:82" x14ac:dyDescent="0.3">
      <c r="AZ173" t="s">
        <v>81</v>
      </c>
      <c r="BA173" t="s">
        <v>1123</v>
      </c>
      <c r="BB173" t="s">
        <v>82</v>
      </c>
      <c r="BC173" s="25">
        <v>77</v>
      </c>
      <c r="BD173" s="25">
        <v>1078</v>
      </c>
      <c r="BE173" s="25">
        <v>6</v>
      </c>
      <c r="BF173" s="25">
        <v>1</v>
      </c>
      <c r="BG173" s="9">
        <v>44062</v>
      </c>
      <c r="BH173" s="9">
        <v>44062</v>
      </c>
      <c r="BI173" t="str">
        <f t="shared" si="13"/>
        <v>Top Customer</v>
      </c>
      <c r="BJ173" t="str">
        <f t="shared" si="14"/>
        <v>One-Time Customer</v>
      </c>
      <c r="CB173">
        <v>88065565523</v>
      </c>
      <c r="CD173" t="s">
        <v>678</v>
      </c>
    </row>
    <row r="174" spans="52:82" x14ac:dyDescent="0.3">
      <c r="AZ174" t="s">
        <v>576</v>
      </c>
      <c r="BA174" t="s">
        <v>1124</v>
      </c>
      <c r="BB174" t="s">
        <v>13</v>
      </c>
      <c r="BC174" s="25">
        <v>77</v>
      </c>
      <c r="BD174" s="25">
        <v>1078</v>
      </c>
      <c r="BE174" s="25">
        <v>5</v>
      </c>
      <c r="BF174" s="25">
        <v>1</v>
      </c>
      <c r="BG174" s="9">
        <v>44103</v>
      </c>
      <c r="BH174" s="9">
        <v>44103</v>
      </c>
      <c r="BI174" t="str">
        <f t="shared" si="13"/>
        <v>Top Customer</v>
      </c>
      <c r="BJ174" t="str">
        <f t="shared" si="14"/>
        <v>One-Time Customer</v>
      </c>
      <c r="CB174">
        <v>88065565524</v>
      </c>
      <c r="CD174" t="s">
        <v>1017</v>
      </c>
    </row>
    <row r="175" spans="52:82" x14ac:dyDescent="0.3">
      <c r="AZ175" t="s">
        <v>499</v>
      </c>
      <c r="BA175" t="s">
        <v>1124</v>
      </c>
      <c r="BB175" t="s">
        <v>16</v>
      </c>
      <c r="BC175" s="25">
        <v>77</v>
      </c>
      <c r="BD175" s="25">
        <v>1078</v>
      </c>
      <c r="BE175" s="25">
        <v>18</v>
      </c>
      <c r="BF175" s="25">
        <v>1</v>
      </c>
      <c r="BG175" s="9">
        <v>44061</v>
      </c>
      <c r="BH175" s="9">
        <v>44061</v>
      </c>
      <c r="BI175" t="str">
        <f t="shared" si="13"/>
        <v>2nd Top Customer</v>
      </c>
      <c r="BJ175" t="str">
        <f t="shared" si="14"/>
        <v>One-Time Customer</v>
      </c>
      <c r="CB175">
        <v>88065565525</v>
      </c>
      <c r="CD175" t="s">
        <v>409</v>
      </c>
    </row>
    <row r="176" spans="52:82" x14ac:dyDescent="0.3">
      <c r="AZ176" t="s">
        <v>269</v>
      </c>
      <c r="BA176" t="s">
        <v>1124</v>
      </c>
      <c r="BB176" t="s">
        <v>1</v>
      </c>
      <c r="BC176" s="25">
        <v>77</v>
      </c>
      <c r="BD176" s="25">
        <v>1078</v>
      </c>
      <c r="BE176" s="25">
        <v>3</v>
      </c>
      <c r="BF176" s="25">
        <v>1</v>
      </c>
      <c r="BG176" s="9">
        <v>44097</v>
      </c>
      <c r="BH176" s="9">
        <v>44097</v>
      </c>
      <c r="BI176" t="str">
        <f t="shared" si="13"/>
        <v>Top Customer</v>
      </c>
      <c r="BJ176" t="str">
        <f t="shared" si="14"/>
        <v>One-Time Customer</v>
      </c>
      <c r="CB176">
        <v>88065565526</v>
      </c>
      <c r="CD176" t="s">
        <v>428</v>
      </c>
    </row>
    <row r="177" spans="52:82" x14ac:dyDescent="0.3">
      <c r="AZ177" t="s">
        <v>277</v>
      </c>
      <c r="BA177" t="s">
        <v>1124</v>
      </c>
      <c r="BB177" t="s">
        <v>18</v>
      </c>
      <c r="BC177" s="25">
        <v>89</v>
      </c>
      <c r="BD177" s="25">
        <v>1068</v>
      </c>
      <c r="BE177" s="25">
        <v>5</v>
      </c>
      <c r="BF177" s="25">
        <v>1</v>
      </c>
      <c r="BG177" s="9">
        <v>44044</v>
      </c>
      <c r="BH177" s="9">
        <v>44044</v>
      </c>
      <c r="BI177" t="str">
        <f t="shared" si="13"/>
        <v>Top Customer</v>
      </c>
      <c r="BJ177" t="str">
        <f t="shared" si="14"/>
        <v>One-Time Customer</v>
      </c>
      <c r="CB177">
        <v>88065565527</v>
      </c>
      <c r="CD177" t="s">
        <v>569</v>
      </c>
    </row>
    <row r="178" spans="52:82" x14ac:dyDescent="0.3">
      <c r="AZ178" t="s">
        <v>615</v>
      </c>
      <c r="BA178" t="s">
        <v>1124</v>
      </c>
      <c r="BB178" t="s">
        <v>14</v>
      </c>
      <c r="BC178" s="25">
        <v>89</v>
      </c>
      <c r="BD178" s="25">
        <v>1068</v>
      </c>
      <c r="BE178" s="25">
        <v>5</v>
      </c>
      <c r="BF178" s="25">
        <v>1</v>
      </c>
      <c r="BG178" s="9">
        <v>44051</v>
      </c>
      <c r="BH178" s="9">
        <v>44051</v>
      </c>
      <c r="BI178" t="str">
        <f t="shared" si="13"/>
        <v>Top Customer</v>
      </c>
      <c r="BJ178" t="str">
        <f t="shared" si="14"/>
        <v>One-Time Customer</v>
      </c>
      <c r="CB178">
        <v>88065565528</v>
      </c>
      <c r="CD178" t="s">
        <v>199</v>
      </c>
    </row>
    <row r="179" spans="52:82" x14ac:dyDescent="0.3">
      <c r="AZ179" t="s">
        <v>435</v>
      </c>
      <c r="BA179" t="s">
        <v>1123</v>
      </c>
      <c r="BB179" t="s">
        <v>19</v>
      </c>
      <c r="BC179" s="25">
        <v>89</v>
      </c>
      <c r="BD179" s="25">
        <v>1068</v>
      </c>
      <c r="BE179" s="25">
        <v>2</v>
      </c>
      <c r="BF179" s="25">
        <v>1</v>
      </c>
      <c r="BG179" s="9">
        <v>44068</v>
      </c>
      <c r="BH179" s="9">
        <v>44068</v>
      </c>
      <c r="BI179" t="str">
        <f t="shared" si="13"/>
        <v>Top Customer</v>
      </c>
      <c r="BJ179" t="str">
        <f t="shared" si="14"/>
        <v>One-Time Customer</v>
      </c>
      <c r="CB179">
        <v>88065565529</v>
      </c>
      <c r="CD179" t="s">
        <v>534</v>
      </c>
    </row>
    <row r="180" spans="52:82" x14ac:dyDescent="0.3">
      <c r="AZ180" t="s">
        <v>295</v>
      </c>
      <c r="BA180" t="s">
        <v>1123</v>
      </c>
      <c r="BB180" t="s">
        <v>66</v>
      </c>
      <c r="BC180" s="25">
        <v>89</v>
      </c>
      <c r="BD180" s="25">
        <v>1068</v>
      </c>
      <c r="BE180" s="25">
        <v>4</v>
      </c>
      <c r="BF180" s="25">
        <v>1</v>
      </c>
      <c r="BG180" s="9">
        <v>44062</v>
      </c>
      <c r="BH180" s="9">
        <v>44062</v>
      </c>
      <c r="BI180" t="str">
        <f t="shared" si="13"/>
        <v>Top Customer</v>
      </c>
      <c r="BJ180" t="str">
        <f t="shared" si="14"/>
        <v>One-Time Customer</v>
      </c>
      <c r="CB180">
        <v>88065565530</v>
      </c>
      <c r="CD180" t="s">
        <v>196</v>
      </c>
    </row>
    <row r="181" spans="52:82" x14ac:dyDescent="0.3">
      <c r="AZ181" t="s">
        <v>250</v>
      </c>
      <c r="BA181" t="s">
        <v>1124</v>
      </c>
      <c r="BB181" t="s">
        <v>68</v>
      </c>
      <c r="BC181" s="25">
        <v>89</v>
      </c>
      <c r="BD181" s="25">
        <v>1068</v>
      </c>
      <c r="BE181" s="25">
        <v>4</v>
      </c>
      <c r="BF181" s="25">
        <v>1</v>
      </c>
      <c r="BG181" s="9">
        <v>44089</v>
      </c>
      <c r="BH181" s="9">
        <v>44089</v>
      </c>
      <c r="BI181" t="str">
        <f t="shared" si="13"/>
        <v>Top Customer</v>
      </c>
      <c r="BJ181" t="str">
        <f t="shared" si="14"/>
        <v>One-Time Customer</v>
      </c>
      <c r="CB181">
        <v>88065565531</v>
      </c>
      <c r="CD181" t="s">
        <v>554</v>
      </c>
    </row>
    <row r="182" spans="52:82" x14ac:dyDescent="0.3">
      <c r="AZ182" t="s">
        <v>214</v>
      </c>
      <c r="BA182" t="s">
        <v>1124</v>
      </c>
      <c r="BB182" t="s">
        <v>14</v>
      </c>
      <c r="BC182" s="25">
        <v>89</v>
      </c>
      <c r="BD182" s="25">
        <v>1068</v>
      </c>
      <c r="BE182" s="25">
        <v>5</v>
      </c>
      <c r="BF182" s="25">
        <v>1</v>
      </c>
      <c r="BG182" s="9">
        <v>44053</v>
      </c>
      <c r="BH182" s="9">
        <v>44053</v>
      </c>
      <c r="BI182" t="str">
        <f t="shared" si="13"/>
        <v>Top Customer</v>
      </c>
      <c r="BJ182" t="str">
        <f t="shared" si="14"/>
        <v>One-Time Customer</v>
      </c>
      <c r="CB182">
        <v>88065565532</v>
      </c>
      <c r="CD182" t="s">
        <v>194</v>
      </c>
    </row>
    <row r="183" spans="52:82" x14ac:dyDescent="0.3">
      <c r="AZ183" t="s">
        <v>516</v>
      </c>
      <c r="BA183" t="s">
        <v>1123</v>
      </c>
      <c r="BB183" t="s">
        <v>16</v>
      </c>
      <c r="BC183" s="25">
        <v>89</v>
      </c>
      <c r="BD183" s="25">
        <v>1068</v>
      </c>
      <c r="BE183" s="25">
        <v>19</v>
      </c>
      <c r="BF183" s="25">
        <v>1</v>
      </c>
      <c r="BG183" s="9">
        <v>44046</v>
      </c>
      <c r="BH183" s="9">
        <v>44046</v>
      </c>
      <c r="BI183" t="str">
        <f t="shared" si="13"/>
        <v>2nd Top Customer</v>
      </c>
      <c r="BJ183" t="str">
        <f t="shared" si="14"/>
        <v>One-Time Customer</v>
      </c>
      <c r="CB183">
        <v>88065565533</v>
      </c>
      <c r="CD183" t="s">
        <v>961</v>
      </c>
    </row>
    <row r="184" spans="52:82" x14ac:dyDescent="0.3">
      <c r="AZ184" t="s">
        <v>115</v>
      </c>
      <c r="BA184" t="s">
        <v>1123</v>
      </c>
      <c r="BB184" t="s">
        <v>14</v>
      </c>
      <c r="BC184" s="25">
        <v>89</v>
      </c>
      <c r="BD184" s="25">
        <v>1068</v>
      </c>
      <c r="BE184" s="25">
        <v>5</v>
      </c>
      <c r="BF184" s="25">
        <v>1</v>
      </c>
      <c r="BG184" s="9">
        <v>44057</v>
      </c>
      <c r="BH184" s="9">
        <v>44057</v>
      </c>
      <c r="BI184" t="str">
        <f t="shared" si="13"/>
        <v>Top Customer</v>
      </c>
      <c r="BJ184" t="str">
        <f t="shared" si="14"/>
        <v>One-Time Customer</v>
      </c>
      <c r="CB184">
        <v>88065565534</v>
      </c>
      <c r="CD184" t="s">
        <v>768</v>
      </c>
    </row>
    <row r="185" spans="52:82" x14ac:dyDescent="0.3">
      <c r="AZ185" t="s">
        <v>96</v>
      </c>
      <c r="BA185" t="s">
        <v>1124</v>
      </c>
      <c r="BB185" t="s">
        <v>17</v>
      </c>
      <c r="BC185" s="25">
        <v>89</v>
      </c>
      <c r="BD185" s="25">
        <v>1068</v>
      </c>
      <c r="BE185" s="25">
        <v>7</v>
      </c>
      <c r="BF185" s="25">
        <v>1</v>
      </c>
      <c r="BG185" s="9">
        <v>44071</v>
      </c>
      <c r="BH185" s="9">
        <v>44071</v>
      </c>
      <c r="BI185" t="str">
        <f t="shared" si="13"/>
        <v>Top Customer</v>
      </c>
      <c r="BJ185" t="str">
        <f t="shared" si="14"/>
        <v>One-Time Customer</v>
      </c>
      <c r="CB185">
        <v>88065565535</v>
      </c>
      <c r="CD185" t="s">
        <v>505</v>
      </c>
    </row>
    <row r="186" spans="52:82" x14ac:dyDescent="0.3">
      <c r="AZ186" t="s">
        <v>196</v>
      </c>
      <c r="BA186" t="s">
        <v>1124</v>
      </c>
      <c r="BB186" t="s">
        <v>11</v>
      </c>
      <c r="BC186" s="25">
        <v>89</v>
      </c>
      <c r="BD186" s="25">
        <v>1068</v>
      </c>
      <c r="BE186" s="25">
        <v>5</v>
      </c>
      <c r="BF186" s="25">
        <v>1</v>
      </c>
      <c r="BG186" s="9">
        <v>44066</v>
      </c>
      <c r="BH186" s="9">
        <v>44066</v>
      </c>
      <c r="BI186" t="str">
        <f t="shared" si="13"/>
        <v>Top Customer</v>
      </c>
      <c r="BJ186" t="str">
        <f t="shared" si="14"/>
        <v>One-Time Customer</v>
      </c>
      <c r="CB186">
        <v>88065565536</v>
      </c>
      <c r="CD186" t="s">
        <v>897</v>
      </c>
    </row>
    <row r="187" spans="52:82" x14ac:dyDescent="0.3">
      <c r="AZ187" t="s">
        <v>899</v>
      </c>
      <c r="BA187" t="s">
        <v>1124</v>
      </c>
      <c r="BB187" t="s">
        <v>16</v>
      </c>
      <c r="BC187" s="25">
        <v>76</v>
      </c>
      <c r="BD187" s="25">
        <v>1060</v>
      </c>
      <c r="BE187" s="25">
        <v>20</v>
      </c>
      <c r="BF187" s="25">
        <v>14</v>
      </c>
      <c r="BG187" s="9">
        <v>44051</v>
      </c>
      <c r="BH187" s="9">
        <v>44099</v>
      </c>
      <c r="BI187" t="str">
        <f t="shared" si="13"/>
        <v>2nd Top Customer</v>
      </c>
      <c r="BJ187" t="str">
        <f t="shared" si="14"/>
        <v>Repeated Customer</v>
      </c>
      <c r="CB187">
        <v>88065565537</v>
      </c>
      <c r="CD187" t="s">
        <v>582</v>
      </c>
    </row>
    <row r="188" spans="52:82" x14ac:dyDescent="0.3">
      <c r="AZ188" t="s">
        <v>312</v>
      </c>
      <c r="BA188" t="s">
        <v>1124</v>
      </c>
      <c r="BB188" t="s">
        <v>1</v>
      </c>
      <c r="BC188" s="25">
        <v>15</v>
      </c>
      <c r="BD188" s="25">
        <v>1050</v>
      </c>
      <c r="BE188" s="25">
        <v>4</v>
      </c>
      <c r="BF188" s="25">
        <v>1</v>
      </c>
      <c r="BG188" s="9">
        <v>44048</v>
      </c>
      <c r="BH188" s="9">
        <v>44048</v>
      </c>
      <c r="BI188" t="str">
        <f t="shared" si="13"/>
        <v>Top Customer</v>
      </c>
      <c r="BJ188" t="str">
        <f t="shared" si="14"/>
        <v>One-Time Customer</v>
      </c>
      <c r="CB188">
        <v>88065565538</v>
      </c>
      <c r="CD188" t="s">
        <v>410</v>
      </c>
    </row>
    <row r="189" spans="52:82" x14ac:dyDescent="0.3">
      <c r="AZ189" t="s">
        <v>591</v>
      </c>
      <c r="BA189" t="s">
        <v>1123</v>
      </c>
      <c r="BB189" t="s">
        <v>9</v>
      </c>
      <c r="BC189" s="25">
        <v>15</v>
      </c>
      <c r="BD189" s="25">
        <v>1050</v>
      </c>
      <c r="BE189" s="25">
        <v>6</v>
      </c>
      <c r="BF189" s="25">
        <v>1</v>
      </c>
      <c r="BG189" s="9">
        <v>44057</v>
      </c>
      <c r="BH189" s="9">
        <v>44057</v>
      </c>
      <c r="BI189" t="str">
        <f t="shared" si="13"/>
        <v>Top Customer</v>
      </c>
      <c r="BJ189" t="str">
        <f t="shared" si="14"/>
        <v>One-Time Customer</v>
      </c>
      <c r="CB189">
        <v>88065565539</v>
      </c>
      <c r="CD189" t="s">
        <v>567</v>
      </c>
    </row>
    <row r="190" spans="52:82" x14ac:dyDescent="0.3">
      <c r="AZ190" t="s">
        <v>329</v>
      </c>
      <c r="BA190" t="s">
        <v>1124</v>
      </c>
      <c r="BB190" t="s">
        <v>59</v>
      </c>
      <c r="BC190" s="25">
        <v>75</v>
      </c>
      <c r="BD190" s="25">
        <v>1050</v>
      </c>
      <c r="BE190" s="25">
        <v>6</v>
      </c>
      <c r="BF190" s="25">
        <v>2</v>
      </c>
      <c r="BG190" s="9">
        <v>44065</v>
      </c>
      <c r="BH190" s="9">
        <v>44065</v>
      </c>
      <c r="BI190" t="str">
        <f t="shared" si="13"/>
        <v>Top Customer</v>
      </c>
      <c r="BJ190" t="str">
        <f t="shared" si="14"/>
        <v>One-Time Customer</v>
      </c>
      <c r="CB190">
        <v>88065565540</v>
      </c>
      <c r="CD190" t="s">
        <v>668</v>
      </c>
    </row>
    <row r="191" spans="52:82" x14ac:dyDescent="0.3">
      <c r="AZ191" t="s">
        <v>337</v>
      </c>
      <c r="BA191" t="s">
        <v>1123</v>
      </c>
      <c r="BB191" t="s">
        <v>74</v>
      </c>
      <c r="BC191" s="25">
        <v>86</v>
      </c>
      <c r="BD191" s="25">
        <v>1032</v>
      </c>
      <c r="BE191" s="25">
        <v>1</v>
      </c>
      <c r="BF191" s="25">
        <v>2</v>
      </c>
      <c r="BG191" s="9">
        <v>44073</v>
      </c>
      <c r="BH191" s="9">
        <v>44073</v>
      </c>
      <c r="BI191" t="str">
        <f t="shared" si="13"/>
        <v>Top Customer</v>
      </c>
      <c r="BJ191" t="str">
        <f t="shared" si="14"/>
        <v>One-Time Customer</v>
      </c>
      <c r="CB191">
        <v>88065565541</v>
      </c>
      <c r="CD191" t="s">
        <v>1101</v>
      </c>
    </row>
    <row r="192" spans="52:82" x14ac:dyDescent="0.3">
      <c r="AZ192" t="s">
        <v>1080</v>
      </c>
      <c r="BA192" t="s">
        <v>1123</v>
      </c>
      <c r="BB192" t="s">
        <v>16</v>
      </c>
      <c r="BC192" s="25">
        <v>62</v>
      </c>
      <c r="BD192" s="25">
        <v>1021</v>
      </c>
      <c r="BE192" s="25">
        <v>21</v>
      </c>
      <c r="BF192" s="25">
        <v>4</v>
      </c>
      <c r="BG192" s="9">
        <v>44051</v>
      </c>
      <c r="BH192" s="9">
        <v>44103</v>
      </c>
      <c r="BI192" t="str">
        <f t="shared" si="13"/>
        <v>2nd Top Customer</v>
      </c>
      <c r="BJ192" t="str">
        <f t="shared" si="14"/>
        <v>Repeated Customer</v>
      </c>
      <c r="CB192">
        <v>88065565542</v>
      </c>
      <c r="CD192" t="s">
        <v>54</v>
      </c>
    </row>
    <row r="193" spans="52:82" x14ac:dyDescent="0.3">
      <c r="AZ193" t="s">
        <v>261</v>
      </c>
      <c r="BA193" t="s">
        <v>1123</v>
      </c>
      <c r="BB193" t="s">
        <v>90</v>
      </c>
      <c r="BC193" s="25">
        <v>68</v>
      </c>
      <c r="BD193" s="25">
        <v>1020</v>
      </c>
      <c r="BE193" s="25">
        <v>3</v>
      </c>
      <c r="BF193" s="25">
        <v>1</v>
      </c>
      <c r="BG193" s="9">
        <v>44103</v>
      </c>
      <c r="BH193" s="9">
        <v>44103</v>
      </c>
      <c r="BI193" t="str">
        <f t="shared" si="13"/>
        <v>Top Customer</v>
      </c>
      <c r="BJ193" t="str">
        <f t="shared" si="14"/>
        <v>One-Time Customer</v>
      </c>
      <c r="CB193">
        <v>88065565543</v>
      </c>
      <c r="CD193" t="s">
        <v>293</v>
      </c>
    </row>
    <row r="194" spans="52:82" x14ac:dyDescent="0.3">
      <c r="AZ194" t="s">
        <v>65</v>
      </c>
      <c r="BA194" t="s">
        <v>1123</v>
      </c>
      <c r="BB194" t="s">
        <v>66</v>
      </c>
      <c r="BC194" s="25">
        <v>68</v>
      </c>
      <c r="BD194" s="25">
        <v>1020</v>
      </c>
      <c r="BE194" s="25">
        <v>5</v>
      </c>
      <c r="BF194" s="25">
        <v>1</v>
      </c>
      <c r="BG194" s="9">
        <v>44054</v>
      </c>
      <c r="BH194" s="9">
        <v>44054</v>
      </c>
      <c r="BI194" t="str">
        <f t="shared" si="13"/>
        <v>Top Customer</v>
      </c>
      <c r="BJ194" t="str">
        <f t="shared" si="14"/>
        <v>One-Time Customer</v>
      </c>
      <c r="CB194">
        <v>88065565544</v>
      </c>
      <c r="CD194" t="s">
        <v>605</v>
      </c>
    </row>
    <row r="195" spans="52:82" x14ac:dyDescent="0.3">
      <c r="AZ195" t="s">
        <v>545</v>
      </c>
      <c r="BA195" t="s">
        <v>1123</v>
      </c>
      <c r="BB195" t="s">
        <v>86</v>
      </c>
      <c r="BC195" s="25">
        <v>68</v>
      </c>
      <c r="BD195" s="25">
        <v>1020</v>
      </c>
      <c r="BE195" s="25">
        <v>4</v>
      </c>
      <c r="BF195" s="25">
        <v>1</v>
      </c>
      <c r="BG195" s="9">
        <v>44075</v>
      </c>
      <c r="BH195" s="9">
        <v>44075</v>
      </c>
      <c r="BI195" t="str">
        <f t="shared" si="13"/>
        <v>Top Customer</v>
      </c>
      <c r="BJ195" t="str">
        <f t="shared" si="14"/>
        <v>One-Time Customer</v>
      </c>
      <c r="CB195">
        <v>88065565545</v>
      </c>
      <c r="CD195" t="s">
        <v>140</v>
      </c>
    </row>
    <row r="196" spans="52:82" x14ac:dyDescent="0.3">
      <c r="AZ196" t="s">
        <v>234</v>
      </c>
      <c r="BA196" t="s">
        <v>1124</v>
      </c>
      <c r="BB196" t="s">
        <v>7</v>
      </c>
      <c r="BC196" s="25">
        <v>68</v>
      </c>
      <c r="BD196" s="25">
        <v>1020</v>
      </c>
      <c r="BE196" s="25">
        <v>3</v>
      </c>
      <c r="BF196" s="25">
        <v>1</v>
      </c>
      <c r="BG196" s="9">
        <v>44073</v>
      </c>
      <c r="BH196" s="9">
        <v>44073</v>
      </c>
      <c r="BI196" t="str">
        <f t="shared" si="13"/>
        <v>Top Customer</v>
      </c>
      <c r="BJ196" t="str">
        <f t="shared" si="14"/>
        <v>One-Time Customer</v>
      </c>
      <c r="CB196">
        <v>88065565546</v>
      </c>
      <c r="CD196" t="s">
        <v>790</v>
      </c>
    </row>
    <row r="197" spans="52:82" x14ac:dyDescent="0.3">
      <c r="AZ197" t="s">
        <v>392</v>
      </c>
      <c r="BA197" t="s">
        <v>1123</v>
      </c>
      <c r="BB197" t="s">
        <v>17</v>
      </c>
      <c r="BC197" s="25">
        <v>68</v>
      </c>
      <c r="BD197" s="25">
        <v>1020</v>
      </c>
      <c r="BE197" s="25">
        <v>8</v>
      </c>
      <c r="BF197" s="25">
        <v>1</v>
      </c>
      <c r="BG197" s="9">
        <v>44056</v>
      </c>
      <c r="BH197" s="9">
        <v>44056</v>
      </c>
      <c r="BI197" t="str">
        <f t="shared" si="13"/>
        <v>Top Customer</v>
      </c>
      <c r="BJ197" t="str">
        <f t="shared" si="14"/>
        <v>One-Time Customer</v>
      </c>
      <c r="CB197">
        <v>88065565547</v>
      </c>
      <c r="CD197" t="s">
        <v>854</v>
      </c>
    </row>
    <row r="198" spans="52:82" x14ac:dyDescent="0.3">
      <c r="AZ198" t="s">
        <v>279</v>
      </c>
      <c r="BA198" t="s">
        <v>1124</v>
      </c>
      <c r="BB198" t="s">
        <v>10</v>
      </c>
      <c r="BC198" s="25">
        <v>68</v>
      </c>
      <c r="BD198" s="25">
        <v>1020</v>
      </c>
      <c r="BE198" s="25">
        <v>6</v>
      </c>
      <c r="BF198" s="25">
        <v>1</v>
      </c>
      <c r="BG198" s="9">
        <v>44046</v>
      </c>
      <c r="BH198" s="9">
        <v>44046</v>
      </c>
      <c r="BI198" t="str">
        <f t="shared" ref="BI198:BI261" si="15">IF(BE198&lt;=10,"Top Customer",IF(BE198&lt;=21,"2nd Top Customer","Average Customer"))</f>
        <v>Top Customer</v>
      </c>
      <c r="BJ198" t="str">
        <f t="shared" ref="BJ198:BJ261" si="16">IF(BG198=BH198,"One-Time Customer","Repeated Customer")</f>
        <v>One-Time Customer</v>
      </c>
      <c r="CB198">
        <v>88065565548</v>
      </c>
      <c r="CD198" t="s">
        <v>709</v>
      </c>
    </row>
    <row r="199" spans="52:82" x14ac:dyDescent="0.3">
      <c r="AZ199" t="s">
        <v>98</v>
      </c>
      <c r="BA199" t="s">
        <v>1123</v>
      </c>
      <c r="BB199" t="s">
        <v>19</v>
      </c>
      <c r="BC199" s="25">
        <v>68</v>
      </c>
      <c r="BD199" s="25">
        <v>1020</v>
      </c>
      <c r="BE199" s="25">
        <v>3</v>
      </c>
      <c r="BF199" s="25">
        <v>1</v>
      </c>
      <c r="BG199" s="9">
        <v>44072</v>
      </c>
      <c r="BH199" s="9">
        <v>44072</v>
      </c>
      <c r="BI199" t="str">
        <f t="shared" si="15"/>
        <v>Top Customer</v>
      </c>
      <c r="BJ199" t="str">
        <f t="shared" si="16"/>
        <v>One-Time Customer</v>
      </c>
      <c r="CB199">
        <v>88065565549</v>
      </c>
      <c r="CD199" t="s">
        <v>1094</v>
      </c>
    </row>
    <row r="200" spans="52:82" x14ac:dyDescent="0.3">
      <c r="AZ200" t="s">
        <v>518</v>
      </c>
      <c r="BA200" t="s">
        <v>1123</v>
      </c>
      <c r="BB200" t="s">
        <v>18</v>
      </c>
      <c r="BC200" s="25">
        <v>68</v>
      </c>
      <c r="BD200" s="25">
        <v>1020</v>
      </c>
      <c r="BE200" s="25">
        <v>6</v>
      </c>
      <c r="BF200" s="25">
        <v>1</v>
      </c>
      <c r="BG200" s="9">
        <v>44048</v>
      </c>
      <c r="BH200" s="9">
        <v>44048</v>
      </c>
      <c r="BI200" t="str">
        <f t="shared" si="15"/>
        <v>Top Customer</v>
      </c>
      <c r="BJ200" t="str">
        <f t="shared" si="16"/>
        <v>One-Time Customer</v>
      </c>
      <c r="CB200">
        <v>88065565550</v>
      </c>
      <c r="CD200" t="s">
        <v>385</v>
      </c>
    </row>
    <row r="201" spans="52:82" x14ac:dyDescent="0.3">
      <c r="AZ201" t="s">
        <v>554</v>
      </c>
      <c r="BA201" t="s">
        <v>1123</v>
      </c>
      <c r="BB201" t="s">
        <v>59</v>
      </c>
      <c r="BC201" s="25">
        <v>68</v>
      </c>
      <c r="BD201" s="25">
        <v>1020</v>
      </c>
      <c r="BE201" s="25">
        <v>7</v>
      </c>
      <c r="BF201" s="25">
        <v>1</v>
      </c>
      <c r="BG201" s="9">
        <v>44084</v>
      </c>
      <c r="BH201" s="9">
        <v>44084</v>
      </c>
      <c r="BI201" t="str">
        <f t="shared" si="15"/>
        <v>Top Customer</v>
      </c>
      <c r="BJ201" t="str">
        <f t="shared" si="16"/>
        <v>One-Time Customer</v>
      </c>
      <c r="CB201">
        <v>88065565551</v>
      </c>
      <c r="CD201" t="s">
        <v>644</v>
      </c>
    </row>
    <row r="202" spans="52:82" x14ac:dyDescent="0.3">
      <c r="AZ202" t="s">
        <v>344</v>
      </c>
      <c r="BA202" t="s">
        <v>1123</v>
      </c>
      <c r="BB202" t="s">
        <v>88</v>
      </c>
      <c r="BC202" s="25">
        <v>67</v>
      </c>
      <c r="BD202" s="25">
        <v>1005</v>
      </c>
      <c r="BE202" s="25">
        <v>3</v>
      </c>
      <c r="BF202" s="25">
        <v>2</v>
      </c>
      <c r="BG202" s="9">
        <v>44083</v>
      </c>
      <c r="BH202" s="9">
        <v>44083</v>
      </c>
      <c r="BI202" t="str">
        <f t="shared" si="15"/>
        <v>Top Customer</v>
      </c>
      <c r="BJ202" t="str">
        <f t="shared" si="16"/>
        <v>One-Time Customer</v>
      </c>
      <c r="CB202">
        <v>88065565552</v>
      </c>
      <c r="CD202" t="s">
        <v>814</v>
      </c>
    </row>
    <row r="203" spans="52:82" x14ac:dyDescent="0.3">
      <c r="AZ203" t="s">
        <v>517</v>
      </c>
      <c r="BA203" t="s">
        <v>1123</v>
      </c>
      <c r="BB203" t="s">
        <v>17</v>
      </c>
      <c r="BC203" s="25">
        <v>77</v>
      </c>
      <c r="BD203" s="25">
        <v>1001</v>
      </c>
      <c r="BE203" s="25">
        <v>9</v>
      </c>
      <c r="BF203" s="25">
        <v>1</v>
      </c>
      <c r="BG203" s="9">
        <v>44047</v>
      </c>
      <c r="BH203" s="9">
        <v>44047</v>
      </c>
      <c r="BI203" t="str">
        <f t="shared" si="15"/>
        <v>Top Customer</v>
      </c>
      <c r="BJ203" t="str">
        <f t="shared" si="16"/>
        <v>One-Time Customer</v>
      </c>
      <c r="CB203">
        <v>88065565553</v>
      </c>
      <c r="CD203" t="s">
        <v>522</v>
      </c>
    </row>
    <row r="204" spans="52:82" x14ac:dyDescent="0.3">
      <c r="AZ204" t="s">
        <v>391</v>
      </c>
      <c r="BA204" t="s">
        <v>1124</v>
      </c>
      <c r="BB204" t="s">
        <v>16</v>
      </c>
      <c r="BC204" s="25">
        <v>77</v>
      </c>
      <c r="BD204" s="25">
        <v>1001</v>
      </c>
      <c r="BE204" s="25">
        <v>22</v>
      </c>
      <c r="BF204" s="25">
        <v>1</v>
      </c>
      <c r="BG204" s="9">
        <v>44055</v>
      </c>
      <c r="BH204" s="9">
        <v>44055</v>
      </c>
      <c r="BI204" t="str">
        <f t="shared" si="15"/>
        <v>Average Customer</v>
      </c>
      <c r="BJ204" t="str">
        <f t="shared" si="16"/>
        <v>One-Time Customer</v>
      </c>
      <c r="CB204">
        <v>88065565554</v>
      </c>
      <c r="CD204" t="s">
        <v>766</v>
      </c>
    </row>
    <row r="205" spans="52:82" x14ac:dyDescent="0.3">
      <c r="AZ205" t="s">
        <v>481</v>
      </c>
      <c r="BA205" t="s">
        <v>1123</v>
      </c>
      <c r="BB205" t="s">
        <v>2</v>
      </c>
      <c r="BC205" s="25">
        <v>77</v>
      </c>
      <c r="BD205" s="25">
        <v>1001</v>
      </c>
      <c r="BE205" s="25">
        <v>3</v>
      </c>
      <c r="BF205" s="25">
        <v>1</v>
      </c>
      <c r="BG205" s="9">
        <v>44103</v>
      </c>
      <c r="BH205" s="9">
        <v>44103</v>
      </c>
      <c r="BI205" t="str">
        <f t="shared" si="15"/>
        <v>Top Customer</v>
      </c>
      <c r="BJ205" t="str">
        <f t="shared" si="16"/>
        <v>One-Time Customer</v>
      </c>
      <c r="CB205">
        <v>88065565555</v>
      </c>
      <c r="CD205" t="s">
        <v>1032</v>
      </c>
    </row>
    <row r="206" spans="52:82" x14ac:dyDescent="0.3">
      <c r="AZ206" t="s">
        <v>77</v>
      </c>
      <c r="BA206" t="s">
        <v>1123</v>
      </c>
      <c r="BB206" t="s">
        <v>78</v>
      </c>
      <c r="BC206" s="25">
        <v>60</v>
      </c>
      <c r="BD206" s="25">
        <v>960</v>
      </c>
      <c r="BE206" s="25">
        <v>3</v>
      </c>
      <c r="BF206" s="25">
        <v>1</v>
      </c>
      <c r="BG206" s="9">
        <v>44061</v>
      </c>
      <c r="BH206" s="9">
        <v>44061</v>
      </c>
      <c r="BI206" t="str">
        <f t="shared" si="15"/>
        <v>Top Customer</v>
      </c>
      <c r="BJ206" t="str">
        <f t="shared" si="16"/>
        <v>One-Time Customer</v>
      </c>
      <c r="CB206">
        <v>88065565556</v>
      </c>
      <c r="CD206" t="s">
        <v>803</v>
      </c>
    </row>
    <row r="207" spans="52:82" x14ac:dyDescent="0.3">
      <c r="AZ207" t="s">
        <v>452</v>
      </c>
      <c r="BA207" t="s">
        <v>1123</v>
      </c>
      <c r="BB207" t="s">
        <v>15</v>
      </c>
      <c r="BC207" s="25">
        <v>60</v>
      </c>
      <c r="BD207" s="25">
        <v>960</v>
      </c>
      <c r="BE207" s="25">
        <v>9</v>
      </c>
      <c r="BF207" s="25">
        <v>1</v>
      </c>
      <c r="BG207" s="9">
        <v>44085</v>
      </c>
      <c r="BH207" s="9">
        <v>44085</v>
      </c>
      <c r="BI207" t="str">
        <f t="shared" si="15"/>
        <v>Top Customer</v>
      </c>
      <c r="BJ207" t="str">
        <f t="shared" si="16"/>
        <v>One-Time Customer</v>
      </c>
      <c r="CB207">
        <v>88065565557</v>
      </c>
      <c r="CD207" t="s">
        <v>1062</v>
      </c>
    </row>
    <row r="208" spans="52:82" x14ac:dyDescent="0.3">
      <c r="AZ208" t="s">
        <v>407</v>
      </c>
      <c r="BA208" t="s">
        <v>1124</v>
      </c>
      <c r="BB208" t="s">
        <v>12</v>
      </c>
      <c r="BC208" s="25">
        <v>60</v>
      </c>
      <c r="BD208" s="25">
        <v>960</v>
      </c>
      <c r="BE208" s="25">
        <v>5</v>
      </c>
      <c r="BF208" s="25">
        <v>1</v>
      </c>
      <c r="BG208" s="9">
        <v>44071</v>
      </c>
      <c r="BH208" s="9">
        <v>44071</v>
      </c>
      <c r="BI208" t="str">
        <f t="shared" si="15"/>
        <v>Top Customer</v>
      </c>
      <c r="BJ208" t="str">
        <f t="shared" si="16"/>
        <v>One-Time Customer</v>
      </c>
      <c r="CB208">
        <v>88065565558</v>
      </c>
      <c r="CD208" t="s">
        <v>986</v>
      </c>
    </row>
    <row r="209" spans="52:82" x14ac:dyDescent="0.3">
      <c r="AZ209" t="s">
        <v>267</v>
      </c>
      <c r="BA209" t="s">
        <v>1124</v>
      </c>
      <c r="BB209" t="s">
        <v>19</v>
      </c>
      <c r="BC209" s="25">
        <v>60</v>
      </c>
      <c r="BD209" s="25">
        <v>960</v>
      </c>
      <c r="BE209" s="25">
        <v>4</v>
      </c>
      <c r="BF209" s="25">
        <v>1</v>
      </c>
      <c r="BG209" s="9">
        <v>44095</v>
      </c>
      <c r="BH209" s="9">
        <v>44095</v>
      </c>
      <c r="BI209" t="str">
        <f t="shared" si="15"/>
        <v>Top Customer</v>
      </c>
      <c r="BJ209" t="str">
        <f t="shared" si="16"/>
        <v>One-Time Customer</v>
      </c>
      <c r="CB209">
        <v>88065565559</v>
      </c>
      <c r="CD209" t="s">
        <v>637</v>
      </c>
    </row>
    <row r="210" spans="52:82" x14ac:dyDescent="0.3">
      <c r="AZ210" t="s">
        <v>371</v>
      </c>
      <c r="BA210" t="s">
        <v>1123</v>
      </c>
      <c r="BB210" t="s">
        <v>59</v>
      </c>
      <c r="BC210" s="25">
        <v>60</v>
      </c>
      <c r="BD210" s="25">
        <v>960</v>
      </c>
      <c r="BE210" s="25">
        <v>8</v>
      </c>
      <c r="BF210" s="25">
        <v>1</v>
      </c>
      <c r="BG210" s="9">
        <v>44096</v>
      </c>
      <c r="BH210" s="9">
        <v>44096</v>
      </c>
      <c r="BI210" t="str">
        <f t="shared" si="15"/>
        <v>Top Customer</v>
      </c>
      <c r="BJ210" t="str">
        <f t="shared" si="16"/>
        <v>One-Time Customer</v>
      </c>
      <c r="CB210">
        <v>88065565560</v>
      </c>
      <c r="CD210" t="s">
        <v>1051</v>
      </c>
    </row>
    <row r="211" spans="52:82" x14ac:dyDescent="0.3">
      <c r="AZ211" t="s">
        <v>446</v>
      </c>
      <c r="BA211" t="s">
        <v>1124</v>
      </c>
      <c r="BB211" t="s">
        <v>9</v>
      </c>
      <c r="BC211" s="25">
        <v>68</v>
      </c>
      <c r="BD211" s="25">
        <v>952</v>
      </c>
      <c r="BE211" s="25">
        <v>7</v>
      </c>
      <c r="BF211" s="25">
        <v>1</v>
      </c>
      <c r="BG211" s="9">
        <v>44079</v>
      </c>
      <c r="BH211" s="9">
        <v>44079</v>
      </c>
      <c r="BI211" t="str">
        <f t="shared" si="15"/>
        <v>Top Customer</v>
      </c>
      <c r="BJ211" t="str">
        <f t="shared" si="16"/>
        <v>One-Time Customer</v>
      </c>
      <c r="CB211">
        <v>88065565561</v>
      </c>
      <c r="CD211" t="s">
        <v>73</v>
      </c>
    </row>
    <row r="212" spans="52:82" x14ac:dyDescent="0.3">
      <c r="AZ212" t="s">
        <v>225</v>
      </c>
      <c r="BA212" t="s">
        <v>1123</v>
      </c>
      <c r="BB212" t="s">
        <v>18</v>
      </c>
      <c r="BC212" s="25">
        <v>68</v>
      </c>
      <c r="BD212" s="25">
        <v>952</v>
      </c>
      <c r="BE212" s="25">
        <v>7</v>
      </c>
      <c r="BF212" s="25">
        <v>1</v>
      </c>
      <c r="BG212" s="9">
        <v>44064</v>
      </c>
      <c r="BH212" s="9">
        <v>44064</v>
      </c>
      <c r="BI212" t="str">
        <f t="shared" si="15"/>
        <v>Top Customer</v>
      </c>
      <c r="BJ212" t="str">
        <f t="shared" si="16"/>
        <v>One-Time Customer</v>
      </c>
      <c r="CB212">
        <v>88065565562</v>
      </c>
      <c r="CD212" t="s">
        <v>464</v>
      </c>
    </row>
    <row r="213" spans="52:82" x14ac:dyDescent="0.3">
      <c r="AZ213" t="s">
        <v>243</v>
      </c>
      <c r="BA213" t="s">
        <v>1124</v>
      </c>
      <c r="BB213" t="s">
        <v>57</v>
      </c>
      <c r="BC213" s="25">
        <v>68</v>
      </c>
      <c r="BD213" s="25">
        <v>952</v>
      </c>
      <c r="BE213" s="25">
        <v>7</v>
      </c>
      <c r="BF213" s="25">
        <v>1</v>
      </c>
      <c r="BG213" s="9">
        <v>44082</v>
      </c>
      <c r="BH213" s="9">
        <v>44082</v>
      </c>
      <c r="BI213" t="str">
        <f t="shared" si="15"/>
        <v>Top Customer</v>
      </c>
      <c r="BJ213" t="str">
        <f t="shared" si="16"/>
        <v>One-Time Customer</v>
      </c>
      <c r="CB213">
        <v>88065565563</v>
      </c>
      <c r="CD213" t="s">
        <v>786</v>
      </c>
    </row>
    <row r="214" spans="52:82" x14ac:dyDescent="0.3">
      <c r="AZ214" t="s">
        <v>100</v>
      </c>
      <c r="BA214" t="s">
        <v>1123</v>
      </c>
      <c r="BB214" t="s">
        <v>1</v>
      </c>
      <c r="BC214" s="25">
        <v>47</v>
      </c>
      <c r="BD214" s="25">
        <v>940</v>
      </c>
      <c r="BE214" s="25">
        <v>5</v>
      </c>
      <c r="BF214" s="25">
        <v>1</v>
      </c>
      <c r="BG214" s="9">
        <v>44074</v>
      </c>
      <c r="BH214" s="9">
        <v>44074</v>
      </c>
      <c r="BI214" t="str">
        <f t="shared" si="15"/>
        <v>Top Customer</v>
      </c>
      <c r="BJ214" t="str">
        <f t="shared" si="16"/>
        <v>One-Time Customer</v>
      </c>
      <c r="CB214">
        <v>88065565564</v>
      </c>
      <c r="CD214" t="s">
        <v>948</v>
      </c>
    </row>
    <row r="215" spans="52:82" x14ac:dyDescent="0.3">
      <c r="AZ215" t="s">
        <v>412</v>
      </c>
      <c r="BA215" t="s">
        <v>1123</v>
      </c>
      <c r="BB215" t="s">
        <v>58</v>
      </c>
      <c r="BC215" s="25">
        <v>47</v>
      </c>
      <c r="BD215" s="25">
        <v>940</v>
      </c>
      <c r="BE215" s="25">
        <v>4</v>
      </c>
      <c r="BF215" s="25">
        <v>1</v>
      </c>
      <c r="BG215" s="9">
        <v>44045</v>
      </c>
      <c r="BH215" s="9">
        <v>44045</v>
      </c>
      <c r="BI215" t="str">
        <f t="shared" si="15"/>
        <v>Top Customer</v>
      </c>
      <c r="BJ215" t="str">
        <f t="shared" si="16"/>
        <v>One-Time Customer</v>
      </c>
      <c r="CB215">
        <v>88065565565</v>
      </c>
      <c r="CD215" t="s">
        <v>1059</v>
      </c>
    </row>
    <row r="216" spans="52:82" x14ac:dyDescent="0.3">
      <c r="AZ216" t="s">
        <v>367</v>
      </c>
      <c r="BA216" t="s">
        <v>1123</v>
      </c>
      <c r="BB216" t="s">
        <v>14</v>
      </c>
      <c r="BC216" s="25">
        <v>47</v>
      </c>
      <c r="BD216" s="25">
        <v>940</v>
      </c>
      <c r="BE216" s="25">
        <v>6</v>
      </c>
      <c r="BF216" s="25">
        <v>1</v>
      </c>
      <c r="BG216" s="9">
        <v>44103</v>
      </c>
      <c r="BH216" s="9">
        <v>44103</v>
      </c>
      <c r="BI216" t="str">
        <f t="shared" si="15"/>
        <v>Top Customer</v>
      </c>
      <c r="BJ216" t="str">
        <f t="shared" si="16"/>
        <v>One-Time Customer</v>
      </c>
      <c r="CB216">
        <v>88065565566</v>
      </c>
      <c r="CD216" t="s">
        <v>433</v>
      </c>
    </row>
    <row r="217" spans="52:82" x14ac:dyDescent="0.3">
      <c r="AZ217" t="s">
        <v>547</v>
      </c>
      <c r="BA217" t="s">
        <v>1124</v>
      </c>
      <c r="BB217" t="s">
        <v>66</v>
      </c>
      <c r="BC217" s="25">
        <v>47</v>
      </c>
      <c r="BD217" s="25">
        <v>940</v>
      </c>
      <c r="BE217" s="25">
        <v>6</v>
      </c>
      <c r="BF217" s="25">
        <v>1</v>
      </c>
      <c r="BG217" s="9">
        <v>44077</v>
      </c>
      <c r="BH217" s="9">
        <v>44077</v>
      </c>
      <c r="BI217" t="str">
        <f t="shared" si="15"/>
        <v>Top Customer</v>
      </c>
      <c r="BJ217" t="str">
        <f t="shared" si="16"/>
        <v>One-Time Customer</v>
      </c>
      <c r="CB217">
        <v>88065565567</v>
      </c>
      <c r="CD217" t="s">
        <v>39</v>
      </c>
    </row>
    <row r="218" spans="52:82" x14ac:dyDescent="0.3">
      <c r="AZ218" t="s">
        <v>484</v>
      </c>
      <c r="BA218" t="s">
        <v>1124</v>
      </c>
      <c r="BB218" t="s">
        <v>5</v>
      </c>
      <c r="BC218" s="25">
        <v>47</v>
      </c>
      <c r="BD218" s="25">
        <v>940</v>
      </c>
      <c r="BE218" s="25">
        <v>3</v>
      </c>
      <c r="BF218" s="25">
        <v>1</v>
      </c>
      <c r="BG218" s="9">
        <v>44045</v>
      </c>
      <c r="BH218" s="9">
        <v>44045</v>
      </c>
      <c r="BI218" t="str">
        <f t="shared" si="15"/>
        <v>Top Customer</v>
      </c>
      <c r="BJ218" t="str">
        <f t="shared" si="16"/>
        <v>One-Time Customer</v>
      </c>
      <c r="CB218">
        <v>88065565568</v>
      </c>
      <c r="CD218" t="s">
        <v>753</v>
      </c>
    </row>
    <row r="219" spans="52:82" x14ac:dyDescent="0.3">
      <c r="AZ219" t="s">
        <v>281</v>
      </c>
      <c r="BA219" t="s">
        <v>1123</v>
      </c>
      <c r="BB219" t="s">
        <v>12</v>
      </c>
      <c r="BC219" s="25">
        <v>47</v>
      </c>
      <c r="BD219" s="25">
        <v>940</v>
      </c>
      <c r="BE219" s="25">
        <v>6</v>
      </c>
      <c r="BF219" s="25">
        <v>1</v>
      </c>
      <c r="BG219" s="9">
        <v>44048</v>
      </c>
      <c r="BH219" s="9">
        <v>44048</v>
      </c>
      <c r="BI219" t="str">
        <f t="shared" si="15"/>
        <v>Top Customer</v>
      </c>
      <c r="BJ219" t="str">
        <f t="shared" si="16"/>
        <v>One-Time Customer</v>
      </c>
      <c r="CB219">
        <v>88065565569</v>
      </c>
      <c r="CD219" t="s">
        <v>773</v>
      </c>
    </row>
    <row r="220" spans="52:82" x14ac:dyDescent="0.3">
      <c r="AZ220" t="s">
        <v>454</v>
      </c>
      <c r="BA220" t="s">
        <v>1124</v>
      </c>
      <c r="BB220" t="s">
        <v>58</v>
      </c>
      <c r="BC220" s="25">
        <v>77</v>
      </c>
      <c r="BD220" s="25">
        <v>924</v>
      </c>
      <c r="BE220" s="25">
        <v>5</v>
      </c>
      <c r="BF220" s="25">
        <v>1</v>
      </c>
      <c r="BG220" s="9">
        <v>44087</v>
      </c>
      <c r="BH220" s="9">
        <v>44087</v>
      </c>
      <c r="BI220" t="str">
        <f t="shared" si="15"/>
        <v>Top Customer</v>
      </c>
      <c r="BJ220" t="str">
        <f t="shared" si="16"/>
        <v>One-Time Customer</v>
      </c>
      <c r="CB220">
        <v>88065565570</v>
      </c>
      <c r="CD220" t="s">
        <v>727</v>
      </c>
    </row>
    <row r="221" spans="52:82" x14ac:dyDescent="0.3">
      <c r="AZ221" t="s">
        <v>310</v>
      </c>
      <c r="BA221" t="s">
        <v>1124</v>
      </c>
      <c r="BB221" t="s">
        <v>19</v>
      </c>
      <c r="BC221" s="25">
        <v>77</v>
      </c>
      <c r="BD221" s="25">
        <v>924</v>
      </c>
      <c r="BE221" s="25">
        <v>5</v>
      </c>
      <c r="BF221" s="25">
        <v>1</v>
      </c>
      <c r="BG221" s="9">
        <v>44046</v>
      </c>
      <c r="BH221" s="9">
        <v>44046</v>
      </c>
      <c r="BI221" t="str">
        <f t="shared" si="15"/>
        <v>Top Customer</v>
      </c>
      <c r="BJ221" t="str">
        <f t="shared" si="16"/>
        <v>One-Time Customer</v>
      </c>
      <c r="CB221">
        <v>88065565571</v>
      </c>
      <c r="CD221" t="s">
        <v>210</v>
      </c>
    </row>
    <row r="222" spans="52:82" x14ac:dyDescent="0.3">
      <c r="AZ222" t="s">
        <v>355</v>
      </c>
      <c r="BA222" t="s">
        <v>1123</v>
      </c>
      <c r="BB222" t="s">
        <v>3</v>
      </c>
      <c r="BC222" s="25">
        <v>77</v>
      </c>
      <c r="BD222" s="25">
        <v>924</v>
      </c>
      <c r="BE222" s="25">
        <v>8</v>
      </c>
      <c r="BF222" s="25">
        <v>1</v>
      </c>
      <c r="BG222" s="9">
        <v>44092</v>
      </c>
      <c r="BH222" s="9">
        <v>44092</v>
      </c>
      <c r="BI222" t="str">
        <f t="shared" si="15"/>
        <v>Top Customer</v>
      </c>
      <c r="BJ222" t="str">
        <f t="shared" si="16"/>
        <v>One-Time Customer</v>
      </c>
      <c r="CB222">
        <v>88065565572</v>
      </c>
      <c r="CD222" t="s">
        <v>640</v>
      </c>
    </row>
    <row r="223" spans="52:82" x14ac:dyDescent="0.3">
      <c r="AZ223" t="s">
        <v>197</v>
      </c>
      <c r="BA223" t="s">
        <v>1123</v>
      </c>
      <c r="BB223" t="s">
        <v>12</v>
      </c>
      <c r="BC223" s="25">
        <v>77</v>
      </c>
      <c r="BD223" s="25">
        <v>924</v>
      </c>
      <c r="BE223" s="25">
        <v>7</v>
      </c>
      <c r="BF223" s="25">
        <v>1</v>
      </c>
      <c r="BG223" s="9">
        <v>44067</v>
      </c>
      <c r="BH223" s="9">
        <v>44067</v>
      </c>
      <c r="BI223" t="str">
        <f t="shared" si="15"/>
        <v>Top Customer</v>
      </c>
      <c r="BJ223" t="str">
        <f t="shared" si="16"/>
        <v>One-Time Customer</v>
      </c>
      <c r="CB223">
        <v>88065565573</v>
      </c>
      <c r="CD223" t="s">
        <v>701</v>
      </c>
    </row>
    <row r="224" spans="52:82" x14ac:dyDescent="0.3">
      <c r="AZ224" t="s">
        <v>580</v>
      </c>
      <c r="BA224" t="s">
        <v>1123</v>
      </c>
      <c r="BB224" t="s">
        <v>94</v>
      </c>
      <c r="BC224" s="25">
        <v>77</v>
      </c>
      <c r="BD224" s="25">
        <v>924</v>
      </c>
      <c r="BE224" s="25">
        <v>4</v>
      </c>
      <c r="BF224" s="25">
        <v>1</v>
      </c>
      <c r="BG224" s="9">
        <v>44046</v>
      </c>
      <c r="BH224" s="9">
        <v>44046</v>
      </c>
      <c r="BI224" t="str">
        <f t="shared" si="15"/>
        <v>Top Customer</v>
      </c>
      <c r="BJ224" t="str">
        <f t="shared" si="16"/>
        <v>One-Time Customer</v>
      </c>
      <c r="CB224">
        <v>88065565574</v>
      </c>
      <c r="CD224" t="s">
        <v>1115</v>
      </c>
    </row>
    <row r="225" spans="52:82" x14ac:dyDescent="0.3">
      <c r="AZ225" t="s">
        <v>508</v>
      </c>
      <c r="BA225" t="s">
        <v>1124</v>
      </c>
      <c r="BB225" t="s">
        <v>80</v>
      </c>
      <c r="BC225" s="25">
        <v>77</v>
      </c>
      <c r="BD225" s="25">
        <v>924</v>
      </c>
      <c r="BE225" s="25">
        <v>5</v>
      </c>
      <c r="BF225" s="25">
        <v>1</v>
      </c>
      <c r="BG225" s="9">
        <v>44072</v>
      </c>
      <c r="BH225" s="9">
        <v>44072</v>
      </c>
      <c r="BI225" t="str">
        <f t="shared" si="15"/>
        <v>Top Customer</v>
      </c>
      <c r="BJ225" t="str">
        <f t="shared" si="16"/>
        <v>One-Time Customer</v>
      </c>
      <c r="CB225">
        <v>88065565575</v>
      </c>
      <c r="CD225" t="s">
        <v>725</v>
      </c>
    </row>
    <row r="226" spans="52:82" x14ac:dyDescent="0.3">
      <c r="AZ226" t="s">
        <v>472</v>
      </c>
      <c r="BA226" t="s">
        <v>1124</v>
      </c>
      <c r="BB226" t="s">
        <v>94</v>
      </c>
      <c r="BC226" s="25">
        <v>77</v>
      </c>
      <c r="BD226" s="25">
        <v>924</v>
      </c>
      <c r="BE226" s="25">
        <v>4</v>
      </c>
      <c r="BF226" s="25">
        <v>1</v>
      </c>
      <c r="BG226" s="9">
        <v>44094</v>
      </c>
      <c r="BH226" s="9">
        <v>44094</v>
      </c>
      <c r="BI226" t="str">
        <f t="shared" si="15"/>
        <v>Top Customer</v>
      </c>
      <c r="BJ226" t="str">
        <f t="shared" si="16"/>
        <v>One-Time Customer</v>
      </c>
      <c r="CB226">
        <v>88065565576</v>
      </c>
      <c r="CD226" t="s">
        <v>1023</v>
      </c>
    </row>
    <row r="227" spans="52:82" x14ac:dyDescent="0.3">
      <c r="AZ227" t="s">
        <v>488</v>
      </c>
      <c r="BA227" t="s">
        <v>1124</v>
      </c>
      <c r="BB227" t="s">
        <v>9</v>
      </c>
      <c r="BC227" s="25">
        <v>60</v>
      </c>
      <c r="BD227" s="25">
        <v>900</v>
      </c>
      <c r="BE227" s="25">
        <v>8</v>
      </c>
      <c r="BF227" s="25">
        <v>1</v>
      </c>
      <c r="BG227" s="9">
        <v>44052</v>
      </c>
      <c r="BH227" s="9">
        <v>44052</v>
      </c>
      <c r="BI227" t="str">
        <f t="shared" si="15"/>
        <v>Top Customer</v>
      </c>
      <c r="BJ227" t="str">
        <f t="shared" si="16"/>
        <v>One-Time Customer</v>
      </c>
      <c r="CB227">
        <v>88065565577</v>
      </c>
      <c r="CD227" t="s">
        <v>734</v>
      </c>
    </row>
    <row r="228" spans="52:82" x14ac:dyDescent="0.3">
      <c r="AZ228" t="s">
        <v>578</v>
      </c>
      <c r="BA228" t="s">
        <v>1123</v>
      </c>
      <c r="BB228" t="s">
        <v>90</v>
      </c>
      <c r="BC228" s="25">
        <v>60</v>
      </c>
      <c r="BD228" s="25">
        <v>900</v>
      </c>
      <c r="BE228" s="25">
        <v>4</v>
      </c>
      <c r="BF228" s="25">
        <v>1</v>
      </c>
      <c r="BG228" s="9">
        <v>44044</v>
      </c>
      <c r="BH228" s="9">
        <v>44044</v>
      </c>
      <c r="BI228" t="str">
        <f t="shared" si="15"/>
        <v>Top Customer</v>
      </c>
      <c r="BJ228" t="str">
        <f t="shared" si="16"/>
        <v>One-Time Customer</v>
      </c>
      <c r="CB228">
        <v>88065565578</v>
      </c>
      <c r="CD228" t="s">
        <v>213</v>
      </c>
    </row>
    <row r="229" spans="52:82" x14ac:dyDescent="0.3">
      <c r="AZ229" t="s">
        <v>114</v>
      </c>
      <c r="BA229" t="s">
        <v>1123</v>
      </c>
      <c r="BB229" t="s">
        <v>13</v>
      </c>
      <c r="BC229" s="25">
        <v>60</v>
      </c>
      <c r="BD229" s="25">
        <v>900</v>
      </c>
      <c r="BE229" s="25">
        <v>6</v>
      </c>
      <c r="BF229" s="25">
        <v>1</v>
      </c>
      <c r="BG229" s="9">
        <v>44056</v>
      </c>
      <c r="BH229" s="9">
        <v>44056</v>
      </c>
      <c r="BI229" t="str">
        <f t="shared" si="15"/>
        <v>Top Customer</v>
      </c>
      <c r="BJ229" t="str">
        <f t="shared" si="16"/>
        <v>One-Time Customer</v>
      </c>
      <c r="CB229">
        <v>88065565579</v>
      </c>
      <c r="CD229" t="s">
        <v>1081</v>
      </c>
    </row>
    <row r="230" spans="52:82" x14ac:dyDescent="0.3">
      <c r="AZ230" t="s">
        <v>380</v>
      </c>
      <c r="BA230" t="s">
        <v>1123</v>
      </c>
      <c r="BB230" t="s">
        <v>68</v>
      </c>
      <c r="BC230" s="25">
        <v>60</v>
      </c>
      <c r="BD230" s="25">
        <v>900</v>
      </c>
      <c r="BE230" s="25">
        <v>5</v>
      </c>
      <c r="BF230" s="25">
        <v>1</v>
      </c>
      <c r="BG230" s="9">
        <v>44044</v>
      </c>
      <c r="BH230" s="9">
        <v>44044</v>
      </c>
      <c r="BI230" t="str">
        <f t="shared" si="15"/>
        <v>Top Customer</v>
      </c>
      <c r="BJ230" t="str">
        <f t="shared" si="16"/>
        <v>One-Time Customer</v>
      </c>
      <c r="CB230">
        <v>88065565580</v>
      </c>
      <c r="CD230" t="s">
        <v>451</v>
      </c>
    </row>
    <row r="231" spans="52:82" x14ac:dyDescent="0.3">
      <c r="AZ231" t="s">
        <v>308</v>
      </c>
      <c r="BA231" t="s">
        <v>1123</v>
      </c>
      <c r="BB231" t="s">
        <v>17</v>
      </c>
      <c r="BC231" s="25">
        <v>60</v>
      </c>
      <c r="BD231" s="25">
        <v>900</v>
      </c>
      <c r="BE231" s="25">
        <v>10</v>
      </c>
      <c r="BF231" s="25">
        <v>1</v>
      </c>
      <c r="BG231" s="9">
        <v>44044</v>
      </c>
      <c r="BH231" s="9">
        <v>44044</v>
      </c>
      <c r="BI231" t="str">
        <f t="shared" si="15"/>
        <v>Top Customer</v>
      </c>
      <c r="BJ231" t="str">
        <f t="shared" si="16"/>
        <v>One-Time Customer</v>
      </c>
      <c r="CB231">
        <v>88065565581</v>
      </c>
      <c r="CD231" t="s">
        <v>152</v>
      </c>
    </row>
    <row r="232" spans="52:82" x14ac:dyDescent="0.3">
      <c r="AZ232" t="s">
        <v>506</v>
      </c>
      <c r="BA232" t="s">
        <v>1123</v>
      </c>
      <c r="BB232" t="s">
        <v>76</v>
      </c>
      <c r="BC232" s="25">
        <v>60</v>
      </c>
      <c r="BD232" s="25">
        <v>900</v>
      </c>
      <c r="BE232" s="25">
        <v>2</v>
      </c>
      <c r="BF232" s="25">
        <v>1</v>
      </c>
      <c r="BG232" s="9">
        <v>44067</v>
      </c>
      <c r="BH232" s="9">
        <v>44067</v>
      </c>
      <c r="BI232" t="str">
        <f t="shared" si="15"/>
        <v>Top Customer</v>
      </c>
      <c r="BJ232" t="str">
        <f t="shared" si="16"/>
        <v>One-Time Customer</v>
      </c>
      <c r="CB232">
        <v>88065565582</v>
      </c>
      <c r="CD232" t="s">
        <v>767</v>
      </c>
    </row>
    <row r="233" spans="52:82" x14ac:dyDescent="0.3">
      <c r="AZ233" t="s">
        <v>159</v>
      </c>
      <c r="BA233" t="s">
        <v>1124</v>
      </c>
      <c r="BB233" t="s">
        <v>57</v>
      </c>
      <c r="BC233" s="25">
        <v>60</v>
      </c>
      <c r="BD233" s="25">
        <v>900</v>
      </c>
      <c r="BE233" s="25">
        <v>8</v>
      </c>
      <c r="BF233" s="25">
        <v>1</v>
      </c>
      <c r="BG233" s="9">
        <v>44102</v>
      </c>
      <c r="BH233" s="9">
        <v>44102</v>
      </c>
      <c r="BI233" t="str">
        <f t="shared" si="15"/>
        <v>Top Customer</v>
      </c>
      <c r="BJ233" t="str">
        <f t="shared" si="16"/>
        <v>One-Time Customer</v>
      </c>
      <c r="CB233">
        <v>88065565583</v>
      </c>
      <c r="CD233" t="s">
        <v>707</v>
      </c>
    </row>
    <row r="234" spans="52:82" x14ac:dyDescent="0.3">
      <c r="AZ234" t="s">
        <v>294</v>
      </c>
      <c r="BA234" t="s">
        <v>1124</v>
      </c>
      <c r="BB234" t="s">
        <v>88</v>
      </c>
      <c r="BC234" s="25">
        <v>60</v>
      </c>
      <c r="BD234" s="25">
        <v>900</v>
      </c>
      <c r="BE234" s="25">
        <v>4</v>
      </c>
      <c r="BF234" s="25">
        <v>1</v>
      </c>
      <c r="BG234" s="9">
        <v>44061</v>
      </c>
      <c r="BH234" s="9">
        <v>44061</v>
      </c>
      <c r="BI234" t="str">
        <f t="shared" si="15"/>
        <v>Top Customer</v>
      </c>
      <c r="BJ234" t="str">
        <f t="shared" si="16"/>
        <v>One-Time Customer</v>
      </c>
      <c r="CB234">
        <v>88065565584</v>
      </c>
      <c r="CD234" t="s">
        <v>783</v>
      </c>
    </row>
    <row r="235" spans="52:82" x14ac:dyDescent="0.3">
      <c r="AZ235" t="s">
        <v>461</v>
      </c>
      <c r="BA235" t="s">
        <v>1124</v>
      </c>
      <c r="BB235" t="s">
        <v>86</v>
      </c>
      <c r="BC235" s="25">
        <v>60</v>
      </c>
      <c r="BD235" s="25">
        <v>900</v>
      </c>
      <c r="BE235" s="25">
        <v>5</v>
      </c>
      <c r="BF235" s="25">
        <v>1</v>
      </c>
      <c r="BG235" s="9">
        <v>44094</v>
      </c>
      <c r="BH235" s="9">
        <v>44094</v>
      </c>
      <c r="BI235" t="str">
        <f t="shared" si="15"/>
        <v>Top Customer</v>
      </c>
      <c r="BJ235" t="str">
        <f t="shared" si="16"/>
        <v>One-Time Customer</v>
      </c>
      <c r="CB235">
        <v>88065565585</v>
      </c>
      <c r="CD235" t="s">
        <v>985</v>
      </c>
    </row>
    <row r="236" spans="52:82" x14ac:dyDescent="0.3">
      <c r="AZ236" t="s">
        <v>141</v>
      </c>
      <c r="BA236" t="s">
        <v>1124</v>
      </c>
      <c r="BB236" t="s">
        <v>18</v>
      </c>
      <c r="BC236" s="25">
        <v>60</v>
      </c>
      <c r="BD236" s="25">
        <v>900</v>
      </c>
      <c r="BE236" s="25">
        <v>8</v>
      </c>
      <c r="BF236" s="25">
        <v>1</v>
      </c>
      <c r="BG236" s="9">
        <v>44083</v>
      </c>
      <c r="BH236" s="9">
        <v>44083</v>
      </c>
      <c r="BI236" t="str">
        <f t="shared" si="15"/>
        <v>Top Customer</v>
      </c>
      <c r="BJ236" t="str">
        <f t="shared" si="16"/>
        <v>One-Time Customer</v>
      </c>
      <c r="CB236">
        <v>88065565586</v>
      </c>
      <c r="CD236" t="s">
        <v>370</v>
      </c>
    </row>
    <row r="237" spans="52:82" x14ac:dyDescent="0.3">
      <c r="AZ237" t="s">
        <v>480</v>
      </c>
      <c r="BA237" t="s">
        <v>1124</v>
      </c>
      <c r="BB237" t="s">
        <v>1</v>
      </c>
      <c r="BC237" s="25">
        <v>89</v>
      </c>
      <c r="BD237" s="25">
        <v>890</v>
      </c>
      <c r="BE237" s="25">
        <v>6</v>
      </c>
      <c r="BF237" s="25">
        <v>1</v>
      </c>
      <c r="BG237" s="9">
        <v>44102</v>
      </c>
      <c r="BH237" s="9">
        <v>44102</v>
      </c>
      <c r="BI237" t="str">
        <f t="shared" si="15"/>
        <v>Top Customer</v>
      </c>
      <c r="BJ237" t="str">
        <f t="shared" si="16"/>
        <v>One-Time Customer</v>
      </c>
      <c r="CB237">
        <v>88065565587</v>
      </c>
      <c r="CD237" t="s">
        <v>135</v>
      </c>
    </row>
    <row r="238" spans="52:82" x14ac:dyDescent="0.3">
      <c r="AZ238" t="s">
        <v>259</v>
      </c>
      <c r="BA238" t="s">
        <v>1123</v>
      </c>
      <c r="BB238" t="s">
        <v>86</v>
      </c>
      <c r="BC238" s="25">
        <v>89</v>
      </c>
      <c r="BD238" s="25">
        <v>890</v>
      </c>
      <c r="BE238" s="25">
        <v>6</v>
      </c>
      <c r="BF238" s="25">
        <v>1</v>
      </c>
      <c r="BG238" s="9">
        <v>44098</v>
      </c>
      <c r="BH238" s="9">
        <v>44098</v>
      </c>
      <c r="BI238" t="str">
        <f t="shared" si="15"/>
        <v>Top Customer</v>
      </c>
      <c r="BJ238" t="str">
        <f t="shared" si="16"/>
        <v>One-Time Customer</v>
      </c>
      <c r="CB238">
        <v>88065565588</v>
      </c>
      <c r="CD238" t="s">
        <v>442</v>
      </c>
    </row>
    <row r="239" spans="52:82" x14ac:dyDescent="0.3">
      <c r="AZ239" t="s">
        <v>525</v>
      </c>
      <c r="BA239" t="s">
        <v>1123</v>
      </c>
      <c r="BB239" t="s">
        <v>8</v>
      </c>
      <c r="BC239" s="25">
        <v>89</v>
      </c>
      <c r="BD239" s="25">
        <v>890</v>
      </c>
      <c r="BE239" s="25">
        <v>4</v>
      </c>
      <c r="BF239" s="25">
        <v>1</v>
      </c>
      <c r="BG239" s="9">
        <v>44055</v>
      </c>
      <c r="BH239" s="9">
        <v>44055</v>
      </c>
      <c r="BI239" t="str">
        <f t="shared" si="15"/>
        <v>Top Customer</v>
      </c>
      <c r="BJ239" t="str">
        <f t="shared" si="16"/>
        <v>One-Time Customer</v>
      </c>
      <c r="CB239">
        <v>88065565589</v>
      </c>
      <c r="CD239" t="s">
        <v>565</v>
      </c>
    </row>
    <row r="240" spans="52:82" x14ac:dyDescent="0.3">
      <c r="AZ240" t="s">
        <v>62</v>
      </c>
      <c r="BA240" t="s">
        <v>1123</v>
      </c>
      <c r="BB240" t="s">
        <v>16</v>
      </c>
      <c r="BC240" s="25">
        <v>89</v>
      </c>
      <c r="BD240" s="25">
        <v>890</v>
      </c>
      <c r="BE240" s="25">
        <v>23</v>
      </c>
      <c r="BF240" s="25">
        <v>1</v>
      </c>
      <c r="BG240" s="9">
        <v>44052</v>
      </c>
      <c r="BH240" s="9">
        <v>44052</v>
      </c>
      <c r="BI240" t="str">
        <f t="shared" si="15"/>
        <v>Average Customer</v>
      </c>
      <c r="BJ240" t="str">
        <f t="shared" si="16"/>
        <v>One-Time Customer</v>
      </c>
      <c r="CB240">
        <v>88065565590</v>
      </c>
      <c r="CD240" t="s">
        <v>629</v>
      </c>
    </row>
    <row r="241" spans="52:82" x14ac:dyDescent="0.3">
      <c r="AZ241" t="s">
        <v>581</v>
      </c>
      <c r="BA241" t="s">
        <v>1124</v>
      </c>
      <c r="BB241" t="s">
        <v>16</v>
      </c>
      <c r="BC241" s="25">
        <v>68</v>
      </c>
      <c r="BD241" s="25">
        <v>884</v>
      </c>
      <c r="BE241" s="25">
        <v>24</v>
      </c>
      <c r="BF241" s="25">
        <v>1</v>
      </c>
      <c r="BG241" s="9">
        <v>44047</v>
      </c>
      <c r="BH241" s="9">
        <v>44047</v>
      </c>
      <c r="BI241" t="str">
        <f t="shared" si="15"/>
        <v>Average Customer</v>
      </c>
      <c r="BJ241" t="str">
        <f t="shared" si="16"/>
        <v>One-Time Customer</v>
      </c>
      <c r="CB241">
        <v>88065565591</v>
      </c>
      <c r="CD241" t="s">
        <v>830</v>
      </c>
    </row>
    <row r="242" spans="52:82" x14ac:dyDescent="0.3">
      <c r="AZ242" t="s">
        <v>306</v>
      </c>
      <c r="BA242" t="s">
        <v>1124</v>
      </c>
      <c r="BB242" t="s">
        <v>17</v>
      </c>
      <c r="BC242" s="25">
        <v>68</v>
      </c>
      <c r="BD242" s="25">
        <v>884</v>
      </c>
      <c r="BE242" s="25">
        <v>11</v>
      </c>
      <c r="BF242" s="25">
        <v>1</v>
      </c>
      <c r="BG242" s="9">
        <v>44073</v>
      </c>
      <c r="BH242" s="9">
        <v>44073</v>
      </c>
      <c r="BI242" t="str">
        <f t="shared" si="15"/>
        <v>2nd Top Customer</v>
      </c>
      <c r="BJ242" t="str">
        <f t="shared" si="16"/>
        <v>One-Time Customer</v>
      </c>
      <c r="CB242">
        <v>88065565592</v>
      </c>
      <c r="CD242" t="s">
        <v>804</v>
      </c>
    </row>
    <row r="243" spans="52:82" x14ac:dyDescent="0.3">
      <c r="AZ243" t="s">
        <v>126</v>
      </c>
      <c r="BA243" t="s">
        <v>1124</v>
      </c>
      <c r="BB243" t="s">
        <v>88</v>
      </c>
      <c r="BC243" s="25">
        <v>68</v>
      </c>
      <c r="BD243" s="25">
        <v>884</v>
      </c>
      <c r="BE243" s="25">
        <v>5</v>
      </c>
      <c r="BF243" s="25">
        <v>1</v>
      </c>
      <c r="BG243" s="9">
        <v>44068</v>
      </c>
      <c r="BH243" s="9">
        <v>44068</v>
      </c>
      <c r="BI243" t="str">
        <f t="shared" si="15"/>
        <v>Top Customer</v>
      </c>
      <c r="BJ243" t="str">
        <f t="shared" si="16"/>
        <v>One-Time Customer</v>
      </c>
      <c r="CB243">
        <v>88065565593</v>
      </c>
      <c r="CD243" t="s">
        <v>352</v>
      </c>
    </row>
    <row r="244" spans="52:82" x14ac:dyDescent="0.3">
      <c r="AZ244" t="s">
        <v>319</v>
      </c>
      <c r="BA244" t="s">
        <v>1124</v>
      </c>
      <c r="BB244" t="s">
        <v>8</v>
      </c>
      <c r="BC244" s="25">
        <v>87</v>
      </c>
      <c r="BD244" s="25">
        <v>870</v>
      </c>
      <c r="BE244" s="25">
        <v>5</v>
      </c>
      <c r="BF244" s="25">
        <v>2</v>
      </c>
      <c r="BG244" s="9">
        <v>44055</v>
      </c>
      <c r="BH244" s="9">
        <v>44055</v>
      </c>
      <c r="BI244" t="str">
        <f t="shared" si="15"/>
        <v>Top Customer</v>
      </c>
      <c r="BJ244" t="str">
        <f t="shared" si="16"/>
        <v>One-Time Customer</v>
      </c>
      <c r="CB244">
        <v>88065565594</v>
      </c>
      <c r="CD244" t="s">
        <v>141</v>
      </c>
    </row>
    <row r="245" spans="52:82" x14ac:dyDescent="0.3">
      <c r="AZ245" t="s">
        <v>48</v>
      </c>
      <c r="BA245" t="s">
        <v>1123</v>
      </c>
      <c r="BB245" t="s">
        <v>61</v>
      </c>
      <c r="BC245" s="25">
        <v>89</v>
      </c>
      <c r="BD245" s="25">
        <v>862</v>
      </c>
      <c r="BE245" s="25">
        <v>5</v>
      </c>
      <c r="BF245" s="25">
        <v>3</v>
      </c>
      <c r="BG245" s="9">
        <v>44047</v>
      </c>
      <c r="BH245" s="9">
        <v>44073</v>
      </c>
      <c r="BI245" t="str">
        <f t="shared" si="15"/>
        <v>Top Customer</v>
      </c>
      <c r="BJ245" t="str">
        <f t="shared" si="16"/>
        <v>Repeated Customer</v>
      </c>
      <c r="CB245">
        <v>88065565595</v>
      </c>
      <c r="CD245" t="s">
        <v>745</v>
      </c>
    </row>
    <row r="246" spans="52:82" x14ac:dyDescent="0.3">
      <c r="AZ246" t="s">
        <v>1062</v>
      </c>
      <c r="BA246" t="s">
        <v>1123</v>
      </c>
      <c r="BB246" t="s">
        <v>84</v>
      </c>
      <c r="BC246" s="25">
        <v>19</v>
      </c>
      <c r="BD246" s="25">
        <v>860</v>
      </c>
      <c r="BE246" s="25">
        <v>4</v>
      </c>
      <c r="BF246" s="25">
        <v>2</v>
      </c>
      <c r="BG246" s="9">
        <v>44047</v>
      </c>
      <c r="BH246" s="9">
        <v>44071</v>
      </c>
      <c r="BI246" t="str">
        <f t="shared" si="15"/>
        <v>Top Customer</v>
      </c>
      <c r="BJ246" t="str">
        <f t="shared" si="16"/>
        <v>Repeated Customer</v>
      </c>
      <c r="CB246">
        <v>88065565596</v>
      </c>
      <c r="CD246" t="s">
        <v>52</v>
      </c>
    </row>
    <row r="247" spans="52:82" x14ac:dyDescent="0.3">
      <c r="AZ247" t="s">
        <v>493</v>
      </c>
      <c r="BA247" t="s">
        <v>1123</v>
      </c>
      <c r="BB247" t="s">
        <v>14</v>
      </c>
      <c r="BC247" s="25">
        <v>47</v>
      </c>
      <c r="BD247" s="25">
        <v>846</v>
      </c>
      <c r="BE247" s="25">
        <v>7</v>
      </c>
      <c r="BF247" s="25">
        <v>1</v>
      </c>
      <c r="BG247" s="9">
        <v>44054</v>
      </c>
      <c r="BH247" s="9">
        <v>44054</v>
      </c>
      <c r="BI247" t="str">
        <f t="shared" si="15"/>
        <v>Top Customer</v>
      </c>
      <c r="BJ247" t="str">
        <f t="shared" si="16"/>
        <v>One-Time Customer</v>
      </c>
      <c r="CB247">
        <v>88065565597</v>
      </c>
      <c r="CD247" t="s">
        <v>285</v>
      </c>
    </row>
    <row r="248" spans="52:82" x14ac:dyDescent="0.3">
      <c r="AZ248" t="s">
        <v>290</v>
      </c>
      <c r="BA248" t="s">
        <v>1124</v>
      </c>
      <c r="BB248" t="s">
        <v>80</v>
      </c>
      <c r="BC248" s="25">
        <v>47</v>
      </c>
      <c r="BD248" s="25">
        <v>846</v>
      </c>
      <c r="BE248" s="25">
        <v>6</v>
      </c>
      <c r="BF248" s="25">
        <v>1</v>
      </c>
      <c r="BG248" s="9">
        <v>44057</v>
      </c>
      <c r="BH248" s="9">
        <v>44057</v>
      </c>
      <c r="BI248" t="str">
        <f t="shared" si="15"/>
        <v>Top Customer</v>
      </c>
      <c r="BJ248" t="str">
        <f t="shared" si="16"/>
        <v>One-Time Customer</v>
      </c>
      <c r="CB248">
        <v>88065565598</v>
      </c>
      <c r="CD248" t="s">
        <v>268</v>
      </c>
    </row>
    <row r="249" spans="52:82" x14ac:dyDescent="0.3">
      <c r="AZ249" t="s">
        <v>236</v>
      </c>
      <c r="BA249" t="s">
        <v>1123</v>
      </c>
      <c r="BB249" t="s">
        <v>9</v>
      </c>
      <c r="BC249" s="25">
        <v>47</v>
      </c>
      <c r="BD249" s="25">
        <v>846</v>
      </c>
      <c r="BE249" s="25">
        <v>9</v>
      </c>
      <c r="BF249" s="25">
        <v>1</v>
      </c>
      <c r="BG249" s="9">
        <v>44075</v>
      </c>
      <c r="BH249" s="9">
        <v>44075</v>
      </c>
      <c r="BI249" t="str">
        <f t="shared" si="15"/>
        <v>Top Customer</v>
      </c>
      <c r="BJ249" t="str">
        <f t="shared" si="16"/>
        <v>One-Time Customer</v>
      </c>
      <c r="CB249">
        <v>88065565599</v>
      </c>
      <c r="CD249" t="s">
        <v>614</v>
      </c>
    </row>
    <row r="250" spans="52:82" x14ac:dyDescent="0.3">
      <c r="AZ250" t="s">
        <v>119</v>
      </c>
      <c r="BA250" t="s">
        <v>1123</v>
      </c>
      <c r="BB250" t="s">
        <v>59</v>
      </c>
      <c r="BC250" s="25">
        <v>47</v>
      </c>
      <c r="BD250" s="25">
        <v>846</v>
      </c>
      <c r="BE250" s="25">
        <v>9</v>
      </c>
      <c r="BF250" s="25">
        <v>1</v>
      </c>
      <c r="BG250" s="9">
        <v>44061</v>
      </c>
      <c r="BH250" s="9">
        <v>44061</v>
      </c>
      <c r="BI250" t="str">
        <f t="shared" si="15"/>
        <v>Top Customer</v>
      </c>
      <c r="BJ250" t="str">
        <f t="shared" si="16"/>
        <v>One-Time Customer</v>
      </c>
      <c r="CB250">
        <v>88065565600</v>
      </c>
      <c r="CD250" t="s">
        <v>379</v>
      </c>
    </row>
    <row r="251" spans="52:82" x14ac:dyDescent="0.3">
      <c r="AZ251" t="s">
        <v>110</v>
      </c>
      <c r="BA251" t="s">
        <v>1123</v>
      </c>
      <c r="BB251" t="s">
        <v>9</v>
      </c>
      <c r="BC251" s="25">
        <v>47</v>
      </c>
      <c r="BD251" s="25">
        <v>846</v>
      </c>
      <c r="BE251" s="25">
        <v>9</v>
      </c>
      <c r="BF251" s="25">
        <v>1</v>
      </c>
      <c r="BG251" s="9">
        <v>44052</v>
      </c>
      <c r="BH251" s="9">
        <v>44052</v>
      </c>
      <c r="BI251" t="str">
        <f t="shared" si="15"/>
        <v>Top Customer</v>
      </c>
      <c r="BJ251" t="str">
        <f t="shared" si="16"/>
        <v>One-Time Customer</v>
      </c>
      <c r="CB251">
        <v>88065565601</v>
      </c>
      <c r="CD251" t="s">
        <v>251</v>
      </c>
    </row>
    <row r="252" spans="52:82" x14ac:dyDescent="0.3">
      <c r="AZ252" t="s">
        <v>299</v>
      </c>
      <c r="BA252" t="s">
        <v>1124</v>
      </c>
      <c r="BB252" t="s">
        <v>15</v>
      </c>
      <c r="BC252" s="25">
        <v>47</v>
      </c>
      <c r="BD252" s="25">
        <v>846</v>
      </c>
      <c r="BE252" s="25">
        <v>10</v>
      </c>
      <c r="BF252" s="25">
        <v>1</v>
      </c>
      <c r="BG252" s="9">
        <v>44066</v>
      </c>
      <c r="BH252" s="9">
        <v>44066</v>
      </c>
      <c r="BI252" t="str">
        <f t="shared" si="15"/>
        <v>Top Customer</v>
      </c>
      <c r="BJ252" t="str">
        <f t="shared" si="16"/>
        <v>One-Time Customer</v>
      </c>
      <c r="CB252">
        <v>88065565602</v>
      </c>
      <c r="CD252" t="s">
        <v>173</v>
      </c>
    </row>
    <row r="253" spans="52:82" x14ac:dyDescent="0.3">
      <c r="AZ253" t="s">
        <v>331</v>
      </c>
      <c r="BA253" t="s">
        <v>1124</v>
      </c>
      <c r="BB253" t="s">
        <v>16</v>
      </c>
      <c r="BC253" s="25">
        <v>65</v>
      </c>
      <c r="BD253" s="25">
        <v>845</v>
      </c>
      <c r="BE253" s="25">
        <v>25</v>
      </c>
      <c r="BF253" s="25">
        <v>2</v>
      </c>
      <c r="BG253" s="9">
        <v>44067</v>
      </c>
      <c r="BH253" s="9">
        <v>44067</v>
      </c>
      <c r="BI253" t="str">
        <f t="shared" si="15"/>
        <v>Average Customer</v>
      </c>
      <c r="BJ253" t="str">
        <f t="shared" si="16"/>
        <v>One-Time Customer</v>
      </c>
      <c r="CB253">
        <v>88065565603</v>
      </c>
      <c r="CD253" t="s">
        <v>498</v>
      </c>
    </row>
    <row r="254" spans="52:82" x14ac:dyDescent="0.3">
      <c r="AZ254" t="s">
        <v>623</v>
      </c>
      <c r="BA254" t="s">
        <v>1123</v>
      </c>
      <c r="BB254" t="s">
        <v>17</v>
      </c>
      <c r="BC254" s="25">
        <v>60</v>
      </c>
      <c r="BD254" s="25">
        <v>840</v>
      </c>
      <c r="BE254" s="25">
        <v>12</v>
      </c>
      <c r="BF254" s="25">
        <v>1</v>
      </c>
      <c r="BG254" s="9">
        <v>44058</v>
      </c>
      <c r="BH254" s="9">
        <v>44058</v>
      </c>
      <c r="BI254" t="str">
        <f t="shared" si="15"/>
        <v>2nd Top Customer</v>
      </c>
      <c r="BJ254" t="str">
        <f t="shared" si="16"/>
        <v>One-Time Customer</v>
      </c>
      <c r="CB254">
        <v>88065565604</v>
      </c>
      <c r="CD254" t="s">
        <v>775</v>
      </c>
    </row>
    <row r="255" spans="52:82" x14ac:dyDescent="0.3">
      <c r="AZ255" t="s">
        <v>123</v>
      </c>
      <c r="BA255" t="s">
        <v>1124</v>
      </c>
      <c r="BB255" t="s">
        <v>82</v>
      </c>
      <c r="BC255" s="25">
        <v>60</v>
      </c>
      <c r="BD255" s="25">
        <v>840</v>
      </c>
      <c r="BE255" s="25">
        <v>7</v>
      </c>
      <c r="BF255" s="25">
        <v>1</v>
      </c>
      <c r="BG255" s="9">
        <v>44065</v>
      </c>
      <c r="BH255" s="9">
        <v>44065</v>
      </c>
      <c r="BI255" t="str">
        <f t="shared" si="15"/>
        <v>Top Customer</v>
      </c>
      <c r="BJ255" t="str">
        <f t="shared" si="16"/>
        <v>One-Time Customer</v>
      </c>
      <c r="CB255">
        <v>88065565605</v>
      </c>
      <c r="CD255" t="s">
        <v>342</v>
      </c>
    </row>
    <row r="256" spans="52:82" x14ac:dyDescent="0.3">
      <c r="AZ256" t="s">
        <v>105</v>
      </c>
      <c r="BA256" t="s">
        <v>1124</v>
      </c>
      <c r="BB256" t="s">
        <v>8</v>
      </c>
      <c r="BC256" s="25">
        <v>60</v>
      </c>
      <c r="BD256" s="25">
        <v>840</v>
      </c>
      <c r="BE256" s="25">
        <v>6</v>
      </c>
      <c r="BF256" s="25">
        <v>1</v>
      </c>
      <c r="BG256" s="9">
        <v>44047</v>
      </c>
      <c r="BH256" s="9">
        <v>44047</v>
      </c>
      <c r="BI256" t="str">
        <f t="shared" si="15"/>
        <v>Top Customer</v>
      </c>
      <c r="BJ256" t="str">
        <f t="shared" si="16"/>
        <v>One-Time Customer</v>
      </c>
      <c r="CB256">
        <v>88065565606</v>
      </c>
      <c r="CD256" t="s">
        <v>869</v>
      </c>
    </row>
    <row r="257" spans="52:82" x14ac:dyDescent="0.3">
      <c r="AZ257" t="s">
        <v>389</v>
      </c>
      <c r="BA257" t="s">
        <v>1124</v>
      </c>
      <c r="BB257" t="s">
        <v>16</v>
      </c>
      <c r="BC257" s="25">
        <v>60</v>
      </c>
      <c r="BD257" s="25">
        <v>840</v>
      </c>
      <c r="BE257" s="25">
        <v>26</v>
      </c>
      <c r="BF257" s="25">
        <v>1</v>
      </c>
      <c r="BG257" s="9">
        <v>44053</v>
      </c>
      <c r="BH257" s="9">
        <v>44053</v>
      </c>
      <c r="BI257" t="str">
        <f t="shared" si="15"/>
        <v>Average Customer</v>
      </c>
      <c r="BJ257" t="str">
        <f t="shared" si="16"/>
        <v>One-Time Customer</v>
      </c>
      <c r="CB257">
        <v>88065565607</v>
      </c>
      <c r="CD257" t="s">
        <v>885</v>
      </c>
    </row>
    <row r="258" spans="52:82" x14ac:dyDescent="0.3">
      <c r="AZ258" t="s">
        <v>285</v>
      </c>
      <c r="BA258" t="s">
        <v>1124</v>
      </c>
      <c r="BB258" t="s">
        <v>57</v>
      </c>
      <c r="BC258" s="25">
        <v>60</v>
      </c>
      <c r="BD258" s="25">
        <v>840</v>
      </c>
      <c r="BE258" s="25">
        <v>9</v>
      </c>
      <c r="BF258" s="25">
        <v>1</v>
      </c>
      <c r="BG258" s="9">
        <v>44052</v>
      </c>
      <c r="BH258" s="9">
        <v>44052</v>
      </c>
      <c r="BI258" t="str">
        <f t="shared" si="15"/>
        <v>Top Customer</v>
      </c>
      <c r="BJ258" t="str">
        <f t="shared" si="16"/>
        <v>One-Time Customer</v>
      </c>
      <c r="CB258">
        <v>88065565608</v>
      </c>
      <c r="CD258" t="s">
        <v>716</v>
      </c>
    </row>
    <row r="259" spans="52:82" x14ac:dyDescent="0.3">
      <c r="AZ259" t="s">
        <v>303</v>
      </c>
      <c r="BA259" t="s">
        <v>1123</v>
      </c>
      <c r="BB259" t="s">
        <v>92</v>
      </c>
      <c r="BC259" s="25">
        <v>60</v>
      </c>
      <c r="BD259" s="25">
        <v>840</v>
      </c>
      <c r="BE259" s="25">
        <v>7</v>
      </c>
      <c r="BF259" s="25">
        <v>1</v>
      </c>
      <c r="BG259" s="9">
        <v>44071</v>
      </c>
      <c r="BH259" s="9">
        <v>44071</v>
      </c>
      <c r="BI259" t="str">
        <f t="shared" si="15"/>
        <v>Top Customer</v>
      </c>
      <c r="BJ259" t="str">
        <f t="shared" si="16"/>
        <v>One-Time Customer</v>
      </c>
      <c r="CB259">
        <v>88065565609</v>
      </c>
      <c r="CD259" t="s">
        <v>107</v>
      </c>
    </row>
    <row r="260" spans="52:82" x14ac:dyDescent="0.3">
      <c r="AZ260" t="s">
        <v>491</v>
      </c>
      <c r="BA260" t="s">
        <v>1123</v>
      </c>
      <c r="BB260" t="s">
        <v>12</v>
      </c>
      <c r="BC260" s="25">
        <v>68</v>
      </c>
      <c r="BD260" s="25">
        <v>816</v>
      </c>
      <c r="BE260" s="25">
        <v>8</v>
      </c>
      <c r="BF260" s="25">
        <v>1</v>
      </c>
      <c r="BG260" s="9">
        <v>44052</v>
      </c>
      <c r="BH260" s="9">
        <v>44052</v>
      </c>
      <c r="BI260" t="str">
        <f t="shared" si="15"/>
        <v>Top Customer</v>
      </c>
      <c r="BJ260" t="str">
        <f t="shared" si="16"/>
        <v>One-Time Customer</v>
      </c>
      <c r="CB260">
        <v>88065565610</v>
      </c>
      <c r="CD260" t="s">
        <v>62</v>
      </c>
    </row>
    <row r="261" spans="52:82" x14ac:dyDescent="0.3">
      <c r="AZ261" t="s">
        <v>162</v>
      </c>
      <c r="BA261" t="s">
        <v>1124</v>
      </c>
      <c r="BB261" t="s">
        <v>61</v>
      </c>
      <c r="BC261" s="25">
        <v>68</v>
      </c>
      <c r="BD261" s="25">
        <v>816</v>
      </c>
      <c r="BE261" s="25">
        <v>6</v>
      </c>
      <c r="BF261" s="25">
        <v>1</v>
      </c>
      <c r="BG261" s="9">
        <v>44104</v>
      </c>
      <c r="BH261" s="9">
        <v>44104</v>
      </c>
      <c r="BI261" t="str">
        <f t="shared" si="15"/>
        <v>Top Customer</v>
      </c>
      <c r="BJ261" t="str">
        <f t="shared" si="16"/>
        <v>One-Time Customer</v>
      </c>
      <c r="CB261">
        <v>88065565611</v>
      </c>
      <c r="CD261" t="s">
        <v>742</v>
      </c>
    </row>
    <row r="262" spans="52:82" x14ac:dyDescent="0.3">
      <c r="AZ262" t="s">
        <v>428</v>
      </c>
      <c r="BA262" t="s">
        <v>1124</v>
      </c>
      <c r="BB262" t="s">
        <v>88</v>
      </c>
      <c r="BC262" s="25">
        <v>68</v>
      </c>
      <c r="BD262" s="25">
        <v>816</v>
      </c>
      <c r="BE262" s="25">
        <v>6</v>
      </c>
      <c r="BF262" s="25">
        <v>1</v>
      </c>
      <c r="BG262" s="9">
        <v>44061</v>
      </c>
      <c r="BH262" s="9">
        <v>44061</v>
      </c>
      <c r="BI262" t="str">
        <f t="shared" ref="BI262:BI325" si="17">IF(BE262&lt;=10,"Top Customer",IF(BE262&lt;=21,"2nd Top Customer","Average Customer"))</f>
        <v>Top Customer</v>
      </c>
      <c r="BJ262" t="str">
        <f t="shared" ref="BJ262:BJ325" si="18">IF(BG262=BH262,"One-Time Customer","Repeated Customer")</f>
        <v>One-Time Customer</v>
      </c>
      <c r="CB262">
        <v>88065565612</v>
      </c>
      <c r="CD262" t="s">
        <v>1113</v>
      </c>
    </row>
    <row r="263" spans="52:82" x14ac:dyDescent="0.3">
      <c r="AZ263" t="s">
        <v>608</v>
      </c>
      <c r="BA263" t="s">
        <v>1123</v>
      </c>
      <c r="BB263" t="s">
        <v>82</v>
      </c>
      <c r="BC263" s="25">
        <v>68</v>
      </c>
      <c r="BD263" s="25">
        <v>816</v>
      </c>
      <c r="BE263" s="25">
        <v>8</v>
      </c>
      <c r="BF263" s="25">
        <v>1</v>
      </c>
      <c r="BG263" s="9">
        <v>44074</v>
      </c>
      <c r="BH263" s="9">
        <v>44074</v>
      </c>
      <c r="BI263" t="str">
        <f t="shared" si="17"/>
        <v>Top Customer</v>
      </c>
      <c r="BJ263" t="str">
        <f t="shared" si="18"/>
        <v>One-Time Customer</v>
      </c>
      <c r="CB263">
        <v>88065565613</v>
      </c>
      <c r="CD263" t="s">
        <v>429</v>
      </c>
    </row>
    <row r="264" spans="52:82" x14ac:dyDescent="0.3">
      <c r="AZ264" t="s">
        <v>408</v>
      </c>
      <c r="BA264" t="s">
        <v>1124</v>
      </c>
      <c r="BB264" t="s">
        <v>13</v>
      </c>
      <c r="BC264" s="25">
        <v>89</v>
      </c>
      <c r="BD264" s="25">
        <v>801</v>
      </c>
      <c r="BE264" s="25">
        <v>7</v>
      </c>
      <c r="BF264" s="25">
        <v>1</v>
      </c>
      <c r="BG264" s="9">
        <v>44072</v>
      </c>
      <c r="BH264" s="9">
        <v>44072</v>
      </c>
      <c r="BI264" t="str">
        <f t="shared" si="17"/>
        <v>Top Customer</v>
      </c>
      <c r="BJ264" t="str">
        <f t="shared" si="18"/>
        <v>One-Time Customer</v>
      </c>
      <c r="CB264">
        <v>88065565614</v>
      </c>
      <c r="CD264" t="s">
        <v>304</v>
      </c>
    </row>
    <row r="265" spans="52:82" x14ac:dyDescent="0.3">
      <c r="AZ265" t="s">
        <v>241</v>
      </c>
      <c r="BA265" t="s">
        <v>1123</v>
      </c>
      <c r="BB265" t="s">
        <v>14</v>
      </c>
      <c r="BC265" s="25">
        <v>89</v>
      </c>
      <c r="BD265" s="25">
        <v>801</v>
      </c>
      <c r="BE265" s="25">
        <v>8</v>
      </c>
      <c r="BF265" s="25">
        <v>1</v>
      </c>
      <c r="BG265" s="9">
        <v>44083</v>
      </c>
      <c r="BH265" s="9">
        <v>44083</v>
      </c>
      <c r="BI265" t="str">
        <f t="shared" si="17"/>
        <v>Top Customer</v>
      </c>
      <c r="BJ265" t="str">
        <f t="shared" si="18"/>
        <v>One-Time Customer</v>
      </c>
      <c r="CB265">
        <v>88065565615</v>
      </c>
      <c r="CD265" t="s">
        <v>1054</v>
      </c>
    </row>
    <row r="266" spans="52:82" x14ac:dyDescent="0.3">
      <c r="AZ266" t="s">
        <v>338</v>
      </c>
      <c r="BA266" t="s">
        <v>1124</v>
      </c>
      <c r="BB266" t="s">
        <v>76</v>
      </c>
      <c r="BC266" s="25">
        <v>78</v>
      </c>
      <c r="BD266" s="25">
        <v>780</v>
      </c>
      <c r="BE266" s="25">
        <v>3</v>
      </c>
      <c r="BF266" s="25">
        <v>2</v>
      </c>
      <c r="BG266" s="9">
        <v>44074</v>
      </c>
      <c r="BH266" s="9">
        <v>44074</v>
      </c>
      <c r="BI266" t="str">
        <f t="shared" si="17"/>
        <v>Top Customer</v>
      </c>
      <c r="BJ266" t="str">
        <f t="shared" si="18"/>
        <v>One-Time Customer</v>
      </c>
      <c r="CB266">
        <v>88065565616</v>
      </c>
      <c r="CD266" t="s">
        <v>558</v>
      </c>
    </row>
    <row r="267" spans="52:82" x14ac:dyDescent="0.3">
      <c r="AZ267" t="s">
        <v>574</v>
      </c>
      <c r="BA267" t="s">
        <v>1124</v>
      </c>
      <c r="BB267" t="s">
        <v>11</v>
      </c>
      <c r="BC267" s="25">
        <v>60</v>
      </c>
      <c r="BD267" s="25">
        <v>780</v>
      </c>
      <c r="BE267" s="25">
        <v>6</v>
      </c>
      <c r="BF267" s="25">
        <v>1</v>
      </c>
      <c r="BG267" s="9">
        <v>44104</v>
      </c>
      <c r="BH267" s="9">
        <v>44104</v>
      </c>
      <c r="BI267" t="str">
        <f t="shared" si="17"/>
        <v>Top Customer</v>
      </c>
      <c r="BJ267" t="str">
        <f t="shared" si="18"/>
        <v>One-Time Customer</v>
      </c>
      <c r="CB267">
        <v>88065565617</v>
      </c>
      <c r="CD267" t="s">
        <v>448</v>
      </c>
    </row>
    <row r="268" spans="52:82" x14ac:dyDescent="0.3">
      <c r="AZ268" t="s">
        <v>208</v>
      </c>
      <c r="BA268" t="s">
        <v>1123</v>
      </c>
      <c r="BB268" t="s">
        <v>84</v>
      </c>
      <c r="BC268" s="25">
        <v>15</v>
      </c>
      <c r="BD268" s="25">
        <v>780</v>
      </c>
      <c r="BE268" s="25">
        <v>5</v>
      </c>
      <c r="BF268" s="25">
        <v>1</v>
      </c>
      <c r="BG268" s="9">
        <v>44047</v>
      </c>
      <c r="BH268" s="9">
        <v>44047</v>
      </c>
      <c r="BI268" t="str">
        <f t="shared" si="17"/>
        <v>Top Customer</v>
      </c>
      <c r="BJ268" t="str">
        <f t="shared" si="18"/>
        <v>One-Time Customer</v>
      </c>
      <c r="CB268">
        <v>88065565618</v>
      </c>
      <c r="CD268" t="s">
        <v>876</v>
      </c>
    </row>
    <row r="269" spans="52:82" x14ac:dyDescent="0.3">
      <c r="AZ269" t="s">
        <v>278</v>
      </c>
      <c r="BA269" t="s">
        <v>1124</v>
      </c>
      <c r="BB269" t="s">
        <v>9</v>
      </c>
      <c r="BC269" s="25">
        <v>77</v>
      </c>
      <c r="BD269" s="25">
        <v>770</v>
      </c>
      <c r="BE269" s="25">
        <v>10</v>
      </c>
      <c r="BF269" s="25">
        <v>1</v>
      </c>
      <c r="BG269" s="9">
        <v>44045</v>
      </c>
      <c r="BH269" s="9">
        <v>44045</v>
      </c>
      <c r="BI269" t="str">
        <f t="shared" si="17"/>
        <v>Top Customer</v>
      </c>
      <c r="BJ269" t="str">
        <f t="shared" si="18"/>
        <v>One-Time Customer</v>
      </c>
      <c r="CB269">
        <v>88065565619</v>
      </c>
      <c r="CD269" t="s">
        <v>1109</v>
      </c>
    </row>
    <row r="270" spans="52:82" x14ac:dyDescent="0.3">
      <c r="AZ270" t="s">
        <v>589</v>
      </c>
      <c r="BA270" t="s">
        <v>1124</v>
      </c>
      <c r="BB270" t="s">
        <v>4</v>
      </c>
      <c r="BC270" s="25">
        <v>77</v>
      </c>
      <c r="BD270" s="25">
        <v>770</v>
      </c>
      <c r="BE270" s="25">
        <v>8</v>
      </c>
      <c r="BF270" s="25">
        <v>1</v>
      </c>
      <c r="BG270" s="9">
        <v>44055</v>
      </c>
      <c r="BH270" s="9">
        <v>44055</v>
      </c>
      <c r="BI270" t="str">
        <f t="shared" si="17"/>
        <v>Top Customer</v>
      </c>
      <c r="BJ270" t="str">
        <f t="shared" si="18"/>
        <v>One-Time Customer</v>
      </c>
      <c r="CB270">
        <v>88065565620</v>
      </c>
      <c r="CD270" t="s">
        <v>169</v>
      </c>
    </row>
    <row r="271" spans="52:82" x14ac:dyDescent="0.3">
      <c r="AZ271" t="s">
        <v>553</v>
      </c>
      <c r="BA271" t="s">
        <v>1124</v>
      </c>
      <c r="BB271" t="s">
        <v>58</v>
      </c>
      <c r="BC271" s="25">
        <v>77</v>
      </c>
      <c r="BD271" s="25">
        <v>770</v>
      </c>
      <c r="BE271" s="25">
        <v>6</v>
      </c>
      <c r="BF271" s="25">
        <v>1</v>
      </c>
      <c r="BG271" s="9">
        <v>44083</v>
      </c>
      <c r="BH271" s="9">
        <v>44083</v>
      </c>
      <c r="BI271" t="str">
        <f t="shared" si="17"/>
        <v>Top Customer</v>
      </c>
      <c r="BJ271" t="str">
        <f t="shared" si="18"/>
        <v>One-Time Customer</v>
      </c>
      <c r="CB271">
        <v>88065565621</v>
      </c>
      <c r="CD271" t="s">
        <v>482</v>
      </c>
    </row>
    <row r="272" spans="52:82" x14ac:dyDescent="0.3">
      <c r="AZ272" t="s">
        <v>113</v>
      </c>
      <c r="BA272" t="s">
        <v>1123</v>
      </c>
      <c r="BB272" t="s">
        <v>12</v>
      </c>
      <c r="BC272" s="25">
        <v>11</v>
      </c>
      <c r="BD272" s="25">
        <v>770</v>
      </c>
      <c r="BE272" s="25">
        <v>9</v>
      </c>
      <c r="BF272" s="25">
        <v>1</v>
      </c>
      <c r="BG272" s="9">
        <v>44055</v>
      </c>
      <c r="BH272" s="9">
        <v>44055</v>
      </c>
      <c r="BI272" t="str">
        <f t="shared" si="17"/>
        <v>Top Customer</v>
      </c>
      <c r="BJ272" t="str">
        <f t="shared" si="18"/>
        <v>One-Time Customer</v>
      </c>
      <c r="CB272">
        <v>88065565622</v>
      </c>
      <c r="CD272" t="s">
        <v>1074</v>
      </c>
    </row>
    <row r="273" spans="52:82" x14ac:dyDescent="0.3">
      <c r="AZ273" t="s">
        <v>97</v>
      </c>
      <c r="BA273" t="s">
        <v>1123</v>
      </c>
      <c r="BB273" t="s">
        <v>18</v>
      </c>
      <c r="BC273" s="25">
        <v>77</v>
      </c>
      <c r="BD273" s="25">
        <v>770</v>
      </c>
      <c r="BE273" s="25">
        <v>9</v>
      </c>
      <c r="BF273" s="25">
        <v>1</v>
      </c>
      <c r="BG273" s="9">
        <v>44071</v>
      </c>
      <c r="BH273" s="9">
        <v>44071</v>
      </c>
      <c r="BI273" t="str">
        <f t="shared" si="17"/>
        <v>Top Customer</v>
      </c>
      <c r="BJ273" t="str">
        <f t="shared" si="18"/>
        <v>One-Time Customer</v>
      </c>
      <c r="CB273">
        <v>88065565623</v>
      </c>
      <c r="CD273" t="s">
        <v>713</v>
      </c>
    </row>
    <row r="274" spans="52:82" x14ac:dyDescent="0.3">
      <c r="AZ274" t="s">
        <v>125</v>
      </c>
      <c r="BA274" t="s">
        <v>1123</v>
      </c>
      <c r="BB274" t="s">
        <v>86</v>
      </c>
      <c r="BC274" s="25">
        <v>77</v>
      </c>
      <c r="BD274" s="25">
        <v>770</v>
      </c>
      <c r="BE274" s="25">
        <v>7</v>
      </c>
      <c r="BF274" s="25">
        <v>1</v>
      </c>
      <c r="BG274" s="9">
        <v>44067</v>
      </c>
      <c r="BH274" s="9">
        <v>44067</v>
      </c>
      <c r="BI274" t="str">
        <f t="shared" si="17"/>
        <v>Top Customer</v>
      </c>
      <c r="BJ274" t="str">
        <f t="shared" si="18"/>
        <v>One-Time Customer</v>
      </c>
      <c r="CB274">
        <v>88065565624</v>
      </c>
      <c r="CD274" t="s">
        <v>280</v>
      </c>
    </row>
    <row r="275" spans="52:82" x14ac:dyDescent="0.3">
      <c r="AZ275" t="s">
        <v>293</v>
      </c>
      <c r="BA275" t="s">
        <v>1124</v>
      </c>
      <c r="BB275" t="s">
        <v>86</v>
      </c>
      <c r="BC275" s="25">
        <v>11</v>
      </c>
      <c r="BD275" s="25">
        <v>770</v>
      </c>
      <c r="BE275" s="25">
        <v>7</v>
      </c>
      <c r="BF275" s="25">
        <v>1</v>
      </c>
      <c r="BG275" s="9">
        <v>44061</v>
      </c>
      <c r="BH275" s="9">
        <v>44061</v>
      </c>
      <c r="BI275" t="str">
        <f t="shared" si="17"/>
        <v>Top Customer</v>
      </c>
      <c r="BJ275" t="str">
        <f t="shared" si="18"/>
        <v>One-Time Customer</v>
      </c>
      <c r="CB275">
        <v>88065565625</v>
      </c>
      <c r="CD275" t="s">
        <v>679</v>
      </c>
    </row>
    <row r="276" spans="52:82" x14ac:dyDescent="0.3">
      <c r="AZ276" t="s">
        <v>305</v>
      </c>
      <c r="BA276" t="s">
        <v>1123</v>
      </c>
      <c r="BB276" t="s">
        <v>16</v>
      </c>
      <c r="BC276" s="25">
        <v>77</v>
      </c>
      <c r="BD276" s="25">
        <v>770</v>
      </c>
      <c r="BE276" s="25">
        <v>27</v>
      </c>
      <c r="BF276" s="25">
        <v>1</v>
      </c>
      <c r="BG276" s="9">
        <v>44072</v>
      </c>
      <c r="BH276" s="9">
        <v>44072</v>
      </c>
      <c r="BI276" t="str">
        <f t="shared" si="17"/>
        <v>Average Customer</v>
      </c>
      <c r="BJ276" t="str">
        <f t="shared" si="18"/>
        <v>One-Time Customer</v>
      </c>
      <c r="CB276">
        <v>88065565626</v>
      </c>
      <c r="CD276" t="s">
        <v>329</v>
      </c>
    </row>
    <row r="277" spans="52:82" x14ac:dyDescent="0.3">
      <c r="AZ277" t="s">
        <v>487</v>
      </c>
      <c r="BA277" t="s">
        <v>1124</v>
      </c>
      <c r="BB277" t="s">
        <v>8</v>
      </c>
      <c r="BC277" s="25">
        <v>11</v>
      </c>
      <c r="BD277" s="25">
        <v>770</v>
      </c>
      <c r="BE277" s="25">
        <v>7</v>
      </c>
      <c r="BF277" s="25">
        <v>1</v>
      </c>
      <c r="BG277" s="9">
        <v>44048</v>
      </c>
      <c r="BH277" s="9">
        <v>44048</v>
      </c>
      <c r="BI277" t="str">
        <f t="shared" si="17"/>
        <v>Top Customer</v>
      </c>
      <c r="BJ277" t="str">
        <f t="shared" si="18"/>
        <v>One-Time Customer</v>
      </c>
      <c r="CB277">
        <v>88065565627</v>
      </c>
      <c r="CD277" t="s">
        <v>354</v>
      </c>
    </row>
    <row r="278" spans="52:82" x14ac:dyDescent="0.3">
      <c r="AZ278" t="s">
        <v>340</v>
      </c>
      <c r="BA278" t="s">
        <v>1124</v>
      </c>
      <c r="BB278" t="s">
        <v>80</v>
      </c>
      <c r="BC278" s="25">
        <v>51</v>
      </c>
      <c r="BD278" s="25">
        <v>765</v>
      </c>
      <c r="BE278" s="25">
        <v>7</v>
      </c>
      <c r="BF278" s="25">
        <v>2</v>
      </c>
      <c r="BG278" s="9">
        <v>44076</v>
      </c>
      <c r="BH278" s="9">
        <v>44076</v>
      </c>
      <c r="BI278" t="str">
        <f t="shared" si="17"/>
        <v>Top Customer</v>
      </c>
      <c r="BJ278" t="str">
        <f t="shared" si="18"/>
        <v>One-Time Customer</v>
      </c>
      <c r="CB278">
        <v>88065565628</v>
      </c>
      <c r="CD278" t="s">
        <v>659</v>
      </c>
    </row>
    <row r="279" spans="52:82" x14ac:dyDescent="0.3">
      <c r="AZ279" t="s">
        <v>191</v>
      </c>
      <c r="BA279" t="s">
        <v>1124</v>
      </c>
      <c r="BB279" t="s">
        <v>16</v>
      </c>
      <c r="BC279" s="25">
        <v>47</v>
      </c>
      <c r="BD279" s="25">
        <v>752</v>
      </c>
      <c r="BE279" s="25">
        <v>28</v>
      </c>
      <c r="BF279" s="25">
        <v>1</v>
      </c>
      <c r="BG279" s="9">
        <v>44061</v>
      </c>
      <c r="BH279" s="9">
        <v>44061</v>
      </c>
      <c r="BI279" t="str">
        <f t="shared" si="17"/>
        <v>Average Customer</v>
      </c>
      <c r="BJ279" t="str">
        <f t="shared" si="18"/>
        <v>One-Time Customer</v>
      </c>
      <c r="CB279">
        <v>88065565629</v>
      </c>
      <c r="CD279" t="s">
        <v>510</v>
      </c>
    </row>
    <row r="280" spans="52:82" x14ac:dyDescent="0.3">
      <c r="AZ280" t="s">
        <v>155</v>
      </c>
      <c r="BA280" t="s">
        <v>1124</v>
      </c>
      <c r="BB280" t="s">
        <v>12</v>
      </c>
      <c r="BC280" s="25">
        <v>47</v>
      </c>
      <c r="BD280" s="25">
        <v>752</v>
      </c>
      <c r="BE280" s="25">
        <v>10</v>
      </c>
      <c r="BF280" s="25">
        <v>1</v>
      </c>
      <c r="BG280" s="9">
        <v>44097</v>
      </c>
      <c r="BH280" s="9">
        <v>44097</v>
      </c>
      <c r="BI280" t="str">
        <f t="shared" si="17"/>
        <v>Top Customer</v>
      </c>
      <c r="BJ280" t="str">
        <f t="shared" si="18"/>
        <v>One-Time Customer</v>
      </c>
      <c r="CB280">
        <v>88065565630</v>
      </c>
      <c r="CD280" t="s">
        <v>1060</v>
      </c>
    </row>
    <row r="281" spans="52:82" x14ac:dyDescent="0.3">
      <c r="AZ281" t="s">
        <v>254</v>
      </c>
      <c r="BA281" t="s">
        <v>1124</v>
      </c>
      <c r="BB281" t="s">
        <v>76</v>
      </c>
      <c r="BC281" s="25">
        <v>47</v>
      </c>
      <c r="BD281" s="25">
        <v>752</v>
      </c>
      <c r="BE281" s="25">
        <v>4</v>
      </c>
      <c r="BF281" s="25">
        <v>1</v>
      </c>
      <c r="BG281" s="9">
        <v>44093</v>
      </c>
      <c r="BH281" s="9">
        <v>44093</v>
      </c>
      <c r="BI281" t="str">
        <f t="shared" si="17"/>
        <v>Top Customer</v>
      </c>
      <c r="BJ281" t="str">
        <f t="shared" si="18"/>
        <v>One-Time Customer</v>
      </c>
      <c r="CB281">
        <v>88065565631</v>
      </c>
      <c r="CD281" t="s">
        <v>425</v>
      </c>
    </row>
    <row r="282" spans="52:82" x14ac:dyDescent="0.3">
      <c r="AZ282" t="s">
        <v>227</v>
      </c>
      <c r="BA282" t="s">
        <v>1123</v>
      </c>
      <c r="BB282" t="s">
        <v>20</v>
      </c>
      <c r="BC282" s="25">
        <v>47</v>
      </c>
      <c r="BD282" s="25">
        <v>752</v>
      </c>
      <c r="BE282" s="25">
        <v>6</v>
      </c>
      <c r="BF282" s="25">
        <v>1</v>
      </c>
      <c r="BG282" s="9">
        <v>44066</v>
      </c>
      <c r="BH282" s="9">
        <v>44066</v>
      </c>
      <c r="BI282" t="str">
        <f t="shared" si="17"/>
        <v>Top Customer</v>
      </c>
      <c r="BJ282" t="str">
        <f t="shared" si="18"/>
        <v>One-Time Customer</v>
      </c>
      <c r="CB282">
        <v>88065565632</v>
      </c>
      <c r="CD282" t="s">
        <v>1069</v>
      </c>
    </row>
    <row r="283" spans="52:82" x14ac:dyDescent="0.3">
      <c r="AZ283" t="s">
        <v>1079</v>
      </c>
      <c r="BA283" t="s">
        <v>1124</v>
      </c>
      <c r="BB283" t="s">
        <v>61</v>
      </c>
      <c r="BC283" s="25">
        <v>26</v>
      </c>
      <c r="BD283" s="25">
        <v>739</v>
      </c>
      <c r="BE283" s="25">
        <v>7</v>
      </c>
      <c r="BF283" s="25">
        <v>4</v>
      </c>
      <c r="BG283" s="9">
        <v>44052</v>
      </c>
      <c r="BH283" s="9">
        <v>44102</v>
      </c>
      <c r="BI283" t="str">
        <f t="shared" si="17"/>
        <v>Top Customer</v>
      </c>
      <c r="BJ283" t="str">
        <f t="shared" si="18"/>
        <v>Repeated Customer</v>
      </c>
      <c r="CB283">
        <v>88065565633</v>
      </c>
      <c r="CD283" t="s">
        <v>305</v>
      </c>
    </row>
    <row r="284" spans="52:82" x14ac:dyDescent="0.3">
      <c r="AZ284" t="s">
        <v>222</v>
      </c>
      <c r="BA284" t="s">
        <v>1123</v>
      </c>
      <c r="BB284" t="s">
        <v>17</v>
      </c>
      <c r="BC284" s="25">
        <v>60</v>
      </c>
      <c r="BD284" s="25">
        <v>720</v>
      </c>
      <c r="BE284" s="25">
        <v>13</v>
      </c>
      <c r="BF284" s="25">
        <v>1</v>
      </c>
      <c r="BG284" s="9">
        <v>44061</v>
      </c>
      <c r="BH284" s="9">
        <v>44061</v>
      </c>
      <c r="BI284" t="str">
        <f t="shared" si="17"/>
        <v>2nd Top Customer</v>
      </c>
      <c r="BJ284" t="str">
        <f t="shared" si="18"/>
        <v>One-Time Customer</v>
      </c>
      <c r="CB284">
        <v>88065565634</v>
      </c>
      <c r="CD284" t="s">
        <v>719</v>
      </c>
    </row>
    <row r="285" spans="52:82" x14ac:dyDescent="0.3">
      <c r="AZ285" t="s">
        <v>317</v>
      </c>
      <c r="BA285" t="s">
        <v>1124</v>
      </c>
      <c r="BB285" t="s">
        <v>6</v>
      </c>
      <c r="BC285" s="25">
        <v>60</v>
      </c>
      <c r="BD285" s="25">
        <v>720</v>
      </c>
      <c r="BE285" s="25">
        <v>3</v>
      </c>
      <c r="BF285" s="25">
        <v>1</v>
      </c>
      <c r="BG285" s="9">
        <v>44053</v>
      </c>
      <c r="BH285" s="9">
        <v>44053</v>
      </c>
      <c r="BI285" t="str">
        <f t="shared" si="17"/>
        <v>Top Customer</v>
      </c>
      <c r="BJ285" t="str">
        <f t="shared" si="18"/>
        <v>One-Time Customer</v>
      </c>
      <c r="CB285">
        <v>88065565635</v>
      </c>
      <c r="CD285" t="s">
        <v>965</v>
      </c>
    </row>
    <row r="286" spans="52:82" x14ac:dyDescent="0.3">
      <c r="AZ286" t="s">
        <v>542</v>
      </c>
      <c r="BA286" t="s">
        <v>1124</v>
      </c>
      <c r="BB286" t="s">
        <v>80</v>
      </c>
      <c r="BC286" s="25">
        <v>60</v>
      </c>
      <c r="BD286" s="25">
        <v>720</v>
      </c>
      <c r="BE286" s="25">
        <v>8</v>
      </c>
      <c r="BF286" s="25">
        <v>1</v>
      </c>
      <c r="BG286" s="9">
        <v>44072</v>
      </c>
      <c r="BH286" s="9">
        <v>44072</v>
      </c>
      <c r="BI286" t="str">
        <f t="shared" si="17"/>
        <v>Top Customer</v>
      </c>
      <c r="BJ286" t="str">
        <f t="shared" si="18"/>
        <v>One-Time Customer</v>
      </c>
      <c r="CB286">
        <v>88065565636</v>
      </c>
      <c r="CD286" t="s">
        <v>1003</v>
      </c>
    </row>
    <row r="287" spans="52:82" x14ac:dyDescent="0.3">
      <c r="AZ287" t="s">
        <v>434</v>
      </c>
      <c r="BA287" t="s">
        <v>1124</v>
      </c>
      <c r="BB287" t="s">
        <v>18</v>
      </c>
      <c r="BC287" s="25">
        <v>60</v>
      </c>
      <c r="BD287" s="25">
        <v>720</v>
      </c>
      <c r="BE287" s="25">
        <v>10</v>
      </c>
      <c r="BF287" s="25">
        <v>1</v>
      </c>
      <c r="BG287" s="9">
        <v>44067</v>
      </c>
      <c r="BH287" s="9">
        <v>44067</v>
      </c>
      <c r="BI287" t="str">
        <f t="shared" si="17"/>
        <v>Top Customer</v>
      </c>
      <c r="BJ287" t="str">
        <f t="shared" si="18"/>
        <v>One-Time Customer</v>
      </c>
      <c r="CB287">
        <v>88065565637</v>
      </c>
      <c r="CD287" t="s">
        <v>1049</v>
      </c>
    </row>
    <row r="288" spans="52:82" x14ac:dyDescent="0.3">
      <c r="AZ288" t="s">
        <v>614</v>
      </c>
      <c r="BA288" t="s">
        <v>1124</v>
      </c>
      <c r="BB288" t="s">
        <v>70</v>
      </c>
      <c r="BC288" s="25">
        <v>60</v>
      </c>
      <c r="BD288" s="25">
        <v>720</v>
      </c>
      <c r="BE288" s="25">
        <v>8</v>
      </c>
      <c r="BF288" s="25">
        <v>1</v>
      </c>
      <c r="BG288" s="9">
        <v>44052</v>
      </c>
      <c r="BH288" s="9">
        <v>44052</v>
      </c>
      <c r="BI288" t="str">
        <f t="shared" si="17"/>
        <v>Top Customer</v>
      </c>
      <c r="BJ288" t="str">
        <f t="shared" si="18"/>
        <v>One-Time Customer</v>
      </c>
      <c r="CB288">
        <v>88065565638</v>
      </c>
      <c r="CD288" t="s">
        <v>1045</v>
      </c>
    </row>
    <row r="289" spans="52:82" x14ac:dyDescent="0.3">
      <c r="AZ289" t="s">
        <v>570</v>
      </c>
      <c r="BA289" t="s">
        <v>1124</v>
      </c>
      <c r="BB289" t="s">
        <v>7</v>
      </c>
      <c r="BC289" s="25">
        <v>47</v>
      </c>
      <c r="BD289" s="25">
        <v>705</v>
      </c>
      <c r="BE289" s="25">
        <v>4</v>
      </c>
      <c r="BF289" s="25">
        <v>1</v>
      </c>
      <c r="BG289" s="9">
        <v>44103</v>
      </c>
      <c r="BH289" s="9">
        <v>44103</v>
      </c>
      <c r="BI289" t="str">
        <f t="shared" si="17"/>
        <v>Top Customer</v>
      </c>
      <c r="BJ289" t="str">
        <f t="shared" si="18"/>
        <v>One-Time Customer</v>
      </c>
      <c r="CB289">
        <v>88065565639</v>
      </c>
      <c r="CD289" t="s">
        <v>1053</v>
      </c>
    </row>
    <row r="290" spans="52:82" x14ac:dyDescent="0.3">
      <c r="AZ290" t="s">
        <v>164</v>
      </c>
      <c r="BA290" t="s">
        <v>1123</v>
      </c>
      <c r="BB290" t="s">
        <v>64</v>
      </c>
      <c r="BC290" s="25">
        <v>47</v>
      </c>
      <c r="BD290" s="25">
        <v>705</v>
      </c>
      <c r="BE290" s="25">
        <v>4</v>
      </c>
      <c r="BF290" s="25">
        <v>1</v>
      </c>
      <c r="BG290" s="9">
        <v>44095</v>
      </c>
      <c r="BH290" s="9">
        <v>44095</v>
      </c>
      <c r="BI290" t="str">
        <f t="shared" si="17"/>
        <v>Top Customer</v>
      </c>
      <c r="BJ290" t="str">
        <f t="shared" si="18"/>
        <v>One-Time Customer</v>
      </c>
      <c r="CB290">
        <v>88065565640</v>
      </c>
      <c r="CD290" t="s">
        <v>631</v>
      </c>
    </row>
    <row r="291" spans="52:82" x14ac:dyDescent="0.3">
      <c r="AZ291" t="s">
        <v>272</v>
      </c>
      <c r="BA291" t="s">
        <v>1123</v>
      </c>
      <c r="BB291" t="s">
        <v>4</v>
      </c>
      <c r="BC291" s="25">
        <v>47</v>
      </c>
      <c r="BD291" s="25">
        <v>705</v>
      </c>
      <c r="BE291" s="25">
        <v>9</v>
      </c>
      <c r="BF291" s="25">
        <v>1</v>
      </c>
      <c r="BG291" s="9">
        <v>44103</v>
      </c>
      <c r="BH291" s="9">
        <v>44103</v>
      </c>
      <c r="BI291" t="str">
        <f t="shared" si="17"/>
        <v>Top Customer</v>
      </c>
      <c r="BJ291" t="str">
        <f t="shared" si="18"/>
        <v>One-Time Customer</v>
      </c>
      <c r="CB291">
        <v>88065565641</v>
      </c>
      <c r="CD291" t="s">
        <v>418</v>
      </c>
    </row>
    <row r="292" spans="52:82" x14ac:dyDescent="0.3">
      <c r="AZ292" t="s">
        <v>313</v>
      </c>
      <c r="BA292" t="s">
        <v>1123</v>
      </c>
      <c r="BB292" t="s">
        <v>2</v>
      </c>
      <c r="BC292" s="25">
        <v>47</v>
      </c>
      <c r="BD292" s="25">
        <v>705</v>
      </c>
      <c r="BE292" s="25">
        <v>4</v>
      </c>
      <c r="BF292" s="25">
        <v>1</v>
      </c>
      <c r="BG292" s="9">
        <v>44052</v>
      </c>
      <c r="BH292" s="9">
        <v>44052</v>
      </c>
      <c r="BI292" t="str">
        <f t="shared" si="17"/>
        <v>Top Customer</v>
      </c>
      <c r="BJ292" t="str">
        <f t="shared" si="18"/>
        <v>One-Time Customer</v>
      </c>
      <c r="CB292">
        <v>88065565642</v>
      </c>
      <c r="CD292" t="s">
        <v>714</v>
      </c>
    </row>
    <row r="293" spans="52:82" x14ac:dyDescent="0.3">
      <c r="AZ293" t="s">
        <v>457</v>
      </c>
      <c r="BA293" t="s">
        <v>1123</v>
      </c>
      <c r="BB293" t="s">
        <v>16</v>
      </c>
      <c r="BC293" s="25">
        <v>47</v>
      </c>
      <c r="BD293" s="25">
        <v>705</v>
      </c>
      <c r="BE293" s="25">
        <v>29</v>
      </c>
      <c r="BF293" s="25">
        <v>1</v>
      </c>
      <c r="BG293" s="9">
        <v>44093</v>
      </c>
      <c r="BH293" s="9">
        <v>44093</v>
      </c>
      <c r="BI293" t="str">
        <f t="shared" si="17"/>
        <v>Average Customer</v>
      </c>
      <c r="BJ293" t="str">
        <f t="shared" si="18"/>
        <v>One-Time Customer</v>
      </c>
      <c r="CB293">
        <v>88065565643</v>
      </c>
      <c r="CD293" t="s">
        <v>997</v>
      </c>
    </row>
    <row r="294" spans="52:82" x14ac:dyDescent="0.3">
      <c r="AZ294" t="s">
        <v>592</v>
      </c>
      <c r="BA294" t="s">
        <v>1123</v>
      </c>
      <c r="BB294" t="s">
        <v>16</v>
      </c>
      <c r="BC294" s="25">
        <v>47</v>
      </c>
      <c r="BD294" s="25">
        <v>705</v>
      </c>
      <c r="BE294" s="25">
        <v>29</v>
      </c>
      <c r="BF294" s="25">
        <v>1</v>
      </c>
      <c r="BG294" s="9">
        <v>44058</v>
      </c>
      <c r="BH294" s="9">
        <v>44058</v>
      </c>
      <c r="BI294" t="str">
        <f t="shared" si="17"/>
        <v>Average Customer</v>
      </c>
      <c r="BJ294" t="str">
        <f t="shared" si="18"/>
        <v>One-Time Customer</v>
      </c>
      <c r="CB294">
        <v>88065565644</v>
      </c>
      <c r="CD294" t="s">
        <v>954</v>
      </c>
    </row>
    <row r="295" spans="52:82" x14ac:dyDescent="0.3">
      <c r="AZ295" t="s">
        <v>128</v>
      </c>
      <c r="BA295" t="s">
        <v>1124</v>
      </c>
      <c r="BB295" t="s">
        <v>68</v>
      </c>
      <c r="BC295" s="25">
        <v>47</v>
      </c>
      <c r="BD295" s="25">
        <v>705</v>
      </c>
      <c r="BE295" s="25">
        <v>6</v>
      </c>
      <c r="BF295" s="25">
        <v>1</v>
      </c>
      <c r="BG295" s="9">
        <v>44071</v>
      </c>
      <c r="BH295" s="9">
        <v>44071</v>
      </c>
      <c r="BI295" t="str">
        <f t="shared" si="17"/>
        <v>Top Customer</v>
      </c>
      <c r="BJ295" t="str">
        <f t="shared" si="18"/>
        <v>One-Time Customer</v>
      </c>
      <c r="CB295">
        <v>88065565645</v>
      </c>
      <c r="CD295" t="s">
        <v>969</v>
      </c>
    </row>
    <row r="296" spans="52:82" x14ac:dyDescent="0.3">
      <c r="AZ296" t="s">
        <v>619</v>
      </c>
      <c r="BA296" t="s">
        <v>1123</v>
      </c>
      <c r="BB296" t="s">
        <v>59</v>
      </c>
      <c r="BC296" s="25">
        <v>47</v>
      </c>
      <c r="BD296" s="25">
        <v>705</v>
      </c>
      <c r="BE296" s="25">
        <v>10</v>
      </c>
      <c r="BF296" s="25">
        <v>1</v>
      </c>
      <c r="BG296" s="9">
        <v>44054</v>
      </c>
      <c r="BH296" s="9">
        <v>44054</v>
      </c>
      <c r="BI296" t="str">
        <f t="shared" si="17"/>
        <v>Top Customer</v>
      </c>
      <c r="BJ296" t="str">
        <f t="shared" si="18"/>
        <v>One-Time Customer</v>
      </c>
      <c r="CB296">
        <v>88065565646</v>
      </c>
      <c r="CD296" t="s">
        <v>95</v>
      </c>
    </row>
    <row r="297" spans="52:82" x14ac:dyDescent="0.3">
      <c r="AZ297" t="s">
        <v>200</v>
      </c>
      <c r="BA297" t="s">
        <v>1123</v>
      </c>
      <c r="BB297" t="s">
        <v>15</v>
      </c>
      <c r="BC297" s="25">
        <v>47</v>
      </c>
      <c r="BD297" s="25">
        <v>705</v>
      </c>
      <c r="BE297" s="25">
        <v>11</v>
      </c>
      <c r="BF297" s="25">
        <v>1</v>
      </c>
      <c r="BG297" s="9">
        <v>44071</v>
      </c>
      <c r="BH297" s="9">
        <v>44071</v>
      </c>
      <c r="BI297" t="str">
        <f t="shared" si="17"/>
        <v>2nd Top Customer</v>
      </c>
      <c r="BJ297" t="str">
        <f t="shared" si="18"/>
        <v>One-Time Customer</v>
      </c>
      <c r="CB297">
        <v>88065565647</v>
      </c>
      <c r="CD297" t="s">
        <v>477</v>
      </c>
    </row>
    <row r="298" spans="52:82" x14ac:dyDescent="0.3">
      <c r="AZ298" t="s">
        <v>87</v>
      </c>
      <c r="BA298" t="s">
        <v>1124</v>
      </c>
      <c r="BB298" t="s">
        <v>88</v>
      </c>
      <c r="BC298" s="25">
        <v>47</v>
      </c>
      <c r="BD298" s="25">
        <v>705</v>
      </c>
      <c r="BE298" s="25">
        <v>7</v>
      </c>
      <c r="BF298" s="25">
        <v>1</v>
      </c>
      <c r="BG298" s="9">
        <v>44065</v>
      </c>
      <c r="BH298" s="9">
        <v>44065</v>
      </c>
      <c r="BI298" t="str">
        <f t="shared" si="17"/>
        <v>Top Customer</v>
      </c>
      <c r="BJ298" t="str">
        <f t="shared" si="18"/>
        <v>One-Time Customer</v>
      </c>
      <c r="CB298">
        <v>88065565648</v>
      </c>
      <c r="CD298" t="s">
        <v>1100</v>
      </c>
    </row>
    <row r="299" spans="52:82" x14ac:dyDescent="0.3">
      <c r="AZ299" t="s">
        <v>882</v>
      </c>
      <c r="BA299" t="s">
        <v>1124</v>
      </c>
      <c r="BB299" t="s">
        <v>12</v>
      </c>
      <c r="BC299" s="25">
        <v>10</v>
      </c>
      <c r="BD299" s="25">
        <v>700</v>
      </c>
      <c r="BE299" s="25">
        <v>11</v>
      </c>
      <c r="BF299" s="25">
        <v>1</v>
      </c>
      <c r="BG299" s="9">
        <v>44078</v>
      </c>
      <c r="BH299" s="9">
        <v>44078</v>
      </c>
      <c r="BI299" t="str">
        <f t="shared" si="17"/>
        <v>2nd Top Customer</v>
      </c>
      <c r="BJ299" t="str">
        <f t="shared" si="18"/>
        <v>One-Time Customer</v>
      </c>
      <c r="CB299">
        <v>88065565649</v>
      </c>
      <c r="CD299" t="s">
        <v>63</v>
      </c>
    </row>
    <row r="300" spans="52:82" x14ac:dyDescent="0.3">
      <c r="AZ300" t="s">
        <v>863</v>
      </c>
      <c r="BA300" t="s">
        <v>1123</v>
      </c>
      <c r="BB300" t="s">
        <v>5</v>
      </c>
      <c r="BC300" s="25">
        <v>10</v>
      </c>
      <c r="BD300" s="25">
        <v>700</v>
      </c>
      <c r="BE300" s="25">
        <v>4</v>
      </c>
      <c r="BF300" s="25">
        <v>1</v>
      </c>
      <c r="BG300" s="9">
        <v>44078</v>
      </c>
      <c r="BH300" s="9">
        <v>44078</v>
      </c>
      <c r="BI300" t="str">
        <f t="shared" si="17"/>
        <v>Top Customer</v>
      </c>
      <c r="BJ300" t="str">
        <f t="shared" si="18"/>
        <v>One-Time Customer</v>
      </c>
      <c r="CB300">
        <v>88065565650</v>
      </c>
      <c r="CD300" t="s">
        <v>764</v>
      </c>
    </row>
    <row r="301" spans="52:82" x14ac:dyDescent="0.3">
      <c r="AZ301" t="s">
        <v>143</v>
      </c>
      <c r="BA301" t="s">
        <v>1124</v>
      </c>
      <c r="BB301" t="s">
        <v>20</v>
      </c>
      <c r="BC301" s="25">
        <v>77</v>
      </c>
      <c r="BD301" s="25">
        <v>693</v>
      </c>
      <c r="BE301" s="25">
        <v>7</v>
      </c>
      <c r="BF301" s="25">
        <v>1</v>
      </c>
      <c r="BG301" s="9">
        <v>44085</v>
      </c>
      <c r="BH301" s="9">
        <v>44085</v>
      </c>
      <c r="BI301" t="str">
        <f t="shared" si="17"/>
        <v>Top Customer</v>
      </c>
      <c r="BJ301" t="str">
        <f t="shared" si="18"/>
        <v>One-Time Customer</v>
      </c>
      <c r="CB301">
        <v>88065565651</v>
      </c>
      <c r="CD301" t="s">
        <v>271</v>
      </c>
    </row>
    <row r="302" spans="52:82" x14ac:dyDescent="0.3">
      <c r="AZ302" t="s">
        <v>418</v>
      </c>
      <c r="BA302" t="s">
        <v>1123</v>
      </c>
      <c r="BB302" t="s">
        <v>68</v>
      </c>
      <c r="BC302" s="25">
        <v>77</v>
      </c>
      <c r="BD302" s="25">
        <v>693</v>
      </c>
      <c r="BE302" s="25">
        <v>7</v>
      </c>
      <c r="BF302" s="25">
        <v>1</v>
      </c>
      <c r="BG302" s="9">
        <v>44051</v>
      </c>
      <c r="BH302" s="9">
        <v>44051</v>
      </c>
      <c r="BI302" t="str">
        <f t="shared" si="17"/>
        <v>Top Customer</v>
      </c>
      <c r="BJ302" t="str">
        <f t="shared" si="18"/>
        <v>One-Time Customer</v>
      </c>
      <c r="CB302">
        <v>88065565652</v>
      </c>
      <c r="CD302" t="s">
        <v>323</v>
      </c>
    </row>
    <row r="303" spans="52:82" x14ac:dyDescent="0.3">
      <c r="AZ303" t="s">
        <v>323</v>
      </c>
      <c r="BA303" t="s">
        <v>1124</v>
      </c>
      <c r="BB303" t="s">
        <v>12</v>
      </c>
      <c r="BC303" s="25">
        <v>76</v>
      </c>
      <c r="BD303" s="25">
        <v>684</v>
      </c>
      <c r="BE303" s="25">
        <v>12</v>
      </c>
      <c r="BF303" s="25">
        <v>2</v>
      </c>
      <c r="BG303" s="9">
        <v>44062</v>
      </c>
      <c r="BH303" s="9">
        <v>44062</v>
      </c>
      <c r="BI303" t="str">
        <f t="shared" si="17"/>
        <v>2nd Top Customer</v>
      </c>
      <c r="BJ303" t="str">
        <f t="shared" si="18"/>
        <v>One-Time Customer</v>
      </c>
      <c r="CB303">
        <v>88065565653</v>
      </c>
      <c r="CD303" t="s">
        <v>322</v>
      </c>
    </row>
    <row r="304" spans="52:82" x14ac:dyDescent="0.3">
      <c r="AZ304" t="s">
        <v>617</v>
      </c>
      <c r="BA304" t="s">
        <v>1124</v>
      </c>
      <c r="BB304" t="s">
        <v>57</v>
      </c>
      <c r="BC304" s="25">
        <v>68</v>
      </c>
      <c r="BD304" s="25">
        <v>680</v>
      </c>
      <c r="BE304" s="25">
        <v>10</v>
      </c>
      <c r="BF304" s="25">
        <v>1</v>
      </c>
      <c r="BG304" s="9">
        <v>44052</v>
      </c>
      <c r="BH304" s="9">
        <v>44052</v>
      </c>
      <c r="BI304" t="str">
        <f t="shared" si="17"/>
        <v>Top Customer</v>
      </c>
      <c r="BJ304" t="str">
        <f t="shared" si="18"/>
        <v>One-Time Customer</v>
      </c>
      <c r="CB304">
        <v>88065565654</v>
      </c>
      <c r="CD304" t="s">
        <v>604</v>
      </c>
    </row>
    <row r="305" spans="52:82" x14ac:dyDescent="0.3">
      <c r="AZ305" t="s">
        <v>365</v>
      </c>
      <c r="BA305" t="s">
        <v>1124</v>
      </c>
      <c r="BB305" t="s">
        <v>12</v>
      </c>
      <c r="BC305" s="25">
        <v>68</v>
      </c>
      <c r="BD305" s="25">
        <v>680</v>
      </c>
      <c r="BE305" s="25">
        <v>13</v>
      </c>
      <c r="BF305" s="25">
        <v>1</v>
      </c>
      <c r="BG305" s="9">
        <v>44102</v>
      </c>
      <c r="BH305" s="9">
        <v>44102</v>
      </c>
      <c r="BI305" t="str">
        <f t="shared" si="17"/>
        <v>2nd Top Customer</v>
      </c>
      <c r="BJ305" t="str">
        <f t="shared" si="18"/>
        <v>One-Time Customer</v>
      </c>
      <c r="CB305">
        <v>88065565655</v>
      </c>
      <c r="CD305" t="s">
        <v>484</v>
      </c>
    </row>
    <row r="306" spans="52:82" x14ac:dyDescent="0.3">
      <c r="AZ306" t="s">
        <v>171</v>
      </c>
      <c r="BA306" t="s">
        <v>1124</v>
      </c>
      <c r="BB306" t="s">
        <v>78</v>
      </c>
      <c r="BC306" s="25">
        <v>68</v>
      </c>
      <c r="BD306" s="25">
        <v>680</v>
      </c>
      <c r="BE306" s="25">
        <v>4</v>
      </c>
      <c r="BF306" s="25">
        <v>1</v>
      </c>
      <c r="BG306" s="9">
        <v>44102</v>
      </c>
      <c r="BH306" s="9">
        <v>44102</v>
      </c>
      <c r="BI306" t="str">
        <f t="shared" si="17"/>
        <v>Top Customer</v>
      </c>
      <c r="BJ306" t="str">
        <f t="shared" si="18"/>
        <v>One-Time Customer</v>
      </c>
      <c r="CB306">
        <v>88065565656</v>
      </c>
      <c r="CD306" t="s">
        <v>374</v>
      </c>
    </row>
    <row r="307" spans="52:82" x14ac:dyDescent="0.3">
      <c r="AZ307" t="s">
        <v>437</v>
      </c>
      <c r="BA307" t="s">
        <v>1124</v>
      </c>
      <c r="BB307" t="s">
        <v>1</v>
      </c>
      <c r="BC307" s="25">
        <v>68</v>
      </c>
      <c r="BD307" s="25">
        <v>680</v>
      </c>
      <c r="BE307" s="25">
        <v>7</v>
      </c>
      <c r="BF307" s="25">
        <v>1</v>
      </c>
      <c r="BG307" s="9">
        <v>44071</v>
      </c>
      <c r="BH307" s="9">
        <v>44071</v>
      </c>
      <c r="BI307" t="str">
        <f t="shared" si="17"/>
        <v>Top Customer</v>
      </c>
      <c r="BJ307" t="str">
        <f t="shared" si="18"/>
        <v>One-Time Customer</v>
      </c>
      <c r="CB307">
        <v>88065565657</v>
      </c>
      <c r="CD307" t="s">
        <v>472</v>
      </c>
    </row>
    <row r="308" spans="52:82" x14ac:dyDescent="0.3">
      <c r="AZ308" t="s">
        <v>455</v>
      </c>
      <c r="BA308" t="s">
        <v>1123</v>
      </c>
      <c r="BB308" t="s">
        <v>59</v>
      </c>
      <c r="BC308" s="25">
        <v>68</v>
      </c>
      <c r="BD308" s="25">
        <v>680</v>
      </c>
      <c r="BE308" s="25">
        <v>11</v>
      </c>
      <c r="BF308" s="25">
        <v>1</v>
      </c>
      <c r="BG308" s="9">
        <v>44088</v>
      </c>
      <c r="BH308" s="9">
        <v>44088</v>
      </c>
      <c r="BI308" t="str">
        <f t="shared" si="17"/>
        <v>2nd Top Customer</v>
      </c>
      <c r="BJ308" t="str">
        <f t="shared" si="18"/>
        <v>One-Time Customer</v>
      </c>
      <c r="CB308">
        <v>88065565658</v>
      </c>
      <c r="CD308" t="s">
        <v>1064</v>
      </c>
    </row>
    <row r="309" spans="52:82" x14ac:dyDescent="0.3">
      <c r="AZ309" t="s">
        <v>559</v>
      </c>
      <c r="BA309" t="s">
        <v>1124</v>
      </c>
      <c r="BB309" t="s">
        <v>16</v>
      </c>
      <c r="BC309" s="25">
        <v>68</v>
      </c>
      <c r="BD309" s="25">
        <v>680</v>
      </c>
      <c r="BE309" s="25">
        <v>30</v>
      </c>
      <c r="BF309" s="25">
        <v>1</v>
      </c>
      <c r="BG309" s="9">
        <v>44089</v>
      </c>
      <c r="BH309" s="9">
        <v>44089</v>
      </c>
      <c r="BI309" t="str">
        <f t="shared" si="17"/>
        <v>Average Customer</v>
      </c>
      <c r="BJ309" t="str">
        <f t="shared" si="18"/>
        <v>One-Time Customer</v>
      </c>
      <c r="CB309">
        <v>88065565659</v>
      </c>
      <c r="CD309" t="s">
        <v>288</v>
      </c>
    </row>
    <row r="310" spans="52:82" x14ac:dyDescent="0.3">
      <c r="AZ310" t="s">
        <v>601</v>
      </c>
      <c r="BA310" t="s">
        <v>1124</v>
      </c>
      <c r="BB310" t="s">
        <v>15</v>
      </c>
      <c r="BC310" s="25">
        <v>47</v>
      </c>
      <c r="BD310" s="25">
        <v>658</v>
      </c>
      <c r="BE310" s="25">
        <v>12</v>
      </c>
      <c r="BF310" s="25">
        <v>1</v>
      </c>
      <c r="BG310" s="9">
        <v>44067</v>
      </c>
      <c r="BH310" s="9">
        <v>44067</v>
      </c>
      <c r="BI310" t="str">
        <f t="shared" si="17"/>
        <v>2nd Top Customer</v>
      </c>
      <c r="BJ310" t="str">
        <f t="shared" si="18"/>
        <v>One-Time Customer</v>
      </c>
      <c r="CB310">
        <v>88065565660</v>
      </c>
      <c r="CD310" t="s">
        <v>128</v>
      </c>
    </row>
    <row r="311" spans="52:82" x14ac:dyDescent="0.3">
      <c r="AZ311" t="s">
        <v>209</v>
      </c>
      <c r="BA311" t="s">
        <v>1123</v>
      </c>
      <c r="BB311" t="s">
        <v>86</v>
      </c>
      <c r="BC311" s="25">
        <v>47</v>
      </c>
      <c r="BD311" s="25">
        <v>658</v>
      </c>
      <c r="BE311" s="25">
        <v>8</v>
      </c>
      <c r="BF311" s="25">
        <v>1</v>
      </c>
      <c r="BG311" s="9">
        <v>44048</v>
      </c>
      <c r="BH311" s="9">
        <v>44048</v>
      </c>
      <c r="BI311" t="str">
        <f t="shared" si="17"/>
        <v>Top Customer</v>
      </c>
      <c r="BJ311" t="str">
        <f t="shared" si="18"/>
        <v>One-Time Customer</v>
      </c>
      <c r="CB311">
        <v>88065565661</v>
      </c>
      <c r="CD311" t="s">
        <v>787</v>
      </c>
    </row>
    <row r="312" spans="52:82" x14ac:dyDescent="0.3">
      <c r="AZ312" t="s">
        <v>421</v>
      </c>
      <c r="BA312" t="s">
        <v>1123</v>
      </c>
      <c r="BB312" t="s">
        <v>74</v>
      </c>
      <c r="BC312" s="25">
        <v>47</v>
      </c>
      <c r="BD312" s="25">
        <v>658</v>
      </c>
      <c r="BE312" s="25">
        <v>2</v>
      </c>
      <c r="BF312" s="25">
        <v>1</v>
      </c>
      <c r="BG312" s="9">
        <v>44054</v>
      </c>
      <c r="BH312" s="9">
        <v>44054</v>
      </c>
      <c r="BI312" t="str">
        <f t="shared" si="17"/>
        <v>Top Customer</v>
      </c>
      <c r="BJ312" t="str">
        <f t="shared" si="18"/>
        <v>One-Time Customer</v>
      </c>
      <c r="CB312">
        <v>88065565662</v>
      </c>
      <c r="CD312" t="s">
        <v>704</v>
      </c>
    </row>
    <row r="313" spans="52:82" x14ac:dyDescent="0.3">
      <c r="AZ313" t="s">
        <v>385</v>
      </c>
      <c r="BA313" t="s">
        <v>1124</v>
      </c>
      <c r="BB313" t="s">
        <v>58</v>
      </c>
      <c r="BC313" s="25">
        <v>47</v>
      </c>
      <c r="BD313" s="25">
        <v>658</v>
      </c>
      <c r="BE313" s="25">
        <v>7</v>
      </c>
      <c r="BF313" s="25">
        <v>1</v>
      </c>
      <c r="BG313" s="9">
        <v>44052</v>
      </c>
      <c r="BH313" s="9">
        <v>44052</v>
      </c>
      <c r="BI313" t="str">
        <f t="shared" si="17"/>
        <v>Top Customer</v>
      </c>
      <c r="BJ313" t="str">
        <f t="shared" si="18"/>
        <v>One-Time Customer</v>
      </c>
      <c r="CB313">
        <v>88065565663</v>
      </c>
      <c r="CD313" t="s">
        <v>327</v>
      </c>
    </row>
    <row r="314" spans="52:82" x14ac:dyDescent="0.3">
      <c r="AZ314" t="s">
        <v>583</v>
      </c>
      <c r="BA314" t="s">
        <v>1124</v>
      </c>
      <c r="BB314" t="s">
        <v>18</v>
      </c>
      <c r="BC314" s="25">
        <v>47</v>
      </c>
      <c r="BD314" s="25">
        <v>658</v>
      </c>
      <c r="BE314" s="25">
        <v>11</v>
      </c>
      <c r="BF314" s="25">
        <v>1</v>
      </c>
      <c r="BG314" s="9">
        <v>44052</v>
      </c>
      <c r="BH314" s="9">
        <v>44052</v>
      </c>
      <c r="BI314" t="str">
        <f t="shared" si="17"/>
        <v>2nd Top Customer</v>
      </c>
      <c r="BJ314" t="str">
        <f t="shared" si="18"/>
        <v>One-Time Customer</v>
      </c>
      <c r="CB314">
        <v>88065565664</v>
      </c>
      <c r="CD314" t="s">
        <v>559</v>
      </c>
    </row>
    <row r="315" spans="52:82" x14ac:dyDescent="0.3">
      <c r="AZ315" t="s">
        <v>383</v>
      </c>
      <c r="BA315" t="s">
        <v>1123</v>
      </c>
      <c r="BB315" t="s">
        <v>15</v>
      </c>
      <c r="BC315" s="25">
        <v>68</v>
      </c>
      <c r="BD315" s="25">
        <v>612</v>
      </c>
      <c r="BE315" s="25">
        <v>13</v>
      </c>
      <c r="BF315" s="25">
        <v>1</v>
      </c>
      <c r="BG315" s="9">
        <v>44047</v>
      </c>
      <c r="BH315" s="9">
        <v>44047</v>
      </c>
      <c r="BI315" t="str">
        <f t="shared" si="17"/>
        <v>2nd Top Customer</v>
      </c>
      <c r="BJ315" t="str">
        <f t="shared" si="18"/>
        <v>One-Time Customer</v>
      </c>
      <c r="CB315">
        <v>88065565665</v>
      </c>
      <c r="CD315" t="s">
        <v>959</v>
      </c>
    </row>
    <row r="316" spans="52:82" x14ac:dyDescent="0.3">
      <c r="AZ316" t="s">
        <v>568</v>
      </c>
      <c r="BA316" t="s">
        <v>1123</v>
      </c>
      <c r="BB316" t="s">
        <v>5</v>
      </c>
      <c r="BC316" s="25">
        <v>68</v>
      </c>
      <c r="BD316" s="25">
        <v>612</v>
      </c>
      <c r="BE316" s="25">
        <v>5</v>
      </c>
      <c r="BF316" s="25">
        <v>1</v>
      </c>
      <c r="BG316" s="9">
        <v>44098</v>
      </c>
      <c r="BH316" s="9">
        <v>44098</v>
      </c>
      <c r="BI316" t="str">
        <f t="shared" si="17"/>
        <v>Top Customer</v>
      </c>
      <c r="BJ316" t="str">
        <f t="shared" si="18"/>
        <v>One-Time Customer</v>
      </c>
      <c r="CB316">
        <v>88065565666</v>
      </c>
      <c r="CD316" t="s">
        <v>1047</v>
      </c>
    </row>
    <row r="317" spans="52:82" x14ac:dyDescent="0.3">
      <c r="AZ317" t="s">
        <v>599</v>
      </c>
      <c r="BA317" t="s">
        <v>1124</v>
      </c>
      <c r="BB317" t="s">
        <v>13</v>
      </c>
      <c r="BC317" s="25">
        <v>68</v>
      </c>
      <c r="BD317" s="25">
        <v>612</v>
      </c>
      <c r="BE317" s="25">
        <v>8</v>
      </c>
      <c r="BF317" s="25">
        <v>1</v>
      </c>
      <c r="BG317" s="9">
        <v>44065</v>
      </c>
      <c r="BH317" s="9">
        <v>44065</v>
      </c>
      <c r="BI317" t="str">
        <f t="shared" si="17"/>
        <v>Top Customer</v>
      </c>
      <c r="BJ317" t="str">
        <f t="shared" si="18"/>
        <v>One-Time Customer</v>
      </c>
      <c r="CB317">
        <v>88065565667</v>
      </c>
      <c r="CD317" t="s">
        <v>455</v>
      </c>
    </row>
    <row r="318" spans="52:82" x14ac:dyDescent="0.3">
      <c r="AZ318" t="s">
        <v>288</v>
      </c>
      <c r="BA318" t="s">
        <v>1123</v>
      </c>
      <c r="BB318" t="s">
        <v>61</v>
      </c>
      <c r="BC318" s="25">
        <v>68</v>
      </c>
      <c r="BD318" s="25">
        <v>612</v>
      </c>
      <c r="BE318" s="25">
        <v>8</v>
      </c>
      <c r="BF318" s="25">
        <v>1</v>
      </c>
      <c r="BG318" s="9">
        <v>44055</v>
      </c>
      <c r="BH318" s="9">
        <v>44055</v>
      </c>
      <c r="BI318" t="str">
        <f t="shared" si="17"/>
        <v>Top Customer</v>
      </c>
      <c r="BJ318" t="str">
        <f t="shared" si="18"/>
        <v>One-Time Customer</v>
      </c>
      <c r="CB318">
        <v>88065565668</v>
      </c>
      <c r="CD318" t="s">
        <v>632</v>
      </c>
    </row>
    <row r="319" spans="52:82" x14ac:dyDescent="0.3">
      <c r="AZ319" t="s">
        <v>108</v>
      </c>
      <c r="BA319" t="s">
        <v>1123</v>
      </c>
      <c r="BB319" t="s">
        <v>17</v>
      </c>
      <c r="BC319" s="25">
        <v>68</v>
      </c>
      <c r="BD319" s="25">
        <v>612</v>
      </c>
      <c r="BE319" s="25">
        <v>14</v>
      </c>
      <c r="BF319" s="25">
        <v>1</v>
      </c>
      <c r="BG319" s="9">
        <v>44051</v>
      </c>
      <c r="BH319" s="9">
        <v>44051</v>
      </c>
      <c r="BI319" t="str">
        <f t="shared" si="17"/>
        <v>2nd Top Customer</v>
      </c>
      <c r="BJ319" t="str">
        <f t="shared" si="18"/>
        <v>One-Time Customer</v>
      </c>
      <c r="CB319">
        <v>88065565669</v>
      </c>
      <c r="CD319" t="s">
        <v>170</v>
      </c>
    </row>
    <row r="320" spans="52:82" x14ac:dyDescent="0.3">
      <c r="AZ320" t="s">
        <v>448</v>
      </c>
      <c r="BA320" t="s">
        <v>1124</v>
      </c>
      <c r="BB320" t="s">
        <v>11</v>
      </c>
      <c r="BC320" s="25">
        <v>47</v>
      </c>
      <c r="BD320" s="25">
        <v>611</v>
      </c>
      <c r="BE320" s="25">
        <v>7</v>
      </c>
      <c r="BF320" s="25">
        <v>1</v>
      </c>
      <c r="BG320" s="9">
        <v>44082</v>
      </c>
      <c r="BH320" s="9">
        <v>44082</v>
      </c>
      <c r="BI320" t="str">
        <f t="shared" si="17"/>
        <v>Top Customer</v>
      </c>
      <c r="BJ320" t="str">
        <f t="shared" si="18"/>
        <v>One-Time Customer</v>
      </c>
      <c r="CB320">
        <v>88065565670</v>
      </c>
      <c r="CD320" t="s">
        <v>619</v>
      </c>
    </row>
    <row r="321" spans="52:82" x14ac:dyDescent="0.3">
      <c r="AZ321" t="s">
        <v>403</v>
      </c>
      <c r="BA321" t="s">
        <v>1123</v>
      </c>
      <c r="BB321" t="s">
        <v>8</v>
      </c>
      <c r="BC321" s="25">
        <v>47</v>
      </c>
      <c r="BD321" s="25">
        <v>611</v>
      </c>
      <c r="BE321" s="25">
        <v>8</v>
      </c>
      <c r="BF321" s="25">
        <v>1</v>
      </c>
      <c r="BG321" s="9">
        <v>44067</v>
      </c>
      <c r="BH321" s="9">
        <v>44067</v>
      </c>
      <c r="BI321" t="str">
        <f t="shared" si="17"/>
        <v>Top Customer</v>
      </c>
      <c r="BJ321" t="str">
        <f t="shared" si="18"/>
        <v>One-Time Customer</v>
      </c>
      <c r="CB321">
        <v>88065565671</v>
      </c>
      <c r="CD321" t="s">
        <v>166</v>
      </c>
    </row>
    <row r="322" spans="52:82" x14ac:dyDescent="0.3">
      <c r="AZ322" t="s">
        <v>538</v>
      </c>
      <c r="BA322" t="s">
        <v>1124</v>
      </c>
      <c r="BB322" t="s">
        <v>58</v>
      </c>
      <c r="BC322" s="25">
        <v>47</v>
      </c>
      <c r="BD322" s="25">
        <v>611</v>
      </c>
      <c r="BE322" s="25">
        <v>8</v>
      </c>
      <c r="BF322" s="25">
        <v>1</v>
      </c>
      <c r="BG322" s="9">
        <v>44068</v>
      </c>
      <c r="BH322" s="9">
        <v>44068</v>
      </c>
      <c r="BI322" t="str">
        <f t="shared" si="17"/>
        <v>Top Customer</v>
      </c>
      <c r="BJ322" t="str">
        <f t="shared" si="18"/>
        <v>One-Time Customer</v>
      </c>
      <c r="CB322">
        <v>88065565672</v>
      </c>
      <c r="CD322" t="s">
        <v>556</v>
      </c>
    </row>
    <row r="323" spans="52:82" x14ac:dyDescent="0.3">
      <c r="AZ323" t="s">
        <v>398</v>
      </c>
      <c r="BA323" t="s">
        <v>1123</v>
      </c>
      <c r="BB323" t="s">
        <v>3</v>
      </c>
      <c r="BC323" s="25">
        <v>60</v>
      </c>
      <c r="BD323" s="25">
        <v>600</v>
      </c>
      <c r="BE323" s="25">
        <v>9</v>
      </c>
      <c r="BF323" s="25">
        <v>1</v>
      </c>
      <c r="BG323" s="9">
        <v>44062</v>
      </c>
      <c r="BH323" s="9">
        <v>44062</v>
      </c>
      <c r="BI323" t="str">
        <f t="shared" si="17"/>
        <v>Top Customer</v>
      </c>
      <c r="BJ323" t="str">
        <f t="shared" si="18"/>
        <v>One-Time Customer</v>
      </c>
      <c r="CB323">
        <v>88065565673</v>
      </c>
      <c r="CD323" t="s">
        <v>579</v>
      </c>
    </row>
    <row r="324" spans="52:82" x14ac:dyDescent="0.3">
      <c r="AZ324" t="s">
        <v>231</v>
      </c>
      <c r="BA324" t="s">
        <v>1124</v>
      </c>
      <c r="BB324" t="s">
        <v>4</v>
      </c>
      <c r="BC324" s="25">
        <v>60</v>
      </c>
      <c r="BD324" s="25">
        <v>600</v>
      </c>
      <c r="BE324" s="25">
        <v>10</v>
      </c>
      <c r="BF324" s="25">
        <v>1</v>
      </c>
      <c r="BG324" s="9">
        <v>44071</v>
      </c>
      <c r="BH324" s="9">
        <v>44071</v>
      </c>
      <c r="BI324" t="str">
        <f t="shared" si="17"/>
        <v>Top Customer</v>
      </c>
      <c r="BJ324" t="str">
        <f t="shared" si="18"/>
        <v>One-Time Customer</v>
      </c>
      <c r="CB324">
        <v>88065565674</v>
      </c>
      <c r="CD324" t="s">
        <v>970</v>
      </c>
    </row>
    <row r="325" spans="52:82" x14ac:dyDescent="0.3">
      <c r="AZ325" t="s">
        <v>1106</v>
      </c>
      <c r="BA325" t="s">
        <v>1124</v>
      </c>
      <c r="BB325" t="s">
        <v>66</v>
      </c>
      <c r="BC325" s="25">
        <v>50</v>
      </c>
      <c r="BD325" s="25">
        <v>600</v>
      </c>
      <c r="BE325" s="25">
        <v>7</v>
      </c>
      <c r="BF325" s="25">
        <v>1</v>
      </c>
      <c r="BG325" s="9">
        <v>44062</v>
      </c>
      <c r="BH325" s="9">
        <v>44062</v>
      </c>
      <c r="BI325" t="str">
        <f t="shared" si="17"/>
        <v>Top Customer</v>
      </c>
      <c r="BJ325" t="str">
        <f t="shared" si="18"/>
        <v>One-Time Customer</v>
      </c>
      <c r="CB325">
        <v>88065565675</v>
      </c>
      <c r="CD325" t="s">
        <v>687</v>
      </c>
    </row>
    <row r="326" spans="52:82" x14ac:dyDescent="0.3">
      <c r="AZ326" t="s">
        <v>551</v>
      </c>
      <c r="BA326" t="s">
        <v>1123</v>
      </c>
      <c r="BB326" t="s">
        <v>15</v>
      </c>
      <c r="BC326" s="25">
        <v>60</v>
      </c>
      <c r="BD326" s="25">
        <v>600</v>
      </c>
      <c r="BE326" s="25">
        <v>14</v>
      </c>
      <c r="BF326" s="25">
        <v>1</v>
      </c>
      <c r="BG326" s="9">
        <v>44082</v>
      </c>
      <c r="BH326" s="9">
        <v>44082</v>
      </c>
      <c r="BI326" t="str">
        <f t="shared" ref="BI326:BI389" si="19">IF(BE326&lt;=10,"Top Customer",IF(BE326&lt;=21,"2nd Top Customer","Average Customer"))</f>
        <v>2nd Top Customer</v>
      </c>
      <c r="BJ326" t="str">
        <f t="shared" ref="BJ326:BJ389" si="20">IF(BG326=BH326,"One-Time Customer","Repeated Customer")</f>
        <v>One-Time Customer</v>
      </c>
      <c r="CB326">
        <v>88065565676</v>
      </c>
      <c r="CD326" t="s">
        <v>1114</v>
      </c>
    </row>
    <row r="327" spans="52:82" x14ac:dyDescent="0.3">
      <c r="AZ327" t="s">
        <v>565</v>
      </c>
      <c r="BA327" t="s">
        <v>1123</v>
      </c>
      <c r="BB327" t="s">
        <v>2</v>
      </c>
      <c r="BC327" s="25">
        <v>60</v>
      </c>
      <c r="BD327" s="25">
        <v>600</v>
      </c>
      <c r="BE327" s="25">
        <v>5</v>
      </c>
      <c r="BF327" s="25">
        <v>1</v>
      </c>
      <c r="BG327" s="9">
        <v>44095</v>
      </c>
      <c r="BH327" s="9">
        <v>44095</v>
      </c>
      <c r="BI327" t="str">
        <f t="shared" si="19"/>
        <v>Top Customer</v>
      </c>
      <c r="BJ327" t="str">
        <f t="shared" si="20"/>
        <v>One-Time Customer</v>
      </c>
      <c r="CB327">
        <v>88065565677</v>
      </c>
      <c r="CD327" t="s">
        <v>243</v>
      </c>
    </row>
    <row r="328" spans="52:82" x14ac:dyDescent="0.3">
      <c r="AZ328" t="s">
        <v>388</v>
      </c>
      <c r="BA328" t="s">
        <v>1124</v>
      </c>
      <c r="BB328" t="s">
        <v>94</v>
      </c>
      <c r="BC328" s="25">
        <v>11</v>
      </c>
      <c r="BD328" s="25">
        <v>572</v>
      </c>
      <c r="BE328" s="25">
        <v>5</v>
      </c>
      <c r="BF328" s="25">
        <v>1</v>
      </c>
      <c r="BG328" s="9">
        <v>44052</v>
      </c>
      <c r="BH328" s="9">
        <v>44052</v>
      </c>
      <c r="BI328" t="str">
        <f t="shared" si="19"/>
        <v>Top Customer</v>
      </c>
      <c r="BJ328" t="str">
        <f t="shared" si="20"/>
        <v>One-Time Customer</v>
      </c>
      <c r="CB328">
        <v>88065565678</v>
      </c>
      <c r="CD328" t="s">
        <v>129</v>
      </c>
    </row>
    <row r="329" spans="52:82" x14ac:dyDescent="0.3">
      <c r="AZ329" t="s">
        <v>838</v>
      </c>
      <c r="BA329" t="s">
        <v>1123</v>
      </c>
      <c r="BB329" t="s">
        <v>4</v>
      </c>
      <c r="BC329" s="25">
        <v>11</v>
      </c>
      <c r="BD329" s="25">
        <v>572</v>
      </c>
      <c r="BE329" s="25">
        <v>11</v>
      </c>
      <c r="BF329" s="25">
        <v>1</v>
      </c>
      <c r="BG329" s="9">
        <v>44103</v>
      </c>
      <c r="BH329" s="9">
        <v>44103</v>
      </c>
      <c r="BI329" t="str">
        <f t="shared" si="19"/>
        <v>2nd Top Customer</v>
      </c>
      <c r="BJ329" t="str">
        <f t="shared" si="20"/>
        <v>One-Time Customer</v>
      </c>
      <c r="CB329">
        <v>88065565679</v>
      </c>
      <c r="CD329" t="s">
        <v>1057</v>
      </c>
    </row>
    <row r="330" spans="52:82" x14ac:dyDescent="0.3">
      <c r="AZ330" t="s">
        <v>529</v>
      </c>
      <c r="BA330" t="s">
        <v>1123</v>
      </c>
      <c r="BB330" t="s">
        <v>18</v>
      </c>
      <c r="BC330" s="25">
        <v>47</v>
      </c>
      <c r="BD330" s="25">
        <v>564</v>
      </c>
      <c r="BE330" s="25">
        <v>12</v>
      </c>
      <c r="BF330" s="25">
        <v>1</v>
      </c>
      <c r="BG330" s="9">
        <v>44062</v>
      </c>
      <c r="BH330" s="9">
        <v>44062</v>
      </c>
      <c r="BI330" t="str">
        <f t="shared" si="19"/>
        <v>2nd Top Customer</v>
      </c>
      <c r="BJ330" t="str">
        <f t="shared" si="20"/>
        <v>One-Time Customer</v>
      </c>
      <c r="CB330">
        <v>88065565680</v>
      </c>
      <c r="CD330" t="s">
        <v>219</v>
      </c>
    </row>
    <row r="331" spans="52:82" x14ac:dyDescent="0.3">
      <c r="AZ331" t="s">
        <v>394</v>
      </c>
      <c r="BA331" t="s">
        <v>1124</v>
      </c>
      <c r="BB331" t="s">
        <v>19</v>
      </c>
      <c r="BC331" s="25">
        <v>47</v>
      </c>
      <c r="BD331" s="25">
        <v>564</v>
      </c>
      <c r="BE331" s="25">
        <v>6</v>
      </c>
      <c r="BF331" s="25">
        <v>1</v>
      </c>
      <c r="BG331" s="9">
        <v>44058</v>
      </c>
      <c r="BH331" s="9">
        <v>44058</v>
      </c>
      <c r="BI331" t="str">
        <f t="shared" si="19"/>
        <v>Top Customer</v>
      </c>
      <c r="BJ331" t="str">
        <f t="shared" si="20"/>
        <v>One-Time Customer</v>
      </c>
      <c r="CB331">
        <v>88065565681</v>
      </c>
      <c r="CD331" t="s">
        <v>307</v>
      </c>
    </row>
    <row r="332" spans="52:82" x14ac:dyDescent="0.3">
      <c r="AZ332" t="s">
        <v>511</v>
      </c>
      <c r="BA332" t="s">
        <v>1124</v>
      </c>
      <c r="BB332" t="s">
        <v>86</v>
      </c>
      <c r="BC332" s="25">
        <v>47</v>
      </c>
      <c r="BD332" s="25">
        <v>564</v>
      </c>
      <c r="BE332" s="25">
        <v>9</v>
      </c>
      <c r="BF332" s="25">
        <v>1</v>
      </c>
      <c r="BG332" s="9">
        <v>44072</v>
      </c>
      <c r="BH332" s="9">
        <v>44072</v>
      </c>
      <c r="BI332" t="str">
        <f t="shared" si="19"/>
        <v>Top Customer</v>
      </c>
      <c r="BJ332" t="str">
        <f t="shared" si="20"/>
        <v>One-Time Customer</v>
      </c>
      <c r="CB332">
        <v>88065565682</v>
      </c>
      <c r="CD332" t="s">
        <v>377</v>
      </c>
    </row>
    <row r="333" spans="52:82" x14ac:dyDescent="0.3">
      <c r="AZ333" t="s">
        <v>137</v>
      </c>
      <c r="BA333" t="s">
        <v>1124</v>
      </c>
      <c r="BB333" t="s">
        <v>16</v>
      </c>
      <c r="BC333" s="25">
        <v>47</v>
      </c>
      <c r="BD333" s="25">
        <v>564</v>
      </c>
      <c r="BE333" s="25">
        <v>31</v>
      </c>
      <c r="BF333" s="25">
        <v>1</v>
      </c>
      <c r="BG333" s="9">
        <v>44079</v>
      </c>
      <c r="BH333" s="9">
        <v>44079</v>
      </c>
      <c r="BI333" t="str">
        <f t="shared" si="19"/>
        <v>Average Customer</v>
      </c>
      <c r="BJ333" t="str">
        <f t="shared" si="20"/>
        <v>One-Time Customer</v>
      </c>
      <c r="CB333">
        <v>88065565683</v>
      </c>
      <c r="CD333" t="s">
        <v>447</v>
      </c>
    </row>
    <row r="334" spans="52:82" x14ac:dyDescent="0.3">
      <c r="AZ334" t="s">
        <v>376</v>
      </c>
      <c r="BA334" t="s">
        <v>1123</v>
      </c>
      <c r="BB334" t="s">
        <v>84</v>
      </c>
      <c r="BC334" s="25">
        <v>47</v>
      </c>
      <c r="BD334" s="25">
        <v>564</v>
      </c>
      <c r="BE334" s="25">
        <v>6</v>
      </c>
      <c r="BF334" s="25">
        <v>1</v>
      </c>
      <c r="BG334" s="9">
        <v>44102</v>
      </c>
      <c r="BH334" s="9">
        <v>44102</v>
      </c>
      <c r="BI334" t="str">
        <f t="shared" si="19"/>
        <v>Top Customer</v>
      </c>
      <c r="BJ334" t="str">
        <f t="shared" si="20"/>
        <v>One-Time Customer</v>
      </c>
      <c r="CB334">
        <v>88065565684</v>
      </c>
      <c r="CD334" t="s">
        <v>1046</v>
      </c>
    </row>
    <row r="335" spans="52:82" x14ac:dyDescent="0.3">
      <c r="AZ335" t="s">
        <v>746</v>
      </c>
      <c r="BA335" t="s">
        <v>1124</v>
      </c>
      <c r="BB335" t="s">
        <v>90</v>
      </c>
      <c r="BC335" s="25">
        <v>8</v>
      </c>
      <c r="BD335" s="25">
        <v>560</v>
      </c>
      <c r="BE335" s="25">
        <v>5</v>
      </c>
      <c r="BF335" s="25">
        <v>1</v>
      </c>
      <c r="BG335" s="9">
        <v>44073</v>
      </c>
      <c r="BH335" s="9">
        <v>44073</v>
      </c>
      <c r="BI335" t="str">
        <f t="shared" si="19"/>
        <v>Top Customer</v>
      </c>
      <c r="BJ335" t="str">
        <f t="shared" si="20"/>
        <v>One-Time Customer</v>
      </c>
      <c r="CB335">
        <v>88065565685</v>
      </c>
      <c r="CD335" t="s">
        <v>841</v>
      </c>
    </row>
    <row r="336" spans="52:82" x14ac:dyDescent="0.3">
      <c r="AZ336" t="s">
        <v>497</v>
      </c>
      <c r="BA336" t="s">
        <v>1123</v>
      </c>
      <c r="BB336" t="s">
        <v>59</v>
      </c>
      <c r="BC336" s="25">
        <v>60</v>
      </c>
      <c r="BD336" s="25">
        <v>540</v>
      </c>
      <c r="BE336" s="25">
        <v>12</v>
      </c>
      <c r="BF336" s="25">
        <v>1</v>
      </c>
      <c r="BG336" s="9">
        <v>44058</v>
      </c>
      <c r="BH336" s="9">
        <v>44058</v>
      </c>
      <c r="BI336" t="str">
        <f t="shared" si="19"/>
        <v>2nd Top Customer</v>
      </c>
      <c r="BJ336" t="str">
        <f t="shared" si="20"/>
        <v>One-Time Customer</v>
      </c>
      <c r="CB336">
        <v>88065565686</v>
      </c>
      <c r="CD336" t="s">
        <v>896</v>
      </c>
    </row>
    <row r="337" spans="52:82" x14ac:dyDescent="0.3">
      <c r="AZ337" t="s">
        <v>168</v>
      </c>
      <c r="BA337" t="s">
        <v>1123</v>
      </c>
      <c r="BB337" t="s">
        <v>72</v>
      </c>
      <c r="BC337" s="25">
        <v>60</v>
      </c>
      <c r="BD337" s="25">
        <v>540</v>
      </c>
      <c r="BE337" s="25">
        <v>3</v>
      </c>
      <c r="BF337" s="25">
        <v>1</v>
      </c>
      <c r="BG337" s="9">
        <v>44099</v>
      </c>
      <c r="BH337" s="9">
        <v>44099</v>
      </c>
      <c r="BI337" t="str">
        <f t="shared" si="19"/>
        <v>Top Customer</v>
      </c>
      <c r="BJ337" t="str">
        <f t="shared" si="20"/>
        <v>One-Time Customer</v>
      </c>
      <c r="CB337">
        <v>88065565687</v>
      </c>
      <c r="CD337" t="s">
        <v>525</v>
      </c>
    </row>
    <row r="338" spans="52:82" x14ac:dyDescent="0.3">
      <c r="AZ338" t="s">
        <v>596</v>
      </c>
      <c r="BA338" t="s">
        <v>1123</v>
      </c>
      <c r="BB338" t="s">
        <v>10</v>
      </c>
      <c r="BC338" s="25">
        <v>60</v>
      </c>
      <c r="BD338" s="25">
        <v>540</v>
      </c>
      <c r="BE338" s="25">
        <v>7</v>
      </c>
      <c r="BF338" s="25">
        <v>1</v>
      </c>
      <c r="BG338" s="9">
        <v>44062</v>
      </c>
      <c r="BH338" s="9">
        <v>44062</v>
      </c>
      <c r="BI338" t="str">
        <f t="shared" si="19"/>
        <v>Top Customer</v>
      </c>
      <c r="BJ338" t="str">
        <f t="shared" si="20"/>
        <v>One-Time Customer</v>
      </c>
      <c r="CB338">
        <v>88065565688</v>
      </c>
      <c r="CD338" t="s">
        <v>161</v>
      </c>
    </row>
    <row r="339" spans="52:82" x14ac:dyDescent="0.3">
      <c r="AZ339" t="s">
        <v>556</v>
      </c>
      <c r="BA339" t="s">
        <v>1123</v>
      </c>
      <c r="BB339" t="s">
        <v>94</v>
      </c>
      <c r="BC339" s="25">
        <v>60</v>
      </c>
      <c r="BD339" s="25">
        <v>540</v>
      </c>
      <c r="BE339" s="25">
        <v>6</v>
      </c>
      <c r="BF339" s="25">
        <v>1</v>
      </c>
      <c r="BG339" s="9">
        <v>44086</v>
      </c>
      <c r="BH339" s="9">
        <v>44086</v>
      </c>
      <c r="BI339" t="str">
        <f t="shared" si="19"/>
        <v>Top Customer</v>
      </c>
      <c r="BJ339" t="str">
        <f t="shared" si="20"/>
        <v>One-Time Customer</v>
      </c>
      <c r="CB339">
        <v>88065565689</v>
      </c>
      <c r="CD339" t="s">
        <v>566</v>
      </c>
    </row>
    <row r="340" spans="52:82" x14ac:dyDescent="0.3">
      <c r="AZ340" t="s">
        <v>390</v>
      </c>
      <c r="BA340" t="s">
        <v>1124</v>
      </c>
      <c r="BB340" t="s">
        <v>17</v>
      </c>
      <c r="BC340" s="25">
        <v>89</v>
      </c>
      <c r="BD340" s="25">
        <v>534</v>
      </c>
      <c r="BE340" s="25">
        <v>15</v>
      </c>
      <c r="BF340" s="25">
        <v>1</v>
      </c>
      <c r="BG340" s="9">
        <v>44054</v>
      </c>
      <c r="BH340" s="9">
        <v>44054</v>
      </c>
      <c r="BI340" t="str">
        <f t="shared" si="19"/>
        <v>2nd Top Customer</v>
      </c>
      <c r="BJ340" t="str">
        <f t="shared" si="20"/>
        <v>One-Time Customer</v>
      </c>
      <c r="CB340">
        <v>88065565690</v>
      </c>
      <c r="CD340" t="s">
        <v>303</v>
      </c>
    </row>
    <row r="341" spans="52:82" x14ac:dyDescent="0.3">
      <c r="AZ341" t="s">
        <v>304</v>
      </c>
      <c r="BA341" t="s">
        <v>1124</v>
      </c>
      <c r="BB341" t="s">
        <v>94</v>
      </c>
      <c r="BC341" s="25">
        <v>89</v>
      </c>
      <c r="BD341" s="25">
        <v>534</v>
      </c>
      <c r="BE341" s="25">
        <v>7</v>
      </c>
      <c r="BF341" s="25">
        <v>1</v>
      </c>
      <c r="BG341" s="9">
        <v>44071</v>
      </c>
      <c r="BH341" s="9">
        <v>44071</v>
      </c>
      <c r="BI341" t="str">
        <f t="shared" si="19"/>
        <v>Top Customer</v>
      </c>
      <c r="BJ341" t="str">
        <f t="shared" si="20"/>
        <v>One-Time Customer</v>
      </c>
      <c r="CB341">
        <v>88065565691</v>
      </c>
      <c r="CD341" t="s">
        <v>405</v>
      </c>
    </row>
    <row r="342" spans="52:82" x14ac:dyDescent="0.3">
      <c r="AZ342" t="s">
        <v>124</v>
      </c>
      <c r="BA342" t="s">
        <v>1123</v>
      </c>
      <c r="BB342" t="s">
        <v>84</v>
      </c>
      <c r="BC342" s="25">
        <v>89</v>
      </c>
      <c r="BD342" s="25">
        <v>534</v>
      </c>
      <c r="BE342" s="25">
        <v>7</v>
      </c>
      <c r="BF342" s="25">
        <v>1</v>
      </c>
      <c r="BG342" s="9">
        <v>44066</v>
      </c>
      <c r="BH342" s="9">
        <v>44066</v>
      </c>
      <c r="BI342" t="str">
        <f t="shared" si="19"/>
        <v>Top Customer</v>
      </c>
      <c r="BJ342" t="str">
        <f t="shared" si="20"/>
        <v>One-Time Customer</v>
      </c>
      <c r="CB342">
        <v>88065565692</v>
      </c>
      <c r="CD342" t="s">
        <v>962</v>
      </c>
    </row>
    <row r="343" spans="52:82" x14ac:dyDescent="0.3">
      <c r="AZ343" t="s">
        <v>810</v>
      </c>
      <c r="BA343" t="s">
        <v>1124</v>
      </c>
      <c r="BB343" t="s">
        <v>17</v>
      </c>
      <c r="BC343" s="25">
        <v>10</v>
      </c>
      <c r="BD343" s="25">
        <v>520</v>
      </c>
      <c r="BE343" s="25">
        <v>16</v>
      </c>
      <c r="BF343" s="25">
        <v>1</v>
      </c>
      <c r="BG343" s="9">
        <v>44075</v>
      </c>
      <c r="BH343" s="9">
        <v>44075</v>
      </c>
      <c r="BI343" t="str">
        <f t="shared" si="19"/>
        <v>2nd Top Customer</v>
      </c>
      <c r="BJ343" t="str">
        <f t="shared" si="20"/>
        <v>One-Time Customer</v>
      </c>
      <c r="CB343">
        <v>88065565693</v>
      </c>
      <c r="CD343" t="s">
        <v>645</v>
      </c>
    </row>
    <row r="344" spans="52:82" x14ac:dyDescent="0.3">
      <c r="AZ344" t="s">
        <v>148</v>
      </c>
      <c r="BA344" t="s">
        <v>1123</v>
      </c>
      <c r="BB344" t="s">
        <v>5</v>
      </c>
      <c r="BC344" s="25">
        <v>10</v>
      </c>
      <c r="BD344" s="25">
        <v>520</v>
      </c>
      <c r="BE344" s="25">
        <v>6</v>
      </c>
      <c r="BF344" s="25">
        <v>1</v>
      </c>
      <c r="BG344" s="9">
        <v>44093</v>
      </c>
      <c r="BH344" s="9">
        <v>44093</v>
      </c>
      <c r="BI344" t="str">
        <f t="shared" si="19"/>
        <v>Top Customer</v>
      </c>
      <c r="BJ344" t="str">
        <f t="shared" si="20"/>
        <v>One-Time Customer</v>
      </c>
      <c r="CB344">
        <v>88065565694</v>
      </c>
      <c r="CD344" t="s">
        <v>857</v>
      </c>
    </row>
    <row r="345" spans="52:82" x14ac:dyDescent="0.3">
      <c r="AZ345" t="s">
        <v>360</v>
      </c>
      <c r="BA345" t="s">
        <v>1124</v>
      </c>
      <c r="BB345" t="s">
        <v>17</v>
      </c>
      <c r="BC345" s="25">
        <v>10</v>
      </c>
      <c r="BD345" s="25">
        <v>520</v>
      </c>
      <c r="BE345" s="25">
        <v>16</v>
      </c>
      <c r="BF345" s="25">
        <v>1</v>
      </c>
      <c r="BG345" s="9">
        <v>44096</v>
      </c>
      <c r="BH345" s="9">
        <v>44096</v>
      </c>
      <c r="BI345" t="str">
        <f t="shared" si="19"/>
        <v>2nd Top Customer</v>
      </c>
      <c r="BJ345" t="str">
        <f t="shared" si="20"/>
        <v>One-Time Customer</v>
      </c>
      <c r="CB345">
        <v>88065565695</v>
      </c>
      <c r="CD345" t="s">
        <v>206</v>
      </c>
    </row>
    <row r="346" spans="52:82" x14ac:dyDescent="0.3">
      <c r="AZ346" t="s">
        <v>333</v>
      </c>
      <c r="BA346" t="s">
        <v>1123</v>
      </c>
      <c r="BB346" t="s">
        <v>66</v>
      </c>
      <c r="BC346" s="25">
        <v>26</v>
      </c>
      <c r="BD346" s="25">
        <v>520</v>
      </c>
      <c r="BE346" s="25">
        <v>8</v>
      </c>
      <c r="BF346" s="25">
        <v>2</v>
      </c>
      <c r="BG346" s="9">
        <v>44072</v>
      </c>
      <c r="BH346" s="9">
        <v>44072</v>
      </c>
      <c r="BI346" t="str">
        <f t="shared" si="19"/>
        <v>Top Customer</v>
      </c>
      <c r="BJ346" t="str">
        <f t="shared" si="20"/>
        <v>One-Time Customer</v>
      </c>
      <c r="CB346">
        <v>88065565696</v>
      </c>
      <c r="CD346" t="s">
        <v>400</v>
      </c>
    </row>
    <row r="347" spans="52:82" x14ac:dyDescent="0.3">
      <c r="AZ347" t="s">
        <v>702</v>
      </c>
      <c r="BA347" t="s">
        <v>1123</v>
      </c>
      <c r="BB347" t="s">
        <v>58</v>
      </c>
      <c r="BC347" s="25">
        <v>10</v>
      </c>
      <c r="BD347" s="25">
        <v>520</v>
      </c>
      <c r="BE347" s="25">
        <v>9</v>
      </c>
      <c r="BF347" s="25">
        <v>1</v>
      </c>
      <c r="BG347" s="9">
        <v>44061</v>
      </c>
      <c r="BH347" s="9">
        <v>44061</v>
      </c>
      <c r="BI347" t="str">
        <f t="shared" si="19"/>
        <v>Top Customer</v>
      </c>
      <c r="BJ347" t="str">
        <f t="shared" si="20"/>
        <v>One-Time Customer</v>
      </c>
      <c r="CB347">
        <v>88065565697</v>
      </c>
      <c r="CD347" t="s">
        <v>334</v>
      </c>
    </row>
    <row r="348" spans="52:82" x14ac:dyDescent="0.3">
      <c r="AZ348" t="s">
        <v>1067</v>
      </c>
      <c r="BA348" t="s">
        <v>1123</v>
      </c>
      <c r="BB348" t="s">
        <v>70</v>
      </c>
      <c r="BC348" s="25">
        <v>32</v>
      </c>
      <c r="BD348" s="25">
        <v>490</v>
      </c>
      <c r="BE348" s="25">
        <v>9</v>
      </c>
      <c r="BF348" s="25">
        <v>5</v>
      </c>
      <c r="BG348" s="9">
        <v>44051</v>
      </c>
      <c r="BH348" s="9">
        <v>44104</v>
      </c>
      <c r="BI348" t="str">
        <f t="shared" si="19"/>
        <v>Top Customer</v>
      </c>
      <c r="BJ348" t="str">
        <f t="shared" si="20"/>
        <v>Repeated Customer</v>
      </c>
      <c r="CB348">
        <v>88065565698</v>
      </c>
      <c r="CD348" t="s">
        <v>176</v>
      </c>
    </row>
    <row r="349" spans="52:82" x14ac:dyDescent="0.3">
      <c r="AZ349" t="s">
        <v>822</v>
      </c>
      <c r="BA349" t="s">
        <v>1124</v>
      </c>
      <c r="BB349" t="s">
        <v>61</v>
      </c>
      <c r="BC349" s="25">
        <v>7</v>
      </c>
      <c r="BD349" s="25">
        <v>490</v>
      </c>
      <c r="BE349" s="25">
        <v>9</v>
      </c>
      <c r="BF349" s="25">
        <v>1</v>
      </c>
      <c r="BG349" s="9">
        <v>44087</v>
      </c>
      <c r="BH349" s="9">
        <v>44087</v>
      </c>
      <c r="BI349" t="str">
        <f t="shared" si="19"/>
        <v>Top Customer</v>
      </c>
      <c r="BJ349" t="str">
        <f t="shared" si="20"/>
        <v>One-Time Customer</v>
      </c>
      <c r="CB349">
        <v>88065565699</v>
      </c>
      <c r="CD349" t="s">
        <v>390</v>
      </c>
    </row>
    <row r="350" spans="52:82" x14ac:dyDescent="0.3">
      <c r="AZ350" t="s">
        <v>985</v>
      </c>
      <c r="BA350" t="s">
        <v>1123</v>
      </c>
      <c r="BB350" t="s">
        <v>12</v>
      </c>
      <c r="BC350" s="25">
        <v>7</v>
      </c>
      <c r="BD350" s="25">
        <v>490</v>
      </c>
      <c r="BE350" s="25">
        <v>14</v>
      </c>
      <c r="BF350" s="25">
        <v>1</v>
      </c>
      <c r="BG350" s="9">
        <v>44055</v>
      </c>
      <c r="BH350" s="9">
        <v>44055</v>
      </c>
      <c r="BI350" t="str">
        <f t="shared" si="19"/>
        <v>2nd Top Customer</v>
      </c>
      <c r="BJ350" t="str">
        <f t="shared" si="20"/>
        <v>One-Time Customer</v>
      </c>
      <c r="CB350">
        <v>88065565700</v>
      </c>
      <c r="CD350" t="s">
        <v>360</v>
      </c>
    </row>
    <row r="351" spans="52:82" x14ac:dyDescent="0.3">
      <c r="AZ351" t="s">
        <v>896</v>
      </c>
      <c r="BA351" t="s">
        <v>1123</v>
      </c>
      <c r="BB351" t="s">
        <v>66</v>
      </c>
      <c r="BC351" s="25">
        <v>18</v>
      </c>
      <c r="BD351" s="25">
        <v>486</v>
      </c>
      <c r="BE351" s="25">
        <v>9</v>
      </c>
      <c r="BF351" s="25">
        <v>2</v>
      </c>
      <c r="BG351" s="9">
        <v>44073</v>
      </c>
      <c r="BH351" s="9">
        <v>44073</v>
      </c>
      <c r="BI351" t="str">
        <f t="shared" si="19"/>
        <v>Top Customer</v>
      </c>
      <c r="BJ351" t="str">
        <f t="shared" si="20"/>
        <v>One-Time Customer</v>
      </c>
      <c r="CB351">
        <v>88065565701</v>
      </c>
      <c r="CD351" t="s">
        <v>887</v>
      </c>
    </row>
    <row r="352" spans="52:82" x14ac:dyDescent="0.3">
      <c r="AZ352" t="s">
        <v>1068</v>
      </c>
      <c r="BA352" t="s">
        <v>1123</v>
      </c>
      <c r="BB352" t="s">
        <v>14</v>
      </c>
      <c r="BC352" s="25">
        <v>27</v>
      </c>
      <c r="BD352" s="25">
        <v>476</v>
      </c>
      <c r="BE352" s="25">
        <v>9</v>
      </c>
      <c r="BF352" s="25">
        <v>5</v>
      </c>
      <c r="BG352" s="9">
        <v>44052</v>
      </c>
      <c r="BH352" s="9">
        <v>44094</v>
      </c>
      <c r="BI352" t="str">
        <f t="shared" si="19"/>
        <v>Top Customer</v>
      </c>
      <c r="BJ352" t="str">
        <f t="shared" si="20"/>
        <v>Repeated Customer</v>
      </c>
      <c r="CB352">
        <v>88065565702</v>
      </c>
      <c r="CD352" t="s">
        <v>417</v>
      </c>
    </row>
    <row r="353" spans="52:82" x14ac:dyDescent="0.3">
      <c r="AZ353" t="s">
        <v>218</v>
      </c>
      <c r="BA353" t="s">
        <v>1123</v>
      </c>
      <c r="BB353" t="s">
        <v>59</v>
      </c>
      <c r="BC353" s="25">
        <v>47</v>
      </c>
      <c r="BD353" s="25">
        <v>470</v>
      </c>
      <c r="BE353" s="25">
        <v>13</v>
      </c>
      <c r="BF353" s="25">
        <v>1</v>
      </c>
      <c r="BG353" s="9">
        <v>44057</v>
      </c>
      <c r="BH353" s="9">
        <v>44057</v>
      </c>
      <c r="BI353" t="str">
        <f t="shared" si="19"/>
        <v>2nd Top Customer</v>
      </c>
      <c r="BJ353" t="str">
        <f t="shared" si="20"/>
        <v>One-Time Customer</v>
      </c>
      <c r="CB353">
        <v>88065565703</v>
      </c>
      <c r="CD353" t="s">
        <v>981</v>
      </c>
    </row>
    <row r="354" spans="52:82" x14ac:dyDescent="0.3">
      <c r="AZ354" t="s">
        <v>245</v>
      </c>
      <c r="BA354" t="s">
        <v>1124</v>
      </c>
      <c r="BB354" t="s">
        <v>59</v>
      </c>
      <c r="BC354" s="25">
        <v>47</v>
      </c>
      <c r="BD354" s="25">
        <v>470</v>
      </c>
      <c r="BE354" s="25">
        <v>13</v>
      </c>
      <c r="BF354" s="25">
        <v>1</v>
      </c>
      <c r="BG354" s="9">
        <v>44084</v>
      </c>
      <c r="BH354" s="9">
        <v>44084</v>
      </c>
      <c r="BI354" t="str">
        <f t="shared" si="19"/>
        <v>2nd Top Customer</v>
      </c>
      <c r="BJ354" t="str">
        <f t="shared" si="20"/>
        <v>One-Time Customer</v>
      </c>
      <c r="CB354">
        <v>88065565704</v>
      </c>
      <c r="CD354" t="s">
        <v>698</v>
      </c>
    </row>
    <row r="355" spans="52:82" x14ac:dyDescent="0.3">
      <c r="AZ355" t="s">
        <v>364</v>
      </c>
      <c r="BA355" t="s">
        <v>1124</v>
      </c>
      <c r="BB355" t="s">
        <v>11</v>
      </c>
      <c r="BC355" s="25">
        <v>77</v>
      </c>
      <c r="BD355" s="25">
        <v>462</v>
      </c>
      <c r="BE355" s="25">
        <v>8</v>
      </c>
      <c r="BF355" s="25">
        <v>1</v>
      </c>
      <c r="BG355" s="9">
        <v>44103</v>
      </c>
      <c r="BH355" s="9">
        <v>44103</v>
      </c>
      <c r="BI355" t="str">
        <f t="shared" si="19"/>
        <v>Top Customer</v>
      </c>
      <c r="BJ355" t="str">
        <f t="shared" si="20"/>
        <v>One-Time Customer</v>
      </c>
      <c r="CB355">
        <v>88065565705</v>
      </c>
      <c r="CD355" t="s">
        <v>235</v>
      </c>
    </row>
    <row r="356" spans="52:82" x14ac:dyDescent="0.3">
      <c r="AZ356" t="s">
        <v>226</v>
      </c>
      <c r="BA356" t="s">
        <v>1123</v>
      </c>
      <c r="BB356" t="s">
        <v>19</v>
      </c>
      <c r="BC356" s="25">
        <v>15</v>
      </c>
      <c r="BD356" s="25">
        <v>450</v>
      </c>
      <c r="BE356" s="25">
        <v>7</v>
      </c>
      <c r="BF356" s="25">
        <v>1</v>
      </c>
      <c r="BG356" s="9">
        <v>44065</v>
      </c>
      <c r="BH356" s="9">
        <v>44065</v>
      </c>
      <c r="BI356" t="str">
        <f t="shared" si="19"/>
        <v>Top Customer</v>
      </c>
      <c r="BJ356" t="str">
        <f t="shared" si="20"/>
        <v>One-Time Customer</v>
      </c>
      <c r="CB356">
        <v>88065565706</v>
      </c>
      <c r="CD356" t="s">
        <v>476</v>
      </c>
    </row>
    <row r="357" spans="52:82" x14ac:dyDescent="0.3">
      <c r="AZ357" t="s">
        <v>644</v>
      </c>
      <c r="BA357" t="s">
        <v>1123</v>
      </c>
      <c r="BB357" t="s">
        <v>57</v>
      </c>
      <c r="BC357" s="25">
        <v>15</v>
      </c>
      <c r="BD357" s="25">
        <v>450</v>
      </c>
      <c r="BE357" s="25">
        <v>11</v>
      </c>
      <c r="BF357" s="25">
        <v>1</v>
      </c>
      <c r="BG357" s="9">
        <v>44079</v>
      </c>
      <c r="BH357" s="9">
        <v>44079</v>
      </c>
      <c r="BI357" t="str">
        <f t="shared" si="19"/>
        <v>2nd Top Customer</v>
      </c>
      <c r="BJ357" t="str">
        <f t="shared" si="20"/>
        <v>One-Time Customer</v>
      </c>
      <c r="CB357">
        <v>88065565707</v>
      </c>
      <c r="CD357" t="s">
        <v>1125</v>
      </c>
    </row>
    <row r="358" spans="52:82" x14ac:dyDescent="0.3">
      <c r="AZ358" t="s">
        <v>169</v>
      </c>
      <c r="BA358" t="s">
        <v>1123</v>
      </c>
      <c r="BB358" t="s">
        <v>74</v>
      </c>
      <c r="BC358" s="25">
        <v>89</v>
      </c>
      <c r="BD358" s="25">
        <v>445</v>
      </c>
      <c r="BE358" s="25">
        <v>3</v>
      </c>
      <c r="BF358" s="25">
        <v>1</v>
      </c>
      <c r="BG358" s="9">
        <v>44103</v>
      </c>
      <c r="BH358" s="9">
        <v>44103</v>
      </c>
      <c r="BI358" t="str">
        <f t="shared" si="19"/>
        <v>Top Customer</v>
      </c>
      <c r="BJ358" t="str">
        <f t="shared" si="20"/>
        <v>One-Time Customer</v>
      </c>
      <c r="CB358">
        <v>88065565708</v>
      </c>
      <c r="CD358" t="s">
        <v>794</v>
      </c>
    </row>
    <row r="359" spans="52:82" x14ac:dyDescent="0.3">
      <c r="AZ359" t="s">
        <v>534</v>
      </c>
      <c r="BA359" t="s">
        <v>1123</v>
      </c>
      <c r="BB359" t="s">
        <v>13</v>
      </c>
      <c r="BC359" s="25">
        <v>89</v>
      </c>
      <c r="BD359" s="25">
        <v>445</v>
      </c>
      <c r="BE359" s="25">
        <v>9</v>
      </c>
      <c r="BF359" s="25">
        <v>1</v>
      </c>
      <c r="BG359" s="9">
        <v>44064</v>
      </c>
      <c r="BH359" s="9">
        <v>44064</v>
      </c>
      <c r="BI359" t="str">
        <f t="shared" si="19"/>
        <v>Top Customer</v>
      </c>
      <c r="BJ359" t="str">
        <f t="shared" si="20"/>
        <v>One-Time Customer</v>
      </c>
      <c r="CB359">
        <v>88065565709</v>
      </c>
      <c r="CD359" t="s">
        <v>963</v>
      </c>
    </row>
    <row r="360" spans="52:82" x14ac:dyDescent="0.3">
      <c r="AZ360" t="s">
        <v>263</v>
      </c>
      <c r="BA360" t="s">
        <v>1123</v>
      </c>
      <c r="BB360" t="s">
        <v>94</v>
      </c>
      <c r="BC360" s="25">
        <v>47</v>
      </c>
      <c r="BD360" s="25">
        <v>423</v>
      </c>
      <c r="BE360" s="25">
        <v>8</v>
      </c>
      <c r="BF360" s="25">
        <v>1</v>
      </c>
      <c r="BG360" s="9">
        <v>44102</v>
      </c>
      <c r="BH360" s="9">
        <v>44102</v>
      </c>
      <c r="BI360" t="str">
        <f t="shared" si="19"/>
        <v>Top Customer</v>
      </c>
      <c r="BJ360" t="str">
        <f t="shared" si="20"/>
        <v>One-Time Customer</v>
      </c>
      <c r="CB360">
        <v>88065565710</v>
      </c>
      <c r="CD360" t="s">
        <v>797</v>
      </c>
    </row>
    <row r="361" spans="52:82" x14ac:dyDescent="0.3">
      <c r="AZ361" t="s">
        <v>358</v>
      </c>
      <c r="BA361" t="s">
        <v>1123</v>
      </c>
      <c r="BB361" t="s">
        <v>9</v>
      </c>
      <c r="BC361" s="25">
        <v>47</v>
      </c>
      <c r="BD361" s="25">
        <v>423</v>
      </c>
      <c r="BE361" s="25">
        <v>11</v>
      </c>
      <c r="BF361" s="25">
        <v>1</v>
      </c>
      <c r="BG361" s="9">
        <v>44094</v>
      </c>
      <c r="BH361" s="9">
        <v>44094</v>
      </c>
      <c r="BI361" t="str">
        <f t="shared" si="19"/>
        <v>2nd Top Customer</v>
      </c>
      <c r="BJ361" t="str">
        <f t="shared" si="20"/>
        <v>One-Time Customer</v>
      </c>
      <c r="CB361">
        <v>88065565711</v>
      </c>
      <c r="CD361" t="s">
        <v>785</v>
      </c>
    </row>
    <row r="362" spans="52:82" x14ac:dyDescent="0.3">
      <c r="AZ362" t="s">
        <v>69</v>
      </c>
      <c r="BA362" t="s">
        <v>1123</v>
      </c>
      <c r="BB362" t="s">
        <v>70</v>
      </c>
      <c r="BC362" s="25">
        <v>47</v>
      </c>
      <c r="BD362" s="25">
        <v>423</v>
      </c>
      <c r="BE362" s="25">
        <v>10</v>
      </c>
      <c r="BF362" s="25">
        <v>1</v>
      </c>
      <c r="BG362" s="9">
        <v>44056</v>
      </c>
      <c r="BH362" s="9">
        <v>44056</v>
      </c>
      <c r="BI362" t="str">
        <f t="shared" si="19"/>
        <v>Top Customer</v>
      </c>
      <c r="BJ362" t="str">
        <f t="shared" si="20"/>
        <v>One-Time Customer</v>
      </c>
      <c r="CB362">
        <v>88065565712</v>
      </c>
      <c r="CD362" t="s">
        <v>363</v>
      </c>
    </row>
    <row r="363" spans="52:82" x14ac:dyDescent="0.3">
      <c r="AZ363" t="s">
        <v>475</v>
      </c>
      <c r="BA363" t="s">
        <v>1124</v>
      </c>
      <c r="BB363" t="s">
        <v>16</v>
      </c>
      <c r="BC363" s="25">
        <v>47</v>
      </c>
      <c r="BD363" s="25">
        <v>423</v>
      </c>
      <c r="BE363" s="25">
        <v>32</v>
      </c>
      <c r="BF363" s="25">
        <v>1</v>
      </c>
      <c r="BG363" s="9">
        <v>44097</v>
      </c>
      <c r="BH363" s="9">
        <v>44097</v>
      </c>
      <c r="BI363" t="str">
        <f t="shared" si="19"/>
        <v>Average Customer</v>
      </c>
      <c r="BJ363" t="str">
        <f t="shared" si="20"/>
        <v>One-Time Customer</v>
      </c>
      <c r="CB363">
        <v>88065565713</v>
      </c>
      <c r="CD363" t="s">
        <v>884</v>
      </c>
    </row>
    <row r="364" spans="52:82" x14ac:dyDescent="0.3">
      <c r="AZ364" t="s">
        <v>413</v>
      </c>
      <c r="BA364" t="s">
        <v>1123</v>
      </c>
      <c r="BB364" t="s">
        <v>59</v>
      </c>
      <c r="BC364" s="25">
        <v>6</v>
      </c>
      <c r="BD364" s="25">
        <v>420</v>
      </c>
      <c r="BE364" s="25">
        <v>14</v>
      </c>
      <c r="BF364" s="25">
        <v>1</v>
      </c>
      <c r="BG364" s="9">
        <v>44046</v>
      </c>
      <c r="BH364" s="9">
        <v>44046</v>
      </c>
      <c r="BI364" t="str">
        <f t="shared" si="19"/>
        <v>2nd Top Customer</v>
      </c>
      <c r="BJ364" t="str">
        <f t="shared" si="20"/>
        <v>One-Time Customer</v>
      </c>
      <c r="CB364">
        <v>88065565714</v>
      </c>
      <c r="CD364" t="s">
        <v>187</v>
      </c>
    </row>
    <row r="365" spans="52:82" x14ac:dyDescent="0.3">
      <c r="AZ365" t="s">
        <v>192</v>
      </c>
      <c r="BA365" t="s">
        <v>1124</v>
      </c>
      <c r="BB365" t="s">
        <v>17</v>
      </c>
      <c r="BC365" s="25">
        <v>6</v>
      </c>
      <c r="BD365" s="25">
        <v>420</v>
      </c>
      <c r="BE365" s="25">
        <v>17</v>
      </c>
      <c r="BF365" s="25">
        <v>1</v>
      </c>
      <c r="BG365" s="9">
        <v>44062</v>
      </c>
      <c r="BH365" s="9">
        <v>44062</v>
      </c>
      <c r="BI365" t="str">
        <f t="shared" si="19"/>
        <v>2nd Top Customer</v>
      </c>
      <c r="BJ365" t="str">
        <f t="shared" si="20"/>
        <v>One-Time Customer</v>
      </c>
      <c r="CB365">
        <v>88065565715</v>
      </c>
      <c r="CD365" t="s">
        <v>893</v>
      </c>
    </row>
    <row r="366" spans="52:82" x14ac:dyDescent="0.3">
      <c r="AZ366" t="s">
        <v>1049</v>
      </c>
      <c r="BA366" t="s">
        <v>1123</v>
      </c>
      <c r="BB366" t="s">
        <v>17</v>
      </c>
      <c r="BC366" s="25">
        <v>6</v>
      </c>
      <c r="BD366" s="25">
        <v>420</v>
      </c>
      <c r="BE366" s="25">
        <v>17</v>
      </c>
      <c r="BF366" s="25">
        <v>1</v>
      </c>
      <c r="BG366" s="9">
        <v>44062</v>
      </c>
      <c r="BH366" s="9">
        <v>44062</v>
      </c>
      <c r="BI366" t="str">
        <f t="shared" si="19"/>
        <v>2nd Top Customer</v>
      </c>
      <c r="BJ366" t="str">
        <f t="shared" si="20"/>
        <v>One-Time Customer</v>
      </c>
      <c r="CB366">
        <v>88065565716</v>
      </c>
      <c r="CD366" t="s">
        <v>872</v>
      </c>
    </row>
    <row r="367" spans="52:82" x14ac:dyDescent="0.3">
      <c r="AZ367" t="s">
        <v>674</v>
      </c>
      <c r="BA367" t="s">
        <v>1123</v>
      </c>
      <c r="BB367" t="s">
        <v>8</v>
      </c>
      <c r="BC367" s="25">
        <v>8</v>
      </c>
      <c r="BD367" s="25">
        <v>416</v>
      </c>
      <c r="BE367" s="25">
        <v>9</v>
      </c>
      <c r="BF367" s="25">
        <v>1</v>
      </c>
      <c r="BG367" s="9">
        <v>44063</v>
      </c>
      <c r="BH367" s="9">
        <v>44063</v>
      </c>
      <c r="BI367" t="str">
        <f t="shared" si="19"/>
        <v>Top Customer</v>
      </c>
      <c r="BJ367" t="str">
        <f t="shared" si="20"/>
        <v>One-Time Customer</v>
      </c>
      <c r="CB367">
        <v>88065565717</v>
      </c>
      <c r="CD367" t="s">
        <v>843</v>
      </c>
    </row>
    <row r="368" spans="52:82" x14ac:dyDescent="0.3">
      <c r="AZ368" t="s">
        <v>270</v>
      </c>
      <c r="BA368" t="s">
        <v>1124</v>
      </c>
      <c r="BB368" t="s">
        <v>2</v>
      </c>
      <c r="BC368" s="25">
        <v>68</v>
      </c>
      <c r="BD368" s="25">
        <v>408</v>
      </c>
      <c r="BE368" s="25">
        <v>6</v>
      </c>
      <c r="BF368" s="25">
        <v>1</v>
      </c>
      <c r="BG368" s="9">
        <v>44098</v>
      </c>
      <c r="BH368" s="9">
        <v>44098</v>
      </c>
      <c r="BI368" t="str">
        <f t="shared" si="19"/>
        <v>Top Customer</v>
      </c>
      <c r="BJ368" t="str">
        <f t="shared" si="20"/>
        <v>One-Time Customer</v>
      </c>
      <c r="CB368">
        <v>88065565718</v>
      </c>
      <c r="CD368" t="s">
        <v>974</v>
      </c>
    </row>
    <row r="369" spans="52:82" x14ac:dyDescent="0.3">
      <c r="AZ369" t="s">
        <v>536</v>
      </c>
      <c r="BA369" t="s">
        <v>1123</v>
      </c>
      <c r="BB369" t="s">
        <v>15</v>
      </c>
      <c r="BC369" s="25">
        <v>68</v>
      </c>
      <c r="BD369" s="25">
        <v>408</v>
      </c>
      <c r="BE369" s="25">
        <v>15</v>
      </c>
      <c r="BF369" s="25">
        <v>1</v>
      </c>
      <c r="BG369" s="9">
        <v>44066</v>
      </c>
      <c r="BH369" s="9">
        <v>44066</v>
      </c>
      <c r="BI369" t="str">
        <f t="shared" si="19"/>
        <v>2nd Top Customer</v>
      </c>
      <c r="BJ369" t="str">
        <f t="shared" si="20"/>
        <v>One-Time Customer</v>
      </c>
      <c r="CB369">
        <v>88065565719</v>
      </c>
      <c r="CD369" t="s">
        <v>507</v>
      </c>
    </row>
    <row r="370" spans="52:82" x14ac:dyDescent="0.3">
      <c r="AZ370" t="s">
        <v>83</v>
      </c>
      <c r="BA370" t="s">
        <v>1123</v>
      </c>
      <c r="BB370" t="s">
        <v>84</v>
      </c>
      <c r="BC370" s="25">
        <v>68</v>
      </c>
      <c r="BD370" s="25">
        <v>408</v>
      </c>
      <c r="BE370" s="25">
        <v>8</v>
      </c>
      <c r="BF370" s="25">
        <v>1</v>
      </c>
      <c r="BG370" s="9">
        <v>44063</v>
      </c>
      <c r="BH370" s="9">
        <v>44063</v>
      </c>
      <c r="BI370" t="str">
        <f t="shared" si="19"/>
        <v>Top Customer</v>
      </c>
      <c r="BJ370" t="str">
        <f t="shared" si="20"/>
        <v>One-Time Customer</v>
      </c>
      <c r="CB370">
        <v>88065565720</v>
      </c>
      <c r="CD370" t="s">
        <v>311</v>
      </c>
    </row>
    <row r="371" spans="52:82" x14ac:dyDescent="0.3">
      <c r="AZ371" t="s">
        <v>1063</v>
      </c>
      <c r="BA371" t="s">
        <v>1124</v>
      </c>
      <c r="BB371" t="s">
        <v>86</v>
      </c>
      <c r="BC371" s="25">
        <v>8</v>
      </c>
      <c r="BD371" s="25">
        <v>392</v>
      </c>
      <c r="BE371" s="25">
        <v>10</v>
      </c>
      <c r="BF371" s="25">
        <v>2</v>
      </c>
      <c r="BG371" s="9">
        <v>44048</v>
      </c>
      <c r="BH371" s="9">
        <v>44072</v>
      </c>
      <c r="BI371" t="str">
        <f t="shared" si="19"/>
        <v>Top Customer</v>
      </c>
      <c r="BJ371" t="str">
        <f t="shared" si="20"/>
        <v>Repeated Customer</v>
      </c>
      <c r="CB371">
        <v>88065565721</v>
      </c>
      <c r="CD371" t="s">
        <v>167</v>
      </c>
    </row>
    <row r="372" spans="52:82" x14ac:dyDescent="0.3">
      <c r="AZ372" t="s">
        <v>325</v>
      </c>
      <c r="BA372" t="s">
        <v>1123</v>
      </c>
      <c r="BB372" t="s">
        <v>14</v>
      </c>
      <c r="BC372" s="25">
        <v>28</v>
      </c>
      <c r="BD372" s="25">
        <v>392</v>
      </c>
      <c r="BE372" s="25">
        <v>10</v>
      </c>
      <c r="BF372" s="25">
        <v>2</v>
      </c>
      <c r="BG372" s="9">
        <v>44061</v>
      </c>
      <c r="BH372" s="9">
        <v>44061</v>
      </c>
      <c r="BI372" t="str">
        <f t="shared" si="19"/>
        <v>Top Customer</v>
      </c>
      <c r="BJ372" t="str">
        <f t="shared" si="20"/>
        <v>One-Time Customer</v>
      </c>
      <c r="CB372">
        <v>88065565722</v>
      </c>
      <c r="CD372" t="s">
        <v>877</v>
      </c>
    </row>
    <row r="373" spans="52:82" x14ac:dyDescent="0.3">
      <c r="AZ373" t="s">
        <v>1060</v>
      </c>
      <c r="BA373" t="s">
        <v>1124</v>
      </c>
      <c r="BB373" t="s">
        <v>80</v>
      </c>
      <c r="BC373" s="25">
        <v>17</v>
      </c>
      <c r="BD373" s="25">
        <v>390</v>
      </c>
      <c r="BE373" s="25">
        <v>9</v>
      </c>
      <c r="BF373" s="25">
        <v>2</v>
      </c>
      <c r="BG373" s="9">
        <v>44045</v>
      </c>
      <c r="BH373" s="9">
        <v>44072</v>
      </c>
      <c r="BI373" t="str">
        <f t="shared" si="19"/>
        <v>Top Customer</v>
      </c>
      <c r="BJ373" t="str">
        <f t="shared" si="20"/>
        <v>Repeated Customer</v>
      </c>
      <c r="CB373">
        <v>88065565723</v>
      </c>
      <c r="CD373" t="s">
        <v>399</v>
      </c>
    </row>
    <row r="374" spans="52:82" x14ac:dyDescent="0.3">
      <c r="AZ374" t="s">
        <v>1077</v>
      </c>
      <c r="BA374" t="s">
        <v>1124</v>
      </c>
      <c r="BB374" t="s">
        <v>58</v>
      </c>
      <c r="BC374" s="25">
        <v>36</v>
      </c>
      <c r="BD374" s="25">
        <v>389</v>
      </c>
      <c r="BE374" s="25">
        <v>10</v>
      </c>
      <c r="BF374" s="25">
        <v>4</v>
      </c>
      <c r="BG374" s="9">
        <v>44047</v>
      </c>
      <c r="BH374" s="9">
        <v>44103</v>
      </c>
      <c r="BI374" t="str">
        <f t="shared" si="19"/>
        <v>Top Customer</v>
      </c>
      <c r="BJ374" t="str">
        <f t="shared" si="20"/>
        <v>Repeated Customer</v>
      </c>
      <c r="CB374">
        <v>88065565724</v>
      </c>
      <c r="CD374" t="s">
        <v>416</v>
      </c>
    </row>
    <row r="375" spans="52:82" x14ac:dyDescent="0.3">
      <c r="AZ375" t="s">
        <v>1073</v>
      </c>
      <c r="BA375" t="s">
        <v>1123</v>
      </c>
      <c r="BB375" t="s">
        <v>13</v>
      </c>
      <c r="BC375" s="25">
        <v>10</v>
      </c>
      <c r="BD375" s="25">
        <v>388</v>
      </c>
      <c r="BE375" s="25">
        <v>10</v>
      </c>
      <c r="BF375" s="25">
        <v>4</v>
      </c>
      <c r="BG375" s="9">
        <v>44054</v>
      </c>
      <c r="BH375" s="9">
        <v>44096</v>
      </c>
      <c r="BI375" t="str">
        <f t="shared" si="19"/>
        <v>Top Customer</v>
      </c>
      <c r="BJ375" t="str">
        <f t="shared" si="20"/>
        <v>Repeated Customer</v>
      </c>
      <c r="CB375">
        <v>88065565725</v>
      </c>
      <c r="CD375" t="s">
        <v>1020</v>
      </c>
    </row>
    <row r="376" spans="52:82" x14ac:dyDescent="0.3">
      <c r="AZ376" t="s">
        <v>242</v>
      </c>
      <c r="BA376" t="s">
        <v>1124</v>
      </c>
      <c r="BB376" t="s">
        <v>15</v>
      </c>
      <c r="BC376" s="25">
        <v>77</v>
      </c>
      <c r="BD376" s="25">
        <v>385</v>
      </c>
      <c r="BE376" s="25">
        <v>16</v>
      </c>
      <c r="BF376" s="25">
        <v>1</v>
      </c>
      <c r="BG376" s="9">
        <v>44082</v>
      </c>
      <c r="BH376" s="9">
        <v>44082</v>
      </c>
      <c r="BI376" t="str">
        <f t="shared" si="19"/>
        <v>2nd Top Customer</v>
      </c>
      <c r="BJ376" t="str">
        <f t="shared" si="20"/>
        <v>One-Time Customer</v>
      </c>
      <c r="CB376">
        <v>88065565726</v>
      </c>
      <c r="CD376" t="s">
        <v>602</v>
      </c>
    </row>
    <row r="377" spans="52:82" x14ac:dyDescent="0.3">
      <c r="AZ377" t="s">
        <v>409</v>
      </c>
      <c r="BA377" t="s">
        <v>1123</v>
      </c>
      <c r="BB377" t="s">
        <v>14</v>
      </c>
      <c r="BC377" s="25">
        <v>77</v>
      </c>
      <c r="BD377" s="25">
        <v>385</v>
      </c>
      <c r="BE377" s="25">
        <v>11</v>
      </c>
      <c r="BF377" s="25">
        <v>1</v>
      </c>
      <c r="BG377" s="9">
        <v>44073</v>
      </c>
      <c r="BH377" s="9">
        <v>44073</v>
      </c>
      <c r="BI377" t="str">
        <f t="shared" si="19"/>
        <v>2nd Top Customer</v>
      </c>
      <c r="BJ377" t="str">
        <f t="shared" si="20"/>
        <v>One-Time Customer</v>
      </c>
      <c r="CB377">
        <v>88065565727</v>
      </c>
      <c r="CD377" t="s">
        <v>172</v>
      </c>
    </row>
    <row r="378" spans="52:82" x14ac:dyDescent="0.3">
      <c r="AZ378" t="s">
        <v>1112</v>
      </c>
      <c r="BA378" t="s">
        <v>1124</v>
      </c>
      <c r="BB378" t="s">
        <v>58</v>
      </c>
      <c r="BC378" s="25">
        <v>40</v>
      </c>
      <c r="BD378" s="25">
        <v>360</v>
      </c>
      <c r="BE378" s="25">
        <v>11</v>
      </c>
      <c r="BF378" s="25">
        <v>1</v>
      </c>
      <c r="BG378" s="9">
        <v>44068</v>
      </c>
      <c r="BH378" s="9">
        <v>44068</v>
      </c>
      <c r="BI378" t="str">
        <f t="shared" si="19"/>
        <v>2nd Top Customer</v>
      </c>
      <c r="BJ378" t="str">
        <f t="shared" si="20"/>
        <v>One-Time Customer</v>
      </c>
      <c r="CB378">
        <v>88065565728</v>
      </c>
      <c r="CD378" t="s">
        <v>126</v>
      </c>
    </row>
    <row r="379" spans="52:82" x14ac:dyDescent="0.3">
      <c r="AZ379" t="s">
        <v>150</v>
      </c>
      <c r="BA379" t="s">
        <v>1123</v>
      </c>
      <c r="BB379" t="s">
        <v>7</v>
      </c>
      <c r="BC379" s="25">
        <v>60</v>
      </c>
      <c r="BD379" s="25">
        <v>360</v>
      </c>
      <c r="BE379" s="25">
        <v>5</v>
      </c>
      <c r="BF379" s="25">
        <v>1</v>
      </c>
      <c r="BG379" s="9">
        <v>44092</v>
      </c>
      <c r="BH379" s="9">
        <v>44092</v>
      </c>
      <c r="BI379" t="str">
        <f t="shared" si="19"/>
        <v>Top Customer</v>
      </c>
      <c r="BJ379" t="str">
        <f t="shared" si="20"/>
        <v>One-Time Customer</v>
      </c>
      <c r="CB379">
        <v>88065565729</v>
      </c>
      <c r="CD379" t="s">
        <v>361</v>
      </c>
    </row>
    <row r="380" spans="52:82" x14ac:dyDescent="0.3">
      <c r="AZ380" t="s">
        <v>479</v>
      </c>
      <c r="BA380" t="s">
        <v>1124</v>
      </c>
      <c r="BB380" t="s">
        <v>20</v>
      </c>
      <c r="BC380" s="25">
        <v>60</v>
      </c>
      <c r="BD380" s="25">
        <v>360</v>
      </c>
      <c r="BE380" s="25">
        <v>8</v>
      </c>
      <c r="BF380" s="25">
        <v>1</v>
      </c>
      <c r="BG380" s="9">
        <v>44102</v>
      </c>
      <c r="BH380" s="9">
        <v>44102</v>
      </c>
      <c r="BI380" t="str">
        <f t="shared" si="19"/>
        <v>Top Customer</v>
      </c>
      <c r="BJ380" t="str">
        <f t="shared" si="20"/>
        <v>One-Time Customer</v>
      </c>
      <c r="CB380">
        <v>88065565730</v>
      </c>
      <c r="CD380" t="s">
        <v>1096</v>
      </c>
    </row>
    <row r="381" spans="52:82" x14ac:dyDescent="0.3">
      <c r="AZ381" t="s">
        <v>727</v>
      </c>
      <c r="BA381" t="s">
        <v>1123</v>
      </c>
      <c r="BB381" t="s">
        <v>15</v>
      </c>
      <c r="BC381" s="25">
        <v>5</v>
      </c>
      <c r="BD381" s="25">
        <v>350</v>
      </c>
      <c r="BE381" s="25">
        <v>17</v>
      </c>
      <c r="BF381" s="25">
        <v>1</v>
      </c>
      <c r="BG381" s="9">
        <v>44085</v>
      </c>
      <c r="BH381" s="9">
        <v>44085</v>
      </c>
      <c r="BI381" t="str">
        <f t="shared" si="19"/>
        <v>2nd Top Customer</v>
      </c>
      <c r="BJ381" t="str">
        <f t="shared" si="20"/>
        <v>One-Time Customer</v>
      </c>
      <c r="CB381">
        <v>88065565731</v>
      </c>
      <c r="CD381" t="s">
        <v>422</v>
      </c>
    </row>
    <row r="382" spans="52:82" x14ac:dyDescent="0.3">
      <c r="AZ382" t="s">
        <v>357</v>
      </c>
      <c r="BA382" t="s">
        <v>1123</v>
      </c>
      <c r="BB382" t="s">
        <v>8</v>
      </c>
      <c r="BC382" s="25">
        <v>15</v>
      </c>
      <c r="BD382" s="25">
        <v>345</v>
      </c>
      <c r="BE382" s="25">
        <v>10</v>
      </c>
      <c r="BF382" s="25">
        <v>1</v>
      </c>
      <c r="BG382" s="9">
        <v>44093</v>
      </c>
      <c r="BH382" s="9">
        <v>44093</v>
      </c>
      <c r="BI382" t="str">
        <f t="shared" si="19"/>
        <v>Top Customer</v>
      </c>
      <c r="BJ382" t="str">
        <f t="shared" si="20"/>
        <v>One-Time Customer</v>
      </c>
      <c r="CB382">
        <v>88065565732</v>
      </c>
      <c r="CD382" t="s">
        <v>312</v>
      </c>
    </row>
    <row r="383" spans="52:82" x14ac:dyDescent="0.3">
      <c r="AZ383" t="s">
        <v>262</v>
      </c>
      <c r="BA383" t="s">
        <v>1124</v>
      </c>
      <c r="BB383" t="s">
        <v>92</v>
      </c>
      <c r="BC383" s="25">
        <v>15</v>
      </c>
      <c r="BD383" s="25">
        <v>345</v>
      </c>
      <c r="BE383" s="25">
        <v>8</v>
      </c>
      <c r="BF383" s="25">
        <v>1</v>
      </c>
      <c r="BG383" s="9">
        <v>44102</v>
      </c>
      <c r="BH383" s="9">
        <v>44102</v>
      </c>
      <c r="BI383" t="str">
        <f t="shared" si="19"/>
        <v>Top Customer</v>
      </c>
      <c r="BJ383" t="str">
        <f t="shared" si="20"/>
        <v>One-Time Customer</v>
      </c>
      <c r="CB383">
        <v>88065565733</v>
      </c>
      <c r="CD383" t="s">
        <v>272</v>
      </c>
    </row>
    <row r="384" spans="52:82" x14ac:dyDescent="0.3">
      <c r="AZ384" t="s">
        <v>555</v>
      </c>
      <c r="BA384" t="s">
        <v>1123</v>
      </c>
      <c r="BB384" t="s">
        <v>92</v>
      </c>
      <c r="BC384" s="25">
        <v>15</v>
      </c>
      <c r="BD384" s="25">
        <v>345</v>
      </c>
      <c r="BE384" s="25">
        <v>8</v>
      </c>
      <c r="BF384" s="25">
        <v>1</v>
      </c>
      <c r="BG384" s="9">
        <v>44085</v>
      </c>
      <c r="BH384" s="9">
        <v>44085</v>
      </c>
      <c r="BI384" t="str">
        <f t="shared" si="19"/>
        <v>Top Customer</v>
      </c>
      <c r="BJ384" t="str">
        <f t="shared" si="20"/>
        <v>One-Time Customer</v>
      </c>
      <c r="CB384">
        <v>88065565734</v>
      </c>
      <c r="CD384" t="s">
        <v>355</v>
      </c>
    </row>
    <row r="385" spans="52:82" x14ac:dyDescent="0.3">
      <c r="AZ385" t="s">
        <v>67</v>
      </c>
      <c r="BA385" t="s">
        <v>1124</v>
      </c>
      <c r="BB385" t="s">
        <v>68</v>
      </c>
      <c r="BC385" s="25">
        <v>15</v>
      </c>
      <c r="BD385" s="25">
        <v>345</v>
      </c>
      <c r="BE385" s="25">
        <v>8</v>
      </c>
      <c r="BF385" s="25">
        <v>1</v>
      </c>
      <c r="BG385" s="9">
        <v>44055</v>
      </c>
      <c r="BH385" s="9">
        <v>44055</v>
      </c>
      <c r="BI385" t="str">
        <f t="shared" si="19"/>
        <v>Top Customer</v>
      </c>
      <c r="BJ385" t="str">
        <f t="shared" si="20"/>
        <v>One-Time Customer</v>
      </c>
      <c r="CB385">
        <v>88065565735</v>
      </c>
      <c r="CD385" t="s">
        <v>1063</v>
      </c>
    </row>
    <row r="386" spans="52:82" x14ac:dyDescent="0.3">
      <c r="AZ386" t="s">
        <v>474</v>
      </c>
      <c r="BA386" t="s">
        <v>1124</v>
      </c>
      <c r="BB386" t="s">
        <v>17</v>
      </c>
      <c r="BC386" s="25">
        <v>15</v>
      </c>
      <c r="BD386" s="25">
        <v>345</v>
      </c>
      <c r="BE386" s="25">
        <v>18</v>
      </c>
      <c r="BF386" s="25">
        <v>1</v>
      </c>
      <c r="BG386" s="9">
        <v>44096</v>
      </c>
      <c r="BH386" s="9">
        <v>44096</v>
      </c>
      <c r="BI386" t="str">
        <f t="shared" si="19"/>
        <v>2nd Top Customer</v>
      </c>
      <c r="BJ386" t="str">
        <f t="shared" si="20"/>
        <v>One-Time Customer</v>
      </c>
      <c r="CB386">
        <v>88065565736</v>
      </c>
      <c r="CD386" t="s">
        <v>306</v>
      </c>
    </row>
    <row r="387" spans="52:82" x14ac:dyDescent="0.3">
      <c r="AZ387" t="s">
        <v>266</v>
      </c>
      <c r="BA387" t="s">
        <v>1123</v>
      </c>
      <c r="BB387" t="s">
        <v>18</v>
      </c>
      <c r="BC387" s="25">
        <v>11</v>
      </c>
      <c r="BD387" s="25">
        <v>330</v>
      </c>
      <c r="BE387" s="25">
        <v>13</v>
      </c>
      <c r="BF387" s="25">
        <v>1</v>
      </c>
      <c r="BG387" s="9">
        <v>44094</v>
      </c>
      <c r="BH387" s="9">
        <v>44094</v>
      </c>
      <c r="BI387" t="str">
        <f t="shared" si="19"/>
        <v>2nd Top Customer</v>
      </c>
      <c r="BJ387" t="str">
        <f t="shared" si="20"/>
        <v>One-Time Customer</v>
      </c>
      <c r="CB387">
        <v>88065565737</v>
      </c>
      <c r="CD387" t="s">
        <v>143</v>
      </c>
    </row>
    <row r="388" spans="52:82" x14ac:dyDescent="0.3">
      <c r="AZ388" t="s">
        <v>406</v>
      </c>
      <c r="BA388" t="s">
        <v>1123</v>
      </c>
      <c r="BB388" t="s">
        <v>11</v>
      </c>
      <c r="BC388" s="25">
        <v>11</v>
      </c>
      <c r="BD388" s="25">
        <v>330</v>
      </c>
      <c r="BE388" s="25">
        <v>9</v>
      </c>
      <c r="BF388" s="25">
        <v>1</v>
      </c>
      <c r="BG388" s="9">
        <v>44071</v>
      </c>
      <c r="BH388" s="9">
        <v>44071</v>
      </c>
      <c r="BI388" t="str">
        <f t="shared" si="19"/>
        <v>Top Customer</v>
      </c>
      <c r="BJ388" t="str">
        <f t="shared" si="20"/>
        <v>One-Time Customer</v>
      </c>
      <c r="CB388">
        <v>88065565738</v>
      </c>
      <c r="CD388" t="s">
        <v>344</v>
      </c>
    </row>
    <row r="389" spans="52:82" x14ac:dyDescent="0.3">
      <c r="AZ389" t="s">
        <v>720</v>
      </c>
      <c r="BA389" t="s">
        <v>1124</v>
      </c>
      <c r="BB389" t="s">
        <v>8</v>
      </c>
      <c r="BC389" s="25">
        <v>11</v>
      </c>
      <c r="BD389" s="25">
        <v>330</v>
      </c>
      <c r="BE389" s="25">
        <v>11</v>
      </c>
      <c r="BF389" s="25">
        <v>1</v>
      </c>
      <c r="BG389" s="9">
        <v>44078</v>
      </c>
      <c r="BH389" s="9">
        <v>44078</v>
      </c>
      <c r="BI389" t="str">
        <f t="shared" si="19"/>
        <v>2nd Top Customer</v>
      </c>
      <c r="BJ389" t="str">
        <f t="shared" si="20"/>
        <v>One-Time Customer</v>
      </c>
      <c r="CB389">
        <v>88065565739</v>
      </c>
      <c r="CD389" t="s">
        <v>138</v>
      </c>
    </row>
    <row r="390" spans="52:82" x14ac:dyDescent="0.3">
      <c r="AZ390" t="s">
        <v>75</v>
      </c>
      <c r="BA390" t="s">
        <v>1123</v>
      </c>
      <c r="BB390" t="s">
        <v>76</v>
      </c>
      <c r="BC390" s="25">
        <v>11</v>
      </c>
      <c r="BD390" s="25">
        <v>330</v>
      </c>
      <c r="BE390" s="25">
        <v>5</v>
      </c>
      <c r="BF390" s="25">
        <v>1</v>
      </c>
      <c r="BG390" s="9">
        <v>44062</v>
      </c>
      <c r="BH390" s="9">
        <v>44062</v>
      </c>
      <c r="BI390" t="str">
        <f t="shared" ref="BI390:BI453" si="21">IF(BE390&lt;=10,"Top Customer",IF(BE390&lt;=21,"2nd Top Customer","Average Customer"))</f>
        <v>Top Customer</v>
      </c>
      <c r="BJ390" t="str">
        <f t="shared" ref="BJ390:BJ453" si="22">IF(BG390=BH390,"One-Time Customer","Repeated Customer")</f>
        <v>One-Time Customer</v>
      </c>
      <c r="CB390">
        <v>88065565740</v>
      </c>
      <c r="CD390" t="s">
        <v>823</v>
      </c>
    </row>
    <row r="391" spans="52:82" x14ac:dyDescent="0.3">
      <c r="AZ391" t="s">
        <v>120</v>
      </c>
      <c r="BA391" t="s">
        <v>1124</v>
      </c>
      <c r="BB391" t="s">
        <v>61</v>
      </c>
      <c r="BC391" s="25">
        <v>6</v>
      </c>
      <c r="BD391" s="25">
        <v>312</v>
      </c>
      <c r="BE391" s="25">
        <v>10</v>
      </c>
      <c r="BF391" s="25">
        <v>1</v>
      </c>
      <c r="BG391" s="9">
        <v>44062</v>
      </c>
      <c r="BH391" s="9">
        <v>44062</v>
      </c>
      <c r="BI391" t="str">
        <f t="shared" si="21"/>
        <v>Top Customer</v>
      </c>
      <c r="BJ391" t="str">
        <f t="shared" si="22"/>
        <v>One-Time Customer</v>
      </c>
      <c r="CB391">
        <v>88065565741</v>
      </c>
      <c r="CD391" t="s">
        <v>316</v>
      </c>
    </row>
    <row r="392" spans="52:82" x14ac:dyDescent="0.3">
      <c r="AZ392" t="s">
        <v>300</v>
      </c>
      <c r="BA392" t="s">
        <v>1124</v>
      </c>
      <c r="BB392" t="s">
        <v>57</v>
      </c>
      <c r="BC392" s="25">
        <v>6</v>
      </c>
      <c r="BD392" s="25">
        <v>312</v>
      </c>
      <c r="BE392" s="25">
        <v>12</v>
      </c>
      <c r="BF392" s="25">
        <v>1</v>
      </c>
      <c r="BG392" s="9">
        <v>44067</v>
      </c>
      <c r="BH392" s="9">
        <v>44067</v>
      </c>
      <c r="BI392" t="str">
        <f t="shared" si="21"/>
        <v>2nd Top Customer</v>
      </c>
      <c r="BJ392" t="str">
        <f t="shared" si="22"/>
        <v>One-Time Customer</v>
      </c>
      <c r="CB392">
        <v>88065565742</v>
      </c>
      <c r="CD392" t="s">
        <v>368</v>
      </c>
    </row>
    <row r="393" spans="52:82" x14ac:dyDescent="0.3">
      <c r="AZ393" t="s">
        <v>1111</v>
      </c>
      <c r="BA393" t="s">
        <v>1123</v>
      </c>
      <c r="BB393" t="s">
        <v>57</v>
      </c>
      <c r="BC393" s="25">
        <v>6</v>
      </c>
      <c r="BD393" s="25">
        <v>312</v>
      </c>
      <c r="BE393" s="25">
        <v>12</v>
      </c>
      <c r="BF393" s="25">
        <v>1</v>
      </c>
      <c r="BG393" s="9">
        <v>44067</v>
      </c>
      <c r="BH393" s="9">
        <v>44067</v>
      </c>
      <c r="BI393" t="str">
        <f t="shared" si="21"/>
        <v>2nd Top Customer</v>
      </c>
      <c r="BJ393" t="str">
        <f t="shared" si="22"/>
        <v>One-Time Customer</v>
      </c>
      <c r="CB393">
        <v>88065565743</v>
      </c>
      <c r="CD393" t="s">
        <v>755</v>
      </c>
    </row>
    <row r="394" spans="52:82" x14ac:dyDescent="0.3">
      <c r="AZ394" t="s">
        <v>1076</v>
      </c>
      <c r="BA394" t="s">
        <v>1123</v>
      </c>
      <c r="BB394" t="s">
        <v>57</v>
      </c>
      <c r="BC394" s="25">
        <v>22</v>
      </c>
      <c r="BD394" s="25">
        <v>305</v>
      </c>
      <c r="BE394" s="25">
        <v>13</v>
      </c>
      <c r="BF394" s="25">
        <v>4</v>
      </c>
      <c r="BG394" s="9">
        <v>44046</v>
      </c>
      <c r="BH394" s="9">
        <v>44099</v>
      </c>
      <c r="BI394" t="str">
        <f t="shared" si="21"/>
        <v>2nd Top Customer</v>
      </c>
      <c r="BJ394" t="str">
        <f t="shared" si="22"/>
        <v>Repeated Customer</v>
      </c>
      <c r="CB394">
        <v>88065565744</v>
      </c>
      <c r="CD394" t="s">
        <v>984</v>
      </c>
    </row>
    <row r="395" spans="52:82" x14ac:dyDescent="0.3">
      <c r="AZ395" t="s">
        <v>393</v>
      </c>
      <c r="BA395" t="s">
        <v>1124</v>
      </c>
      <c r="BB395" t="s">
        <v>18</v>
      </c>
      <c r="BC395" s="25">
        <v>15</v>
      </c>
      <c r="BD395" s="25">
        <v>300</v>
      </c>
      <c r="BE395" s="25">
        <v>14</v>
      </c>
      <c r="BF395" s="25">
        <v>1</v>
      </c>
      <c r="BG395" s="9">
        <v>44057</v>
      </c>
      <c r="BH395" s="9">
        <v>44057</v>
      </c>
      <c r="BI395" t="str">
        <f t="shared" si="21"/>
        <v>2nd Top Customer</v>
      </c>
      <c r="BJ395" t="str">
        <f t="shared" si="22"/>
        <v>One-Time Customer</v>
      </c>
      <c r="CB395">
        <v>88065565745</v>
      </c>
      <c r="CD395" t="s">
        <v>255</v>
      </c>
    </row>
    <row r="396" spans="52:82" x14ac:dyDescent="0.3">
      <c r="AZ396" t="s">
        <v>587</v>
      </c>
      <c r="BA396" t="s">
        <v>1123</v>
      </c>
      <c r="BB396" t="s">
        <v>2</v>
      </c>
      <c r="BC396" s="25">
        <v>60</v>
      </c>
      <c r="BD396" s="25">
        <v>300</v>
      </c>
      <c r="BE396" s="25">
        <v>7</v>
      </c>
      <c r="BF396" s="25">
        <v>1</v>
      </c>
      <c r="BG396" s="9">
        <v>44053</v>
      </c>
      <c r="BH396" s="9">
        <v>44053</v>
      </c>
      <c r="BI396" t="str">
        <f t="shared" si="21"/>
        <v>Top Customer</v>
      </c>
      <c r="BJ396" t="str">
        <f t="shared" si="22"/>
        <v>One-Time Customer</v>
      </c>
      <c r="CB396">
        <v>88065565746</v>
      </c>
      <c r="CD396" t="s">
        <v>980</v>
      </c>
    </row>
    <row r="397" spans="52:82" x14ac:dyDescent="0.3">
      <c r="AZ397" t="s">
        <v>172</v>
      </c>
      <c r="BA397" t="s">
        <v>1124</v>
      </c>
      <c r="BB397" t="s">
        <v>80</v>
      </c>
      <c r="BC397" s="25">
        <v>15</v>
      </c>
      <c r="BD397" s="25">
        <v>300</v>
      </c>
      <c r="BE397" s="25">
        <v>10</v>
      </c>
      <c r="BF397" s="25">
        <v>1</v>
      </c>
      <c r="BG397" s="9">
        <v>44103</v>
      </c>
      <c r="BH397" s="9">
        <v>44103</v>
      </c>
      <c r="BI397" t="str">
        <f t="shared" si="21"/>
        <v>Top Customer</v>
      </c>
      <c r="BJ397" t="str">
        <f t="shared" si="22"/>
        <v>One-Time Customer</v>
      </c>
      <c r="CB397">
        <v>88065565747</v>
      </c>
      <c r="CD397" t="s">
        <v>171</v>
      </c>
    </row>
    <row r="398" spans="52:82" x14ac:dyDescent="0.3">
      <c r="AZ398" t="s">
        <v>127</v>
      </c>
      <c r="BA398" t="s">
        <v>1123</v>
      </c>
      <c r="BB398" t="s">
        <v>66</v>
      </c>
      <c r="BC398" s="25">
        <v>15</v>
      </c>
      <c r="BD398" s="25">
        <v>300</v>
      </c>
      <c r="BE398" s="25">
        <v>10</v>
      </c>
      <c r="BF398" s="25">
        <v>1</v>
      </c>
      <c r="BG398" s="9">
        <v>44072</v>
      </c>
      <c r="BH398" s="9">
        <v>44072</v>
      </c>
      <c r="BI398" t="str">
        <f t="shared" si="21"/>
        <v>Top Customer</v>
      </c>
      <c r="BJ398" t="str">
        <f t="shared" si="22"/>
        <v>One-Time Customer</v>
      </c>
      <c r="CB398">
        <v>88065565748</v>
      </c>
      <c r="CD398" t="s">
        <v>694</v>
      </c>
    </row>
    <row r="399" spans="52:82" x14ac:dyDescent="0.3">
      <c r="AZ399" t="s">
        <v>967</v>
      </c>
      <c r="BA399" t="s">
        <v>1123</v>
      </c>
      <c r="BB399" t="s">
        <v>76</v>
      </c>
      <c r="BC399" s="25">
        <v>10</v>
      </c>
      <c r="BD399" s="25">
        <v>300</v>
      </c>
      <c r="BE399" s="25">
        <v>6</v>
      </c>
      <c r="BF399" s="25">
        <v>1</v>
      </c>
      <c r="BG399" s="9">
        <v>44062</v>
      </c>
      <c r="BH399" s="9">
        <v>44062</v>
      </c>
      <c r="BI399" t="str">
        <f t="shared" si="21"/>
        <v>Top Customer</v>
      </c>
      <c r="BJ399" t="str">
        <f t="shared" si="22"/>
        <v>One-Time Customer</v>
      </c>
      <c r="CB399">
        <v>88065565749</v>
      </c>
      <c r="CD399" t="s">
        <v>590</v>
      </c>
    </row>
    <row r="400" spans="52:82" x14ac:dyDescent="0.3">
      <c r="AZ400" t="s">
        <v>375</v>
      </c>
      <c r="BA400" t="s">
        <v>1124</v>
      </c>
      <c r="BB400" t="s">
        <v>82</v>
      </c>
      <c r="BC400" s="25">
        <v>15</v>
      </c>
      <c r="BD400" s="25">
        <v>300</v>
      </c>
      <c r="BE400" s="25">
        <v>9</v>
      </c>
      <c r="BF400" s="25">
        <v>1</v>
      </c>
      <c r="BG400" s="9">
        <v>44103</v>
      </c>
      <c r="BH400" s="9">
        <v>44103</v>
      </c>
      <c r="BI400" t="str">
        <f t="shared" si="21"/>
        <v>Top Customer</v>
      </c>
      <c r="BJ400" t="str">
        <f t="shared" si="22"/>
        <v>One-Time Customer</v>
      </c>
      <c r="CB400">
        <v>88065565750</v>
      </c>
      <c r="CD400" t="s">
        <v>97</v>
      </c>
    </row>
    <row r="401" spans="52:82" x14ac:dyDescent="0.3">
      <c r="AZ401" t="s">
        <v>1032</v>
      </c>
      <c r="BA401" t="s">
        <v>1123</v>
      </c>
      <c r="BB401" t="s">
        <v>80</v>
      </c>
      <c r="BC401" s="25">
        <v>15</v>
      </c>
      <c r="BD401" s="25">
        <v>300</v>
      </c>
      <c r="BE401" s="25">
        <v>10</v>
      </c>
      <c r="BF401" s="25">
        <v>1</v>
      </c>
      <c r="BG401" s="9">
        <v>44103</v>
      </c>
      <c r="BH401" s="9">
        <v>44103</v>
      </c>
      <c r="BI401" t="str">
        <f t="shared" si="21"/>
        <v>Top Customer</v>
      </c>
      <c r="BJ401" t="str">
        <f t="shared" si="22"/>
        <v>One-Time Customer</v>
      </c>
      <c r="CB401">
        <v>88065565751</v>
      </c>
      <c r="CD401" t="s">
        <v>239</v>
      </c>
    </row>
    <row r="402" spans="52:82" x14ac:dyDescent="0.3">
      <c r="AZ402" t="s">
        <v>166</v>
      </c>
      <c r="BA402" t="s">
        <v>1123</v>
      </c>
      <c r="BB402" t="s">
        <v>68</v>
      </c>
      <c r="BC402" s="25">
        <v>10</v>
      </c>
      <c r="BD402" s="25">
        <v>300</v>
      </c>
      <c r="BE402" s="25">
        <v>9</v>
      </c>
      <c r="BF402" s="25">
        <v>1</v>
      </c>
      <c r="BG402" s="9">
        <v>44097</v>
      </c>
      <c r="BH402" s="9">
        <v>44097</v>
      </c>
      <c r="BI402" t="str">
        <f t="shared" si="21"/>
        <v>Top Customer</v>
      </c>
      <c r="BJ402" t="str">
        <f t="shared" si="22"/>
        <v>One-Time Customer</v>
      </c>
      <c r="CB402">
        <v>88065565752</v>
      </c>
      <c r="CD402" t="s">
        <v>813</v>
      </c>
    </row>
    <row r="403" spans="52:82" x14ac:dyDescent="0.3">
      <c r="AZ403" t="s">
        <v>307</v>
      </c>
      <c r="BA403" t="s">
        <v>1124</v>
      </c>
      <c r="BB403" t="s">
        <v>16</v>
      </c>
      <c r="BC403" s="25">
        <v>15</v>
      </c>
      <c r="BD403" s="25">
        <v>300</v>
      </c>
      <c r="BE403" s="25">
        <v>33</v>
      </c>
      <c r="BF403" s="25">
        <v>1</v>
      </c>
      <c r="BG403" s="9">
        <v>44074</v>
      </c>
      <c r="BH403" s="9">
        <v>44074</v>
      </c>
      <c r="BI403" t="str">
        <f t="shared" si="21"/>
        <v>Average Customer</v>
      </c>
      <c r="BJ403" t="str">
        <f t="shared" si="22"/>
        <v>One-Time Customer</v>
      </c>
      <c r="CB403">
        <v>88065565753</v>
      </c>
      <c r="CD403" t="s">
        <v>723</v>
      </c>
    </row>
    <row r="404" spans="52:82" x14ac:dyDescent="0.3">
      <c r="AZ404" t="s">
        <v>362</v>
      </c>
      <c r="BA404" t="s">
        <v>1123</v>
      </c>
      <c r="BB404" t="s">
        <v>9</v>
      </c>
      <c r="BC404" s="25">
        <v>60</v>
      </c>
      <c r="BD404" s="25">
        <v>300</v>
      </c>
      <c r="BE404" s="25">
        <v>12</v>
      </c>
      <c r="BF404" s="25">
        <v>1</v>
      </c>
      <c r="BG404" s="9">
        <v>44098</v>
      </c>
      <c r="BH404" s="9">
        <v>44098</v>
      </c>
      <c r="BI404" t="str">
        <f t="shared" si="21"/>
        <v>2nd Top Customer</v>
      </c>
      <c r="BJ404" t="str">
        <f t="shared" si="22"/>
        <v>One-Time Customer</v>
      </c>
      <c r="CB404">
        <v>88065565754</v>
      </c>
      <c r="CD404" t="s">
        <v>350</v>
      </c>
    </row>
    <row r="405" spans="52:82" x14ac:dyDescent="0.3">
      <c r="AZ405" t="s">
        <v>510</v>
      </c>
      <c r="BA405" t="s">
        <v>1124</v>
      </c>
      <c r="BB405" t="s">
        <v>84</v>
      </c>
      <c r="BC405" s="25">
        <v>15</v>
      </c>
      <c r="BD405" s="25">
        <v>300</v>
      </c>
      <c r="BE405" s="25">
        <v>9</v>
      </c>
      <c r="BF405" s="25">
        <v>1</v>
      </c>
      <c r="BG405" s="9">
        <v>44071</v>
      </c>
      <c r="BH405" s="9">
        <v>44071</v>
      </c>
      <c r="BI405" t="str">
        <f t="shared" si="21"/>
        <v>Top Customer</v>
      </c>
      <c r="BJ405" t="str">
        <f t="shared" si="22"/>
        <v>One-Time Customer</v>
      </c>
      <c r="CB405">
        <v>88065565755</v>
      </c>
      <c r="CD405" t="s">
        <v>859</v>
      </c>
    </row>
    <row r="406" spans="52:82" x14ac:dyDescent="0.3">
      <c r="AZ406" t="s">
        <v>1066</v>
      </c>
      <c r="BA406" t="s">
        <v>1124</v>
      </c>
      <c r="BB406" t="s">
        <v>68</v>
      </c>
      <c r="BC406" s="25">
        <v>18</v>
      </c>
      <c r="BD406" s="25">
        <v>291</v>
      </c>
      <c r="BE406" s="25">
        <v>10</v>
      </c>
      <c r="BF406" s="25">
        <v>2</v>
      </c>
      <c r="BG406" s="9">
        <v>44051</v>
      </c>
      <c r="BH406" s="9">
        <v>44075</v>
      </c>
      <c r="BI406" t="str">
        <f t="shared" si="21"/>
        <v>Top Customer</v>
      </c>
      <c r="BJ406" t="str">
        <f t="shared" si="22"/>
        <v>Repeated Customer</v>
      </c>
      <c r="CB406">
        <v>88065565756</v>
      </c>
      <c r="CD406" t="s">
        <v>946</v>
      </c>
    </row>
    <row r="407" spans="52:82" x14ac:dyDescent="0.3">
      <c r="AZ407" t="s">
        <v>894</v>
      </c>
      <c r="BA407" t="s">
        <v>1124</v>
      </c>
      <c r="BB407" t="s">
        <v>86</v>
      </c>
      <c r="BC407" s="25">
        <v>18</v>
      </c>
      <c r="BD407" s="25">
        <v>291</v>
      </c>
      <c r="BE407" s="25">
        <v>11</v>
      </c>
      <c r="BF407" s="25">
        <v>2</v>
      </c>
      <c r="BG407" s="9">
        <v>44102</v>
      </c>
      <c r="BH407" s="9">
        <v>44102</v>
      </c>
      <c r="BI407" t="str">
        <f t="shared" si="21"/>
        <v>2nd Top Customer</v>
      </c>
      <c r="BJ407" t="str">
        <f t="shared" si="22"/>
        <v>One-Time Customer</v>
      </c>
      <c r="CB407">
        <v>88065565757</v>
      </c>
      <c r="CD407" t="s">
        <v>862</v>
      </c>
    </row>
    <row r="408" spans="52:82" x14ac:dyDescent="0.3">
      <c r="AZ408" t="s">
        <v>1118</v>
      </c>
      <c r="BA408" t="s">
        <v>1124</v>
      </c>
      <c r="BB408" t="s">
        <v>7</v>
      </c>
      <c r="BC408" s="25">
        <v>16</v>
      </c>
      <c r="BD408" s="25">
        <v>288</v>
      </c>
      <c r="BE408" s="25">
        <v>6</v>
      </c>
      <c r="BF408" s="25">
        <v>1</v>
      </c>
      <c r="BG408" s="9">
        <v>44054</v>
      </c>
      <c r="BH408" s="9">
        <v>44054</v>
      </c>
      <c r="BI408" t="str">
        <f t="shared" si="21"/>
        <v>Top Customer</v>
      </c>
      <c r="BJ408" t="str">
        <f t="shared" si="22"/>
        <v>One-Time Customer</v>
      </c>
      <c r="CB408">
        <v>88065565758</v>
      </c>
      <c r="CD408" t="s">
        <v>721</v>
      </c>
    </row>
    <row r="409" spans="52:82" x14ac:dyDescent="0.3">
      <c r="AZ409" t="s">
        <v>1075</v>
      </c>
      <c r="BA409" t="s">
        <v>1124</v>
      </c>
      <c r="BB409" t="s">
        <v>15</v>
      </c>
      <c r="BC409" s="25">
        <v>26</v>
      </c>
      <c r="BD409" s="25">
        <v>286</v>
      </c>
      <c r="BE409" s="25">
        <v>18</v>
      </c>
      <c r="BF409" s="25">
        <v>4</v>
      </c>
      <c r="BG409" s="9">
        <v>44045</v>
      </c>
      <c r="BH409" s="9">
        <v>44098</v>
      </c>
      <c r="BI409" t="str">
        <f t="shared" si="21"/>
        <v>2nd Top Customer</v>
      </c>
      <c r="BJ409" t="str">
        <f t="shared" si="22"/>
        <v>Repeated Customer</v>
      </c>
      <c r="CB409">
        <v>88065565759</v>
      </c>
      <c r="CD409" t="s">
        <v>421</v>
      </c>
    </row>
    <row r="410" spans="52:82" x14ac:dyDescent="0.3">
      <c r="AZ410" t="s">
        <v>628</v>
      </c>
      <c r="BA410" t="s">
        <v>1123</v>
      </c>
      <c r="BB410" t="s">
        <v>20</v>
      </c>
      <c r="BC410" s="25">
        <v>47</v>
      </c>
      <c r="BD410" s="25">
        <v>282</v>
      </c>
      <c r="BE410" s="25">
        <v>9</v>
      </c>
      <c r="BF410" s="25">
        <v>1</v>
      </c>
      <c r="BG410" s="9">
        <v>44063</v>
      </c>
      <c r="BH410" s="9">
        <v>44063</v>
      </c>
      <c r="BI410" t="str">
        <f t="shared" si="21"/>
        <v>Top Customer</v>
      </c>
      <c r="BJ410" t="str">
        <f t="shared" si="22"/>
        <v>One-Time Customer</v>
      </c>
      <c r="CB410">
        <v>88065565760</v>
      </c>
      <c r="CD410" t="s">
        <v>999</v>
      </c>
    </row>
    <row r="411" spans="52:82" x14ac:dyDescent="0.3">
      <c r="AZ411" t="s">
        <v>752</v>
      </c>
      <c r="BA411" t="s">
        <v>1123</v>
      </c>
      <c r="BB411" t="s">
        <v>19</v>
      </c>
      <c r="BC411" s="25">
        <v>15</v>
      </c>
      <c r="BD411" s="25">
        <v>270</v>
      </c>
      <c r="BE411" s="25">
        <v>8</v>
      </c>
      <c r="BF411" s="25">
        <v>1</v>
      </c>
      <c r="BG411" s="9">
        <v>44048</v>
      </c>
      <c r="BH411" s="9">
        <v>44048</v>
      </c>
      <c r="BI411" t="str">
        <f t="shared" si="21"/>
        <v>Top Customer</v>
      </c>
      <c r="BJ411" t="str">
        <f t="shared" si="22"/>
        <v>One-Time Customer</v>
      </c>
      <c r="CB411">
        <v>88065565761</v>
      </c>
      <c r="CD411" t="s">
        <v>499</v>
      </c>
    </row>
    <row r="412" spans="52:82" x14ac:dyDescent="0.3">
      <c r="AZ412" t="s">
        <v>860</v>
      </c>
      <c r="BA412" t="s">
        <v>1123</v>
      </c>
      <c r="BB412" t="s">
        <v>5</v>
      </c>
      <c r="BC412" s="25">
        <v>15</v>
      </c>
      <c r="BD412" s="25">
        <v>270</v>
      </c>
      <c r="BE412" s="25">
        <v>7</v>
      </c>
      <c r="BF412" s="25">
        <v>1</v>
      </c>
      <c r="BG412" s="9">
        <v>44075</v>
      </c>
      <c r="BH412" s="9">
        <v>44075</v>
      </c>
      <c r="BI412" t="str">
        <f t="shared" si="21"/>
        <v>Top Customer</v>
      </c>
      <c r="BJ412" t="str">
        <f t="shared" si="22"/>
        <v>One-Time Customer</v>
      </c>
      <c r="CB412">
        <v>88065565762</v>
      </c>
      <c r="CD412" t="s">
        <v>198</v>
      </c>
    </row>
    <row r="413" spans="52:82" x14ac:dyDescent="0.3">
      <c r="AZ413" t="s">
        <v>321</v>
      </c>
      <c r="BA413" t="s">
        <v>1123</v>
      </c>
      <c r="BB413" t="s">
        <v>10</v>
      </c>
      <c r="BC413" s="25">
        <v>18</v>
      </c>
      <c r="BD413" s="25">
        <v>270</v>
      </c>
      <c r="BE413" s="25">
        <v>8</v>
      </c>
      <c r="BF413" s="25">
        <v>2</v>
      </c>
      <c r="BG413" s="9">
        <v>44057</v>
      </c>
      <c r="BH413" s="9">
        <v>44057</v>
      </c>
      <c r="BI413" t="str">
        <f t="shared" si="21"/>
        <v>Top Customer</v>
      </c>
      <c r="BJ413" t="str">
        <f t="shared" si="22"/>
        <v>One-Time Customer</v>
      </c>
      <c r="CB413">
        <v>88065565763</v>
      </c>
      <c r="CD413" t="s">
        <v>110</v>
      </c>
    </row>
    <row r="414" spans="52:82" x14ac:dyDescent="0.3">
      <c r="AZ414" t="s">
        <v>384</v>
      </c>
      <c r="BA414" t="s">
        <v>1123</v>
      </c>
      <c r="BB414" t="s">
        <v>57</v>
      </c>
      <c r="BC414" s="25">
        <v>15</v>
      </c>
      <c r="BD414" s="25">
        <v>270</v>
      </c>
      <c r="BE414" s="25">
        <v>14</v>
      </c>
      <c r="BF414" s="25">
        <v>1</v>
      </c>
      <c r="BG414" s="9">
        <v>44048</v>
      </c>
      <c r="BH414" s="9">
        <v>44048</v>
      </c>
      <c r="BI414" t="str">
        <f t="shared" si="21"/>
        <v>2nd Top Customer</v>
      </c>
      <c r="BJ414" t="str">
        <f t="shared" si="22"/>
        <v>One-Time Customer</v>
      </c>
      <c r="CB414">
        <v>88065565764</v>
      </c>
      <c r="CD414" t="s">
        <v>324</v>
      </c>
    </row>
    <row r="415" spans="52:82" x14ac:dyDescent="0.3">
      <c r="AZ415" t="s">
        <v>569</v>
      </c>
      <c r="BA415" t="s">
        <v>1124</v>
      </c>
      <c r="BB415" t="s">
        <v>6</v>
      </c>
      <c r="BC415" s="25">
        <v>15</v>
      </c>
      <c r="BD415" s="25">
        <v>270</v>
      </c>
      <c r="BE415" s="25">
        <v>4</v>
      </c>
      <c r="BF415" s="25">
        <v>1</v>
      </c>
      <c r="BG415" s="9">
        <v>44099</v>
      </c>
      <c r="BH415" s="9">
        <v>44099</v>
      </c>
      <c r="BI415" t="str">
        <f t="shared" si="21"/>
        <v>Top Customer</v>
      </c>
      <c r="BJ415" t="str">
        <f t="shared" si="22"/>
        <v>One-Time Customer</v>
      </c>
      <c r="CB415">
        <v>88065565765</v>
      </c>
      <c r="CD415" t="s">
        <v>542</v>
      </c>
    </row>
    <row r="416" spans="52:82" x14ac:dyDescent="0.3">
      <c r="AZ416" t="s">
        <v>349</v>
      </c>
      <c r="BA416" t="s">
        <v>1124</v>
      </c>
      <c r="BB416" t="s">
        <v>17</v>
      </c>
      <c r="BC416" s="25">
        <v>52</v>
      </c>
      <c r="BD416" s="25">
        <v>260</v>
      </c>
      <c r="BE416" s="25">
        <v>19</v>
      </c>
      <c r="BF416" s="25">
        <v>2</v>
      </c>
      <c r="BG416" s="9">
        <v>44085</v>
      </c>
      <c r="BH416" s="9">
        <v>44085</v>
      </c>
      <c r="BI416" t="str">
        <f t="shared" si="21"/>
        <v>2nd Top Customer</v>
      </c>
      <c r="BJ416" t="str">
        <f t="shared" si="22"/>
        <v>One-Time Customer</v>
      </c>
      <c r="CB416">
        <v>88065565766</v>
      </c>
      <c r="CD416" t="s">
        <v>181</v>
      </c>
    </row>
    <row r="417" spans="52:82" x14ac:dyDescent="0.3">
      <c r="AZ417" t="s">
        <v>595</v>
      </c>
      <c r="BA417" t="s">
        <v>1123</v>
      </c>
      <c r="BB417" t="s">
        <v>9</v>
      </c>
      <c r="BC417" s="25">
        <v>11</v>
      </c>
      <c r="BD417" s="25">
        <v>253</v>
      </c>
      <c r="BE417" s="25">
        <v>13</v>
      </c>
      <c r="BF417" s="25">
        <v>1</v>
      </c>
      <c r="BG417" s="9">
        <v>44061</v>
      </c>
      <c r="BH417" s="9">
        <v>44061</v>
      </c>
      <c r="BI417" t="str">
        <f t="shared" si="21"/>
        <v>2nd Top Customer</v>
      </c>
      <c r="BJ417" t="str">
        <f t="shared" si="22"/>
        <v>One-Time Customer</v>
      </c>
      <c r="CB417">
        <v>88065565767</v>
      </c>
      <c r="CD417" t="s">
        <v>871</v>
      </c>
    </row>
    <row r="418" spans="52:82" x14ac:dyDescent="0.3">
      <c r="AZ418" t="s">
        <v>496</v>
      </c>
      <c r="BA418" t="s">
        <v>1124</v>
      </c>
      <c r="BB418" t="s">
        <v>58</v>
      </c>
      <c r="BC418" s="25">
        <v>11</v>
      </c>
      <c r="BD418" s="25">
        <v>253</v>
      </c>
      <c r="BE418" s="25">
        <v>12</v>
      </c>
      <c r="BF418" s="25">
        <v>1</v>
      </c>
      <c r="BG418" s="9">
        <v>44057</v>
      </c>
      <c r="BH418" s="9">
        <v>44057</v>
      </c>
      <c r="BI418" t="str">
        <f t="shared" si="21"/>
        <v>2nd Top Customer</v>
      </c>
      <c r="BJ418" t="str">
        <f t="shared" si="22"/>
        <v>One-Time Customer</v>
      </c>
      <c r="CB418">
        <v>88065565768</v>
      </c>
      <c r="CD418" t="s">
        <v>1006</v>
      </c>
    </row>
    <row r="419" spans="52:82" x14ac:dyDescent="0.3">
      <c r="AZ419" t="s">
        <v>756</v>
      </c>
      <c r="BA419" t="s">
        <v>1124</v>
      </c>
      <c r="BB419" t="s">
        <v>3</v>
      </c>
      <c r="BC419" s="25">
        <v>11</v>
      </c>
      <c r="BD419" s="25">
        <v>253</v>
      </c>
      <c r="BE419" s="25">
        <v>10</v>
      </c>
      <c r="BF419" s="25">
        <v>1</v>
      </c>
      <c r="BG419" s="9">
        <v>44052</v>
      </c>
      <c r="BH419" s="9">
        <v>44052</v>
      </c>
      <c r="BI419" t="str">
        <f t="shared" si="21"/>
        <v>Top Customer</v>
      </c>
      <c r="BJ419" t="str">
        <f t="shared" si="22"/>
        <v>One-Time Customer</v>
      </c>
      <c r="CB419">
        <v>88065565769</v>
      </c>
      <c r="CD419" t="s">
        <v>891</v>
      </c>
    </row>
    <row r="420" spans="52:82" x14ac:dyDescent="0.3">
      <c r="AZ420" t="s">
        <v>546</v>
      </c>
      <c r="BA420" t="s">
        <v>1124</v>
      </c>
      <c r="BB420" t="s">
        <v>88</v>
      </c>
      <c r="BC420" s="25">
        <v>15</v>
      </c>
      <c r="BD420" s="25">
        <v>240</v>
      </c>
      <c r="BE420" s="25">
        <v>8</v>
      </c>
      <c r="BF420" s="25">
        <v>1</v>
      </c>
      <c r="BG420" s="9">
        <v>44076</v>
      </c>
      <c r="BH420" s="9">
        <v>44076</v>
      </c>
      <c r="BI420" t="str">
        <f t="shared" si="21"/>
        <v>Top Customer</v>
      </c>
      <c r="BJ420" t="str">
        <f t="shared" si="22"/>
        <v>One-Time Customer</v>
      </c>
      <c r="CB420">
        <v>88065565770</v>
      </c>
      <c r="CD420" t="s">
        <v>1107</v>
      </c>
    </row>
    <row r="421" spans="52:82" x14ac:dyDescent="0.3">
      <c r="AZ421" t="s">
        <v>501</v>
      </c>
      <c r="BA421" t="s">
        <v>1124</v>
      </c>
      <c r="BB421" t="s">
        <v>66</v>
      </c>
      <c r="BC421" s="25">
        <v>15</v>
      </c>
      <c r="BD421" s="25">
        <v>240</v>
      </c>
      <c r="BE421" s="25">
        <v>11</v>
      </c>
      <c r="BF421" s="25">
        <v>1</v>
      </c>
      <c r="BG421" s="9">
        <v>44062</v>
      </c>
      <c r="BH421" s="9">
        <v>44062</v>
      </c>
      <c r="BI421" t="str">
        <f t="shared" si="21"/>
        <v>2nd Top Customer</v>
      </c>
      <c r="BJ421" t="str">
        <f t="shared" si="22"/>
        <v>One-Time Customer</v>
      </c>
      <c r="CB421">
        <v>88065565771</v>
      </c>
      <c r="CD421" t="s">
        <v>267</v>
      </c>
    </row>
    <row r="422" spans="52:82" x14ac:dyDescent="0.3">
      <c r="AZ422" t="s">
        <v>824</v>
      </c>
      <c r="BA422" t="s">
        <v>1123</v>
      </c>
      <c r="BB422" t="s">
        <v>16</v>
      </c>
      <c r="BC422" s="25">
        <v>15</v>
      </c>
      <c r="BD422" s="25">
        <v>240</v>
      </c>
      <c r="BE422" s="25">
        <v>34</v>
      </c>
      <c r="BF422" s="25">
        <v>1</v>
      </c>
      <c r="BG422" s="9">
        <v>44089</v>
      </c>
      <c r="BH422" s="9">
        <v>44089</v>
      </c>
      <c r="BI422" t="str">
        <f t="shared" si="21"/>
        <v>Average Customer</v>
      </c>
      <c r="BJ422" t="str">
        <f t="shared" si="22"/>
        <v>One-Time Customer</v>
      </c>
      <c r="CB422">
        <v>88065565772</v>
      </c>
      <c r="CD422" t="s">
        <v>431</v>
      </c>
    </row>
    <row r="423" spans="52:82" x14ac:dyDescent="0.3">
      <c r="AZ423" t="s">
        <v>1055</v>
      </c>
      <c r="BA423" t="s">
        <v>1123</v>
      </c>
      <c r="BB423" t="s">
        <v>13</v>
      </c>
      <c r="BC423" s="25">
        <v>17</v>
      </c>
      <c r="BD423" s="25">
        <v>240</v>
      </c>
      <c r="BE423" s="25">
        <v>11</v>
      </c>
      <c r="BF423" s="25">
        <v>2</v>
      </c>
      <c r="BG423" s="9">
        <v>44061</v>
      </c>
      <c r="BH423" s="9">
        <v>44068</v>
      </c>
      <c r="BI423" t="str">
        <f t="shared" si="21"/>
        <v>2nd Top Customer</v>
      </c>
      <c r="BJ423" t="str">
        <f t="shared" si="22"/>
        <v>Repeated Customer</v>
      </c>
      <c r="CB423">
        <v>88065565773</v>
      </c>
      <c r="CD423" t="s">
        <v>159</v>
      </c>
    </row>
    <row r="424" spans="52:82" x14ac:dyDescent="0.3">
      <c r="AZ424" t="s">
        <v>1029</v>
      </c>
      <c r="BA424" t="s">
        <v>1123</v>
      </c>
      <c r="BB424" t="s">
        <v>68</v>
      </c>
      <c r="BC424" s="25">
        <v>8</v>
      </c>
      <c r="BD424" s="25">
        <v>240</v>
      </c>
      <c r="BE424" s="25">
        <v>11</v>
      </c>
      <c r="BF424" s="25">
        <v>1</v>
      </c>
      <c r="BG424" s="9">
        <v>44097</v>
      </c>
      <c r="BH424" s="9">
        <v>44097</v>
      </c>
      <c r="BI424" t="str">
        <f t="shared" si="21"/>
        <v>2nd Top Customer</v>
      </c>
      <c r="BJ424" t="str">
        <f t="shared" si="22"/>
        <v>One-Time Customer</v>
      </c>
      <c r="CB424">
        <v>88065565774</v>
      </c>
      <c r="CD424" t="s">
        <v>144</v>
      </c>
    </row>
    <row r="425" spans="52:82" x14ac:dyDescent="0.3">
      <c r="AZ425" t="s">
        <v>429</v>
      </c>
      <c r="BA425" t="s">
        <v>1124</v>
      </c>
      <c r="BB425" t="s">
        <v>90</v>
      </c>
      <c r="BC425" s="25">
        <v>15</v>
      </c>
      <c r="BD425" s="25">
        <v>240</v>
      </c>
      <c r="BE425" s="25">
        <v>6</v>
      </c>
      <c r="BF425" s="25">
        <v>1</v>
      </c>
      <c r="BG425" s="9">
        <v>44062</v>
      </c>
      <c r="BH425" s="9">
        <v>44062</v>
      </c>
      <c r="BI425" t="str">
        <f t="shared" si="21"/>
        <v>Top Customer</v>
      </c>
      <c r="BJ425" t="str">
        <f t="shared" si="22"/>
        <v>One-Time Customer</v>
      </c>
      <c r="CB425">
        <v>88065565775</v>
      </c>
      <c r="CD425" t="s">
        <v>284</v>
      </c>
    </row>
    <row r="426" spans="52:82" x14ac:dyDescent="0.3">
      <c r="AZ426" t="s">
        <v>609</v>
      </c>
      <c r="BA426" t="s">
        <v>1124</v>
      </c>
      <c r="BB426" t="s">
        <v>84</v>
      </c>
      <c r="BC426" s="25">
        <v>15</v>
      </c>
      <c r="BD426" s="25">
        <v>240</v>
      </c>
      <c r="BE426" s="25">
        <v>10</v>
      </c>
      <c r="BF426" s="25">
        <v>1</v>
      </c>
      <c r="BG426" s="9">
        <v>44044</v>
      </c>
      <c r="BH426" s="9">
        <v>44044</v>
      </c>
      <c r="BI426" t="str">
        <f t="shared" si="21"/>
        <v>Top Customer</v>
      </c>
      <c r="BJ426" t="str">
        <f t="shared" si="22"/>
        <v>One-Time Customer</v>
      </c>
      <c r="CB426">
        <v>88065565776</v>
      </c>
      <c r="CD426" t="s">
        <v>391</v>
      </c>
    </row>
    <row r="427" spans="52:82" x14ac:dyDescent="0.3">
      <c r="AZ427" t="s">
        <v>466</v>
      </c>
      <c r="BA427" t="s">
        <v>1124</v>
      </c>
      <c r="BB427" t="s">
        <v>14</v>
      </c>
      <c r="BC427" s="25">
        <v>47</v>
      </c>
      <c r="BD427" s="25">
        <v>235</v>
      </c>
      <c r="BE427" s="25">
        <v>12</v>
      </c>
      <c r="BF427" s="25">
        <v>1</v>
      </c>
      <c r="BG427" s="9">
        <v>44099</v>
      </c>
      <c r="BH427" s="9">
        <v>44099</v>
      </c>
      <c r="BI427" t="str">
        <f t="shared" si="21"/>
        <v>2nd Top Customer</v>
      </c>
      <c r="BJ427" t="str">
        <f t="shared" si="22"/>
        <v>One-Time Customer</v>
      </c>
      <c r="CB427">
        <v>88065565777</v>
      </c>
      <c r="CD427" t="s">
        <v>71</v>
      </c>
    </row>
    <row r="428" spans="52:82" x14ac:dyDescent="0.3">
      <c r="AZ428" t="s">
        <v>350</v>
      </c>
      <c r="BA428" t="s">
        <v>1123</v>
      </c>
      <c r="BB428" t="s">
        <v>18</v>
      </c>
      <c r="BC428" s="25">
        <v>13</v>
      </c>
      <c r="BD428" s="25">
        <v>234</v>
      </c>
      <c r="BE428" s="25">
        <v>15</v>
      </c>
      <c r="BF428" s="25">
        <v>2</v>
      </c>
      <c r="BG428" s="9">
        <v>44086</v>
      </c>
      <c r="BH428" s="9">
        <v>44086</v>
      </c>
      <c r="BI428" t="str">
        <f t="shared" si="21"/>
        <v>2nd Top Customer</v>
      </c>
      <c r="BJ428" t="str">
        <f t="shared" si="22"/>
        <v>One-Time Customer</v>
      </c>
      <c r="CB428">
        <v>88065565778</v>
      </c>
      <c r="CD428" t="s">
        <v>536</v>
      </c>
    </row>
    <row r="429" spans="52:82" x14ac:dyDescent="0.3">
      <c r="AZ429" t="s">
        <v>531</v>
      </c>
      <c r="BA429" t="s">
        <v>1124</v>
      </c>
      <c r="BB429" t="s">
        <v>10</v>
      </c>
      <c r="BC429" s="25">
        <v>10</v>
      </c>
      <c r="BD429" s="25">
        <v>230</v>
      </c>
      <c r="BE429" s="25">
        <v>9</v>
      </c>
      <c r="BF429" s="25">
        <v>1</v>
      </c>
      <c r="BG429" s="9">
        <v>44061</v>
      </c>
      <c r="BH429" s="9">
        <v>44061</v>
      </c>
      <c r="BI429" t="str">
        <f t="shared" si="21"/>
        <v>Top Customer</v>
      </c>
      <c r="BJ429" t="str">
        <f t="shared" si="22"/>
        <v>One-Time Customer</v>
      </c>
      <c r="CB429">
        <v>88065565779</v>
      </c>
      <c r="CD429" t="s">
        <v>165</v>
      </c>
    </row>
    <row r="430" spans="52:82" x14ac:dyDescent="0.3">
      <c r="AZ430" t="s">
        <v>202</v>
      </c>
      <c r="BA430" t="s">
        <v>1124</v>
      </c>
      <c r="BB430" t="s">
        <v>58</v>
      </c>
      <c r="BC430" s="25">
        <v>10</v>
      </c>
      <c r="BD430" s="25">
        <v>230</v>
      </c>
      <c r="BE430" s="25">
        <v>13</v>
      </c>
      <c r="BF430" s="25">
        <v>1</v>
      </c>
      <c r="BG430" s="9">
        <v>44072</v>
      </c>
      <c r="BH430" s="9">
        <v>44072</v>
      </c>
      <c r="BI430" t="str">
        <f t="shared" si="21"/>
        <v>2nd Top Customer</v>
      </c>
      <c r="BJ430" t="str">
        <f t="shared" si="22"/>
        <v>One-Time Customer</v>
      </c>
      <c r="CB430">
        <v>88065565780</v>
      </c>
      <c r="CD430" t="s">
        <v>540</v>
      </c>
    </row>
    <row r="431" spans="52:82" x14ac:dyDescent="0.3">
      <c r="AZ431" t="s">
        <v>1074</v>
      </c>
      <c r="BA431" t="s">
        <v>1123</v>
      </c>
      <c r="BB431" t="s">
        <v>14</v>
      </c>
      <c r="BC431" s="25">
        <v>18</v>
      </c>
      <c r="BD431" s="25">
        <v>229</v>
      </c>
      <c r="BE431" s="25">
        <v>13</v>
      </c>
      <c r="BF431" s="25">
        <v>4</v>
      </c>
      <c r="BG431" s="9">
        <v>44044</v>
      </c>
      <c r="BH431" s="9">
        <v>44097</v>
      </c>
      <c r="BI431" t="str">
        <f t="shared" si="21"/>
        <v>2nd Top Customer</v>
      </c>
      <c r="BJ431" t="str">
        <f t="shared" si="22"/>
        <v>Repeated Customer</v>
      </c>
      <c r="CB431">
        <v>88065565781</v>
      </c>
      <c r="CD431" t="s">
        <v>387</v>
      </c>
    </row>
    <row r="432" spans="52:82" x14ac:dyDescent="0.3">
      <c r="AZ432" t="s">
        <v>253</v>
      </c>
      <c r="BA432" t="s">
        <v>1124</v>
      </c>
      <c r="BB432" t="s">
        <v>74</v>
      </c>
      <c r="BC432" s="25">
        <v>15</v>
      </c>
      <c r="BD432" s="25">
        <v>225</v>
      </c>
      <c r="BE432" s="25">
        <v>4</v>
      </c>
      <c r="BF432" s="25">
        <v>1</v>
      </c>
      <c r="BG432" s="9">
        <v>44092</v>
      </c>
      <c r="BH432" s="9">
        <v>44092</v>
      </c>
      <c r="BI432" t="str">
        <f t="shared" si="21"/>
        <v>Top Customer</v>
      </c>
      <c r="BJ432" t="str">
        <f t="shared" si="22"/>
        <v>One-Time Customer</v>
      </c>
      <c r="CB432">
        <v>88065565782</v>
      </c>
      <c r="CD432" t="s">
        <v>115</v>
      </c>
    </row>
    <row r="433" spans="52:82" x14ac:dyDescent="0.3">
      <c r="AZ433" t="s">
        <v>560</v>
      </c>
      <c r="BA433" t="s">
        <v>1124</v>
      </c>
      <c r="BB433" t="s">
        <v>17</v>
      </c>
      <c r="BC433" s="25">
        <v>15</v>
      </c>
      <c r="BD433" s="25">
        <v>225</v>
      </c>
      <c r="BE433" s="25">
        <v>20</v>
      </c>
      <c r="BF433" s="25">
        <v>1</v>
      </c>
      <c r="BG433" s="9">
        <v>44093</v>
      </c>
      <c r="BH433" s="9">
        <v>44093</v>
      </c>
      <c r="BI433" t="str">
        <f t="shared" si="21"/>
        <v>2nd Top Customer</v>
      </c>
      <c r="BJ433" t="str">
        <f t="shared" si="22"/>
        <v>One-Time Customer</v>
      </c>
      <c r="CB433">
        <v>88065565783</v>
      </c>
      <c r="CD433" t="s">
        <v>209</v>
      </c>
    </row>
    <row r="434" spans="52:82" x14ac:dyDescent="0.3">
      <c r="AZ434" t="s">
        <v>483</v>
      </c>
      <c r="BA434" t="s">
        <v>1123</v>
      </c>
      <c r="BB434" t="s">
        <v>4</v>
      </c>
      <c r="BC434" s="25">
        <v>15</v>
      </c>
      <c r="BD434" s="25">
        <v>225</v>
      </c>
      <c r="BE434" s="25">
        <v>12</v>
      </c>
      <c r="BF434" s="25">
        <v>1</v>
      </c>
      <c r="BG434" s="9">
        <v>44044</v>
      </c>
      <c r="BH434" s="9">
        <v>44044</v>
      </c>
      <c r="BI434" t="str">
        <f t="shared" si="21"/>
        <v>2nd Top Customer</v>
      </c>
      <c r="BJ434" t="str">
        <f t="shared" si="22"/>
        <v>One-Time Customer</v>
      </c>
      <c r="CB434">
        <v>88065565784</v>
      </c>
      <c r="CD434" t="s">
        <v>706</v>
      </c>
    </row>
    <row r="435" spans="52:82" x14ac:dyDescent="0.3">
      <c r="AZ435" t="s">
        <v>528</v>
      </c>
      <c r="BA435" t="s">
        <v>1124</v>
      </c>
      <c r="BB435" t="s">
        <v>17</v>
      </c>
      <c r="BC435" s="25">
        <v>15</v>
      </c>
      <c r="BD435" s="25">
        <v>225</v>
      </c>
      <c r="BE435" s="25">
        <v>20</v>
      </c>
      <c r="BF435" s="25">
        <v>1</v>
      </c>
      <c r="BG435" s="9">
        <v>44058</v>
      </c>
      <c r="BH435" s="9">
        <v>44058</v>
      </c>
      <c r="BI435" t="str">
        <f t="shared" si="21"/>
        <v>2nd Top Customer</v>
      </c>
      <c r="BJ435" t="str">
        <f t="shared" si="22"/>
        <v>One-Time Customer</v>
      </c>
      <c r="CB435">
        <v>88065565785</v>
      </c>
      <c r="CD435" t="s">
        <v>738</v>
      </c>
    </row>
    <row r="436" spans="52:82" x14ac:dyDescent="0.3">
      <c r="AZ436" t="s">
        <v>456</v>
      </c>
      <c r="BA436" t="s">
        <v>1123</v>
      </c>
      <c r="BB436" t="s">
        <v>61</v>
      </c>
      <c r="BC436" s="25">
        <v>15</v>
      </c>
      <c r="BD436" s="25">
        <v>225</v>
      </c>
      <c r="BE436" s="25">
        <v>11</v>
      </c>
      <c r="BF436" s="25">
        <v>1</v>
      </c>
      <c r="BG436" s="9">
        <v>44089</v>
      </c>
      <c r="BH436" s="9">
        <v>44089</v>
      </c>
      <c r="BI436" t="str">
        <f t="shared" si="21"/>
        <v>2nd Top Customer</v>
      </c>
      <c r="BJ436" t="str">
        <f t="shared" si="22"/>
        <v>One-Time Customer</v>
      </c>
      <c r="CB436">
        <v>88065565786</v>
      </c>
      <c r="CD436" t="s">
        <v>50</v>
      </c>
    </row>
    <row r="437" spans="52:82" x14ac:dyDescent="0.3">
      <c r="AZ437" t="s">
        <v>438</v>
      </c>
      <c r="BA437" t="s">
        <v>1124</v>
      </c>
      <c r="BB437" t="s">
        <v>2</v>
      </c>
      <c r="BC437" s="25">
        <v>15</v>
      </c>
      <c r="BD437" s="25">
        <v>225</v>
      </c>
      <c r="BE437" s="25">
        <v>8</v>
      </c>
      <c r="BF437" s="25">
        <v>1</v>
      </c>
      <c r="BG437" s="9">
        <v>44071</v>
      </c>
      <c r="BH437" s="9">
        <v>44071</v>
      </c>
      <c r="BI437" t="str">
        <f t="shared" si="21"/>
        <v>Top Customer</v>
      </c>
      <c r="BJ437" t="str">
        <f t="shared" si="22"/>
        <v>One-Time Customer</v>
      </c>
      <c r="CB437">
        <v>88065565787</v>
      </c>
      <c r="CD437" t="s">
        <v>1030</v>
      </c>
    </row>
    <row r="438" spans="52:82" x14ac:dyDescent="0.3">
      <c r="AZ438" t="s">
        <v>1102</v>
      </c>
      <c r="BA438" t="s">
        <v>1124</v>
      </c>
      <c r="BB438" t="s">
        <v>11</v>
      </c>
      <c r="BC438" s="25">
        <v>15</v>
      </c>
      <c r="BD438" s="25">
        <v>225</v>
      </c>
      <c r="BE438" s="25">
        <v>10</v>
      </c>
      <c r="BF438" s="25">
        <v>1</v>
      </c>
      <c r="BG438" s="9">
        <v>44047</v>
      </c>
      <c r="BH438" s="9">
        <v>44047</v>
      </c>
      <c r="BI438" t="str">
        <f t="shared" si="21"/>
        <v>Top Customer</v>
      </c>
      <c r="BJ438" t="str">
        <f t="shared" si="22"/>
        <v>One-Time Customer</v>
      </c>
      <c r="CB438">
        <v>88065565788</v>
      </c>
      <c r="CD438" t="s">
        <v>718</v>
      </c>
    </row>
    <row r="439" spans="52:82" x14ac:dyDescent="0.3">
      <c r="AZ439" t="s">
        <v>618</v>
      </c>
      <c r="BA439" t="s">
        <v>1123</v>
      </c>
      <c r="BB439" t="s">
        <v>58</v>
      </c>
      <c r="BC439" s="25">
        <v>15</v>
      </c>
      <c r="BD439" s="25">
        <v>225</v>
      </c>
      <c r="BE439" s="25">
        <v>14</v>
      </c>
      <c r="BF439" s="25">
        <v>1</v>
      </c>
      <c r="BG439" s="9">
        <v>44053</v>
      </c>
      <c r="BH439" s="9">
        <v>44053</v>
      </c>
      <c r="BI439" t="str">
        <f t="shared" si="21"/>
        <v>2nd Top Customer</v>
      </c>
      <c r="BJ439" t="str">
        <f t="shared" si="22"/>
        <v>One-Time Customer</v>
      </c>
      <c r="CB439">
        <v>88065565789</v>
      </c>
      <c r="CD439" t="s">
        <v>729</v>
      </c>
    </row>
    <row r="440" spans="52:82" x14ac:dyDescent="0.3">
      <c r="AZ440" t="s">
        <v>99</v>
      </c>
      <c r="BA440" t="s">
        <v>1124</v>
      </c>
      <c r="BB440" t="s">
        <v>20</v>
      </c>
      <c r="BC440" s="25">
        <v>15</v>
      </c>
      <c r="BD440" s="25">
        <v>225</v>
      </c>
      <c r="BE440" s="25">
        <v>10</v>
      </c>
      <c r="BF440" s="25">
        <v>1</v>
      </c>
      <c r="BG440" s="9">
        <v>44073</v>
      </c>
      <c r="BH440" s="9">
        <v>44073</v>
      </c>
      <c r="BI440" t="str">
        <f t="shared" si="21"/>
        <v>Top Customer</v>
      </c>
      <c r="BJ440" t="str">
        <f t="shared" si="22"/>
        <v>One-Time Customer</v>
      </c>
      <c r="CB440">
        <v>88065565790</v>
      </c>
      <c r="CD440" t="s">
        <v>103</v>
      </c>
    </row>
    <row r="441" spans="52:82" x14ac:dyDescent="0.3">
      <c r="AZ441" t="s">
        <v>582</v>
      </c>
      <c r="BA441" t="s">
        <v>1123</v>
      </c>
      <c r="BB441" t="s">
        <v>17</v>
      </c>
      <c r="BC441" s="25">
        <v>15</v>
      </c>
      <c r="BD441" s="25">
        <v>225</v>
      </c>
      <c r="BE441" s="25">
        <v>20</v>
      </c>
      <c r="BF441" s="25">
        <v>1</v>
      </c>
      <c r="BG441" s="9">
        <v>44048</v>
      </c>
      <c r="BH441" s="9">
        <v>44048</v>
      </c>
      <c r="BI441" t="str">
        <f t="shared" si="21"/>
        <v>2nd Top Customer</v>
      </c>
      <c r="BJ441" t="str">
        <f t="shared" si="22"/>
        <v>One-Time Customer</v>
      </c>
      <c r="CB441">
        <v>88065565791</v>
      </c>
      <c r="CD441" t="s">
        <v>1116</v>
      </c>
    </row>
    <row r="442" spans="52:82" x14ac:dyDescent="0.3">
      <c r="AZ442" t="s">
        <v>280</v>
      </c>
      <c r="BA442" t="s">
        <v>1123</v>
      </c>
      <c r="BB442" t="s">
        <v>11</v>
      </c>
      <c r="BC442" s="25">
        <v>15</v>
      </c>
      <c r="BD442" s="25">
        <v>225</v>
      </c>
      <c r="BE442" s="25">
        <v>10</v>
      </c>
      <c r="BF442" s="25">
        <v>1</v>
      </c>
      <c r="BG442" s="9">
        <v>44047</v>
      </c>
      <c r="BH442" s="9">
        <v>44047</v>
      </c>
      <c r="BI442" t="str">
        <f t="shared" si="21"/>
        <v>Top Customer</v>
      </c>
      <c r="BJ442" t="str">
        <f t="shared" si="22"/>
        <v>One-Time Customer</v>
      </c>
      <c r="CB442">
        <v>88065565792</v>
      </c>
      <c r="CD442" t="s">
        <v>656</v>
      </c>
    </row>
    <row r="443" spans="52:82" x14ac:dyDescent="0.3">
      <c r="AZ443" t="s">
        <v>802</v>
      </c>
      <c r="BA443" t="s">
        <v>1123</v>
      </c>
      <c r="BB443" t="s">
        <v>6</v>
      </c>
      <c r="BC443" s="25">
        <v>11</v>
      </c>
      <c r="BD443" s="25">
        <v>220</v>
      </c>
      <c r="BE443" s="25">
        <v>5</v>
      </c>
      <c r="BF443" s="25">
        <v>1</v>
      </c>
      <c r="BG443" s="9">
        <v>44098</v>
      </c>
      <c r="BH443" s="9">
        <v>44098</v>
      </c>
      <c r="BI443" t="str">
        <f t="shared" si="21"/>
        <v>Top Customer</v>
      </c>
      <c r="BJ443" t="str">
        <f t="shared" si="22"/>
        <v>One-Time Customer</v>
      </c>
      <c r="CB443">
        <v>88065565793</v>
      </c>
      <c r="CD443" t="s">
        <v>756</v>
      </c>
    </row>
    <row r="444" spans="52:82" x14ac:dyDescent="0.3">
      <c r="AZ444" t="s">
        <v>221</v>
      </c>
      <c r="BA444" t="s">
        <v>1123</v>
      </c>
      <c r="BB444" t="s">
        <v>16</v>
      </c>
      <c r="BC444" s="25">
        <v>11</v>
      </c>
      <c r="BD444" s="25">
        <v>220</v>
      </c>
      <c r="BE444" s="25">
        <v>35</v>
      </c>
      <c r="BF444" s="25">
        <v>1</v>
      </c>
      <c r="BG444" s="9">
        <v>44061</v>
      </c>
      <c r="BH444" s="9">
        <v>44061</v>
      </c>
      <c r="BI444" t="str">
        <f t="shared" si="21"/>
        <v>Average Customer</v>
      </c>
      <c r="BJ444" t="str">
        <f t="shared" si="22"/>
        <v>One-Time Customer</v>
      </c>
      <c r="CB444">
        <v>88065565794</v>
      </c>
      <c r="CD444" t="s">
        <v>193</v>
      </c>
    </row>
    <row r="445" spans="52:82" x14ac:dyDescent="0.3">
      <c r="AZ445" t="s">
        <v>541</v>
      </c>
      <c r="BA445" t="s">
        <v>1124</v>
      </c>
      <c r="BB445" t="s">
        <v>16</v>
      </c>
      <c r="BC445" s="25">
        <v>11</v>
      </c>
      <c r="BD445" s="25">
        <v>220</v>
      </c>
      <c r="BE445" s="25">
        <v>35</v>
      </c>
      <c r="BF445" s="25">
        <v>1</v>
      </c>
      <c r="BG445" s="9">
        <v>44071</v>
      </c>
      <c r="BH445" s="9">
        <v>44071</v>
      </c>
      <c r="BI445" t="str">
        <f t="shared" si="21"/>
        <v>Average Customer</v>
      </c>
      <c r="BJ445" t="str">
        <f t="shared" si="22"/>
        <v>One-Time Customer</v>
      </c>
      <c r="CB445">
        <v>88065565795</v>
      </c>
      <c r="CD445" t="s">
        <v>596</v>
      </c>
    </row>
    <row r="446" spans="52:82" x14ac:dyDescent="0.3">
      <c r="AZ446" t="s">
        <v>433</v>
      </c>
      <c r="BA446" t="s">
        <v>1123</v>
      </c>
      <c r="BB446" t="s">
        <v>17</v>
      </c>
      <c r="BC446" s="25">
        <v>11</v>
      </c>
      <c r="BD446" s="25">
        <v>220</v>
      </c>
      <c r="BE446" s="25">
        <v>21</v>
      </c>
      <c r="BF446" s="25">
        <v>1</v>
      </c>
      <c r="BG446" s="9">
        <v>44066</v>
      </c>
      <c r="BH446" s="9">
        <v>44066</v>
      </c>
      <c r="BI446" t="str">
        <f t="shared" si="21"/>
        <v>2nd Top Customer</v>
      </c>
      <c r="BJ446" t="str">
        <f t="shared" si="22"/>
        <v>One-Time Customer</v>
      </c>
      <c r="CB446">
        <v>88065565796</v>
      </c>
      <c r="CD446" t="s">
        <v>752</v>
      </c>
    </row>
    <row r="447" spans="52:82" x14ac:dyDescent="0.3">
      <c r="AZ447" t="s">
        <v>613</v>
      </c>
      <c r="BA447" t="s">
        <v>1123</v>
      </c>
      <c r="BB447" t="s">
        <v>68</v>
      </c>
      <c r="BC447" s="25">
        <v>11</v>
      </c>
      <c r="BD447" s="25">
        <v>220</v>
      </c>
      <c r="BE447" s="25">
        <v>12</v>
      </c>
      <c r="BF447" s="25">
        <v>1</v>
      </c>
      <c r="BG447" s="9">
        <v>44048</v>
      </c>
      <c r="BH447" s="9">
        <v>44048</v>
      </c>
      <c r="BI447" t="str">
        <f t="shared" si="21"/>
        <v>2nd Top Customer</v>
      </c>
      <c r="BJ447" t="str">
        <f t="shared" si="22"/>
        <v>One-Time Customer</v>
      </c>
      <c r="CB447">
        <v>88065565797</v>
      </c>
      <c r="CD447" t="s">
        <v>345</v>
      </c>
    </row>
    <row r="448" spans="52:82" x14ac:dyDescent="0.3">
      <c r="AZ448" t="s">
        <v>352</v>
      </c>
      <c r="BA448" t="s">
        <v>1124</v>
      </c>
      <c r="BB448" t="s">
        <v>20</v>
      </c>
      <c r="BC448" s="25">
        <v>11</v>
      </c>
      <c r="BD448" s="25">
        <v>220</v>
      </c>
      <c r="BE448" s="25">
        <v>11</v>
      </c>
      <c r="BF448" s="25">
        <v>1</v>
      </c>
      <c r="BG448" s="9">
        <v>44088</v>
      </c>
      <c r="BH448" s="9">
        <v>44088</v>
      </c>
      <c r="BI448" t="str">
        <f t="shared" si="21"/>
        <v>2nd Top Customer</v>
      </c>
      <c r="BJ448" t="str">
        <f t="shared" si="22"/>
        <v>One-Time Customer</v>
      </c>
      <c r="CB448">
        <v>88065565798</v>
      </c>
      <c r="CD448" t="s">
        <v>260</v>
      </c>
    </row>
    <row r="449" spans="52:82" x14ac:dyDescent="0.3">
      <c r="AZ449" t="s">
        <v>469</v>
      </c>
      <c r="BA449" t="s">
        <v>1124</v>
      </c>
      <c r="BB449" t="s">
        <v>58</v>
      </c>
      <c r="BC449" s="25">
        <v>11</v>
      </c>
      <c r="BD449" s="25">
        <v>220</v>
      </c>
      <c r="BE449" s="25">
        <v>15</v>
      </c>
      <c r="BF449" s="25">
        <v>1</v>
      </c>
      <c r="BG449" s="9">
        <v>44102</v>
      </c>
      <c r="BH449" s="9">
        <v>44102</v>
      </c>
      <c r="BI449" t="str">
        <f t="shared" si="21"/>
        <v>2nd Top Customer</v>
      </c>
      <c r="BJ449" t="str">
        <f t="shared" si="22"/>
        <v>One-Time Customer</v>
      </c>
      <c r="CB449">
        <v>88065565799</v>
      </c>
      <c r="CD449" t="s">
        <v>49</v>
      </c>
    </row>
    <row r="450" spans="52:82" x14ac:dyDescent="0.3">
      <c r="AZ450" t="s">
        <v>343</v>
      </c>
      <c r="BA450" t="s">
        <v>1124</v>
      </c>
      <c r="BB450" t="s">
        <v>82</v>
      </c>
      <c r="BC450" s="25">
        <v>3</v>
      </c>
      <c r="BD450" s="25">
        <v>30</v>
      </c>
      <c r="BE450" s="25">
        <v>23</v>
      </c>
      <c r="BF450" s="25">
        <v>1</v>
      </c>
      <c r="BG450" s="9">
        <v>44071</v>
      </c>
      <c r="BH450" s="9">
        <v>44071</v>
      </c>
      <c r="BI450" t="str">
        <f t="shared" si="21"/>
        <v>Average Customer</v>
      </c>
      <c r="BJ450" t="str">
        <f t="shared" si="22"/>
        <v>One-Time Customer</v>
      </c>
      <c r="CB450">
        <v>88065565800</v>
      </c>
      <c r="CD450" t="s">
        <v>860</v>
      </c>
    </row>
    <row r="451" spans="52:82" x14ac:dyDescent="0.3">
      <c r="BB451" t="s">
        <v>86</v>
      </c>
      <c r="BC451" s="25">
        <v>14</v>
      </c>
      <c r="BD451" s="25">
        <v>182</v>
      </c>
      <c r="BE451" s="25">
        <v>13</v>
      </c>
      <c r="BF451" s="25">
        <v>2</v>
      </c>
      <c r="BG451" s="9">
        <v>44079</v>
      </c>
      <c r="BH451" s="9">
        <v>44079</v>
      </c>
      <c r="BI451" t="str">
        <f t="shared" si="21"/>
        <v>2nd Top Customer</v>
      </c>
      <c r="BJ451" t="str">
        <f t="shared" si="22"/>
        <v>One-Time Customer</v>
      </c>
      <c r="CB451">
        <v>88065565801</v>
      </c>
      <c r="CD451" t="s">
        <v>420</v>
      </c>
    </row>
    <row r="452" spans="52:82" x14ac:dyDescent="0.3">
      <c r="AZ452" t="s">
        <v>780</v>
      </c>
      <c r="BA452" t="s">
        <v>1124</v>
      </c>
      <c r="BB452" t="s">
        <v>66</v>
      </c>
      <c r="BC452" s="25">
        <v>7</v>
      </c>
      <c r="BD452" s="25">
        <v>210</v>
      </c>
      <c r="BE452" s="25">
        <v>12</v>
      </c>
      <c r="BF452" s="25">
        <v>1</v>
      </c>
      <c r="BG452" s="9">
        <v>44076</v>
      </c>
      <c r="BH452" s="9">
        <v>44076</v>
      </c>
      <c r="BI452" t="str">
        <f t="shared" si="21"/>
        <v>2nd Top Customer</v>
      </c>
      <c r="BJ452" t="str">
        <f t="shared" si="22"/>
        <v>One-Time Customer</v>
      </c>
      <c r="CB452">
        <v>88065565802</v>
      </c>
      <c r="CD452" t="s">
        <v>437</v>
      </c>
    </row>
    <row r="453" spans="52:82" x14ac:dyDescent="0.3">
      <c r="AZ453" t="s">
        <v>627</v>
      </c>
      <c r="BA453" t="s">
        <v>1124</v>
      </c>
      <c r="BB453" t="s">
        <v>19</v>
      </c>
      <c r="BC453" s="25">
        <v>15</v>
      </c>
      <c r="BD453" s="25">
        <v>210</v>
      </c>
      <c r="BE453" s="25">
        <v>9</v>
      </c>
      <c r="BF453" s="25">
        <v>1</v>
      </c>
      <c r="BG453" s="9">
        <v>44062</v>
      </c>
      <c r="BH453" s="9">
        <v>44062</v>
      </c>
      <c r="BI453" t="str">
        <f t="shared" si="21"/>
        <v>Top Customer</v>
      </c>
      <c r="BJ453" t="str">
        <f t="shared" si="22"/>
        <v>One-Time Customer</v>
      </c>
      <c r="CB453">
        <v>88065565803</v>
      </c>
      <c r="CD453" t="s">
        <v>160</v>
      </c>
    </row>
    <row r="454" spans="52:82" x14ac:dyDescent="0.3">
      <c r="AZ454" t="s">
        <v>519</v>
      </c>
      <c r="BA454" t="s">
        <v>1124</v>
      </c>
      <c r="BB454" t="s">
        <v>19</v>
      </c>
      <c r="BC454" s="25">
        <v>15</v>
      </c>
      <c r="BD454" s="25">
        <v>210</v>
      </c>
      <c r="BE454" s="25">
        <v>9</v>
      </c>
      <c r="BF454" s="25">
        <v>1</v>
      </c>
      <c r="BG454" s="9">
        <v>44052</v>
      </c>
      <c r="BH454" s="9">
        <v>44052</v>
      </c>
      <c r="BI454" t="str">
        <f t="shared" ref="BI454:BI517" si="23">IF(BE454&lt;=10,"Top Customer",IF(BE454&lt;=21,"2nd Top Customer","Average Customer"))</f>
        <v>Top Customer</v>
      </c>
      <c r="BJ454" t="str">
        <f t="shared" ref="BJ454:BJ517" si="24">IF(BG454=BH454,"One-Time Customer","Repeated Customer")</f>
        <v>One-Time Customer</v>
      </c>
      <c r="CB454">
        <v>88065565804</v>
      </c>
      <c r="CD454" t="s">
        <v>223</v>
      </c>
    </row>
    <row r="455" spans="52:82" x14ac:dyDescent="0.3">
      <c r="AZ455" t="s">
        <v>145</v>
      </c>
      <c r="BA455" t="s">
        <v>1124</v>
      </c>
      <c r="BB455" t="s">
        <v>2</v>
      </c>
      <c r="BC455" s="25">
        <v>15</v>
      </c>
      <c r="BD455" s="25">
        <v>210</v>
      </c>
      <c r="BE455" s="25">
        <v>9</v>
      </c>
      <c r="BF455" s="25">
        <v>1</v>
      </c>
      <c r="BG455" s="9">
        <v>44087</v>
      </c>
      <c r="BH455" s="9">
        <v>44087</v>
      </c>
      <c r="BI455" t="str">
        <f t="shared" si="23"/>
        <v>Top Customer</v>
      </c>
      <c r="BJ455" t="str">
        <f t="shared" si="24"/>
        <v>One-Time Customer</v>
      </c>
      <c r="CB455">
        <v>88065565805</v>
      </c>
      <c r="CD455" t="s">
        <v>1022</v>
      </c>
    </row>
    <row r="456" spans="52:82" x14ac:dyDescent="0.3">
      <c r="AZ456" t="s">
        <v>1033</v>
      </c>
      <c r="BA456" t="s">
        <v>1124</v>
      </c>
      <c r="BB456" t="s">
        <v>82</v>
      </c>
      <c r="BC456" s="25">
        <v>3</v>
      </c>
      <c r="BD456" s="25">
        <v>210</v>
      </c>
      <c r="BE456" s="25">
        <v>10</v>
      </c>
      <c r="BF456" s="25">
        <v>1</v>
      </c>
      <c r="BG456" s="9">
        <v>44104</v>
      </c>
      <c r="BH456" s="9">
        <v>44104</v>
      </c>
      <c r="BI456" t="str">
        <f t="shared" si="23"/>
        <v>Top Customer</v>
      </c>
      <c r="BJ456" t="str">
        <f t="shared" si="24"/>
        <v>One-Time Customer</v>
      </c>
      <c r="CB456">
        <v>88065565806</v>
      </c>
      <c r="CD456" t="s">
        <v>205</v>
      </c>
    </row>
    <row r="457" spans="52:82" x14ac:dyDescent="0.3">
      <c r="AZ457" t="s">
        <v>667</v>
      </c>
      <c r="BA457" t="s">
        <v>1123</v>
      </c>
      <c r="BB457" t="s">
        <v>18</v>
      </c>
      <c r="BC457" s="25">
        <v>3</v>
      </c>
      <c r="BD457" s="25">
        <v>210</v>
      </c>
      <c r="BE457" s="25">
        <v>16</v>
      </c>
      <c r="BF457" s="25">
        <v>1</v>
      </c>
      <c r="BG457" s="9">
        <v>44102</v>
      </c>
      <c r="BH457" s="9">
        <v>44102</v>
      </c>
      <c r="BI457" t="str">
        <f t="shared" si="23"/>
        <v>2nd Top Customer</v>
      </c>
      <c r="BJ457" t="str">
        <f t="shared" si="24"/>
        <v>One-Time Customer</v>
      </c>
      <c r="CB457">
        <v>88065565807</v>
      </c>
      <c r="CD457" t="s">
        <v>430</v>
      </c>
    </row>
    <row r="458" spans="52:82" x14ac:dyDescent="0.3">
      <c r="AZ458" t="s">
        <v>870</v>
      </c>
      <c r="BA458" t="s">
        <v>1124</v>
      </c>
      <c r="BB458" t="s">
        <v>6</v>
      </c>
      <c r="BC458" s="25">
        <v>4</v>
      </c>
      <c r="BD458" s="25">
        <v>208</v>
      </c>
      <c r="BE458" s="25">
        <v>6</v>
      </c>
      <c r="BF458" s="25">
        <v>1</v>
      </c>
      <c r="BG458" s="9">
        <v>44097</v>
      </c>
      <c r="BH458" s="9">
        <v>44097</v>
      </c>
      <c r="BI458" t="str">
        <f t="shared" si="23"/>
        <v>Top Customer</v>
      </c>
      <c r="BJ458" t="str">
        <f t="shared" si="24"/>
        <v>One-Time Customer</v>
      </c>
      <c r="CB458">
        <v>88065565808</v>
      </c>
      <c r="CD458" t="s">
        <v>328</v>
      </c>
    </row>
    <row r="459" spans="52:82" x14ac:dyDescent="0.3">
      <c r="AZ459" t="s">
        <v>762</v>
      </c>
      <c r="BA459" t="s">
        <v>1123</v>
      </c>
      <c r="BB459" t="s">
        <v>18</v>
      </c>
      <c r="BC459" s="25">
        <v>4</v>
      </c>
      <c r="BD459" s="25">
        <v>208</v>
      </c>
      <c r="BE459" s="25">
        <v>17</v>
      </c>
      <c r="BF459" s="25">
        <v>1</v>
      </c>
      <c r="BG459" s="9">
        <v>44058</v>
      </c>
      <c r="BH459" s="9">
        <v>44058</v>
      </c>
      <c r="BI459" t="str">
        <f t="shared" si="23"/>
        <v>2nd Top Customer</v>
      </c>
      <c r="BJ459" t="str">
        <f t="shared" si="24"/>
        <v>One-Time Customer</v>
      </c>
      <c r="CB459">
        <v>88065565809</v>
      </c>
      <c r="CD459" t="s">
        <v>837</v>
      </c>
    </row>
    <row r="460" spans="52:82" x14ac:dyDescent="0.3">
      <c r="AZ460" t="s">
        <v>969</v>
      </c>
      <c r="BA460" t="s">
        <v>1124</v>
      </c>
      <c r="BB460" t="s">
        <v>80</v>
      </c>
      <c r="BC460" s="25">
        <v>4</v>
      </c>
      <c r="BD460" s="25">
        <v>208</v>
      </c>
      <c r="BE460" s="25">
        <v>11</v>
      </c>
      <c r="BF460" s="25">
        <v>1</v>
      </c>
      <c r="BG460" s="9">
        <v>44061</v>
      </c>
      <c r="BH460" s="9">
        <v>44061</v>
      </c>
      <c r="BI460" t="str">
        <f t="shared" si="23"/>
        <v>2nd Top Customer</v>
      </c>
      <c r="BJ460" t="str">
        <f t="shared" si="24"/>
        <v>One-Time Customer</v>
      </c>
      <c r="CB460">
        <v>88065565810</v>
      </c>
      <c r="CD460" t="s">
        <v>562</v>
      </c>
    </row>
    <row r="461" spans="52:82" x14ac:dyDescent="0.3">
      <c r="AZ461" t="s">
        <v>791</v>
      </c>
      <c r="BA461" t="s">
        <v>1124</v>
      </c>
      <c r="BB461" t="s">
        <v>17</v>
      </c>
      <c r="BC461" s="25">
        <v>10</v>
      </c>
      <c r="BD461" s="25">
        <v>200</v>
      </c>
      <c r="BE461" s="25">
        <v>22</v>
      </c>
      <c r="BF461" s="25">
        <v>1</v>
      </c>
      <c r="BG461" s="9">
        <v>44087</v>
      </c>
      <c r="BH461" s="9">
        <v>44087</v>
      </c>
      <c r="BI461" t="str">
        <f t="shared" si="23"/>
        <v>Average Customer</v>
      </c>
      <c r="BJ461" t="str">
        <f t="shared" si="24"/>
        <v>One-Time Customer</v>
      </c>
      <c r="CB461">
        <v>88065565811</v>
      </c>
      <c r="CD461" t="s">
        <v>473</v>
      </c>
    </row>
    <row r="462" spans="52:82" x14ac:dyDescent="0.3">
      <c r="AZ462" t="s">
        <v>112</v>
      </c>
      <c r="BA462" t="s">
        <v>1123</v>
      </c>
      <c r="BB462" t="s">
        <v>11</v>
      </c>
      <c r="BC462" s="25">
        <v>10</v>
      </c>
      <c r="BD462" s="25">
        <v>200</v>
      </c>
      <c r="BE462" s="25">
        <v>11</v>
      </c>
      <c r="BF462" s="25">
        <v>1</v>
      </c>
      <c r="BG462" s="9">
        <v>44054</v>
      </c>
      <c r="BH462" s="9">
        <v>44054</v>
      </c>
      <c r="BI462" t="str">
        <f t="shared" si="23"/>
        <v>2nd Top Customer</v>
      </c>
      <c r="BJ462" t="str">
        <f t="shared" si="24"/>
        <v>One-Time Customer</v>
      </c>
      <c r="CB462">
        <v>88065565812</v>
      </c>
      <c r="CD462" t="s">
        <v>113</v>
      </c>
    </row>
    <row r="463" spans="52:82" x14ac:dyDescent="0.3">
      <c r="AZ463" t="s">
        <v>890</v>
      </c>
      <c r="BA463" t="s">
        <v>1124</v>
      </c>
      <c r="BB463" t="s">
        <v>16</v>
      </c>
      <c r="BC463" s="25">
        <v>12</v>
      </c>
      <c r="BD463" s="25">
        <v>200</v>
      </c>
      <c r="BE463" s="25">
        <v>36</v>
      </c>
      <c r="BF463" s="25">
        <v>2</v>
      </c>
      <c r="BG463" s="9">
        <v>44098</v>
      </c>
      <c r="BH463" s="9">
        <v>44098</v>
      </c>
      <c r="BI463" t="str">
        <f t="shared" si="23"/>
        <v>Average Customer</v>
      </c>
      <c r="BJ463" t="str">
        <f t="shared" si="24"/>
        <v>One-Time Customer</v>
      </c>
      <c r="CB463">
        <v>88065565813</v>
      </c>
      <c r="CD463" t="s">
        <v>481</v>
      </c>
    </row>
    <row r="464" spans="52:82" x14ac:dyDescent="0.3">
      <c r="AZ464" t="s">
        <v>292</v>
      </c>
      <c r="BA464" t="s">
        <v>1124</v>
      </c>
      <c r="BB464" t="s">
        <v>84</v>
      </c>
      <c r="BC464" s="25">
        <v>10</v>
      </c>
      <c r="BD464" s="25">
        <v>200</v>
      </c>
      <c r="BE464" s="25">
        <v>11</v>
      </c>
      <c r="BF464" s="25">
        <v>1</v>
      </c>
      <c r="BG464" s="9">
        <v>44062</v>
      </c>
      <c r="BH464" s="9">
        <v>44062</v>
      </c>
      <c r="BI464" t="str">
        <f t="shared" si="23"/>
        <v>2nd Top Customer</v>
      </c>
      <c r="BJ464" t="str">
        <f t="shared" si="24"/>
        <v>One-Time Customer</v>
      </c>
      <c r="CB464">
        <v>88065565814</v>
      </c>
      <c r="CD464" t="s">
        <v>772</v>
      </c>
    </row>
    <row r="465" spans="52:82" x14ac:dyDescent="0.3">
      <c r="AZ465" t="s">
        <v>666</v>
      </c>
      <c r="BA465" t="s">
        <v>1124</v>
      </c>
      <c r="BB465" t="s">
        <v>17</v>
      </c>
      <c r="BC465" s="25">
        <v>10</v>
      </c>
      <c r="BD465" s="25">
        <v>200</v>
      </c>
      <c r="BE465" s="25">
        <v>22</v>
      </c>
      <c r="BF465" s="25">
        <v>1</v>
      </c>
      <c r="BG465" s="9">
        <v>44102</v>
      </c>
      <c r="BH465" s="9">
        <v>44102</v>
      </c>
      <c r="BI465" t="str">
        <f t="shared" si="23"/>
        <v>Average Customer</v>
      </c>
      <c r="BJ465" t="str">
        <f t="shared" si="24"/>
        <v>One-Time Customer</v>
      </c>
      <c r="CB465">
        <v>88065565815</v>
      </c>
      <c r="CD465" t="s">
        <v>1039</v>
      </c>
    </row>
    <row r="466" spans="52:82" x14ac:dyDescent="0.3">
      <c r="AZ466" t="s">
        <v>369</v>
      </c>
      <c r="BA466" t="s">
        <v>1124</v>
      </c>
      <c r="BB466" t="s">
        <v>57</v>
      </c>
      <c r="BC466" s="25">
        <v>10</v>
      </c>
      <c r="BD466" s="25">
        <v>200</v>
      </c>
      <c r="BE466" s="25">
        <v>15</v>
      </c>
      <c r="BF466" s="25">
        <v>1</v>
      </c>
      <c r="BG466" s="9">
        <v>44094</v>
      </c>
      <c r="BH466" s="9">
        <v>44094</v>
      </c>
      <c r="BI466" t="str">
        <f t="shared" si="23"/>
        <v>2nd Top Customer</v>
      </c>
      <c r="BJ466" t="str">
        <f t="shared" si="24"/>
        <v>One-Time Customer</v>
      </c>
      <c r="CB466">
        <v>88065565816</v>
      </c>
      <c r="CD466" t="s">
        <v>111</v>
      </c>
    </row>
    <row r="467" spans="52:82" x14ac:dyDescent="0.3">
      <c r="AZ467" t="s">
        <v>450</v>
      </c>
      <c r="BA467" t="s">
        <v>1124</v>
      </c>
      <c r="BB467" t="s">
        <v>13</v>
      </c>
      <c r="BC467" s="25">
        <v>10</v>
      </c>
      <c r="BD467" s="25">
        <v>200</v>
      </c>
      <c r="BE467" s="25">
        <v>12</v>
      </c>
      <c r="BF467" s="25">
        <v>1</v>
      </c>
      <c r="BG467" s="9">
        <v>44083</v>
      </c>
      <c r="BH467" s="9">
        <v>44083</v>
      </c>
      <c r="BI467" t="str">
        <f t="shared" si="23"/>
        <v>2nd Top Customer</v>
      </c>
      <c r="BJ467" t="str">
        <f t="shared" si="24"/>
        <v>One-Time Customer</v>
      </c>
      <c r="CB467">
        <v>88065565817</v>
      </c>
      <c r="CD467" t="s">
        <v>189</v>
      </c>
    </row>
    <row r="468" spans="52:82" x14ac:dyDescent="0.3">
      <c r="AZ468" t="s">
        <v>683</v>
      </c>
      <c r="BA468" t="s">
        <v>1123</v>
      </c>
      <c r="BB468" t="s">
        <v>13</v>
      </c>
      <c r="BC468" s="25">
        <v>10</v>
      </c>
      <c r="BD468" s="25">
        <v>200</v>
      </c>
      <c r="BE468" s="25">
        <v>12</v>
      </c>
      <c r="BF468" s="25">
        <v>1</v>
      </c>
      <c r="BG468" s="9">
        <v>44072</v>
      </c>
      <c r="BH468" s="9">
        <v>44072</v>
      </c>
      <c r="BI468" t="str">
        <f t="shared" si="23"/>
        <v>2nd Top Customer</v>
      </c>
      <c r="BJ468" t="str">
        <f t="shared" si="24"/>
        <v>One-Time Customer</v>
      </c>
      <c r="CB468">
        <v>88065565818</v>
      </c>
      <c r="CD468" t="s">
        <v>1068</v>
      </c>
    </row>
    <row r="469" spans="52:82" x14ac:dyDescent="0.3">
      <c r="AZ469" t="s">
        <v>951</v>
      </c>
      <c r="BA469" t="s">
        <v>1123</v>
      </c>
      <c r="BB469" t="s">
        <v>8</v>
      </c>
      <c r="BC469" s="25">
        <v>10</v>
      </c>
      <c r="BD469" s="25">
        <v>200</v>
      </c>
      <c r="BE469" s="25">
        <v>12</v>
      </c>
      <c r="BF469" s="25">
        <v>1</v>
      </c>
      <c r="BG469" s="9">
        <v>44102</v>
      </c>
      <c r="BH469" s="9">
        <v>44102</v>
      </c>
      <c r="BI469" t="str">
        <f t="shared" si="23"/>
        <v>2nd Top Customer</v>
      </c>
      <c r="BJ469" t="str">
        <f t="shared" si="24"/>
        <v>One-Time Customer</v>
      </c>
      <c r="CB469">
        <v>88065565819</v>
      </c>
      <c r="CD469" t="s">
        <v>744</v>
      </c>
    </row>
    <row r="470" spans="52:82" x14ac:dyDescent="0.3">
      <c r="AZ470" t="s">
        <v>247</v>
      </c>
      <c r="BA470" t="s">
        <v>1123</v>
      </c>
      <c r="BB470" t="s">
        <v>16</v>
      </c>
      <c r="BC470" s="25">
        <v>10</v>
      </c>
      <c r="BD470" s="25">
        <v>200</v>
      </c>
      <c r="BE470" s="25">
        <v>36</v>
      </c>
      <c r="BF470" s="25">
        <v>1</v>
      </c>
      <c r="BG470" s="9">
        <v>44086</v>
      </c>
      <c r="BH470" s="9">
        <v>44086</v>
      </c>
      <c r="BI470" t="str">
        <f t="shared" si="23"/>
        <v>Average Customer</v>
      </c>
      <c r="BJ470" t="str">
        <f t="shared" si="24"/>
        <v>One-Time Customer</v>
      </c>
      <c r="CB470">
        <v>88065565820</v>
      </c>
      <c r="CD470" t="s">
        <v>389</v>
      </c>
    </row>
    <row r="471" spans="52:82" x14ac:dyDescent="0.3">
      <c r="AZ471" t="s">
        <v>396</v>
      </c>
      <c r="BA471" t="s">
        <v>1124</v>
      </c>
      <c r="BB471" t="s">
        <v>1</v>
      </c>
      <c r="BC471" s="25">
        <v>10</v>
      </c>
      <c r="BD471" s="25">
        <v>200</v>
      </c>
      <c r="BE471" s="25">
        <v>8</v>
      </c>
      <c r="BF471" s="25">
        <v>1</v>
      </c>
      <c r="BG471" s="9">
        <v>44061</v>
      </c>
      <c r="BH471" s="9">
        <v>44061</v>
      </c>
      <c r="BI471" t="str">
        <f t="shared" si="23"/>
        <v>Top Customer</v>
      </c>
      <c r="BJ471" t="str">
        <f t="shared" si="24"/>
        <v>One-Time Customer</v>
      </c>
      <c r="CB471">
        <v>88065565821</v>
      </c>
      <c r="CD471" t="s">
        <v>657</v>
      </c>
    </row>
    <row r="472" spans="52:82" x14ac:dyDescent="0.3">
      <c r="AZ472" t="s">
        <v>315</v>
      </c>
      <c r="BA472" t="s">
        <v>1123</v>
      </c>
      <c r="BB472" t="s">
        <v>4</v>
      </c>
      <c r="BC472" s="25">
        <v>10</v>
      </c>
      <c r="BD472" s="25">
        <v>200</v>
      </c>
      <c r="BE472" s="25">
        <v>13</v>
      </c>
      <c r="BF472" s="25">
        <v>1</v>
      </c>
      <c r="BG472" s="9">
        <v>44051</v>
      </c>
      <c r="BH472" s="9">
        <v>44051</v>
      </c>
      <c r="BI472" t="str">
        <f t="shared" si="23"/>
        <v>2nd Top Customer</v>
      </c>
      <c r="BJ472" t="str">
        <f t="shared" si="24"/>
        <v>One-Time Customer</v>
      </c>
      <c r="CB472">
        <v>88065565822</v>
      </c>
      <c r="CD472" t="s">
        <v>621</v>
      </c>
    </row>
    <row r="473" spans="52:82" x14ac:dyDescent="0.3">
      <c r="AZ473" t="s">
        <v>1054</v>
      </c>
      <c r="BA473" t="s">
        <v>1123</v>
      </c>
      <c r="BB473" t="s">
        <v>12</v>
      </c>
      <c r="BC473" s="25">
        <v>12</v>
      </c>
      <c r="BD473" s="25">
        <v>200</v>
      </c>
      <c r="BE473" s="25">
        <v>15</v>
      </c>
      <c r="BF473" s="25">
        <v>2</v>
      </c>
      <c r="BG473" s="9">
        <v>44061</v>
      </c>
      <c r="BH473" s="9">
        <v>44067</v>
      </c>
      <c r="BI473" t="str">
        <f t="shared" si="23"/>
        <v>2nd Top Customer</v>
      </c>
      <c r="BJ473" t="str">
        <f t="shared" si="24"/>
        <v>Repeated Customer</v>
      </c>
      <c r="CB473">
        <v>88065565823</v>
      </c>
      <c r="CD473" t="s">
        <v>1010</v>
      </c>
    </row>
    <row r="474" spans="52:82" x14ac:dyDescent="0.3">
      <c r="AZ474" t="s">
        <v>846</v>
      </c>
      <c r="BA474" t="s">
        <v>1124</v>
      </c>
      <c r="BB474" t="s">
        <v>6</v>
      </c>
      <c r="BC474" s="25">
        <v>10</v>
      </c>
      <c r="BD474" s="25">
        <v>200</v>
      </c>
      <c r="BE474" s="25">
        <v>7</v>
      </c>
      <c r="BF474" s="25">
        <v>1</v>
      </c>
      <c r="BG474" s="9">
        <v>44092</v>
      </c>
      <c r="BH474" s="9">
        <v>44092</v>
      </c>
      <c r="BI474" t="str">
        <f t="shared" si="23"/>
        <v>Top Customer</v>
      </c>
      <c r="BJ474" t="str">
        <f t="shared" si="24"/>
        <v>One-Time Customer</v>
      </c>
      <c r="CB474">
        <v>88065565824</v>
      </c>
      <c r="CD474" t="s">
        <v>218</v>
      </c>
    </row>
    <row r="475" spans="52:82" x14ac:dyDescent="0.3">
      <c r="AZ475" t="s">
        <v>572</v>
      </c>
      <c r="BA475" t="s">
        <v>1124</v>
      </c>
      <c r="BB475" t="s">
        <v>9</v>
      </c>
      <c r="BC475" s="25">
        <v>10</v>
      </c>
      <c r="BD475" s="25">
        <v>200</v>
      </c>
      <c r="BE475" s="25">
        <v>14</v>
      </c>
      <c r="BF475" s="25">
        <v>1</v>
      </c>
      <c r="BG475" s="9">
        <v>44102</v>
      </c>
      <c r="BH475" s="9">
        <v>44102</v>
      </c>
      <c r="BI475" t="str">
        <f t="shared" si="23"/>
        <v>2nd Top Customer</v>
      </c>
      <c r="BJ475" t="str">
        <f t="shared" si="24"/>
        <v>One-Time Customer</v>
      </c>
      <c r="CB475">
        <v>88065565825</v>
      </c>
      <c r="CD475" t="s">
        <v>439</v>
      </c>
    </row>
    <row r="476" spans="52:82" x14ac:dyDescent="0.3">
      <c r="AZ476" t="s">
        <v>564</v>
      </c>
      <c r="BA476" t="s">
        <v>1124</v>
      </c>
      <c r="BB476" t="s">
        <v>1</v>
      </c>
      <c r="BC476" s="25">
        <v>11</v>
      </c>
      <c r="BD476" s="25">
        <v>198</v>
      </c>
      <c r="BE476" s="25">
        <v>9</v>
      </c>
      <c r="BF476" s="25">
        <v>1</v>
      </c>
      <c r="BG476" s="9">
        <v>44094</v>
      </c>
      <c r="BH476" s="9">
        <v>44094</v>
      </c>
      <c r="BI476" t="str">
        <f t="shared" si="23"/>
        <v>Top Customer</v>
      </c>
      <c r="BJ476" t="str">
        <f t="shared" si="24"/>
        <v>One-Time Customer</v>
      </c>
      <c r="CB476">
        <v>88065565826</v>
      </c>
      <c r="CD476" t="s">
        <v>343</v>
      </c>
    </row>
    <row r="477" spans="52:82" x14ac:dyDescent="0.3">
      <c r="AZ477" t="s">
        <v>730</v>
      </c>
      <c r="BA477" t="s">
        <v>1123</v>
      </c>
      <c r="BB477" t="s">
        <v>59</v>
      </c>
      <c r="BC477" s="25">
        <v>11</v>
      </c>
      <c r="BD477" s="25">
        <v>198</v>
      </c>
      <c r="BE477" s="25">
        <v>15</v>
      </c>
      <c r="BF477" s="25">
        <v>1</v>
      </c>
      <c r="BG477" s="9">
        <v>44088</v>
      </c>
      <c r="BH477" s="9">
        <v>44088</v>
      </c>
      <c r="BI477" t="str">
        <f t="shared" si="23"/>
        <v>2nd Top Customer</v>
      </c>
      <c r="BJ477" t="str">
        <f t="shared" si="24"/>
        <v>One-Time Customer</v>
      </c>
      <c r="CB477">
        <v>88065565827</v>
      </c>
      <c r="CD477" t="s">
        <v>606</v>
      </c>
    </row>
    <row r="478" spans="52:82" x14ac:dyDescent="0.3">
      <c r="AZ478" t="s">
        <v>1091</v>
      </c>
      <c r="BA478" t="s">
        <v>1123</v>
      </c>
      <c r="BB478" t="s">
        <v>84</v>
      </c>
      <c r="BC478" s="25">
        <v>11</v>
      </c>
      <c r="BD478" s="25">
        <v>198</v>
      </c>
      <c r="BE478" s="25">
        <v>12</v>
      </c>
      <c r="BF478" s="25">
        <v>1</v>
      </c>
      <c r="BG478" s="9">
        <v>44097</v>
      </c>
      <c r="BH478" s="9">
        <v>44097</v>
      </c>
      <c r="BI478" t="str">
        <f t="shared" si="23"/>
        <v>2nd Top Customer</v>
      </c>
      <c r="BJ478" t="str">
        <f t="shared" si="24"/>
        <v>One-Time Customer</v>
      </c>
      <c r="CB478">
        <v>88065565828</v>
      </c>
      <c r="CD478" t="s">
        <v>1029</v>
      </c>
    </row>
    <row r="479" spans="52:82" x14ac:dyDescent="0.3">
      <c r="AZ479" t="s">
        <v>550</v>
      </c>
      <c r="BA479" t="s">
        <v>1123</v>
      </c>
      <c r="BB479" t="s">
        <v>14</v>
      </c>
      <c r="BC479" s="25">
        <v>11</v>
      </c>
      <c r="BD479" s="25">
        <v>198</v>
      </c>
      <c r="BE479" s="25">
        <v>14</v>
      </c>
      <c r="BF479" s="25">
        <v>1</v>
      </c>
      <c r="BG479" s="9">
        <v>44083</v>
      </c>
      <c r="BH479" s="9">
        <v>44083</v>
      </c>
      <c r="BI479" t="str">
        <f t="shared" si="23"/>
        <v>2nd Top Customer</v>
      </c>
      <c r="BJ479" t="str">
        <f t="shared" si="24"/>
        <v>One-Time Customer</v>
      </c>
      <c r="CB479">
        <v>88065565829</v>
      </c>
      <c r="CD479" t="s">
        <v>531</v>
      </c>
    </row>
    <row r="480" spans="52:82" x14ac:dyDescent="0.3">
      <c r="AZ480" t="s">
        <v>1036</v>
      </c>
      <c r="BA480" t="s">
        <v>1124</v>
      </c>
      <c r="BB480" t="s">
        <v>88</v>
      </c>
      <c r="BC480" s="25">
        <v>11</v>
      </c>
      <c r="BD480" s="25">
        <v>198</v>
      </c>
      <c r="BE480" s="25">
        <v>9</v>
      </c>
      <c r="BF480" s="25">
        <v>1</v>
      </c>
      <c r="BG480" s="9">
        <v>44046</v>
      </c>
      <c r="BH480" s="9">
        <v>44046</v>
      </c>
      <c r="BI480" t="str">
        <f t="shared" si="23"/>
        <v>Top Customer</v>
      </c>
      <c r="BJ480" t="str">
        <f t="shared" si="24"/>
        <v>One-Time Customer</v>
      </c>
      <c r="CB480">
        <v>88065565830</v>
      </c>
      <c r="CD480" t="s">
        <v>749</v>
      </c>
    </row>
    <row r="481" spans="52:82" x14ac:dyDescent="0.3">
      <c r="AZ481" t="s">
        <v>622</v>
      </c>
      <c r="BA481" t="s">
        <v>1123</v>
      </c>
      <c r="BB481" t="s">
        <v>16</v>
      </c>
      <c r="BC481" s="25">
        <v>11</v>
      </c>
      <c r="BD481" s="25">
        <v>198</v>
      </c>
      <c r="BE481" s="25">
        <v>37</v>
      </c>
      <c r="BF481" s="25">
        <v>1</v>
      </c>
      <c r="BG481" s="9">
        <v>44057</v>
      </c>
      <c r="BH481" s="9">
        <v>44057</v>
      </c>
      <c r="BI481" t="str">
        <f t="shared" si="23"/>
        <v>Average Customer</v>
      </c>
      <c r="BJ481" t="str">
        <f t="shared" si="24"/>
        <v>One-Time Customer</v>
      </c>
      <c r="CB481">
        <v>88065565831</v>
      </c>
      <c r="CD481" t="s">
        <v>575</v>
      </c>
    </row>
    <row r="482" spans="52:82" x14ac:dyDescent="0.3">
      <c r="AZ482" t="s">
        <v>239</v>
      </c>
      <c r="BA482" t="s">
        <v>1124</v>
      </c>
      <c r="BB482" t="s">
        <v>12</v>
      </c>
      <c r="BC482" s="25">
        <v>11</v>
      </c>
      <c r="BD482" s="25">
        <v>198</v>
      </c>
      <c r="BE482" s="25">
        <v>16</v>
      </c>
      <c r="BF482" s="25">
        <v>1</v>
      </c>
      <c r="BG482" s="9">
        <v>44078</v>
      </c>
      <c r="BH482" s="9">
        <v>44078</v>
      </c>
      <c r="BI482" t="str">
        <f t="shared" si="23"/>
        <v>2nd Top Customer</v>
      </c>
      <c r="BJ482" t="str">
        <f t="shared" si="24"/>
        <v>One-Time Customer</v>
      </c>
      <c r="CB482">
        <v>88065565832</v>
      </c>
      <c r="CD482" t="s">
        <v>452</v>
      </c>
    </row>
    <row r="483" spans="52:82" x14ac:dyDescent="0.3">
      <c r="AZ483" t="s">
        <v>828</v>
      </c>
      <c r="BA483" t="s">
        <v>1123</v>
      </c>
      <c r="BB483" t="s">
        <v>20</v>
      </c>
      <c r="BC483" s="25">
        <v>11</v>
      </c>
      <c r="BD483" s="25">
        <v>198</v>
      </c>
      <c r="BE483" s="25">
        <v>12</v>
      </c>
      <c r="BF483" s="25">
        <v>1</v>
      </c>
      <c r="BG483" s="9">
        <v>44093</v>
      </c>
      <c r="BH483" s="9">
        <v>44093</v>
      </c>
      <c r="BI483" t="str">
        <f t="shared" si="23"/>
        <v>2nd Top Customer</v>
      </c>
      <c r="BJ483" t="str">
        <f t="shared" si="24"/>
        <v>One-Time Customer</v>
      </c>
      <c r="CB483">
        <v>88065565833</v>
      </c>
      <c r="CD483" t="s">
        <v>784</v>
      </c>
    </row>
    <row r="484" spans="52:82" x14ac:dyDescent="0.3">
      <c r="AZ484" t="s">
        <v>230</v>
      </c>
      <c r="BA484" t="s">
        <v>1123</v>
      </c>
      <c r="BB484" t="s">
        <v>3</v>
      </c>
      <c r="BC484" s="25">
        <v>11</v>
      </c>
      <c r="BD484" s="25">
        <v>198</v>
      </c>
      <c r="BE484" s="25">
        <v>11</v>
      </c>
      <c r="BF484" s="25">
        <v>1</v>
      </c>
      <c r="BG484" s="9">
        <v>44072</v>
      </c>
      <c r="BH484" s="9">
        <v>44072</v>
      </c>
      <c r="BI484" t="str">
        <f t="shared" si="23"/>
        <v>2nd Top Customer</v>
      </c>
      <c r="BJ484" t="str">
        <f t="shared" si="24"/>
        <v>One-Time Customer</v>
      </c>
      <c r="CB484">
        <v>88065565834</v>
      </c>
      <c r="CD484" t="s">
        <v>652</v>
      </c>
    </row>
    <row r="485" spans="52:82" x14ac:dyDescent="0.3">
      <c r="AZ485" t="s">
        <v>648</v>
      </c>
      <c r="BA485" t="s">
        <v>1123</v>
      </c>
      <c r="BB485" t="s">
        <v>16</v>
      </c>
      <c r="BC485" s="25">
        <v>11</v>
      </c>
      <c r="BD485" s="25">
        <v>198</v>
      </c>
      <c r="BE485" s="25">
        <v>37</v>
      </c>
      <c r="BF485" s="25">
        <v>1</v>
      </c>
      <c r="BG485" s="9">
        <v>44083</v>
      </c>
      <c r="BH485" s="9">
        <v>44083</v>
      </c>
      <c r="BI485" t="str">
        <f t="shared" si="23"/>
        <v>Average Customer</v>
      </c>
      <c r="BJ485" t="str">
        <f t="shared" si="24"/>
        <v>One-Time Customer</v>
      </c>
      <c r="CB485">
        <v>88065565835</v>
      </c>
      <c r="CD485" t="s">
        <v>269</v>
      </c>
    </row>
    <row r="486" spans="52:82" x14ac:dyDescent="0.3">
      <c r="AZ486" t="s">
        <v>366</v>
      </c>
      <c r="BA486" t="s">
        <v>1124</v>
      </c>
      <c r="BB486" t="s">
        <v>13</v>
      </c>
      <c r="BC486" s="25">
        <v>15</v>
      </c>
      <c r="BD486" s="25">
        <v>195</v>
      </c>
      <c r="BE486" s="25">
        <v>13</v>
      </c>
      <c r="BF486" s="25">
        <v>1</v>
      </c>
      <c r="BG486" s="9">
        <v>44102</v>
      </c>
      <c r="BH486" s="9">
        <v>44102</v>
      </c>
      <c r="BI486" t="str">
        <f t="shared" si="23"/>
        <v>2nd Top Customer</v>
      </c>
      <c r="BJ486" t="str">
        <f t="shared" si="24"/>
        <v>One-Time Customer</v>
      </c>
      <c r="CB486">
        <v>88065565836</v>
      </c>
      <c r="CD486" t="s">
        <v>155</v>
      </c>
    </row>
    <row r="487" spans="52:82" x14ac:dyDescent="0.3">
      <c r="AZ487" t="s">
        <v>891</v>
      </c>
      <c r="BA487" t="s">
        <v>1123</v>
      </c>
      <c r="BB487" t="s">
        <v>80</v>
      </c>
      <c r="BC487" s="25">
        <v>14</v>
      </c>
      <c r="BD487" s="25">
        <v>195</v>
      </c>
      <c r="BE487" s="25">
        <v>12</v>
      </c>
      <c r="BF487" s="25">
        <v>2</v>
      </c>
      <c r="BG487" s="9">
        <v>44099</v>
      </c>
      <c r="BH487" s="9">
        <v>44099</v>
      </c>
      <c r="BI487" t="str">
        <f t="shared" si="23"/>
        <v>2nd Top Customer</v>
      </c>
      <c r="BJ487" t="str">
        <f t="shared" si="24"/>
        <v>One-Time Customer</v>
      </c>
      <c r="CB487">
        <v>88065565837</v>
      </c>
      <c r="CD487" t="s">
        <v>105</v>
      </c>
    </row>
    <row r="488" spans="52:82" x14ac:dyDescent="0.3">
      <c r="AZ488" t="s">
        <v>163</v>
      </c>
      <c r="BA488" t="s">
        <v>1124</v>
      </c>
      <c r="BB488" t="s">
        <v>16</v>
      </c>
      <c r="BC488" s="25">
        <v>15</v>
      </c>
      <c r="BD488" s="25">
        <v>195</v>
      </c>
      <c r="BE488" s="25">
        <v>38</v>
      </c>
      <c r="BF488" s="25">
        <v>1</v>
      </c>
      <c r="BG488" s="9">
        <v>44094</v>
      </c>
      <c r="BH488" s="9">
        <v>44094</v>
      </c>
      <c r="BI488" t="str">
        <f t="shared" si="23"/>
        <v>Average Customer</v>
      </c>
      <c r="BJ488" t="str">
        <f t="shared" si="24"/>
        <v>One-Time Customer</v>
      </c>
      <c r="CB488">
        <v>88065565838</v>
      </c>
      <c r="CD488" t="s">
        <v>91</v>
      </c>
    </row>
    <row r="489" spans="52:82" x14ac:dyDescent="0.3">
      <c r="AZ489" t="s">
        <v>680</v>
      </c>
      <c r="BA489" t="s">
        <v>1123</v>
      </c>
      <c r="BB489" t="s">
        <v>10</v>
      </c>
      <c r="BC489" s="25">
        <v>15</v>
      </c>
      <c r="BD489" s="25">
        <v>195</v>
      </c>
      <c r="BE489" s="25">
        <v>10</v>
      </c>
      <c r="BF489" s="25">
        <v>1</v>
      </c>
      <c r="BG489" s="9">
        <v>44072</v>
      </c>
      <c r="BH489" s="9">
        <v>44072</v>
      </c>
      <c r="BI489" t="str">
        <f t="shared" si="23"/>
        <v>Top Customer</v>
      </c>
      <c r="BJ489" t="str">
        <f t="shared" si="24"/>
        <v>One-Time Customer</v>
      </c>
      <c r="CB489">
        <v>88065565839</v>
      </c>
      <c r="CD489" t="s">
        <v>842</v>
      </c>
    </row>
    <row r="490" spans="52:82" x14ac:dyDescent="0.3">
      <c r="AZ490" t="s">
        <v>85</v>
      </c>
      <c r="BA490" t="s">
        <v>1123</v>
      </c>
      <c r="BB490" t="s">
        <v>86</v>
      </c>
      <c r="BC490" s="25">
        <v>15</v>
      </c>
      <c r="BD490" s="25">
        <v>195</v>
      </c>
      <c r="BE490" s="25">
        <v>12</v>
      </c>
      <c r="BF490" s="25">
        <v>1</v>
      </c>
      <c r="BG490" s="9">
        <v>44064</v>
      </c>
      <c r="BH490" s="9">
        <v>44064</v>
      </c>
      <c r="BI490" t="str">
        <f t="shared" si="23"/>
        <v>2nd Top Customer</v>
      </c>
      <c r="BJ490" t="str">
        <f t="shared" si="24"/>
        <v>One-Time Customer</v>
      </c>
      <c r="CB490">
        <v>88065565840</v>
      </c>
      <c r="CD490" t="s">
        <v>866</v>
      </c>
    </row>
    <row r="491" spans="52:82" x14ac:dyDescent="0.3">
      <c r="AZ491" t="s">
        <v>271</v>
      </c>
      <c r="BA491" t="s">
        <v>1123</v>
      </c>
      <c r="BB491" t="s">
        <v>3</v>
      </c>
      <c r="BC491" s="25">
        <v>15</v>
      </c>
      <c r="BD491" s="25">
        <v>195</v>
      </c>
      <c r="BE491" s="25">
        <v>12</v>
      </c>
      <c r="BF491" s="25">
        <v>1</v>
      </c>
      <c r="BG491" s="9">
        <v>44099</v>
      </c>
      <c r="BH491" s="9">
        <v>44099</v>
      </c>
      <c r="BI491" t="str">
        <f t="shared" si="23"/>
        <v>2nd Top Customer</v>
      </c>
      <c r="BJ491" t="str">
        <f t="shared" si="24"/>
        <v>One-Time Customer</v>
      </c>
      <c r="CB491">
        <v>88065565841</v>
      </c>
      <c r="CD491" t="s">
        <v>177</v>
      </c>
    </row>
    <row r="492" spans="52:82" x14ac:dyDescent="0.3">
      <c r="AZ492" t="s">
        <v>342</v>
      </c>
      <c r="BA492" t="s">
        <v>1124</v>
      </c>
      <c r="BB492" t="s">
        <v>84</v>
      </c>
      <c r="BC492" s="25">
        <v>16</v>
      </c>
      <c r="BD492" s="25">
        <v>192</v>
      </c>
      <c r="BE492" s="25">
        <v>13</v>
      </c>
      <c r="BF492" s="25">
        <v>2</v>
      </c>
      <c r="BG492" s="9">
        <v>44078</v>
      </c>
      <c r="BH492" s="9">
        <v>44078</v>
      </c>
      <c r="BI492" t="str">
        <f t="shared" si="23"/>
        <v>2nd Top Customer</v>
      </c>
      <c r="BJ492" t="str">
        <f t="shared" si="24"/>
        <v>One-Time Customer</v>
      </c>
      <c r="CB492">
        <v>88065565842</v>
      </c>
      <c r="CD492" t="s">
        <v>1026</v>
      </c>
    </row>
    <row r="493" spans="52:82" x14ac:dyDescent="0.3">
      <c r="AZ493" t="s">
        <v>901</v>
      </c>
      <c r="BA493" t="s">
        <v>1123</v>
      </c>
      <c r="BB493" t="s">
        <v>57</v>
      </c>
      <c r="BC493" s="25">
        <v>12</v>
      </c>
      <c r="BD493" s="25">
        <v>183</v>
      </c>
      <c r="BE493" s="25">
        <v>16</v>
      </c>
      <c r="BF493" s="25">
        <v>2</v>
      </c>
      <c r="BG493" s="9">
        <v>44078</v>
      </c>
      <c r="BH493" s="9">
        <v>44078</v>
      </c>
      <c r="BI493" t="str">
        <f t="shared" si="23"/>
        <v>2nd Top Customer</v>
      </c>
      <c r="BJ493" t="str">
        <f t="shared" si="24"/>
        <v>One-Time Customer</v>
      </c>
      <c r="CB493">
        <v>88065565843</v>
      </c>
      <c r="CD493" t="s">
        <v>424</v>
      </c>
    </row>
    <row r="494" spans="52:82" x14ac:dyDescent="0.3">
      <c r="AZ494" t="s">
        <v>378</v>
      </c>
      <c r="BA494" t="s">
        <v>1124</v>
      </c>
      <c r="BB494" t="s">
        <v>88</v>
      </c>
      <c r="BC494" s="25">
        <v>10</v>
      </c>
      <c r="BD494" s="25">
        <v>180</v>
      </c>
      <c r="BE494" s="25">
        <v>10</v>
      </c>
      <c r="BF494" s="25">
        <v>1</v>
      </c>
      <c r="BG494" s="9">
        <v>44103</v>
      </c>
      <c r="BH494" s="9">
        <v>44103</v>
      </c>
      <c r="BI494" t="str">
        <f t="shared" si="23"/>
        <v>Top Customer</v>
      </c>
      <c r="BJ494" t="str">
        <f t="shared" si="24"/>
        <v>One-Time Customer</v>
      </c>
      <c r="CB494">
        <v>88065565844</v>
      </c>
      <c r="CD494" t="s">
        <v>594</v>
      </c>
    </row>
    <row r="495" spans="52:82" x14ac:dyDescent="0.3">
      <c r="AZ495" t="s">
        <v>1002</v>
      </c>
      <c r="BA495" t="s">
        <v>1124</v>
      </c>
      <c r="BB495" t="s">
        <v>94</v>
      </c>
      <c r="BC495" s="25">
        <v>15</v>
      </c>
      <c r="BD495" s="25">
        <v>180</v>
      </c>
      <c r="BE495" s="25">
        <v>9</v>
      </c>
      <c r="BF495" s="25">
        <v>1</v>
      </c>
      <c r="BG495" s="9">
        <v>44078</v>
      </c>
      <c r="BH495" s="9">
        <v>44078</v>
      </c>
      <c r="BI495" t="str">
        <f t="shared" si="23"/>
        <v>Top Customer</v>
      </c>
      <c r="BJ495" t="str">
        <f t="shared" si="24"/>
        <v>One-Time Customer</v>
      </c>
      <c r="CB495">
        <v>88065565845</v>
      </c>
      <c r="CD495" t="s">
        <v>423</v>
      </c>
    </row>
    <row r="496" spans="52:82" x14ac:dyDescent="0.3">
      <c r="AZ496" t="s">
        <v>836</v>
      </c>
      <c r="BA496" t="s">
        <v>1124</v>
      </c>
      <c r="BB496" t="s">
        <v>5</v>
      </c>
      <c r="BC496" s="25">
        <v>6</v>
      </c>
      <c r="BD496" s="25">
        <v>180</v>
      </c>
      <c r="BE496" s="25">
        <v>8</v>
      </c>
      <c r="BF496" s="25">
        <v>1</v>
      </c>
      <c r="BG496" s="9">
        <v>44102</v>
      </c>
      <c r="BH496" s="9">
        <v>44102</v>
      </c>
      <c r="BI496" t="str">
        <f t="shared" si="23"/>
        <v>Top Customer</v>
      </c>
      <c r="BJ496" t="str">
        <f t="shared" si="24"/>
        <v>One-Time Customer</v>
      </c>
      <c r="CB496">
        <v>88065565846</v>
      </c>
      <c r="CD496" t="s">
        <v>150</v>
      </c>
    </row>
    <row r="497" spans="52:82" x14ac:dyDescent="0.3">
      <c r="AZ497" t="s">
        <v>441</v>
      </c>
      <c r="BA497" t="s">
        <v>1124</v>
      </c>
      <c r="BB497" t="s">
        <v>8</v>
      </c>
      <c r="BC497" s="25">
        <v>10</v>
      </c>
      <c r="BD497" s="25">
        <v>180</v>
      </c>
      <c r="BE497" s="25">
        <v>13</v>
      </c>
      <c r="BF497" s="25">
        <v>1</v>
      </c>
      <c r="BG497" s="9">
        <v>44074</v>
      </c>
      <c r="BH497" s="9">
        <v>44074</v>
      </c>
      <c r="BI497" t="str">
        <f t="shared" si="23"/>
        <v>2nd Top Customer</v>
      </c>
      <c r="BJ497" t="str">
        <f t="shared" si="24"/>
        <v>One-Time Customer</v>
      </c>
      <c r="CB497">
        <v>88065565847</v>
      </c>
      <c r="CD497" t="s">
        <v>289</v>
      </c>
    </row>
    <row r="498" spans="52:82" x14ac:dyDescent="0.3">
      <c r="AZ498" t="s">
        <v>563</v>
      </c>
      <c r="BA498" t="s">
        <v>1123</v>
      </c>
      <c r="BB498" t="s">
        <v>20</v>
      </c>
      <c r="BC498" s="25">
        <v>10</v>
      </c>
      <c r="BD498" s="25">
        <v>180</v>
      </c>
      <c r="BE498" s="25">
        <v>13</v>
      </c>
      <c r="BF498" s="25">
        <v>1</v>
      </c>
      <c r="BG498" s="9">
        <v>44093</v>
      </c>
      <c r="BH498" s="9">
        <v>44093</v>
      </c>
      <c r="BI498" t="str">
        <f t="shared" si="23"/>
        <v>2nd Top Customer</v>
      </c>
      <c r="BJ498" t="str">
        <f t="shared" si="24"/>
        <v>One-Time Customer</v>
      </c>
      <c r="CB498">
        <v>88065565848</v>
      </c>
      <c r="CD498" t="s">
        <v>211</v>
      </c>
    </row>
    <row r="499" spans="52:82" x14ac:dyDescent="0.3">
      <c r="AZ499" t="s">
        <v>639</v>
      </c>
      <c r="BA499" t="s">
        <v>1123</v>
      </c>
      <c r="BB499" t="s">
        <v>11</v>
      </c>
      <c r="BC499" s="25">
        <v>9</v>
      </c>
      <c r="BD499" s="25">
        <v>180</v>
      </c>
      <c r="BE499" s="25">
        <v>12</v>
      </c>
      <c r="BF499" s="25">
        <v>1</v>
      </c>
      <c r="BG499" s="9">
        <v>44074</v>
      </c>
      <c r="BH499" s="9">
        <v>44074</v>
      </c>
      <c r="BI499" t="str">
        <f t="shared" si="23"/>
        <v>2nd Top Customer</v>
      </c>
      <c r="BJ499" t="str">
        <f t="shared" si="24"/>
        <v>One-Time Customer</v>
      </c>
      <c r="CB499">
        <v>88065565849</v>
      </c>
      <c r="CD499" t="s">
        <v>776</v>
      </c>
    </row>
    <row r="500" spans="52:82" x14ac:dyDescent="0.3">
      <c r="AZ500" t="s">
        <v>700</v>
      </c>
      <c r="BA500" t="s">
        <v>1124</v>
      </c>
      <c r="BB500" t="s">
        <v>15</v>
      </c>
      <c r="BC500" s="25">
        <v>6</v>
      </c>
      <c r="BD500" s="25">
        <v>180</v>
      </c>
      <c r="BE500" s="25">
        <v>19</v>
      </c>
      <c r="BF500" s="25">
        <v>1</v>
      </c>
      <c r="BG500" s="9">
        <v>44058</v>
      </c>
      <c r="BH500" s="9">
        <v>44058</v>
      </c>
      <c r="BI500" t="str">
        <f t="shared" si="23"/>
        <v>2nd Top Customer</v>
      </c>
      <c r="BJ500" t="str">
        <f t="shared" si="24"/>
        <v>One-Time Customer</v>
      </c>
      <c r="CB500">
        <v>88065565850</v>
      </c>
      <c r="CD500" t="s">
        <v>1102</v>
      </c>
    </row>
    <row r="501" spans="52:82" x14ac:dyDescent="0.3">
      <c r="AZ501" t="s">
        <v>190</v>
      </c>
      <c r="BA501" t="s">
        <v>1123</v>
      </c>
      <c r="BB501" t="s">
        <v>9</v>
      </c>
      <c r="BC501" s="25">
        <v>15</v>
      </c>
      <c r="BD501" s="25">
        <v>180</v>
      </c>
      <c r="BE501" s="25">
        <v>15</v>
      </c>
      <c r="BF501" s="25">
        <v>1</v>
      </c>
      <c r="BG501" s="9">
        <v>44061</v>
      </c>
      <c r="BH501" s="9">
        <v>44061</v>
      </c>
      <c r="BI501" t="str">
        <f t="shared" si="23"/>
        <v>2nd Top Customer</v>
      </c>
      <c r="BJ501" t="str">
        <f t="shared" si="24"/>
        <v>One-Time Customer</v>
      </c>
      <c r="CB501">
        <v>88065565851</v>
      </c>
      <c r="CD501" t="s">
        <v>856</v>
      </c>
    </row>
    <row r="502" spans="52:82" x14ac:dyDescent="0.3">
      <c r="AZ502" t="s">
        <v>154</v>
      </c>
      <c r="BA502" t="s">
        <v>1123</v>
      </c>
      <c r="BB502" t="s">
        <v>11</v>
      </c>
      <c r="BC502" s="25">
        <v>15</v>
      </c>
      <c r="BD502" s="25">
        <v>180</v>
      </c>
      <c r="BE502" s="25">
        <v>12</v>
      </c>
      <c r="BF502" s="25">
        <v>1</v>
      </c>
      <c r="BG502" s="9">
        <v>44096</v>
      </c>
      <c r="BH502" s="9">
        <v>44096</v>
      </c>
      <c r="BI502" t="str">
        <f t="shared" si="23"/>
        <v>2nd Top Customer</v>
      </c>
      <c r="BJ502" t="str">
        <f t="shared" si="24"/>
        <v>One-Time Customer</v>
      </c>
      <c r="CB502">
        <v>88065565852</v>
      </c>
      <c r="CD502" t="s">
        <v>53</v>
      </c>
    </row>
    <row r="503" spans="52:82" x14ac:dyDescent="0.3">
      <c r="AZ503" t="s">
        <v>584</v>
      </c>
      <c r="BA503" t="s">
        <v>1124</v>
      </c>
      <c r="BB503" t="s">
        <v>19</v>
      </c>
      <c r="BC503" s="25">
        <v>6</v>
      </c>
      <c r="BD503" s="25">
        <v>180</v>
      </c>
      <c r="BE503" s="25">
        <v>10</v>
      </c>
      <c r="BF503" s="25">
        <v>1</v>
      </c>
      <c r="BG503" s="9">
        <v>44051</v>
      </c>
      <c r="BH503" s="9">
        <v>44051</v>
      </c>
      <c r="BI503" t="str">
        <f t="shared" si="23"/>
        <v>Top Customer</v>
      </c>
      <c r="BJ503" t="str">
        <f t="shared" si="24"/>
        <v>One-Time Customer</v>
      </c>
      <c r="CB503">
        <v>88065565853</v>
      </c>
      <c r="CD503" t="s">
        <v>186</v>
      </c>
    </row>
    <row r="504" spans="52:82" x14ac:dyDescent="0.3">
      <c r="AZ504" t="s">
        <v>492</v>
      </c>
      <c r="BA504" t="s">
        <v>1124</v>
      </c>
      <c r="BB504" t="s">
        <v>13</v>
      </c>
      <c r="BC504" s="25">
        <v>15</v>
      </c>
      <c r="BD504" s="25">
        <v>180</v>
      </c>
      <c r="BE504" s="25">
        <v>14</v>
      </c>
      <c r="BF504" s="25">
        <v>1</v>
      </c>
      <c r="BG504" s="9">
        <v>44053</v>
      </c>
      <c r="BH504" s="9">
        <v>44053</v>
      </c>
      <c r="BI504" t="str">
        <f t="shared" si="23"/>
        <v>2nd Top Customer</v>
      </c>
      <c r="BJ504" t="str">
        <f t="shared" si="24"/>
        <v>One-Time Customer</v>
      </c>
      <c r="CB504">
        <v>88065565854</v>
      </c>
      <c r="CD504" t="s">
        <v>683</v>
      </c>
    </row>
    <row r="505" spans="52:82" x14ac:dyDescent="0.3">
      <c r="AZ505" t="s">
        <v>402</v>
      </c>
      <c r="BA505" t="s">
        <v>1123</v>
      </c>
      <c r="BB505" t="s">
        <v>7</v>
      </c>
      <c r="BC505" s="25">
        <v>15</v>
      </c>
      <c r="BD505" s="25">
        <v>180</v>
      </c>
      <c r="BE505" s="25">
        <v>7</v>
      </c>
      <c r="BF505" s="25">
        <v>1</v>
      </c>
      <c r="BG505" s="9">
        <v>44066</v>
      </c>
      <c r="BH505" s="9">
        <v>44066</v>
      </c>
      <c r="BI505" t="str">
        <f t="shared" si="23"/>
        <v>Top Customer</v>
      </c>
      <c r="BJ505" t="str">
        <f t="shared" si="24"/>
        <v>One-Time Customer</v>
      </c>
      <c r="CB505">
        <v>88065565855</v>
      </c>
      <c r="CD505" t="s">
        <v>136</v>
      </c>
    </row>
    <row r="506" spans="52:82" x14ac:dyDescent="0.3">
      <c r="AZ506" t="s">
        <v>819</v>
      </c>
      <c r="BA506" t="s">
        <v>1123</v>
      </c>
      <c r="BB506" t="s">
        <v>57</v>
      </c>
      <c r="BC506" s="25">
        <v>9</v>
      </c>
      <c r="BD506" s="25">
        <v>180</v>
      </c>
      <c r="BE506" s="25">
        <v>17</v>
      </c>
      <c r="BF506" s="25">
        <v>1</v>
      </c>
      <c r="BG506" s="9">
        <v>44084</v>
      </c>
      <c r="BH506" s="9">
        <v>44084</v>
      </c>
      <c r="BI506" t="str">
        <f t="shared" si="23"/>
        <v>2nd Top Customer</v>
      </c>
      <c r="BJ506" t="str">
        <f t="shared" si="24"/>
        <v>One-Time Customer</v>
      </c>
      <c r="CB506">
        <v>88065565856</v>
      </c>
      <c r="CD506" t="s">
        <v>658</v>
      </c>
    </row>
    <row r="507" spans="52:82" x14ac:dyDescent="0.3">
      <c r="AZ507" t="s">
        <v>136</v>
      </c>
      <c r="BA507" t="s">
        <v>1123</v>
      </c>
      <c r="BB507" t="s">
        <v>94</v>
      </c>
      <c r="BC507" s="25">
        <v>15</v>
      </c>
      <c r="BD507" s="25">
        <v>180</v>
      </c>
      <c r="BE507" s="25">
        <v>9</v>
      </c>
      <c r="BF507" s="25">
        <v>1</v>
      </c>
      <c r="BG507" s="9">
        <v>44078</v>
      </c>
      <c r="BH507" s="9">
        <v>44078</v>
      </c>
      <c r="BI507" t="str">
        <f t="shared" si="23"/>
        <v>Top Customer</v>
      </c>
      <c r="BJ507" t="str">
        <f t="shared" si="24"/>
        <v>One-Time Customer</v>
      </c>
      <c r="CB507">
        <v>88065565857</v>
      </c>
      <c r="CD507" t="s">
        <v>1111</v>
      </c>
    </row>
    <row r="508" spans="52:82" x14ac:dyDescent="0.3">
      <c r="AZ508" t="s">
        <v>594</v>
      </c>
      <c r="BA508" t="s">
        <v>1123</v>
      </c>
      <c r="BB508" t="s">
        <v>18</v>
      </c>
      <c r="BC508" s="25">
        <v>10</v>
      </c>
      <c r="BD508" s="25">
        <v>180</v>
      </c>
      <c r="BE508" s="25">
        <v>18</v>
      </c>
      <c r="BF508" s="25">
        <v>1</v>
      </c>
      <c r="BG508" s="9">
        <v>44061</v>
      </c>
      <c r="BH508" s="9">
        <v>44061</v>
      </c>
      <c r="BI508" t="str">
        <f t="shared" si="23"/>
        <v>2nd Top Customer</v>
      </c>
      <c r="BJ508" t="str">
        <f t="shared" si="24"/>
        <v>One-Time Customer</v>
      </c>
      <c r="CB508">
        <v>88065565858</v>
      </c>
      <c r="CD508" t="s">
        <v>996</v>
      </c>
    </row>
    <row r="509" spans="52:82" x14ac:dyDescent="0.3">
      <c r="AZ509" t="s">
        <v>1116</v>
      </c>
      <c r="BA509" t="s">
        <v>1124</v>
      </c>
      <c r="BB509" t="s">
        <v>5</v>
      </c>
      <c r="BC509" s="25">
        <v>15</v>
      </c>
      <c r="BD509" s="25">
        <v>180</v>
      </c>
      <c r="BE509" s="25">
        <v>8</v>
      </c>
      <c r="BF509" s="25">
        <v>1</v>
      </c>
      <c r="BG509" s="9">
        <v>44052</v>
      </c>
      <c r="BH509" s="9">
        <v>44052</v>
      </c>
      <c r="BI509" t="str">
        <f t="shared" si="23"/>
        <v>Top Customer</v>
      </c>
      <c r="BJ509" t="str">
        <f t="shared" si="24"/>
        <v>One-Time Customer</v>
      </c>
      <c r="CB509">
        <v>88065565859</v>
      </c>
      <c r="CD509" t="s">
        <v>669</v>
      </c>
    </row>
    <row r="510" spans="52:82" x14ac:dyDescent="0.3">
      <c r="AZ510" t="s">
        <v>235</v>
      </c>
      <c r="BA510" t="s">
        <v>1124</v>
      </c>
      <c r="BB510" t="s">
        <v>8</v>
      </c>
      <c r="BC510" s="25">
        <v>15</v>
      </c>
      <c r="BD510" s="25">
        <v>180</v>
      </c>
      <c r="BE510" s="25">
        <v>13</v>
      </c>
      <c r="BF510" s="25">
        <v>1</v>
      </c>
      <c r="BG510" s="9">
        <v>44074</v>
      </c>
      <c r="BH510" s="9">
        <v>44074</v>
      </c>
      <c r="BI510" t="str">
        <f t="shared" si="23"/>
        <v>2nd Top Customer</v>
      </c>
      <c r="BJ510" t="str">
        <f t="shared" si="24"/>
        <v>One-Time Customer</v>
      </c>
      <c r="CB510">
        <v>88065565860</v>
      </c>
      <c r="CD510" t="s">
        <v>1038</v>
      </c>
    </row>
    <row r="511" spans="52:82" x14ac:dyDescent="0.3">
      <c r="AZ511" t="s">
        <v>386</v>
      </c>
      <c r="BA511" t="s">
        <v>1124</v>
      </c>
      <c r="BB511" t="s">
        <v>59</v>
      </c>
      <c r="BC511" s="25">
        <v>6</v>
      </c>
      <c r="BD511" s="25">
        <v>180</v>
      </c>
      <c r="BE511" s="25">
        <v>16</v>
      </c>
      <c r="BF511" s="25">
        <v>1</v>
      </c>
      <c r="BG511" s="9">
        <v>44051</v>
      </c>
      <c r="BH511" s="9">
        <v>44051</v>
      </c>
      <c r="BI511" t="str">
        <f t="shared" si="23"/>
        <v>2nd Top Customer</v>
      </c>
      <c r="BJ511" t="str">
        <f t="shared" si="24"/>
        <v>One-Time Customer</v>
      </c>
      <c r="CB511">
        <v>88065565861</v>
      </c>
      <c r="CD511" t="s">
        <v>1000</v>
      </c>
    </row>
    <row r="512" spans="52:82" x14ac:dyDescent="0.3">
      <c r="AZ512" t="s">
        <v>217</v>
      </c>
      <c r="BA512" t="s">
        <v>1124</v>
      </c>
      <c r="BB512" t="s">
        <v>58</v>
      </c>
      <c r="BC512" s="25">
        <v>15</v>
      </c>
      <c r="BD512" s="25">
        <v>180</v>
      </c>
      <c r="BE512" s="25">
        <v>16</v>
      </c>
      <c r="BF512" s="25">
        <v>1</v>
      </c>
      <c r="BG512" s="9">
        <v>44056</v>
      </c>
      <c r="BH512" s="9">
        <v>44056</v>
      </c>
      <c r="BI512" t="str">
        <f t="shared" si="23"/>
        <v>2nd Top Customer</v>
      </c>
      <c r="BJ512" t="str">
        <f t="shared" si="24"/>
        <v>One-Time Customer</v>
      </c>
      <c r="CB512">
        <v>88065565862</v>
      </c>
      <c r="CD512" t="s">
        <v>265</v>
      </c>
    </row>
    <row r="513" spans="52:82" x14ac:dyDescent="0.3">
      <c r="AZ513" t="s">
        <v>716</v>
      </c>
      <c r="BA513" t="s">
        <v>1123</v>
      </c>
      <c r="BB513" t="s">
        <v>4</v>
      </c>
      <c r="BC513" s="25">
        <v>15</v>
      </c>
      <c r="BD513" s="25">
        <v>180</v>
      </c>
      <c r="BE513" s="25">
        <v>14</v>
      </c>
      <c r="BF513" s="25">
        <v>1</v>
      </c>
      <c r="BG513" s="9">
        <v>44074</v>
      </c>
      <c r="BH513" s="9">
        <v>44074</v>
      </c>
      <c r="BI513" t="str">
        <f t="shared" si="23"/>
        <v>2nd Top Customer</v>
      </c>
      <c r="BJ513" t="str">
        <f t="shared" si="24"/>
        <v>One-Time Customer</v>
      </c>
      <c r="CB513">
        <v>88065565863</v>
      </c>
      <c r="CD513" t="s">
        <v>686</v>
      </c>
    </row>
    <row r="514" spans="52:82" x14ac:dyDescent="0.3">
      <c r="AZ514" t="s">
        <v>93</v>
      </c>
      <c r="BA514" t="s">
        <v>1124</v>
      </c>
      <c r="BB514" t="s">
        <v>94</v>
      </c>
      <c r="BC514" s="25">
        <v>11</v>
      </c>
      <c r="BD514" s="25">
        <v>176</v>
      </c>
      <c r="BE514" s="25">
        <v>10</v>
      </c>
      <c r="BF514" s="25">
        <v>1</v>
      </c>
      <c r="BG514" s="9">
        <v>44068</v>
      </c>
      <c r="BH514" s="9">
        <v>44068</v>
      </c>
      <c r="BI514" t="str">
        <f t="shared" si="23"/>
        <v>Top Customer</v>
      </c>
      <c r="BJ514" t="str">
        <f t="shared" si="24"/>
        <v>One-Time Customer</v>
      </c>
      <c r="CB514">
        <v>88065565864</v>
      </c>
      <c r="CD514" t="s">
        <v>1087</v>
      </c>
    </row>
    <row r="515" spans="52:82" x14ac:dyDescent="0.3">
      <c r="AZ515" t="s">
        <v>167</v>
      </c>
      <c r="BA515" t="s">
        <v>1123</v>
      </c>
      <c r="BB515" t="s">
        <v>70</v>
      </c>
      <c r="BC515" s="25">
        <v>11</v>
      </c>
      <c r="BD515" s="25">
        <v>176</v>
      </c>
      <c r="BE515" s="25">
        <v>11</v>
      </c>
      <c r="BF515" s="25">
        <v>1</v>
      </c>
      <c r="BG515" s="9">
        <v>44098</v>
      </c>
      <c r="BH515" s="9">
        <v>44098</v>
      </c>
      <c r="BI515" t="str">
        <f t="shared" si="23"/>
        <v>2nd Top Customer</v>
      </c>
      <c r="BJ515" t="str">
        <f t="shared" si="24"/>
        <v>One-Time Customer</v>
      </c>
      <c r="CB515">
        <v>88065565865</v>
      </c>
      <c r="CD515" t="s">
        <v>879</v>
      </c>
    </row>
    <row r="516" spans="52:82" x14ac:dyDescent="0.3">
      <c r="AZ516" t="s">
        <v>275</v>
      </c>
      <c r="BA516" t="s">
        <v>1124</v>
      </c>
      <c r="BB516" t="s">
        <v>16</v>
      </c>
      <c r="BC516" s="25">
        <v>11</v>
      </c>
      <c r="BD516" s="25">
        <v>176</v>
      </c>
      <c r="BE516" s="25">
        <v>39</v>
      </c>
      <c r="BF516" s="25">
        <v>1</v>
      </c>
      <c r="BG516" s="9">
        <v>44103</v>
      </c>
      <c r="BH516" s="9">
        <v>44103</v>
      </c>
      <c r="BI516" t="str">
        <f t="shared" si="23"/>
        <v>Average Customer</v>
      </c>
      <c r="BJ516" t="str">
        <f t="shared" si="24"/>
        <v>One-Time Customer</v>
      </c>
      <c r="CB516">
        <v>88065565866</v>
      </c>
      <c r="CD516" t="s">
        <v>992</v>
      </c>
    </row>
    <row r="517" spans="52:82" x14ac:dyDescent="0.3">
      <c r="AZ517" t="s">
        <v>194</v>
      </c>
      <c r="BA517" t="s">
        <v>1123</v>
      </c>
      <c r="BB517" t="s">
        <v>9</v>
      </c>
      <c r="BC517" s="25">
        <v>11</v>
      </c>
      <c r="BD517" s="25">
        <v>176</v>
      </c>
      <c r="BE517" s="25">
        <v>16</v>
      </c>
      <c r="BF517" s="25">
        <v>1</v>
      </c>
      <c r="BG517" s="9">
        <v>44064</v>
      </c>
      <c r="BH517" s="9">
        <v>44064</v>
      </c>
      <c r="BI517" t="str">
        <f t="shared" si="23"/>
        <v>2nd Top Customer</v>
      </c>
      <c r="BJ517" t="str">
        <f t="shared" si="24"/>
        <v>One-Time Customer</v>
      </c>
      <c r="CB517">
        <v>88065565867</v>
      </c>
      <c r="CD517" t="s">
        <v>458</v>
      </c>
    </row>
    <row r="518" spans="52:82" x14ac:dyDescent="0.3">
      <c r="AZ518" t="s">
        <v>131</v>
      </c>
      <c r="BA518" t="s">
        <v>1124</v>
      </c>
      <c r="BB518" t="s">
        <v>15</v>
      </c>
      <c r="BC518" s="25">
        <v>11</v>
      </c>
      <c r="BD518" s="25">
        <v>176</v>
      </c>
      <c r="BE518" s="25">
        <v>20</v>
      </c>
      <c r="BF518" s="25">
        <v>1</v>
      </c>
      <c r="BG518" s="9">
        <v>44073</v>
      </c>
      <c r="BH518" s="9">
        <v>44073</v>
      </c>
      <c r="BI518" t="str">
        <f t="shared" ref="BI518:BI581" si="25">IF(BE518&lt;=10,"Top Customer",IF(BE518&lt;=21,"2nd Top Customer","Average Customer"))</f>
        <v>2nd Top Customer</v>
      </c>
      <c r="BJ518" t="str">
        <f t="shared" ref="BJ518:BJ581" si="26">IF(BG518=BH518,"One-Time Customer","Repeated Customer")</f>
        <v>One-Time Customer</v>
      </c>
      <c r="CB518">
        <v>88065565868</v>
      </c>
      <c r="CD518" t="s">
        <v>1098</v>
      </c>
    </row>
    <row r="519" spans="52:82" x14ac:dyDescent="0.3">
      <c r="AZ519" t="s">
        <v>351</v>
      </c>
      <c r="BA519" t="s">
        <v>1124</v>
      </c>
      <c r="BB519" t="s">
        <v>19</v>
      </c>
      <c r="BC519" s="25">
        <v>17</v>
      </c>
      <c r="BD519" s="25">
        <v>170</v>
      </c>
      <c r="BE519" s="25">
        <v>11</v>
      </c>
      <c r="BF519" s="25">
        <v>2</v>
      </c>
      <c r="BG519" s="9">
        <v>44087</v>
      </c>
      <c r="BH519" s="9">
        <v>44087</v>
      </c>
      <c r="BI519" t="str">
        <f t="shared" si="25"/>
        <v>2nd Top Customer</v>
      </c>
      <c r="BJ519" t="str">
        <f t="shared" si="26"/>
        <v>One-Time Customer</v>
      </c>
      <c r="CB519">
        <v>88065565869</v>
      </c>
      <c r="CD519" t="s">
        <v>952</v>
      </c>
    </row>
    <row r="520" spans="52:82" x14ac:dyDescent="0.3">
      <c r="AZ520" t="s">
        <v>1065</v>
      </c>
      <c r="BA520" t="s">
        <v>1124</v>
      </c>
      <c r="BB520" t="s">
        <v>66</v>
      </c>
      <c r="BC520" s="25">
        <v>13</v>
      </c>
      <c r="BD520" s="25">
        <v>166</v>
      </c>
      <c r="BE520" s="25">
        <v>13</v>
      </c>
      <c r="BF520" s="25">
        <v>2</v>
      </c>
      <c r="BG520" s="9">
        <v>44051</v>
      </c>
      <c r="BH520" s="9">
        <v>44074</v>
      </c>
      <c r="BI520" t="str">
        <f t="shared" si="25"/>
        <v>2nd Top Customer</v>
      </c>
      <c r="BJ520" t="str">
        <f t="shared" si="26"/>
        <v>Repeated Customer</v>
      </c>
      <c r="CB520">
        <v>88065565870</v>
      </c>
      <c r="CD520" t="s">
        <v>109</v>
      </c>
    </row>
    <row r="521" spans="52:82" x14ac:dyDescent="0.3">
      <c r="AZ521" t="s">
        <v>212</v>
      </c>
      <c r="BA521" t="s">
        <v>1123</v>
      </c>
      <c r="BB521" t="s">
        <v>68</v>
      </c>
      <c r="BC521" s="25">
        <v>11</v>
      </c>
      <c r="BD521" s="25">
        <v>165</v>
      </c>
      <c r="BE521" s="25">
        <v>13</v>
      </c>
      <c r="BF521" s="25">
        <v>1</v>
      </c>
      <c r="BG521" s="9">
        <v>44051</v>
      </c>
      <c r="BH521" s="9">
        <v>44051</v>
      </c>
      <c r="BI521" t="str">
        <f t="shared" si="25"/>
        <v>2nd Top Customer</v>
      </c>
      <c r="BJ521" t="str">
        <f t="shared" si="26"/>
        <v>One-Time Customer</v>
      </c>
      <c r="CB521">
        <v>88065565871</v>
      </c>
      <c r="CD521" t="s">
        <v>381</v>
      </c>
    </row>
    <row r="522" spans="52:82" x14ac:dyDescent="0.3">
      <c r="AZ522" t="s">
        <v>514</v>
      </c>
      <c r="BA522" t="s">
        <v>1123</v>
      </c>
      <c r="BB522" t="s">
        <v>92</v>
      </c>
      <c r="BC522" s="25">
        <v>11</v>
      </c>
      <c r="BD522" s="25">
        <v>165</v>
      </c>
      <c r="BE522" s="25">
        <v>9</v>
      </c>
      <c r="BF522" s="25">
        <v>1</v>
      </c>
      <c r="BG522" s="9">
        <v>44044</v>
      </c>
      <c r="BH522" s="9">
        <v>44044</v>
      </c>
      <c r="BI522" t="str">
        <f t="shared" si="25"/>
        <v>Top Customer</v>
      </c>
      <c r="BJ522" t="str">
        <f t="shared" si="26"/>
        <v>One-Time Customer</v>
      </c>
      <c r="CB522">
        <v>88065565872</v>
      </c>
      <c r="CD522" t="s">
        <v>976</v>
      </c>
    </row>
    <row r="523" spans="52:82" x14ac:dyDescent="0.3">
      <c r="AZ523" t="s">
        <v>979</v>
      </c>
      <c r="BA523" t="s">
        <v>1123</v>
      </c>
      <c r="BB523" t="s">
        <v>4</v>
      </c>
      <c r="BC523" s="25">
        <v>11</v>
      </c>
      <c r="BD523" s="25">
        <v>165</v>
      </c>
      <c r="BE523" s="25">
        <v>15</v>
      </c>
      <c r="BF523" s="25">
        <v>1</v>
      </c>
      <c r="BG523" s="9">
        <v>44046</v>
      </c>
      <c r="BH523" s="9">
        <v>44046</v>
      </c>
      <c r="BI523" t="str">
        <f t="shared" si="25"/>
        <v>2nd Top Customer</v>
      </c>
      <c r="BJ523" t="str">
        <f t="shared" si="26"/>
        <v>One-Time Customer</v>
      </c>
      <c r="CB523">
        <v>88065565873</v>
      </c>
      <c r="CD523" t="s">
        <v>1043</v>
      </c>
    </row>
    <row r="524" spans="52:82" x14ac:dyDescent="0.3">
      <c r="AZ524" t="s">
        <v>864</v>
      </c>
      <c r="BA524" t="s">
        <v>1124</v>
      </c>
      <c r="BB524" t="s">
        <v>6</v>
      </c>
      <c r="BC524" s="25">
        <v>11</v>
      </c>
      <c r="BD524" s="25">
        <v>165</v>
      </c>
      <c r="BE524" s="25">
        <v>8</v>
      </c>
      <c r="BF524" s="25">
        <v>1</v>
      </c>
      <c r="BG524" s="9">
        <v>44092</v>
      </c>
      <c r="BH524" s="9">
        <v>44092</v>
      </c>
      <c r="BI524" t="str">
        <f t="shared" si="25"/>
        <v>Top Customer</v>
      </c>
      <c r="BJ524" t="str">
        <f t="shared" si="26"/>
        <v>One-Time Customer</v>
      </c>
      <c r="CB524">
        <v>88065565874</v>
      </c>
      <c r="CD524" t="s">
        <v>717</v>
      </c>
    </row>
    <row r="525" spans="52:82" x14ac:dyDescent="0.3">
      <c r="AZ525" t="s">
        <v>694</v>
      </c>
      <c r="BA525" t="s">
        <v>1123</v>
      </c>
      <c r="BB525" t="s">
        <v>86</v>
      </c>
      <c r="BC525" s="25">
        <v>11</v>
      </c>
      <c r="BD525" s="25">
        <v>165</v>
      </c>
      <c r="BE525" s="25">
        <v>14</v>
      </c>
      <c r="BF525" s="25">
        <v>1</v>
      </c>
      <c r="BG525" s="9">
        <v>44052</v>
      </c>
      <c r="BH525" s="9">
        <v>44052</v>
      </c>
      <c r="BI525" t="str">
        <f t="shared" si="25"/>
        <v>2nd Top Customer</v>
      </c>
      <c r="BJ525" t="str">
        <f t="shared" si="26"/>
        <v>One-Time Customer</v>
      </c>
      <c r="CB525">
        <v>88065565875</v>
      </c>
      <c r="CD525" t="s">
        <v>895</v>
      </c>
    </row>
    <row r="526" spans="52:82" x14ac:dyDescent="0.3">
      <c r="AZ526" t="s">
        <v>1006</v>
      </c>
      <c r="BA526" t="s">
        <v>1123</v>
      </c>
      <c r="BB526" t="s">
        <v>17</v>
      </c>
      <c r="BC526" s="25">
        <v>11</v>
      </c>
      <c r="BD526" s="25">
        <v>165</v>
      </c>
      <c r="BE526" s="25">
        <v>23</v>
      </c>
      <c r="BF526" s="25">
        <v>1</v>
      </c>
      <c r="BG526" s="9">
        <v>44082</v>
      </c>
      <c r="BH526" s="9">
        <v>44082</v>
      </c>
      <c r="BI526" t="str">
        <f t="shared" si="25"/>
        <v>Average Customer</v>
      </c>
      <c r="BJ526" t="str">
        <f t="shared" si="26"/>
        <v>One-Time Customer</v>
      </c>
      <c r="CB526">
        <v>88065565876</v>
      </c>
      <c r="CD526" t="s">
        <v>851</v>
      </c>
    </row>
    <row r="527" spans="52:82" x14ac:dyDescent="0.3">
      <c r="AZ527" t="s">
        <v>284</v>
      </c>
      <c r="BA527" t="s">
        <v>1123</v>
      </c>
      <c r="BB527" t="s">
        <v>15</v>
      </c>
      <c r="BC527" s="25">
        <v>11</v>
      </c>
      <c r="BD527" s="25">
        <v>165</v>
      </c>
      <c r="BE527" s="25">
        <v>21</v>
      </c>
      <c r="BF527" s="25">
        <v>1</v>
      </c>
      <c r="BG527" s="9">
        <v>44051</v>
      </c>
      <c r="BH527" s="9">
        <v>44051</v>
      </c>
      <c r="BI527" t="str">
        <f t="shared" si="25"/>
        <v>2nd Top Customer</v>
      </c>
      <c r="BJ527" t="str">
        <f t="shared" si="26"/>
        <v>One-Time Customer</v>
      </c>
      <c r="CB527">
        <v>88065565877</v>
      </c>
      <c r="CD527" t="s">
        <v>825</v>
      </c>
    </row>
    <row r="528" spans="52:82" x14ac:dyDescent="0.3">
      <c r="AZ528" t="s">
        <v>658</v>
      </c>
      <c r="BA528" t="s">
        <v>1123</v>
      </c>
      <c r="BB528" t="s">
        <v>82</v>
      </c>
      <c r="BC528" s="25">
        <v>11</v>
      </c>
      <c r="BD528" s="25">
        <v>165</v>
      </c>
      <c r="BE528" s="25">
        <v>11</v>
      </c>
      <c r="BF528" s="25">
        <v>1</v>
      </c>
      <c r="BG528" s="9">
        <v>44093</v>
      </c>
      <c r="BH528" s="9">
        <v>44093</v>
      </c>
      <c r="BI528" t="str">
        <f t="shared" si="25"/>
        <v>2nd Top Customer</v>
      </c>
      <c r="BJ528" t="str">
        <f t="shared" si="26"/>
        <v>One-Time Customer</v>
      </c>
      <c r="CB528">
        <v>88065565878</v>
      </c>
      <c r="CD528" t="s">
        <v>104</v>
      </c>
    </row>
    <row r="529" spans="52:82" x14ac:dyDescent="0.3">
      <c r="AZ529" t="s">
        <v>104</v>
      </c>
      <c r="BA529" t="s">
        <v>1124</v>
      </c>
      <c r="BB529" t="s">
        <v>4</v>
      </c>
      <c r="BC529" s="25">
        <v>11</v>
      </c>
      <c r="BD529" s="25">
        <v>165</v>
      </c>
      <c r="BE529" s="25">
        <v>15</v>
      </c>
      <c r="BF529" s="25">
        <v>1</v>
      </c>
      <c r="BG529" s="9">
        <v>44046</v>
      </c>
      <c r="BH529" s="9">
        <v>44046</v>
      </c>
      <c r="BI529" t="str">
        <f t="shared" si="25"/>
        <v>2nd Top Customer</v>
      </c>
      <c r="BJ529" t="str">
        <f t="shared" si="26"/>
        <v>One-Time Customer</v>
      </c>
      <c r="CB529">
        <v>88065565879</v>
      </c>
      <c r="CD529" t="s">
        <v>778</v>
      </c>
    </row>
    <row r="530" spans="52:82" x14ac:dyDescent="0.3">
      <c r="AZ530" t="s">
        <v>952</v>
      </c>
      <c r="BA530" t="s">
        <v>1124</v>
      </c>
      <c r="BB530" t="s">
        <v>9</v>
      </c>
      <c r="BC530" s="25">
        <v>11</v>
      </c>
      <c r="BD530" s="25">
        <v>165</v>
      </c>
      <c r="BE530" s="25">
        <v>17</v>
      </c>
      <c r="BF530" s="25">
        <v>1</v>
      </c>
      <c r="BG530" s="9">
        <v>44102</v>
      </c>
      <c r="BH530" s="9">
        <v>44102</v>
      </c>
      <c r="BI530" t="str">
        <f t="shared" si="25"/>
        <v>2nd Top Customer</v>
      </c>
      <c r="BJ530" t="str">
        <f t="shared" si="26"/>
        <v>One-Time Customer</v>
      </c>
      <c r="CB530">
        <v>88065565880</v>
      </c>
      <c r="CD530" t="s">
        <v>667</v>
      </c>
    </row>
    <row r="531" spans="52:82" x14ac:dyDescent="0.3">
      <c r="AZ531" t="s">
        <v>986</v>
      </c>
      <c r="BA531" t="s">
        <v>1124</v>
      </c>
      <c r="BB531" t="s">
        <v>13</v>
      </c>
      <c r="BC531" s="25">
        <v>11</v>
      </c>
      <c r="BD531" s="25">
        <v>165</v>
      </c>
      <c r="BE531" s="25">
        <v>15</v>
      </c>
      <c r="BF531" s="25">
        <v>1</v>
      </c>
      <c r="BG531" s="9">
        <v>44056</v>
      </c>
      <c r="BH531" s="9">
        <v>44056</v>
      </c>
      <c r="BI531" t="str">
        <f t="shared" si="25"/>
        <v>2nd Top Customer</v>
      </c>
      <c r="BJ531" t="str">
        <f t="shared" si="26"/>
        <v>One-Time Customer</v>
      </c>
      <c r="CB531">
        <v>88065565881</v>
      </c>
      <c r="CD531" t="s">
        <v>335</v>
      </c>
    </row>
    <row r="532" spans="52:82" x14ac:dyDescent="0.3">
      <c r="AZ532" t="s">
        <v>766</v>
      </c>
      <c r="BA532" t="s">
        <v>1123</v>
      </c>
      <c r="BB532" t="s">
        <v>12</v>
      </c>
      <c r="BC532" s="25">
        <v>11</v>
      </c>
      <c r="BD532" s="25">
        <v>165</v>
      </c>
      <c r="BE532" s="25">
        <v>17</v>
      </c>
      <c r="BF532" s="25">
        <v>1</v>
      </c>
      <c r="BG532" s="9">
        <v>44062</v>
      </c>
      <c r="BH532" s="9">
        <v>44062</v>
      </c>
      <c r="BI532" t="str">
        <f t="shared" si="25"/>
        <v>2nd Top Customer</v>
      </c>
      <c r="BJ532" t="str">
        <f t="shared" si="26"/>
        <v>One-Time Customer</v>
      </c>
      <c r="CB532">
        <v>88065565882</v>
      </c>
      <c r="CD532" t="s">
        <v>339</v>
      </c>
    </row>
    <row r="533" spans="52:82" x14ac:dyDescent="0.3">
      <c r="AZ533" t="s">
        <v>248</v>
      </c>
      <c r="BA533" t="s">
        <v>1123</v>
      </c>
      <c r="BB533" t="s">
        <v>64</v>
      </c>
      <c r="BC533" s="25">
        <v>11</v>
      </c>
      <c r="BD533" s="25">
        <v>165</v>
      </c>
      <c r="BE533" s="25">
        <v>5</v>
      </c>
      <c r="BF533" s="25">
        <v>1</v>
      </c>
      <c r="BG533" s="9">
        <v>44087</v>
      </c>
      <c r="BH533" s="9">
        <v>44087</v>
      </c>
      <c r="BI533" t="str">
        <f t="shared" si="25"/>
        <v>Top Customer</v>
      </c>
      <c r="BJ533" t="str">
        <f t="shared" si="26"/>
        <v>One-Time Customer</v>
      </c>
      <c r="CB533">
        <v>88065565883</v>
      </c>
      <c r="CD533" t="s">
        <v>977</v>
      </c>
    </row>
    <row r="534" spans="52:82" x14ac:dyDescent="0.3">
      <c r="AZ534" t="s">
        <v>1081</v>
      </c>
      <c r="BA534" t="s">
        <v>1124</v>
      </c>
      <c r="BB534" t="s">
        <v>64</v>
      </c>
      <c r="BC534" s="25">
        <v>11</v>
      </c>
      <c r="BD534" s="25">
        <v>165</v>
      </c>
      <c r="BE534" s="25">
        <v>5</v>
      </c>
      <c r="BF534" s="25">
        <v>1</v>
      </c>
      <c r="BG534" s="9">
        <v>44087</v>
      </c>
      <c r="BH534" s="9">
        <v>44087</v>
      </c>
      <c r="BI534" t="str">
        <f t="shared" si="25"/>
        <v>Top Customer</v>
      </c>
      <c r="BJ534" t="str">
        <f t="shared" si="26"/>
        <v>One-Time Customer</v>
      </c>
      <c r="CB534">
        <v>88065565884</v>
      </c>
      <c r="CD534" t="s">
        <v>541</v>
      </c>
    </row>
    <row r="535" spans="52:82" x14ac:dyDescent="0.3">
      <c r="AZ535" t="s">
        <v>140</v>
      </c>
      <c r="BA535" t="s">
        <v>1123</v>
      </c>
      <c r="BB535" t="s">
        <v>17</v>
      </c>
      <c r="BC535" s="25">
        <v>11</v>
      </c>
      <c r="BD535" s="25">
        <v>165</v>
      </c>
      <c r="BE535" s="25">
        <v>23</v>
      </c>
      <c r="BF535" s="25">
        <v>1</v>
      </c>
      <c r="BG535" s="9">
        <v>44082</v>
      </c>
      <c r="BH535" s="9">
        <v>44082</v>
      </c>
      <c r="BI535" t="str">
        <f t="shared" si="25"/>
        <v>Average Customer</v>
      </c>
      <c r="BJ535" t="str">
        <f t="shared" si="26"/>
        <v>One-Time Customer</v>
      </c>
      <c r="CB535">
        <v>88065565885</v>
      </c>
      <c r="CD535" t="s">
        <v>777</v>
      </c>
    </row>
    <row r="536" spans="52:82" x14ac:dyDescent="0.3">
      <c r="AZ536" t="s">
        <v>809</v>
      </c>
      <c r="BA536" t="s">
        <v>1123</v>
      </c>
      <c r="BB536" t="s">
        <v>16</v>
      </c>
      <c r="BC536" s="25">
        <v>9</v>
      </c>
      <c r="BD536" s="25">
        <v>162</v>
      </c>
      <c r="BE536" s="25">
        <v>40</v>
      </c>
      <c r="BF536" s="25">
        <v>1</v>
      </c>
      <c r="BG536" s="9">
        <v>44074</v>
      </c>
      <c r="BH536" s="9">
        <v>44074</v>
      </c>
      <c r="BI536" t="str">
        <f t="shared" si="25"/>
        <v>Average Customer</v>
      </c>
      <c r="BJ536" t="str">
        <f t="shared" si="26"/>
        <v>One-Time Customer</v>
      </c>
      <c r="CB536">
        <v>88065565886</v>
      </c>
      <c r="CD536" t="s">
        <v>359</v>
      </c>
    </row>
    <row r="537" spans="52:82" x14ac:dyDescent="0.3">
      <c r="AZ537" t="s">
        <v>1108</v>
      </c>
      <c r="BA537" t="s">
        <v>1124</v>
      </c>
      <c r="BB537" t="s">
        <v>70</v>
      </c>
      <c r="BC537" s="25">
        <v>7</v>
      </c>
      <c r="BD537" s="25">
        <v>161</v>
      </c>
      <c r="BE537" s="25">
        <v>12</v>
      </c>
      <c r="BF537" s="25">
        <v>1</v>
      </c>
      <c r="BG537" s="9">
        <v>44064</v>
      </c>
      <c r="BH537" s="9">
        <v>44064</v>
      </c>
      <c r="BI537" t="str">
        <f t="shared" si="25"/>
        <v>2nd Top Customer</v>
      </c>
      <c r="BJ537" t="str">
        <f t="shared" si="26"/>
        <v>One-Time Customer</v>
      </c>
      <c r="CB537">
        <v>88065565887</v>
      </c>
      <c r="CD537" t="s">
        <v>275</v>
      </c>
    </row>
    <row r="538" spans="52:82" x14ac:dyDescent="0.3">
      <c r="AZ538" t="s">
        <v>432</v>
      </c>
      <c r="BA538" t="s">
        <v>1123</v>
      </c>
      <c r="BB538" t="s">
        <v>16</v>
      </c>
      <c r="BC538" s="25">
        <v>10</v>
      </c>
      <c r="BD538" s="25">
        <v>160</v>
      </c>
      <c r="BE538" s="25">
        <v>41</v>
      </c>
      <c r="BF538" s="25">
        <v>1</v>
      </c>
      <c r="BG538" s="9">
        <v>44065</v>
      </c>
      <c r="BH538" s="9">
        <v>44065</v>
      </c>
      <c r="BI538" t="str">
        <f t="shared" si="25"/>
        <v>Average Customer</v>
      </c>
      <c r="BJ538" t="str">
        <f t="shared" si="26"/>
        <v>One-Time Customer</v>
      </c>
      <c r="CB538">
        <v>88065565888</v>
      </c>
      <c r="CD538" t="s">
        <v>544</v>
      </c>
    </row>
    <row r="539" spans="52:82" x14ac:dyDescent="0.3">
      <c r="AZ539" t="s">
        <v>585</v>
      </c>
      <c r="BA539" t="s">
        <v>1124</v>
      </c>
      <c r="BB539" t="s">
        <v>20</v>
      </c>
      <c r="BC539" s="25">
        <v>10</v>
      </c>
      <c r="BD539" s="25">
        <v>160</v>
      </c>
      <c r="BE539" s="25">
        <v>14</v>
      </c>
      <c r="BF539" s="25">
        <v>1</v>
      </c>
      <c r="BG539" s="9">
        <v>44051</v>
      </c>
      <c r="BH539" s="9">
        <v>44051</v>
      </c>
      <c r="BI539" t="str">
        <f t="shared" si="25"/>
        <v>2nd Top Customer</v>
      </c>
      <c r="BJ539" t="str">
        <f t="shared" si="26"/>
        <v>One-Time Customer</v>
      </c>
      <c r="CB539">
        <v>88065565889</v>
      </c>
      <c r="CD539" t="s">
        <v>1080</v>
      </c>
    </row>
    <row r="540" spans="52:82" x14ac:dyDescent="0.3">
      <c r="AZ540" t="s">
        <v>486</v>
      </c>
      <c r="BA540" t="s">
        <v>1123</v>
      </c>
      <c r="BB540" t="s">
        <v>7</v>
      </c>
      <c r="BC540" s="25">
        <v>10</v>
      </c>
      <c r="BD540" s="25">
        <v>160</v>
      </c>
      <c r="BE540" s="25">
        <v>8</v>
      </c>
      <c r="BF540" s="25">
        <v>1</v>
      </c>
      <c r="BG540" s="9">
        <v>44047</v>
      </c>
      <c r="BH540" s="9">
        <v>44047</v>
      </c>
      <c r="BI540" t="str">
        <f t="shared" si="25"/>
        <v>Top Customer</v>
      </c>
      <c r="BJ540" t="str">
        <f t="shared" si="26"/>
        <v>One-Time Customer</v>
      </c>
      <c r="CB540">
        <v>88065565890</v>
      </c>
      <c r="CD540" t="s">
        <v>1110</v>
      </c>
    </row>
    <row r="541" spans="52:82" x14ac:dyDescent="0.3">
      <c r="AZ541" t="s">
        <v>710</v>
      </c>
      <c r="BA541" t="s">
        <v>1124</v>
      </c>
      <c r="BB541" t="s">
        <v>18</v>
      </c>
      <c r="BC541" s="25">
        <v>8</v>
      </c>
      <c r="BD541" s="25">
        <v>160</v>
      </c>
      <c r="BE541" s="25">
        <v>19</v>
      </c>
      <c r="BF541" s="25">
        <v>1</v>
      </c>
      <c r="BG541" s="9">
        <v>44068</v>
      </c>
      <c r="BH541" s="9">
        <v>44068</v>
      </c>
      <c r="BI541" t="str">
        <f t="shared" si="25"/>
        <v>2nd Top Customer</v>
      </c>
      <c r="BJ541" t="str">
        <f t="shared" si="26"/>
        <v>One-Time Customer</v>
      </c>
      <c r="CB541">
        <v>88065565891</v>
      </c>
      <c r="CD541" t="s">
        <v>951</v>
      </c>
    </row>
    <row r="542" spans="52:82" x14ac:dyDescent="0.3">
      <c r="AZ542" t="s">
        <v>387</v>
      </c>
      <c r="BA542" t="s">
        <v>1123</v>
      </c>
      <c r="BB542" t="s">
        <v>92</v>
      </c>
      <c r="BC542" s="25">
        <v>10</v>
      </c>
      <c r="BD542" s="25">
        <v>160</v>
      </c>
      <c r="BE542" s="25">
        <v>10</v>
      </c>
      <c r="BF542" s="25">
        <v>1</v>
      </c>
      <c r="BG542" s="9">
        <v>44051</v>
      </c>
      <c r="BH542" s="9">
        <v>44051</v>
      </c>
      <c r="BI542" t="str">
        <f t="shared" si="25"/>
        <v>Top Customer</v>
      </c>
      <c r="BJ542" t="str">
        <f t="shared" si="26"/>
        <v>One-Time Customer</v>
      </c>
      <c r="CB542">
        <v>88065565892</v>
      </c>
      <c r="CD542" t="s">
        <v>202</v>
      </c>
    </row>
    <row r="543" spans="52:82" x14ac:dyDescent="0.3">
      <c r="AZ543" t="s">
        <v>612</v>
      </c>
      <c r="BA543" t="s">
        <v>1123</v>
      </c>
      <c r="BB543" t="s">
        <v>66</v>
      </c>
      <c r="BC543" s="25">
        <v>10</v>
      </c>
      <c r="BD543" s="25">
        <v>160</v>
      </c>
      <c r="BE543" s="25">
        <v>14</v>
      </c>
      <c r="BF543" s="25">
        <v>1</v>
      </c>
      <c r="BG543" s="9">
        <v>44047</v>
      </c>
      <c r="BH543" s="9">
        <v>44047</v>
      </c>
      <c r="BI543" t="str">
        <f t="shared" si="25"/>
        <v>2nd Top Customer</v>
      </c>
      <c r="BJ543" t="str">
        <f t="shared" si="26"/>
        <v>One-Time Customer</v>
      </c>
      <c r="CB543">
        <v>88065565893</v>
      </c>
      <c r="CD543" t="s">
        <v>824</v>
      </c>
    </row>
    <row r="544" spans="52:82" x14ac:dyDescent="0.3">
      <c r="AZ544" t="s">
        <v>1051</v>
      </c>
      <c r="BA544" t="s">
        <v>1123</v>
      </c>
      <c r="BB544" t="s">
        <v>9</v>
      </c>
      <c r="BC544" s="25">
        <v>10</v>
      </c>
      <c r="BD544" s="25">
        <v>160</v>
      </c>
      <c r="BE544" s="25">
        <v>18</v>
      </c>
      <c r="BF544" s="25">
        <v>1</v>
      </c>
      <c r="BG544" s="9">
        <v>44064</v>
      </c>
      <c r="BH544" s="9">
        <v>44064</v>
      </c>
      <c r="BI544" t="str">
        <f t="shared" si="25"/>
        <v>2nd Top Customer</v>
      </c>
      <c r="BJ544" t="str">
        <f t="shared" si="26"/>
        <v>One-Time Customer</v>
      </c>
      <c r="CB544">
        <v>88065565894</v>
      </c>
      <c r="CD544" t="s">
        <v>971</v>
      </c>
    </row>
    <row r="545" spans="52:82" x14ac:dyDescent="0.3">
      <c r="AZ545" t="s">
        <v>334</v>
      </c>
      <c r="BA545" t="s">
        <v>1124</v>
      </c>
      <c r="BB545" t="s">
        <v>68</v>
      </c>
      <c r="BC545" s="25">
        <v>13</v>
      </c>
      <c r="BD545" s="25">
        <v>156</v>
      </c>
      <c r="BE545" s="25">
        <v>14</v>
      </c>
      <c r="BF545" s="25">
        <v>2</v>
      </c>
      <c r="BG545" s="9">
        <v>44071</v>
      </c>
      <c r="BH545" s="9">
        <v>44071</v>
      </c>
      <c r="BI545" t="str">
        <f t="shared" si="25"/>
        <v>2nd Top Customer</v>
      </c>
      <c r="BJ545" t="str">
        <f t="shared" si="26"/>
        <v>One-Time Customer</v>
      </c>
      <c r="CB545">
        <v>88065565895</v>
      </c>
      <c r="CD545" t="s">
        <v>771</v>
      </c>
    </row>
    <row r="546" spans="52:82" x14ac:dyDescent="0.3">
      <c r="AZ546" t="s">
        <v>330</v>
      </c>
      <c r="BA546" t="s">
        <v>1123</v>
      </c>
      <c r="BB546" t="s">
        <v>61</v>
      </c>
      <c r="BC546" s="25">
        <v>26</v>
      </c>
      <c r="BD546" s="25">
        <v>156</v>
      </c>
      <c r="BE546" s="25">
        <v>12</v>
      </c>
      <c r="BF546" s="25">
        <v>2</v>
      </c>
      <c r="BG546" s="9">
        <v>44066</v>
      </c>
      <c r="BH546" s="9">
        <v>44066</v>
      </c>
      <c r="BI546" t="str">
        <f t="shared" si="25"/>
        <v>2nd Top Customer</v>
      </c>
      <c r="BJ546" t="str">
        <f t="shared" si="26"/>
        <v>One-Time Customer</v>
      </c>
      <c r="CB546">
        <v>88065565896</v>
      </c>
      <c r="CD546" t="s">
        <v>369</v>
      </c>
    </row>
    <row r="547" spans="52:82" x14ac:dyDescent="0.3">
      <c r="AZ547" t="s">
        <v>478</v>
      </c>
      <c r="BA547" t="s">
        <v>1124</v>
      </c>
      <c r="BB547" t="s">
        <v>19</v>
      </c>
      <c r="BC547" s="25">
        <v>11</v>
      </c>
      <c r="BD547" s="25">
        <v>154</v>
      </c>
      <c r="BE547" s="25">
        <v>12</v>
      </c>
      <c r="BF547" s="25">
        <v>1</v>
      </c>
      <c r="BG547" s="9">
        <v>44103</v>
      </c>
      <c r="BH547" s="9">
        <v>44103</v>
      </c>
      <c r="BI547" t="str">
        <f t="shared" si="25"/>
        <v>2nd Top Customer</v>
      </c>
      <c r="BJ547" t="str">
        <f t="shared" si="26"/>
        <v>One-Time Customer</v>
      </c>
      <c r="CB547">
        <v>88065565897</v>
      </c>
      <c r="CD547" t="s">
        <v>299</v>
      </c>
    </row>
    <row r="548" spans="52:82" x14ac:dyDescent="0.3">
      <c r="AZ548" t="s">
        <v>442</v>
      </c>
      <c r="BA548" t="s">
        <v>1123</v>
      </c>
      <c r="BB548" t="s">
        <v>9</v>
      </c>
      <c r="BC548" s="25">
        <v>11</v>
      </c>
      <c r="BD548" s="25">
        <v>154</v>
      </c>
      <c r="BE548" s="25">
        <v>19</v>
      </c>
      <c r="BF548" s="25">
        <v>1</v>
      </c>
      <c r="BG548" s="9">
        <v>44075</v>
      </c>
      <c r="BH548" s="9">
        <v>44075</v>
      </c>
      <c r="BI548" t="str">
        <f t="shared" si="25"/>
        <v>2nd Top Customer</v>
      </c>
      <c r="BJ548" t="str">
        <f t="shared" si="26"/>
        <v>One-Time Customer</v>
      </c>
      <c r="CB548">
        <v>88065565898</v>
      </c>
      <c r="CD548" t="s">
        <v>537</v>
      </c>
    </row>
    <row r="549" spans="52:82" x14ac:dyDescent="0.3">
      <c r="AZ549" t="s">
        <v>149</v>
      </c>
      <c r="BA549" t="s">
        <v>1124</v>
      </c>
      <c r="BB549" t="s">
        <v>6</v>
      </c>
      <c r="BC549" s="25">
        <v>11</v>
      </c>
      <c r="BD549" s="25">
        <v>154</v>
      </c>
      <c r="BE549" s="25">
        <v>9</v>
      </c>
      <c r="BF549" s="25">
        <v>1</v>
      </c>
      <c r="BG549" s="9">
        <v>44092</v>
      </c>
      <c r="BH549" s="9">
        <v>44092</v>
      </c>
      <c r="BI549" t="str">
        <f t="shared" si="25"/>
        <v>Top Customer</v>
      </c>
      <c r="BJ549" t="str">
        <f t="shared" si="26"/>
        <v>One-Time Customer</v>
      </c>
      <c r="CB549">
        <v>88065565899</v>
      </c>
      <c r="CD549" t="s">
        <v>249</v>
      </c>
    </row>
    <row r="550" spans="52:82" x14ac:dyDescent="0.3">
      <c r="AZ550" t="s">
        <v>348</v>
      </c>
      <c r="BA550" t="s">
        <v>1123</v>
      </c>
      <c r="BB550" t="s">
        <v>16</v>
      </c>
      <c r="BC550" s="25">
        <v>17</v>
      </c>
      <c r="BD550" s="25">
        <v>153</v>
      </c>
      <c r="BE550" s="25">
        <v>42</v>
      </c>
      <c r="BF550" s="25">
        <v>2</v>
      </c>
      <c r="BG550" s="9">
        <v>44084</v>
      </c>
      <c r="BH550" s="9">
        <v>44084</v>
      </c>
      <c r="BI550" t="str">
        <f t="shared" si="25"/>
        <v>Average Customer</v>
      </c>
      <c r="BJ550" t="str">
        <f t="shared" si="26"/>
        <v>One-Time Customer</v>
      </c>
      <c r="CB550">
        <v>88065565900</v>
      </c>
      <c r="CD550" t="s">
        <v>662</v>
      </c>
    </row>
    <row r="551" spans="52:82" x14ac:dyDescent="0.3">
      <c r="AZ551" t="s">
        <v>414</v>
      </c>
      <c r="BA551" t="s">
        <v>1123</v>
      </c>
      <c r="BB551" t="s">
        <v>61</v>
      </c>
      <c r="BC551" s="25">
        <v>10</v>
      </c>
      <c r="BD551" s="25">
        <v>150</v>
      </c>
      <c r="BE551" s="25">
        <v>13</v>
      </c>
      <c r="BF551" s="25">
        <v>1</v>
      </c>
      <c r="BG551" s="9">
        <v>44047</v>
      </c>
      <c r="BH551" s="9">
        <v>44047</v>
      </c>
      <c r="BI551" t="str">
        <f t="shared" si="25"/>
        <v>2nd Top Customer</v>
      </c>
      <c r="BJ551" t="str">
        <f t="shared" si="26"/>
        <v>One-Time Customer</v>
      </c>
      <c r="CB551">
        <v>88065565901</v>
      </c>
      <c r="CD551" t="s">
        <v>600</v>
      </c>
    </row>
    <row r="552" spans="52:82" x14ac:dyDescent="0.3">
      <c r="AZ552" t="s">
        <v>495</v>
      </c>
      <c r="BA552" t="s">
        <v>1124</v>
      </c>
      <c r="BB552" t="s">
        <v>57</v>
      </c>
      <c r="BC552" s="25">
        <v>10</v>
      </c>
      <c r="BD552" s="25">
        <v>150</v>
      </c>
      <c r="BE552" s="25">
        <v>18</v>
      </c>
      <c r="BF552" s="25">
        <v>1</v>
      </c>
      <c r="BG552" s="9">
        <v>44056</v>
      </c>
      <c r="BH552" s="9">
        <v>44056</v>
      </c>
      <c r="BI552" t="str">
        <f t="shared" si="25"/>
        <v>2nd Top Customer</v>
      </c>
      <c r="BJ552" t="str">
        <f t="shared" si="26"/>
        <v>One-Time Customer</v>
      </c>
      <c r="CB552">
        <v>88065565902</v>
      </c>
      <c r="CD552" t="s">
        <v>450</v>
      </c>
    </row>
    <row r="553" spans="52:82" x14ac:dyDescent="0.3">
      <c r="AZ553" t="s">
        <v>513</v>
      </c>
      <c r="BA553" t="s">
        <v>1123</v>
      </c>
      <c r="BB553" t="s">
        <v>90</v>
      </c>
      <c r="BC553" s="25">
        <v>10</v>
      </c>
      <c r="BD553" s="25">
        <v>150</v>
      </c>
      <c r="BE553" s="25">
        <v>7</v>
      </c>
      <c r="BF553" s="25">
        <v>1</v>
      </c>
      <c r="BG553" s="9">
        <v>44074</v>
      </c>
      <c r="BH553" s="9">
        <v>44074</v>
      </c>
      <c r="BI553" t="str">
        <f t="shared" si="25"/>
        <v>Top Customer</v>
      </c>
      <c r="BJ553" t="str">
        <f t="shared" si="26"/>
        <v>One-Time Customer</v>
      </c>
      <c r="CB553">
        <v>88065565903</v>
      </c>
      <c r="CD553" t="s">
        <v>904</v>
      </c>
    </row>
    <row r="554" spans="52:82" x14ac:dyDescent="0.3">
      <c r="AZ554" t="s">
        <v>893</v>
      </c>
      <c r="BA554" t="s">
        <v>1123</v>
      </c>
      <c r="BB554" t="s">
        <v>84</v>
      </c>
      <c r="BC554" s="25">
        <v>12</v>
      </c>
      <c r="BD554" s="25">
        <v>150</v>
      </c>
      <c r="BE554" s="25">
        <v>14</v>
      </c>
      <c r="BF554" s="25">
        <v>2</v>
      </c>
      <c r="BG554" s="9">
        <v>44102</v>
      </c>
      <c r="BH554" s="9">
        <v>44102</v>
      </c>
      <c r="BI554" t="str">
        <f t="shared" si="25"/>
        <v>2nd Top Customer</v>
      </c>
      <c r="BJ554" t="str">
        <f t="shared" si="26"/>
        <v>One-Time Customer</v>
      </c>
      <c r="CB554">
        <v>88065565904</v>
      </c>
      <c r="CD554" t="s">
        <v>456</v>
      </c>
    </row>
    <row r="555" spans="52:82" x14ac:dyDescent="0.3">
      <c r="AZ555" t="s">
        <v>540</v>
      </c>
      <c r="BA555" t="s">
        <v>1123</v>
      </c>
      <c r="BB555" t="s">
        <v>61</v>
      </c>
      <c r="BC555" s="25">
        <v>10</v>
      </c>
      <c r="BD555" s="25">
        <v>150</v>
      </c>
      <c r="BE555" s="25">
        <v>13</v>
      </c>
      <c r="BF555" s="25">
        <v>1</v>
      </c>
      <c r="BG555" s="9">
        <v>44071</v>
      </c>
      <c r="BH555" s="9">
        <v>44071</v>
      </c>
      <c r="BI555" t="str">
        <f t="shared" si="25"/>
        <v>2nd Top Customer</v>
      </c>
      <c r="BJ555" t="str">
        <f t="shared" si="26"/>
        <v>One-Time Customer</v>
      </c>
      <c r="CB555">
        <v>88065565905</v>
      </c>
      <c r="CD555" t="s">
        <v>1106</v>
      </c>
    </row>
    <row r="556" spans="52:82" x14ac:dyDescent="0.3">
      <c r="AZ556" t="s">
        <v>193</v>
      </c>
      <c r="BA556" t="s">
        <v>1124</v>
      </c>
      <c r="BB556" t="s">
        <v>18</v>
      </c>
      <c r="BC556" s="25">
        <v>10</v>
      </c>
      <c r="BD556" s="25">
        <v>150</v>
      </c>
      <c r="BE556" s="25">
        <v>20</v>
      </c>
      <c r="BF556" s="25">
        <v>1</v>
      </c>
      <c r="BG556" s="9">
        <v>44063</v>
      </c>
      <c r="BH556" s="9">
        <v>44063</v>
      </c>
      <c r="BI556" t="str">
        <f t="shared" si="25"/>
        <v>2nd Top Customer</v>
      </c>
      <c r="BJ556" t="str">
        <f t="shared" si="26"/>
        <v>One-Time Customer</v>
      </c>
      <c r="CB556">
        <v>88065565906</v>
      </c>
      <c r="CD556" t="s">
        <v>474</v>
      </c>
    </row>
    <row r="557" spans="52:82" x14ac:dyDescent="0.3">
      <c r="AZ557" t="s">
        <v>630</v>
      </c>
      <c r="BA557" t="s">
        <v>1124</v>
      </c>
      <c r="BB557" t="s">
        <v>2</v>
      </c>
      <c r="BC557" s="25">
        <v>10</v>
      </c>
      <c r="BD557" s="25">
        <v>150</v>
      </c>
      <c r="BE557" s="25">
        <v>10</v>
      </c>
      <c r="BF557" s="25">
        <v>1</v>
      </c>
      <c r="BG557" s="9">
        <v>44065</v>
      </c>
      <c r="BH557" s="9">
        <v>44065</v>
      </c>
      <c r="BI557" t="str">
        <f t="shared" si="25"/>
        <v>Top Customer</v>
      </c>
      <c r="BJ557" t="str">
        <f t="shared" si="26"/>
        <v>One-Time Customer</v>
      </c>
      <c r="CB557">
        <v>88065565907</v>
      </c>
      <c r="CD557" t="s">
        <v>651</v>
      </c>
    </row>
    <row r="558" spans="52:82" x14ac:dyDescent="0.3">
      <c r="AZ558" t="s">
        <v>755</v>
      </c>
      <c r="BA558" t="s">
        <v>1124</v>
      </c>
      <c r="BB558" t="s">
        <v>2</v>
      </c>
      <c r="BC558" s="25">
        <v>10</v>
      </c>
      <c r="BD558" s="25">
        <v>150</v>
      </c>
      <c r="BE558" s="25">
        <v>10</v>
      </c>
      <c r="BF558" s="25">
        <v>1</v>
      </c>
      <c r="BG558" s="9">
        <v>44051</v>
      </c>
      <c r="BH558" s="9">
        <v>44051</v>
      </c>
      <c r="BI558" t="str">
        <f t="shared" si="25"/>
        <v>Top Customer</v>
      </c>
      <c r="BJ558" t="str">
        <f t="shared" si="26"/>
        <v>One-Time Customer</v>
      </c>
      <c r="CB558">
        <v>88065565908</v>
      </c>
      <c r="CD558" t="s">
        <v>685</v>
      </c>
    </row>
    <row r="559" spans="52:82" x14ac:dyDescent="0.3">
      <c r="AZ559" t="s">
        <v>537</v>
      </c>
      <c r="BA559" t="s">
        <v>1124</v>
      </c>
      <c r="BB559" t="s">
        <v>57</v>
      </c>
      <c r="BC559" s="25">
        <v>15</v>
      </c>
      <c r="BD559" s="25">
        <v>150</v>
      </c>
      <c r="BE559" s="25">
        <v>18</v>
      </c>
      <c r="BF559" s="25">
        <v>1</v>
      </c>
      <c r="BG559" s="9">
        <v>44067</v>
      </c>
      <c r="BH559" s="9">
        <v>44067</v>
      </c>
      <c r="BI559" t="str">
        <f t="shared" si="25"/>
        <v>2nd Top Customer</v>
      </c>
      <c r="BJ559" t="str">
        <f t="shared" si="26"/>
        <v>One-Time Customer</v>
      </c>
      <c r="CB559">
        <v>88065565909</v>
      </c>
      <c r="CD559" t="s">
        <v>612</v>
      </c>
    </row>
    <row r="560" spans="52:82" x14ac:dyDescent="0.3">
      <c r="AZ560" t="s">
        <v>220</v>
      </c>
      <c r="BA560" t="s">
        <v>1123</v>
      </c>
      <c r="BB560" t="s">
        <v>94</v>
      </c>
      <c r="BC560" s="25">
        <v>10</v>
      </c>
      <c r="BD560" s="25">
        <v>150</v>
      </c>
      <c r="BE560" s="25">
        <v>11</v>
      </c>
      <c r="BF560" s="25">
        <v>1</v>
      </c>
      <c r="BG560" s="9">
        <v>44062</v>
      </c>
      <c r="BH560" s="9">
        <v>44062</v>
      </c>
      <c r="BI560" t="str">
        <f t="shared" si="25"/>
        <v>2nd Top Customer</v>
      </c>
      <c r="BJ560" t="str">
        <f t="shared" si="26"/>
        <v>One-Time Customer</v>
      </c>
      <c r="CB560">
        <v>88065565910</v>
      </c>
      <c r="CD560" t="s">
        <v>366</v>
      </c>
    </row>
    <row r="561" spans="52:82" x14ac:dyDescent="0.3">
      <c r="AZ561" t="s">
        <v>788</v>
      </c>
      <c r="BA561" t="s">
        <v>1123</v>
      </c>
      <c r="BB561" t="s">
        <v>92</v>
      </c>
      <c r="BC561" s="25">
        <v>15</v>
      </c>
      <c r="BD561" s="25">
        <v>150</v>
      </c>
      <c r="BE561" s="25">
        <v>11</v>
      </c>
      <c r="BF561" s="25">
        <v>1</v>
      </c>
      <c r="BG561" s="9">
        <v>44084</v>
      </c>
      <c r="BH561" s="9">
        <v>44084</v>
      </c>
      <c r="BI561" t="str">
        <f t="shared" si="25"/>
        <v>2nd Top Customer</v>
      </c>
      <c r="BJ561" t="str">
        <f t="shared" si="26"/>
        <v>One-Time Customer</v>
      </c>
      <c r="CB561">
        <v>88065565911</v>
      </c>
      <c r="CD561" t="s">
        <v>802</v>
      </c>
    </row>
    <row r="562" spans="52:82" x14ac:dyDescent="0.3">
      <c r="AZ562" t="s">
        <v>411</v>
      </c>
      <c r="BA562" t="s">
        <v>1123</v>
      </c>
      <c r="BB562" t="s">
        <v>57</v>
      </c>
      <c r="BC562" s="25">
        <v>15</v>
      </c>
      <c r="BD562" s="25">
        <v>150</v>
      </c>
      <c r="BE562" s="25">
        <v>18</v>
      </c>
      <c r="BF562" s="25">
        <v>1</v>
      </c>
      <c r="BG562" s="9">
        <v>44044</v>
      </c>
      <c r="BH562" s="9">
        <v>44044</v>
      </c>
      <c r="BI562" t="str">
        <f t="shared" si="25"/>
        <v>2nd Top Customer</v>
      </c>
      <c r="BJ562" t="str">
        <f t="shared" si="26"/>
        <v>One-Time Customer</v>
      </c>
      <c r="CB562">
        <v>88065565912</v>
      </c>
      <c r="CD562" t="s">
        <v>1076</v>
      </c>
    </row>
    <row r="563" spans="52:82" x14ac:dyDescent="0.3">
      <c r="AZ563" t="s">
        <v>199</v>
      </c>
      <c r="BA563" t="s">
        <v>1124</v>
      </c>
      <c r="BB563" t="s">
        <v>14</v>
      </c>
      <c r="BC563" s="25">
        <v>15</v>
      </c>
      <c r="BD563" s="25">
        <v>150</v>
      </c>
      <c r="BE563" s="25">
        <v>15</v>
      </c>
      <c r="BF563" s="25">
        <v>1</v>
      </c>
      <c r="BG563" s="9">
        <v>44072</v>
      </c>
      <c r="BH563" s="9">
        <v>44072</v>
      </c>
      <c r="BI563" t="str">
        <f t="shared" si="25"/>
        <v>2nd Top Customer</v>
      </c>
      <c r="BJ563" t="str">
        <f t="shared" si="26"/>
        <v>One-Time Customer</v>
      </c>
      <c r="CB563">
        <v>88065565913</v>
      </c>
      <c r="CD563" t="s">
        <v>466</v>
      </c>
    </row>
    <row r="564" spans="52:82" x14ac:dyDescent="0.3">
      <c r="AZ564" t="s">
        <v>774</v>
      </c>
      <c r="BA564" t="s">
        <v>1124</v>
      </c>
      <c r="BB564" t="s">
        <v>16</v>
      </c>
      <c r="BC564" s="25">
        <v>10</v>
      </c>
      <c r="BD564" s="25">
        <v>150</v>
      </c>
      <c r="BE564" s="25">
        <v>43</v>
      </c>
      <c r="BF564" s="25">
        <v>1</v>
      </c>
      <c r="BG564" s="9">
        <v>44071</v>
      </c>
      <c r="BH564" s="9">
        <v>44071</v>
      </c>
      <c r="BI564" t="str">
        <f t="shared" si="25"/>
        <v>Average Customer</v>
      </c>
      <c r="BJ564" t="str">
        <f t="shared" si="26"/>
        <v>One-Time Customer</v>
      </c>
      <c r="CB564">
        <v>88065565914</v>
      </c>
      <c r="CD564" t="s">
        <v>870</v>
      </c>
    </row>
    <row r="565" spans="52:82" x14ac:dyDescent="0.3">
      <c r="AZ565" t="s">
        <v>845</v>
      </c>
      <c r="BA565" t="s">
        <v>1124</v>
      </c>
      <c r="BB565" t="s">
        <v>5</v>
      </c>
      <c r="BC565" s="25">
        <v>9</v>
      </c>
      <c r="BD565" s="25">
        <v>144</v>
      </c>
      <c r="BE565" s="25">
        <v>9</v>
      </c>
      <c r="BF565" s="25">
        <v>1</v>
      </c>
      <c r="BG565" s="9">
        <v>44092</v>
      </c>
      <c r="BH565" s="9">
        <v>44092</v>
      </c>
      <c r="BI565" t="str">
        <f t="shared" si="25"/>
        <v>Top Customer</v>
      </c>
      <c r="BJ565" t="str">
        <f t="shared" si="26"/>
        <v>One-Time Customer</v>
      </c>
      <c r="CB565">
        <v>88065565915</v>
      </c>
      <c r="CD565" t="s">
        <v>746</v>
      </c>
    </row>
    <row r="566" spans="52:82" x14ac:dyDescent="0.3">
      <c r="AZ566" t="s">
        <v>881</v>
      </c>
      <c r="BA566" t="s">
        <v>1124</v>
      </c>
      <c r="BB566" t="s">
        <v>11</v>
      </c>
      <c r="BC566" s="25">
        <v>9</v>
      </c>
      <c r="BD566" s="25">
        <v>144</v>
      </c>
      <c r="BE566" s="25">
        <v>13</v>
      </c>
      <c r="BF566" s="25">
        <v>1</v>
      </c>
      <c r="BG566" s="9">
        <v>44077</v>
      </c>
      <c r="BH566" s="9">
        <v>44077</v>
      </c>
      <c r="BI566" t="str">
        <f t="shared" si="25"/>
        <v>2nd Top Customer</v>
      </c>
      <c r="BJ566" t="str">
        <f t="shared" si="26"/>
        <v>One-Time Customer</v>
      </c>
      <c r="CB566">
        <v>88065565916</v>
      </c>
      <c r="CD566" t="s">
        <v>427</v>
      </c>
    </row>
    <row r="567" spans="52:82" x14ac:dyDescent="0.3">
      <c r="AZ567" t="s">
        <v>973</v>
      </c>
      <c r="BA567" t="s">
        <v>1124</v>
      </c>
      <c r="BB567" t="s">
        <v>94</v>
      </c>
      <c r="BC567" s="25">
        <v>9</v>
      </c>
      <c r="BD567" s="25">
        <v>144</v>
      </c>
      <c r="BE567" s="25">
        <v>12</v>
      </c>
      <c r="BF567" s="25">
        <v>1</v>
      </c>
      <c r="BG567" s="9">
        <v>44068</v>
      </c>
      <c r="BH567" s="9">
        <v>44068</v>
      </c>
      <c r="BI567" t="str">
        <f t="shared" si="25"/>
        <v>2nd Top Customer</v>
      </c>
      <c r="BJ567" t="str">
        <f t="shared" si="26"/>
        <v>One-Time Customer</v>
      </c>
      <c r="CB567">
        <v>88065565917</v>
      </c>
      <c r="CD567" t="s">
        <v>574</v>
      </c>
    </row>
    <row r="568" spans="52:82" x14ac:dyDescent="0.3">
      <c r="AZ568" t="s">
        <v>701</v>
      </c>
      <c r="BA568" t="s">
        <v>1124</v>
      </c>
      <c r="BB568" t="s">
        <v>57</v>
      </c>
      <c r="BC568" s="25">
        <v>9</v>
      </c>
      <c r="BD568" s="25">
        <v>144</v>
      </c>
      <c r="BE568" s="25">
        <v>19</v>
      </c>
      <c r="BF568" s="25">
        <v>1</v>
      </c>
      <c r="BG568" s="9">
        <v>44062</v>
      </c>
      <c r="BH568" s="9">
        <v>44062</v>
      </c>
      <c r="BI568" t="str">
        <f t="shared" si="25"/>
        <v>2nd Top Customer</v>
      </c>
      <c r="BJ568" t="str">
        <f t="shared" si="26"/>
        <v>One-Time Customer</v>
      </c>
      <c r="CB568">
        <v>88065565918</v>
      </c>
      <c r="CD568" t="s">
        <v>630</v>
      </c>
    </row>
    <row r="569" spans="52:82" x14ac:dyDescent="0.3">
      <c r="AZ569" t="s">
        <v>460</v>
      </c>
      <c r="BA569" t="s">
        <v>1123</v>
      </c>
      <c r="BB569" t="s">
        <v>84</v>
      </c>
      <c r="BC569" s="25">
        <v>11</v>
      </c>
      <c r="BD569" s="25">
        <v>143</v>
      </c>
      <c r="BE569" s="25">
        <v>15</v>
      </c>
      <c r="BF569" s="25">
        <v>1</v>
      </c>
      <c r="BG569" s="9">
        <v>44093</v>
      </c>
      <c r="BH569" s="9">
        <v>44093</v>
      </c>
      <c r="BI569" t="str">
        <f t="shared" si="25"/>
        <v>2nd Top Customer</v>
      </c>
      <c r="BJ569" t="str">
        <f t="shared" si="26"/>
        <v>One-Time Customer</v>
      </c>
      <c r="CB569">
        <v>88065565919</v>
      </c>
      <c r="CD569" t="s">
        <v>225</v>
      </c>
    </row>
    <row r="570" spans="52:82" x14ac:dyDescent="0.3">
      <c r="AZ570" t="s">
        <v>424</v>
      </c>
      <c r="BA570" t="s">
        <v>1123</v>
      </c>
      <c r="BB570" t="s">
        <v>80</v>
      </c>
      <c r="BC570" s="25">
        <v>11</v>
      </c>
      <c r="BD570" s="25">
        <v>143</v>
      </c>
      <c r="BE570" s="25">
        <v>13</v>
      </c>
      <c r="BF570" s="25">
        <v>1</v>
      </c>
      <c r="BG570" s="9">
        <v>44057</v>
      </c>
      <c r="BH570" s="9">
        <v>44057</v>
      </c>
      <c r="BI570" t="str">
        <f t="shared" si="25"/>
        <v>2nd Top Customer</v>
      </c>
      <c r="BJ570" t="str">
        <f t="shared" si="26"/>
        <v>One-Time Customer</v>
      </c>
      <c r="CB570">
        <v>88065565920</v>
      </c>
      <c r="CD570" t="s">
        <v>555</v>
      </c>
    </row>
    <row r="571" spans="52:82" x14ac:dyDescent="0.3">
      <c r="AZ571" t="s">
        <v>1043</v>
      </c>
      <c r="BA571" t="s">
        <v>1124</v>
      </c>
      <c r="BB571" t="s">
        <v>2</v>
      </c>
      <c r="BC571" s="25">
        <v>11</v>
      </c>
      <c r="BD571" s="25">
        <v>143</v>
      </c>
      <c r="BE571" s="25">
        <v>11</v>
      </c>
      <c r="BF571" s="25">
        <v>1</v>
      </c>
      <c r="BG571" s="9">
        <v>44056</v>
      </c>
      <c r="BH571" s="9">
        <v>44056</v>
      </c>
      <c r="BI571" t="str">
        <f t="shared" si="25"/>
        <v>2nd Top Customer</v>
      </c>
      <c r="BJ571" t="str">
        <f t="shared" si="26"/>
        <v>One-Time Customer</v>
      </c>
      <c r="CB571">
        <v>88065565921</v>
      </c>
      <c r="CD571" t="s">
        <v>188</v>
      </c>
    </row>
    <row r="572" spans="52:82" x14ac:dyDescent="0.3">
      <c r="AZ572" t="s">
        <v>505</v>
      </c>
      <c r="BA572" t="s">
        <v>1124</v>
      </c>
      <c r="BB572" t="s">
        <v>74</v>
      </c>
      <c r="BC572" s="25">
        <v>11</v>
      </c>
      <c r="BD572" s="25">
        <v>143</v>
      </c>
      <c r="BE572" s="25">
        <v>5</v>
      </c>
      <c r="BF572" s="25">
        <v>1</v>
      </c>
      <c r="BG572" s="9">
        <v>44066</v>
      </c>
      <c r="BH572" s="9">
        <v>44066</v>
      </c>
      <c r="BI572" t="str">
        <f t="shared" si="25"/>
        <v>Top Customer</v>
      </c>
      <c r="BJ572" t="str">
        <f t="shared" si="26"/>
        <v>One-Time Customer</v>
      </c>
      <c r="CB572">
        <v>88065565922</v>
      </c>
      <c r="CD572" t="s">
        <v>465</v>
      </c>
    </row>
    <row r="573" spans="52:82" x14ac:dyDescent="0.3">
      <c r="AZ573" t="s">
        <v>604</v>
      </c>
      <c r="BA573" t="s">
        <v>1123</v>
      </c>
      <c r="BB573" t="s">
        <v>59</v>
      </c>
      <c r="BC573" s="25">
        <v>11</v>
      </c>
      <c r="BD573" s="25">
        <v>143</v>
      </c>
      <c r="BE573" s="25">
        <v>17</v>
      </c>
      <c r="BF573" s="25">
        <v>1</v>
      </c>
      <c r="BG573" s="9">
        <v>44071</v>
      </c>
      <c r="BH573" s="9">
        <v>44071</v>
      </c>
      <c r="BI573" t="str">
        <f t="shared" si="25"/>
        <v>2nd Top Customer</v>
      </c>
      <c r="BJ573" t="str">
        <f t="shared" si="26"/>
        <v>One-Time Customer</v>
      </c>
      <c r="CB573">
        <v>88065565923</v>
      </c>
      <c r="CD573" t="s">
        <v>966</v>
      </c>
    </row>
    <row r="574" spans="52:82" x14ac:dyDescent="0.3">
      <c r="AZ574" t="s">
        <v>715</v>
      </c>
      <c r="BA574" t="s">
        <v>1123</v>
      </c>
      <c r="BB574" t="s">
        <v>3</v>
      </c>
      <c r="BC574" s="25">
        <v>7</v>
      </c>
      <c r="BD574" s="25">
        <v>140</v>
      </c>
      <c r="BE574" s="25">
        <v>13</v>
      </c>
      <c r="BF574" s="25">
        <v>1</v>
      </c>
      <c r="BG574" s="9">
        <v>44073</v>
      </c>
      <c r="BH574" s="9">
        <v>44073</v>
      </c>
      <c r="BI574" t="str">
        <f t="shared" si="25"/>
        <v>2nd Top Customer</v>
      </c>
      <c r="BJ574" t="str">
        <f t="shared" si="26"/>
        <v>One-Time Customer</v>
      </c>
      <c r="CB574">
        <v>88065565924</v>
      </c>
      <c r="CD574" t="s">
        <v>636</v>
      </c>
    </row>
    <row r="575" spans="52:82" x14ac:dyDescent="0.3">
      <c r="AZ575" t="s">
        <v>1001</v>
      </c>
      <c r="BA575" t="s">
        <v>1123</v>
      </c>
      <c r="BB575" t="s">
        <v>92</v>
      </c>
      <c r="BC575" s="25">
        <v>7</v>
      </c>
      <c r="BD575" s="25">
        <v>140</v>
      </c>
      <c r="BE575" s="25">
        <v>12</v>
      </c>
      <c r="BF575" s="25">
        <v>1</v>
      </c>
      <c r="BG575" s="9">
        <v>44077</v>
      </c>
      <c r="BH575" s="9">
        <v>44077</v>
      </c>
      <c r="BI575" t="str">
        <f t="shared" si="25"/>
        <v>2nd Top Customer</v>
      </c>
      <c r="BJ575" t="str">
        <f t="shared" si="26"/>
        <v>One-Time Customer</v>
      </c>
      <c r="CB575">
        <v>88065565925</v>
      </c>
      <c r="CD575" t="s">
        <v>60</v>
      </c>
    </row>
    <row r="576" spans="52:82" x14ac:dyDescent="0.3">
      <c r="AZ576" t="s">
        <v>265</v>
      </c>
      <c r="BA576" t="s">
        <v>1123</v>
      </c>
      <c r="BB576" t="s">
        <v>17</v>
      </c>
      <c r="BC576" s="25">
        <v>10</v>
      </c>
      <c r="BD576" s="25">
        <v>140</v>
      </c>
      <c r="BE576" s="25">
        <v>24</v>
      </c>
      <c r="BF576" s="25">
        <v>1</v>
      </c>
      <c r="BG576" s="9">
        <v>44104</v>
      </c>
      <c r="BH576" s="9">
        <v>44104</v>
      </c>
      <c r="BI576" t="str">
        <f t="shared" si="25"/>
        <v>Average Customer</v>
      </c>
      <c r="BJ576" t="str">
        <f t="shared" si="26"/>
        <v>One-Time Customer</v>
      </c>
      <c r="CB576">
        <v>88065565926</v>
      </c>
      <c r="CD576" t="s">
        <v>242</v>
      </c>
    </row>
    <row r="577" spans="52:82" x14ac:dyDescent="0.3">
      <c r="AZ577" t="s">
        <v>73</v>
      </c>
      <c r="BA577" t="s">
        <v>1123</v>
      </c>
      <c r="BB577" t="s">
        <v>74</v>
      </c>
      <c r="BC577" s="25">
        <v>10</v>
      </c>
      <c r="BD577" s="25">
        <v>140</v>
      </c>
      <c r="BE577" s="25">
        <v>6</v>
      </c>
      <c r="BF577" s="25">
        <v>1</v>
      </c>
      <c r="BG577" s="9">
        <v>44058</v>
      </c>
      <c r="BH577" s="9">
        <v>44058</v>
      </c>
      <c r="BI577" t="str">
        <f t="shared" si="25"/>
        <v>Top Customer</v>
      </c>
      <c r="BJ577" t="str">
        <f t="shared" si="26"/>
        <v>One-Time Customer</v>
      </c>
      <c r="CB577">
        <v>88065565927</v>
      </c>
      <c r="CD577" t="s">
        <v>816</v>
      </c>
    </row>
    <row r="578" spans="52:82" x14ac:dyDescent="0.3">
      <c r="AZ578" t="s">
        <v>1115</v>
      </c>
      <c r="BA578" t="s">
        <v>1124</v>
      </c>
      <c r="BB578" t="s">
        <v>4</v>
      </c>
      <c r="BC578" s="25">
        <v>7</v>
      </c>
      <c r="BD578" s="25">
        <v>140</v>
      </c>
      <c r="BE578" s="25">
        <v>16</v>
      </c>
      <c r="BF578" s="25">
        <v>1</v>
      </c>
      <c r="BG578" s="9">
        <v>44051</v>
      </c>
      <c r="BH578" s="9">
        <v>44051</v>
      </c>
      <c r="BI578" t="str">
        <f t="shared" si="25"/>
        <v>2nd Top Customer</v>
      </c>
      <c r="BJ578" t="str">
        <f t="shared" si="26"/>
        <v>One-Time Customer</v>
      </c>
      <c r="CB578">
        <v>88065565928</v>
      </c>
      <c r="CD578" t="s">
        <v>647</v>
      </c>
    </row>
    <row r="579" spans="52:82" x14ac:dyDescent="0.3">
      <c r="AZ579" t="s">
        <v>719</v>
      </c>
      <c r="BA579" t="s">
        <v>1124</v>
      </c>
      <c r="BB579" t="s">
        <v>7</v>
      </c>
      <c r="BC579" s="25">
        <v>10</v>
      </c>
      <c r="BD579" s="25">
        <v>140</v>
      </c>
      <c r="BE579" s="25">
        <v>9</v>
      </c>
      <c r="BF579" s="25">
        <v>1</v>
      </c>
      <c r="BG579" s="9">
        <v>44077</v>
      </c>
      <c r="BH579" s="9">
        <v>44077</v>
      </c>
      <c r="BI579" t="str">
        <f t="shared" si="25"/>
        <v>Top Customer</v>
      </c>
      <c r="BJ579" t="str">
        <f t="shared" si="26"/>
        <v>One-Time Customer</v>
      </c>
      <c r="CB579">
        <v>88065565929</v>
      </c>
      <c r="CD579" t="s">
        <v>367</v>
      </c>
    </row>
    <row r="580" spans="52:82" x14ac:dyDescent="0.3">
      <c r="AZ580" t="s">
        <v>803</v>
      </c>
      <c r="BA580" t="s">
        <v>1123</v>
      </c>
      <c r="BB580" t="s">
        <v>7</v>
      </c>
      <c r="BC580" s="25">
        <v>2</v>
      </c>
      <c r="BD580" s="25">
        <v>140</v>
      </c>
      <c r="BE580" s="25">
        <v>9</v>
      </c>
      <c r="BF580" s="25">
        <v>1</v>
      </c>
      <c r="BG580" s="9">
        <v>44099</v>
      </c>
      <c r="BH580" s="9">
        <v>44099</v>
      </c>
      <c r="BI580" t="str">
        <f t="shared" si="25"/>
        <v>Top Customer</v>
      </c>
      <c r="BJ580" t="str">
        <f t="shared" si="26"/>
        <v>One-Time Customer</v>
      </c>
      <c r="CB580">
        <v>88065565930</v>
      </c>
      <c r="CD580" t="s">
        <v>655</v>
      </c>
    </row>
    <row r="581" spans="52:82" x14ac:dyDescent="0.3">
      <c r="AZ581" t="s">
        <v>786</v>
      </c>
      <c r="BA581" t="s">
        <v>1124</v>
      </c>
      <c r="BB581" t="s">
        <v>58</v>
      </c>
      <c r="BC581" s="25">
        <v>7</v>
      </c>
      <c r="BD581" s="25">
        <v>140</v>
      </c>
      <c r="BE581" s="25">
        <v>17</v>
      </c>
      <c r="BF581" s="25">
        <v>1</v>
      </c>
      <c r="BG581" s="9">
        <v>44082</v>
      </c>
      <c r="BH581" s="9">
        <v>44082</v>
      </c>
      <c r="BI581" t="str">
        <f t="shared" si="25"/>
        <v>2nd Top Customer</v>
      </c>
      <c r="BJ581" t="str">
        <f t="shared" si="26"/>
        <v>One-Time Customer</v>
      </c>
      <c r="CB581">
        <v>88065565931</v>
      </c>
      <c r="CD581" t="s">
        <v>372</v>
      </c>
    </row>
    <row r="582" spans="52:82" x14ac:dyDescent="0.3">
      <c r="AZ582" t="s">
        <v>405</v>
      </c>
      <c r="BA582" t="s">
        <v>1124</v>
      </c>
      <c r="BB582" t="s">
        <v>10</v>
      </c>
      <c r="BC582" s="25">
        <v>10</v>
      </c>
      <c r="BD582" s="25">
        <v>140</v>
      </c>
      <c r="BE582" s="25">
        <v>11</v>
      </c>
      <c r="BF582" s="25">
        <v>1</v>
      </c>
      <c r="BG582" s="9">
        <v>44072</v>
      </c>
      <c r="BH582" s="9">
        <v>44072</v>
      </c>
      <c r="BI582" t="str">
        <f t="shared" ref="BI582:BI645" si="27">IF(BE582&lt;=10,"Top Customer",IF(BE582&lt;=21,"2nd Top Customer","Average Customer"))</f>
        <v>2nd Top Customer</v>
      </c>
      <c r="BJ582" t="str">
        <f t="shared" ref="BJ582:BJ645" si="28">IF(BG582=BH582,"One-Time Customer","Repeated Customer")</f>
        <v>One-Time Customer</v>
      </c>
      <c r="CB582">
        <v>88065565932</v>
      </c>
      <c r="CD582" t="s">
        <v>396</v>
      </c>
    </row>
    <row r="583" spans="52:82" x14ac:dyDescent="0.3">
      <c r="AZ583" t="s">
        <v>620</v>
      </c>
      <c r="BA583" t="s">
        <v>1123</v>
      </c>
      <c r="BB583" t="s">
        <v>92</v>
      </c>
      <c r="BC583" s="25">
        <v>6</v>
      </c>
      <c r="BD583" s="25">
        <v>138</v>
      </c>
      <c r="BE583" s="25">
        <v>13</v>
      </c>
      <c r="BF583" s="25">
        <v>1</v>
      </c>
      <c r="BG583" s="9">
        <v>44055</v>
      </c>
      <c r="BH583" s="9">
        <v>44055</v>
      </c>
      <c r="BI583" t="str">
        <f t="shared" si="27"/>
        <v>2nd Top Customer</v>
      </c>
      <c r="BJ583" t="str">
        <f t="shared" si="28"/>
        <v>One-Time Customer</v>
      </c>
      <c r="CB583">
        <v>88065565933</v>
      </c>
      <c r="CD583" t="s">
        <v>348</v>
      </c>
    </row>
    <row r="584" spans="52:82" x14ac:dyDescent="0.3">
      <c r="AZ584" t="s">
        <v>895</v>
      </c>
      <c r="BA584" t="s">
        <v>1124</v>
      </c>
      <c r="BB584" t="s">
        <v>88</v>
      </c>
      <c r="BC584" s="25">
        <v>9</v>
      </c>
      <c r="BD584" s="25">
        <v>138</v>
      </c>
      <c r="BE584" s="25">
        <v>11</v>
      </c>
      <c r="BF584" s="25">
        <v>2</v>
      </c>
      <c r="BG584" s="9">
        <v>44103</v>
      </c>
      <c r="BH584" s="9">
        <v>44103</v>
      </c>
      <c r="BI584" t="str">
        <f t="shared" si="27"/>
        <v>2nd Top Customer</v>
      </c>
      <c r="BJ584" t="str">
        <f t="shared" si="28"/>
        <v>One-Time Customer</v>
      </c>
      <c r="CB584">
        <v>88065565934</v>
      </c>
      <c r="CD584" t="s">
        <v>463</v>
      </c>
    </row>
    <row r="585" spans="52:82" x14ac:dyDescent="0.3">
      <c r="AZ585" t="s">
        <v>237</v>
      </c>
      <c r="BA585" t="s">
        <v>1124</v>
      </c>
      <c r="BB585" t="s">
        <v>10</v>
      </c>
      <c r="BC585" s="25">
        <v>6</v>
      </c>
      <c r="BD585" s="25">
        <v>138</v>
      </c>
      <c r="BE585" s="25">
        <v>12</v>
      </c>
      <c r="BF585" s="25">
        <v>1</v>
      </c>
      <c r="BG585" s="9">
        <v>44076</v>
      </c>
      <c r="BH585" s="9">
        <v>44076</v>
      </c>
      <c r="BI585" t="str">
        <f t="shared" si="27"/>
        <v>2nd Top Customer</v>
      </c>
      <c r="BJ585" t="str">
        <f t="shared" si="28"/>
        <v>One-Time Customer</v>
      </c>
      <c r="CB585">
        <v>88065565935</v>
      </c>
      <c r="CD585" t="s">
        <v>332</v>
      </c>
    </row>
    <row r="586" spans="52:82" x14ac:dyDescent="0.3">
      <c r="AZ586" t="s">
        <v>1053</v>
      </c>
      <c r="BA586" t="s">
        <v>1124</v>
      </c>
      <c r="BB586" t="s">
        <v>11</v>
      </c>
      <c r="BC586" s="25">
        <v>10</v>
      </c>
      <c r="BD586" s="25">
        <v>138</v>
      </c>
      <c r="BE586" s="25">
        <v>14</v>
      </c>
      <c r="BF586" s="25">
        <v>2</v>
      </c>
      <c r="BG586" s="9">
        <v>44062</v>
      </c>
      <c r="BH586" s="9">
        <v>44066</v>
      </c>
      <c r="BI586" t="str">
        <f t="shared" si="27"/>
        <v>2nd Top Customer</v>
      </c>
      <c r="BJ586" t="str">
        <f t="shared" si="28"/>
        <v>Repeated Customer</v>
      </c>
      <c r="CB586">
        <v>88065565936</v>
      </c>
      <c r="CD586" t="s">
        <v>467</v>
      </c>
    </row>
    <row r="587" spans="52:82" x14ac:dyDescent="0.3">
      <c r="AZ587" t="s">
        <v>298</v>
      </c>
      <c r="BA587" t="s">
        <v>1124</v>
      </c>
      <c r="BB587" t="s">
        <v>14</v>
      </c>
      <c r="BC587" s="25">
        <v>15</v>
      </c>
      <c r="BD587" s="25">
        <v>135</v>
      </c>
      <c r="BE587" s="25">
        <v>16</v>
      </c>
      <c r="BF587" s="25">
        <v>1</v>
      </c>
      <c r="BG587" s="9">
        <v>44065</v>
      </c>
      <c r="BH587" s="9">
        <v>44065</v>
      </c>
      <c r="BI587" t="str">
        <f t="shared" si="27"/>
        <v>2nd Top Customer</v>
      </c>
      <c r="BJ587" t="str">
        <f t="shared" si="28"/>
        <v>One-Time Customer</v>
      </c>
      <c r="CB587">
        <v>88065565937</v>
      </c>
      <c r="CD587" t="s">
        <v>45</v>
      </c>
    </row>
    <row r="588" spans="52:82" x14ac:dyDescent="0.3">
      <c r="AZ588" t="s">
        <v>118</v>
      </c>
      <c r="BA588" t="s">
        <v>1124</v>
      </c>
      <c r="BB588" t="s">
        <v>58</v>
      </c>
      <c r="BC588" s="25">
        <v>15</v>
      </c>
      <c r="BD588" s="25">
        <v>135</v>
      </c>
      <c r="BE588" s="25">
        <v>18</v>
      </c>
      <c r="BF588" s="25">
        <v>1</v>
      </c>
      <c r="BG588" s="9">
        <v>44061</v>
      </c>
      <c r="BH588" s="9">
        <v>44061</v>
      </c>
      <c r="BI588" t="str">
        <f t="shared" si="27"/>
        <v>2nd Top Customer</v>
      </c>
      <c r="BJ588" t="str">
        <f t="shared" si="28"/>
        <v>One-Time Customer</v>
      </c>
      <c r="CB588">
        <v>88065565938</v>
      </c>
      <c r="CD588" t="s">
        <v>313</v>
      </c>
    </row>
    <row r="589" spans="52:82" x14ac:dyDescent="0.3">
      <c r="AZ589" t="s">
        <v>1052</v>
      </c>
      <c r="BA589" t="s">
        <v>1124</v>
      </c>
      <c r="BB589" t="s">
        <v>10</v>
      </c>
      <c r="BC589" s="25">
        <v>8</v>
      </c>
      <c r="BD589" s="25">
        <v>135</v>
      </c>
      <c r="BE589" s="25">
        <v>13</v>
      </c>
      <c r="BF589" s="25">
        <v>2</v>
      </c>
      <c r="BG589" s="9">
        <v>44058</v>
      </c>
      <c r="BH589" s="9">
        <v>44065</v>
      </c>
      <c r="BI589" t="str">
        <f t="shared" si="27"/>
        <v>2nd Top Customer</v>
      </c>
      <c r="BJ589" t="str">
        <f t="shared" si="28"/>
        <v>Repeated Customer</v>
      </c>
      <c r="CB589">
        <v>88065565939</v>
      </c>
      <c r="CD589" t="s">
        <v>478</v>
      </c>
    </row>
    <row r="590" spans="52:82" x14ac:dyDescent="0.3">
      <c r="AZ590" t="s">
        <v>1050</v>
      </c>
      <c r="BA590" t="s">
        <v>1124</v>
      </c>
      <c r="BB590" t="s">
        <v>18</v>
      </c>
      <c r="BC590" s="25">
        <v>9</v>
      </c>
      <c r="BD590" s="25">
        <v>135</v>
      </c>
      <c r="BE590" s="25">
        <v>21</v>
      </c>
      <c r="BF590" s="25">
        <v>1</v>
      </c>
      <c r="BG590" s="9">
        <v>44063</v>
      </c>
      <c r="BH590" s="9">
        <v>44063</v>
      </c>
      <c r="BI590" t="str">
        <f t="shared" si="27"/>
        <v>2nd Top Customer</v>
      </c>
      <c r="BJ590" t="str">
        <f t="shared" si="28"/>
        <v>One-Time Customer</v>
      </c>
      <c r="CB590">
        <v>88065565940</v>
      </c>
      <c r="CD590" t="s">
        <v>127</v>
      </c>
    </row>
    <row r="591" spans="52:82" x14ac:dyDescent="0.3">
      <c r="AZ591" t="s">
        <v>332</v>
      </c>
      <c r="BA591" t="s">
        <v>1124</v>
      </c>
      <c r="BB591" t="s">
        <v>64</v>
      </c>
      <c r="BC591" s="25">
        <v>9</v>
      </c>
      <c r="BD591" s="25">
        <v>135</v>
      </c>
      <c r="BE591" s="25">
        <v>6</v>
      </c>
      <c r="BF591" s="25">
        <v>2</v>
      </c>
      <c r="BG591" s="9">
        <v>44068</v>
      </c>
      <c r="BH591" s="9">
        <v>44068</v>
      </c>
      <c r="BI591" t="str">
        <f t="shared" si="27"/>
        <v>Top Customer</v>
      </c>
      <c r="BJ591" t="str">
        <f t="shared" si="28"/>
        <v>One-Time Customer</v>
      </c>
      <c r="CB591">
        <v>88065565941</v>
      </c>
      <c r="CD591" t="s">
        <v>1072</v>
      </c>
    </row>
    <row r="592" spans="52:82" x14ac:dyDescent="0.3">
      <c r="AZ592" t="s">
        <v>465</v>
      </c>
      <c r="BA592" t="s">
        <v>1124</v>
      </c>
      <c r="BB592" t="s">
        <v>70</v>
      </c>
      <c r="BC592" s="25">
        <v>15</v>
      </c>
      <c r="BD592" s="25">
        <v>135</v>
      </c>
      <c r="BE592" s="25">
        <v>13</v>
      </c>
      <c r="BF592" s="25">
        <v>1</v>
      </c>
      <c r="BG592" s="9">
        <v>44098</v>
      </c>
      <c r="BH592" s="9">
        <v>44098</v>
      </c>
      <c r="BI592" t="str">
        <f t="shared" si="27"/>
        <v>2nd Top Customer</v>
      </c>
      <c r="BJ592" t="str">
        <f t="shared" si="28"/>
        <v>One-Time Customer</v>
      </c>
      <c r="CB592">
        <v>88065565942</v>
      </c>
      <c r="CD592" t="s">
        <v>547</v>
      </c>
    </row>
    <row r="593" spans="52:82" x14ac:dyDescent="0.3">
      <c r="AZ593" t="s">
        <v>747</v>
      </c>
      <c r="BA593" t="s">
        <v>1124</v>
      </c>
      <c r="BB593" t="s">
        <v>92</v>
      </c>
      <c r="BC593" s="25">
        <v>9</v>
      </c>
      <c r="BD593" s="25">
        <v>135</v>
      </c>
      <c r="BE593" s="25">
        <v>14</v>
      </c>
      <c r="BF593" s="25">
        <v>1</v>
      </c>
      <c r="BG593" s="9">
        <v>44074</v>
      </c>
      <c r="BH593" s="9">
        <v>44074</v>
      </c>
      <c r="BI593" t="str">
        <f t="shared" si="27"/>
        <v>2nd Top Customer</v>
      </c>
      <c r="BJ593" t="str">
        <f t="shared" si="28"/>
        <v>One-Time Customer</v>
      </c>
      <c r="CB593">
        <v>88065565943</v>
      </c>
      <c r="CD593" t="s">
        <v>98</v>
      </c>
    </row>
    <row r="594" spans="52:82" x14ac:dyDescent="0.3">
      <c r="AZ594" t="s">
        <v>773</v>
      </c>
      <c r="BA594" t="s">
        <v>1124</v>
      </c>
      <c r="BB594" t="s">
        <v>61</v>
      </c>
      <c r="BC594" s="25">
        <v>9</v>
      </c>
      <c r="BD594" s="25">
        <v>135</v>
      </c>
      <c r="BE594" s="25">
        <v>14</v>
      </c>
      <c r="BF594" s="25">
        <v>1</v>
      </c>
      <c r="BG594" s="9">
        <v>44072</v>
      </c>
      <c r="BH594" s="9">
        <v>44072</v>
      </c>
      <c r="BI594" t="str">
        <f t="shared" si="27"/>
        <v>2nd Top Customer</v>
      </c>
      <c r="BJ594" t="str">
        <f t="shared" si="28"/>
        <v>One-Time Customer</v>
      </c>
      <c r="CB594">
        <v>88065565944</v>
      </c>
      <c r="CD594" t="s">
        <v>576</v>
      </c>
    </row>
    <row r="595" spans="52:82" x14ac:dyDescent="0.3">
      <c r="AZ595" t="s">
        <v>257</v>
      </c>
      <c r="BA595" t="s">
        <v>1124</v>
      </c>
      <c r="BB595" t="s">
        <v>82</v>
      </c>
      <c r="BC595" s="25">
        <v>11</v>
      </c>
      <c r="BD595" s="25">
        <v>132</v>
      </c>
      <c r="BE595" s="25">
        <v>12</v>
      </c>
      <c r="BF595" s="25">
        <v>1</v>
      </c>
      <c r="BG595" s="9">
        <v>44096</v>
      </c>
      <c r="BH595" s="9">
        <v>44096</v>
      </c>
      <c r="BI595" t="str">
        <f t="shared" si="27"/>
        <v>2nd Top Customer</v>
      </c>
      <c r="BJ595" t="str">
        <f t="shared" si="28"/>
        <v>One-Time Customer</v>
      </c>
      <c r="CB595">
        <v>88065565945</v>
      </c>
      <c r="CD595" t="s">
        <v>162</v>
      </c>
    </row>
    <row r="596" spans="52:82" x14ac:dyDescent="0.3">
      <c r="AZ596" t="s">
        <v>792</v>
      </c>
      <c r="BA596" t="s">
        <v>1124</v>
      </c>
      <c r="BB596" t="s">
        <v>16</v>
      </c>
      <c r="BC596" s="25">
        <v>11</v>
      </c>
      <c r="BD596" s="25">
        <v>132</v>
      </c>
      <c r="BE596" s="25">
        <v>44</v>
      </c>
      <c r="BF596" s="25">
        <v>1</v>
      </c>
      <c r="BG596" s="9">
        <v>44088</v>
      </c>
      <c r="BH596" s="9">
        <v>44088</v>
      </c>
      <c r="BI596" t="str">
        <f t="shared" si="27"/>
        <v>Average Customer</v>
      </c>
      <c r="BJ596" t="str">
        <f t="shared" si="28"/>
        <v>One-Time Customer</v>
      </c>
      <c r="CB596">
        <v>88065565946</v>
      </c>
      <c r="CD596" t="s">
        <v>270</v>
      </c>
    </row>
    <row r="597" spans="52:82" x14ac:dyDescent="0.3">
      <c r="AZ597" t="s">
        <v>316</v>
      </c>
      <c r="BA597" t="s">
        <v>1124</v>
      </c>
      <c r="BB597" t="s">
        <v>5</v>
      </c>
      <c r="BC597" s="25">
        <v>11</v>
      </c>
      <c r="BD597" s="25">
        <v>132</v>
      </c>
      <c r="BE597" s="25">
        <v>10</v>
      </c>
      <c r="BF597" s="25">
        <v>1</v>
      </c>
      <c r="BG597" s="9">
        <v>44052</v>
      </c>
      <c r="BH597" s="9">
        <v>44052</v>
      </c>
      <c r="BI597" t="str">
        <f t="shared" si="27"/>
        <v>Top Customer</v>
      </c>
      <c r="BJ597" t="str">
        <f t="shared" si="28"/>
        <v>One-Time Customer</v>
      </c>
      <c r="CB597">
        <v>88065565947</v>
      </c>
      <c r="CD597" t="s">
        <v>1055</v>
      </c>
    </row>
    <row r="598" spans="52:82" x14ac:dyDescent="0.3">
      <c r="AZ598" t="s">
        <v>573</v>
      </c>
      <c r="BA598" t="s">
        <v>1123</v>
      </c>
      <c r="BB598" t="s">
        <v>10</v>
      </c>
      <c r="BC598" s="25">
        <v>11</v>
      </c>
      <c r="BD598" s="25">
        <v>132</v>
      </c>
      <c r="BE598" s="25">
        <v>14</v>
      </c>
      <c r="BF598" s="25">
        <v>1</v>
      </c>
      <c r="BG598" s="9">
        <v>44103</v>
      </c>
      <c r="BH598" s="9">
        <v>44103</v>
      </c>
      <c r="BI598" t="str">
        <f t="shared" si="27"/>
        <v>2nd Top Customer</v>
      </c>
      <c r="BJ598" t="str">
        <f t="shared" si="28"/>
        <v>One-Time Customer</v>
      </c>
      <c r="CB598">
        <v>88065565948</v>
      </c>
      <c r="CD598" t="s">
        <v>221</v>
      </c>
    </row>
    <row r="599" spans="52:82" x14ac:dyDescent="0.3">
      <c r="AZ599" t="s">
        <v>415</v>
      </c>
      <c r="BA599" t="s">
        <v>1123</v>
      </c>
      <c r="BB599" t="s">
        <v>16</v>
      </c>
      <c r="BC599" s="25">
        <v>11</v>
      </c>
      <c r="BD599" s="25">
        <v>132</v>
      </c>
      <c r="BE599" s="25">
        <v>44</v>
      </c>
      <c r="BF599" s="25">
        <v>1</v>
      </c>
      <c r="BG599" s="9">
        <v>44048</v>
      </c>
      <c r="BH599" s="9">
        <v>44048</v>
      </c>
      <c r="BI599" t="str">
        <f t="shared" si="27"/>
        <v>Average Customer</v>
      </c>
      <c r="BJ599" t="str">
        <f t="shared" si="28"/>
        <v>One-Time Customer</v>
      </c>
      <c r="CB599">
        <v>88065565949</v>
      </c>
      <c r="CD599" t="s">
        <v>148</v>
      </c>
    </row>
    <row r="600" spans="52:82" x14ac:dyDescent="0.3">
      <c r="AZ600" t="s">
        <v>684</v>
      </c>
      <c r="BA600" t="s">
        <v>1123</v>
      </c>
      <c r="BB600" t="s">
        <v>14</v>
      </c>
      <c r="BC600" s="25">
        <v>11</v>
      </c>
      <c r="BD600" s="25">
        <v>132</v>
      </c>
      <c r="BE600" s="25">
        <v>17</v>
      </c>
      <c r="BF600" s="25">
        <v>1</v>
      </c>
      <c r="BG600" s="9">
        <v>44073</v>
      </c>
      <c r="BH600" s="9">
        <v>44073</v>
      </c>
      <c r="BI600" t="str">
        <f t="shared" si="27"/>
        <v>2nd Top Customer</v>
      </c>
      <c r="BJ600" t="str">
        <f t="shared" si="28"/>
        <v>One-Time Customer</v>
      </c>
      <c r="CB600">
        <v>88065565950</v>
      </c>
      <c r="CD600" t="s">
        <v>618</v>
      </c>
    </row>
    <row r="601" spans="52:82" x14ac:dyDescent="0.3">
      <c r="AZ601" t="s">
        <v>451</v>
      </c>
      <c r="BA601" t="s">
        <v>1123</v>
      </c>
      <c r="BB601" t="s">
        <v>14</v>
      </c>
      <c r="BC601" s="25">
        <v>11</v>
      </c>
      <c r="BD601" s="25">
        <v>132</v>
      </c>
      <c r="BE601" s="25">
        <v>17</v>
      </c>
      <c r="BF601" s="25">
        <v>1</v>
      </c>
      <c r="BG601" s="9">
        <v>44084</v>
      </c>
      <c r="BH601" s="9">
        <v>44084</v>
      </c>
      <c r="BI601" t="str">
        <f t="shared" si="27"/>
        <v>2nd Top Customer</v>
      </c>
      <c r="BJ601" t="str">
        <f t="shared" si="28"/>
        <v>One-Time Customer</v>
      </c>
      <c r="CB601">
        <v>88065565951</v>
      </c>
      <c r="CD601" t="s">
        <v>119</v>
      </c>
    </row>
    <row r="602" spans="52:82" x14ac:dyDescent="0.3">
      <c r="AZ602" t="s">
        <v>370</v>
      </c>
      <c r="BA602" t="s">
        <v>1124</v>
      </c>
      <c r="BB602" t="s">
        <v>58</v>
      </c>
      <c r="BC602" s="25">
        <v>11</v>
      </c>
      <c r="BD602" s="25">
        <v>132</v>
      </c>
      <c r="BE602" s="25">
        <v>19</v>
      </c>
      <c r="BF602" s="25">
        <v>1</v>
      </c>
      <c r="BG602" s="9">
        <v>44095</v>
      </c>
      <c r="BH602" s="9">
        <v>44095</v>
      </c>
      <c r="BI602" t="str">
        <f t="shared" si="27"/>
        <v>2nd Top Customer</v>
      </c>
      <c r="BJ602" t="str">
        <f t="shared" si="28"/>
        <v>One-Time Customer</v>
      </c>
      <c r="CB602">
        <v>88065565952</v>
      </c>
      <c r="CD602" t="s">
        <v>654</v>
      </c>
    </row>
    <row r="603" spans="52:82" x14ac:dyDescent="0.3">
      <c r="AZ603" t="s">
        <v>397</v>
      </c>
      <c r="BA603" t="s">
        <v>1124</v>
      </c>
      <c r="BB603" t="s">
        <v>2</v>
      </c>
      <c r="BC603" s="25">
        <v>11</v>
      </c>
      <c r="BD603" s="25">
        <v>132</v>
      </c>
      <c r="BE603" s="25">
        <v>12</v>
      </c>
      <c r="BF603" s="25">
        <v>1</v>
      </c>
      <c r="BG603" s="9">
        <v>44061</v>
      </c>
      <c r="BH603" s="9">
        <v>44061</v>
      </c>
      <c r="BI603" t="str">
        <f t="shared" si="27"/>
        <v>2nd Top Customer</v>
      </c>
      <c r="BJ603" t="str">
        <f t="shared" si="28"/>
        <v>One-Time Customer</v>
      </c>
      <c r="CB603">
        <v>88065565953</v>
      </c>
      <c r="CD603" t="s">
        <v>880</v>
      </c>
    </row>
    <row r="604" spans="52:82" x14ac:dyDescent="0.3">
      <c r="AZ604" t="s">
        <v>1105</v>
      </c>
      <c r="BA604" t="s">
        <v>1123</v>
      </c>
      <c r="BB604" t="s">
        <v>14</v>
      </c>
      <c r="BC604" s="25">
        <v>10</v>
      </c>
      <c r="BD604" s="25">
        <v>130</v>
      </c>
      <c r="BE604" s="25">
        <v>18</v>
      </c>
      <c r="BF604" s="25">
        <v>1</v>
      </c>
      <c r="BG604" s="9">
        <v>44051</v>
      </c>
      <c r="BH604" s="9">
        <v>44051</v>
      </c>
      <c r="BI604" t="str">
        <f t="shared" si="27"/>
        <v>2nd Top Customer</v>
      </c>
      <c r="BJ604" t="str">
        <f t="shared" si="28"/>
        <v>One-Time Customer</v>
      </c>
      <c r="CB604">
        <v>88065565954</v>
      </c>
      <c r="CD604" t="s">
        <v>593</v>
      </c>
    </row>
    <row r="605" spans="52:82" x14ac:dyDescent="0.3">
      <c r="AZ605" t="s">
        <v>978</v>
      </c>
      <c r="BA605" t="s">
        <v>1123</v>
      </c>
      <c r="BB605" t="s">
        <v>3</v>
      </c>
      <c r="BC605" s="25">
        <v>10</v>
      </c>
      <c r="BD605" s="25">
        <v>130</v>
      </c>
      <c r="BE605" s="25">
        <v>14</v>
      </c>
      <c r="BF605" s="25">
        <v>1</v>
      </c>
      <c r="BG605" s="9">
        <v>44045</v>
      </c>
      <c r="BH605" s="9">
        <v>44045</v>
      </c>
      <c r="BI605" t="str">
        <f t="shared" si="27"/>
        <v>2nd Top Customer</v>
      </c>
      <c r="BJ605" t="str">
        <f t="shared" si="28"/>
        <v>One-Time Customer</v>
      </c>
      <c r="CB605">
        <v>88065565955</v>
      </c>
      <c r="CD605" t="s">
        <v>125</v>
      </c>
    </row>
    <row r="606" spans="52:82" x14ac:dyDescent="0.3">
      <c r="AZ606" t="s">
        <v>283</v>
      </c>
      <c r="BA606" t="s">
        <v>1123</v>
      </c>
      <c r="BB606" t="s">
        <v>14</v>
      </c>
      <c r="BC606" s="25">
        <v>10</v>
      </c>
      <c r="BD606" s="25">
        <v>130</v>
      </c>
      <c r="BE606" s="25">
        <v>18</v>
      </c>
      <c r="BF606" s="25">
        <v>1</v>
      </c>
      <c r="BG606" s="9">
        <v>44051</v>
      </c>
      <c r="BH606" s="9">
        <v>44051</v>
      </c>
      <c r="BI606" t="str">
        <f t="shared" si="27"/>
        <v>2nd Top Customer</v>
      </c>
      <c r="BJ606" t="str">
        <f t="shared" si="28"/>
        <v>One-Time Customer</v>
      </c>
      <c r="CB606">
        <v>88065565956</v>
      </c>
      <c r="CD606" t="s">
        <v>325</v>
      </c>
    </row>
    <row r="607" spans="52:82" x14ac:dyDescent="0.3">
      <c r="AZ607" t="s">
        <v>211</v>
      </c>
      <c r="BA607" t="s">
        <v>1123</v>
      </c>
      <c r="BB607" t="s">
        <v>66</v>
      </c>
      <c r="BC607" s="25">
        <v>10</v>
      </c>
      <c r="BD607" s="25">
        <v>130</v>
      </c>
      <c r="BE607" s="25">
        <v>15</v>
      </c>
      <c r="BF607" s="25">
        <v>1</v>
      </c>
      <c r="BG607" s="9">
        <v>44051</v>
      </c>
      <c r="BH607" s="9">
        <v>44051</v>
      </c>
      <c r="BI607" t="str">
        <f t="shared" si="27"/>
        <v>2nd Top Customer</v>
      </c>
      <c r="BJ607" t="str">
        <f t="shared" si="28"/>
        <v>One-Time Customer</v>
      </c>
      <c r="CB607">
        <v>88065565957</v>
      </c>
      <c r="CD607" t="s">
        <v>848</v>
      </c>
    </row>
    <row r="608" spans="52:82" x14ac:dyDescent="0.3">
      <c r="AZ608" t="s">
        <v>103</v>
      </c>
      <c r="BA608" t="s">
        <v>1124</v>
      </c>
      <c r="BB608" t="s">
        <v>3</v>
      </c>
      <c r="BC608" s="25">
        <v>10</v>
      </c>
      <c r="BD608" s="25">
        <v>130</v>
      </c>
      <c r="BE608" s="25">
        <v>14</v>
      </c>
      <c r="BF608" s="25">
        <v>1</v>
      </c>
      <c r="BG608" s="9">
        <v>44045</v>
      </c>
      <c r="BH608" s="9">
        <v>44045</v>
      </c>
      <c r="BI608" t="str">
        <f t="shared" si="27"/>
        <v>2nd Top Customer</v>
      </c>
      <c r="BJ608" t="str">
        <f t="shared" si="28"/>
        <v>One-Time Customer</v>
      </c>
      <c r="CB608">
        <v>88065565958</v>
      </c>
      <c r="CD608" t="s">
        <v>670</v>
      </c>
    </row>
    <row r="609" spans="52:82" x14ac:dyDescent="0.3">
      <c r="AZ609" t="s">
        <v>888</v>
      </c>
      <c r="BA609" t="s">
        <v>1123</v>
      </c>
      <c r="BB609" t="s">
        <v>59</v>
      </c>
      <c r="BC609" s="25">
        <v>7</v>
      </c>
      <c r="BD609" s="25">
        <v>126</v>
      </c>
      <c r="BE609" s="25">
        <v>18</v>
      </c>
      <c r="BF609" s="25">
        <v>1</v>
      </c>
      <c r="BG609" s="9">
        <v>44096</v>
      </c>
      <c r="BH609" s="9">
        <v>44096</v>
      </c>
      <c r="BI609" t="str">
        <f t="shared" si="27"/>
        <v>2nd Top Customer</v>
      </c>
      <c r="BJ609" t="str">
        <f t="shared" si="28"/>
        <v>One-Time Customer</v>
      </c>
      <c r="CB609">
        <v>88065565959</v>
      </c>
      <c r="CD609" t="s">
        <v>868</v>
      </c>
    </row>
    <row r="610" spans="52:82" x14ac:dyDescent="0.3">
      <c r="AZ610" t="s">
        <v>855</v>
      </c>
      <c r="BA610" t="s">
        <v>1123</v>
      </c>
      <c r="BB610" t="s">
        <v>6</v>
      </c>
      <c r="BC610" s="25">
        <v>9</v>
      </c>
      <c r="BD610" s="25">
        <v>126</v>
      </c>
      <c r="BE610" s="25">
        <v>10</v>
      </c>
      <c r="BF610" s="25">
        <v>1</v>
      </c>
      <c r="BG610" s="9">
        <v>44102</v>
      </c>
      <c r="BH610" s="9">
        <v>44102</v>
      </c>
      <c r="BI610" t="str">
        <f t="shared" si="27"/>
        <v>Top Customer</v>
      </c>
      <c r="BJ610" t="str">
        <f t="shared" si="28"/>
        <v>One-Time Customer</v>
      </c>
      <c r="CB610">
        <v>88065565960</v>
      </c>
      <c r="CD610" t="s">
        <v>967</v>
      </c>
    </row>
    <row r="611" spans="52:82" x14ac:dyDescent="0.3">
      <c r="AZ611" t="s">
        <v>1030</v>
      </c>
      <c r="BA611" t="s">
        <v>1124</v>
      </c>
      <c r="BB611" t="s">
        <v>76</v>
      </c>
      <c r="BC611" s="25">
        <v>7</v>
      </c>
      <c r="BD611" s="25">
        <v>126</v>
      </c>
      <c r="BE611" s="25">
        <v>7</v>
      </c>
      <c r="BF611" s="25">
        <v>1</v>
      </c>
      <c r="BG611" s="9">
        <v>44102</v>
      </c>
      <c r="BH611" s="9">
        <v>44102</v>
      </c>
      <c r="BI611" t="str">
        <f t="shared" si="27"/>
        <v>Top Customer</v>
      </c>
      <c r="BJ611" t="str">
        <f t="shared" si="28"/>
        <v>One-Time Customer</v>
      </c>
      <c r="CB611">
        <v>88065565961</v>
      </c>
      <c r="CD611" t="s">
        <v>526</v>
      </c>
    </row>
    <row r="612" spans="52:82" x14ac:dyDescent="0.3">
      <c r="AZ612" t="s">
        <v>966</v>
      </c>
      <c r="BA612" t="s">
        <v>1123</v>
      </c>
      <c r="BB612" t="s">
        <v>74</v>
      </c>
      <c r="BC612" s="25">
        <v>9</v>
      </c>
      <c r="BD612" s="25">
        <v>126</v>
      </c>
      <c r="BE612" s="25">
        <v>7</v>
      </c>
      <c r="BF612" s="25">
        <v>1</v>
      </c>
      <c r="BG612" s="9">
        <v>44058</v>
      </c>
      <c r="BH612" s="9">
        <v>44058</v>
      </c>
      <c r="BI612" t="str">
        <f t="shared" si="27"/>
        <v>Top Customer</v>
      </c>
      <c r="BJ612" t="str">
        <f t="shared" si="28"/>
        <v>One-Time Customer</v>
      </c>
      <c r="CB612">
        <v>88065565962</v>
      </c>
      <c r="CD612" t="s">
        <v>471</v>
      </c>
    </row>
    <row r="613" spans="52:82" x14ac:dyDescent="0.3">
      <c r="AZ613" t="s">
        <v>1064</v>
      </c>
      <c r="BA613" t="s">
        <v>1123</v>
      </c>
      <c r="BB613" t="s">
        <v>88</v>
      </c>
      <c r="BC613" s="25">
        <v>12</v>
      </c>
      <c r="BD613" s="25">
        <v>126</v>
      </c>
      <c r="BE613" s="25">
        <v>12</v>
      </c>
      <c r="BF613" s="25">
        <v>2</v>
      </c>
      <c r="BG613" s="9">
        <v>44052</v>
      </c>
      <c r="BH613" s="9">
        <v>44073</v>
      </c>
      <c r="BI613" t="str">
        <f t="shared" si="27"/>
        <v>2nd Top Customer</v>
      </c>
      <c r="BJ613" t="str">
        <f t="shared" si="28"/>
        <v>Repeated Customer</v>
      </c>
      <c r="CB613">
        <v>88065565963</v>
      </c>
      <c r="CD613" t="s">
        <v>220</v>
      </c>
    </row>
    <row r="614" spans="52:82" x14ac:dyDescent="0.3">
      <c r="AZ614" t="s">
        <v>737</v>
      </c>
      <c r="BA614" t="s">
        <v>1123</v>
      </c>
      <c r="BB614" t="s">
        <v>72</v>
      </c>
      <c r="BC614" s="25">
        <v>9</v>
      </c>
      <c r="BD614" s="25">
        <v>126</v>
      </c>
      <c r="BE614" s="25">
        <v>4</v>
      </c>
      <c r="BF614" s="25">
        <v>1</v>
      </c>
      <c r="BG614" s="9">
        <v>44095</v>
      </c>
      <c r="BH614" s="9">
        <v>44095</v>
      </c>
      <c r="BI614" t="str">
        <f t="shared" si="27"/>
        <v>Top Customer</v>
      </c>
      <c r="BJ614" t="str">
        <f t="shared" si="28"/>
        <v>One-Time Customer</v>
      </c>
      <c r="CB614">
        <v>88065565964</v>
      </c>
      <c r="CD614" t="s">
        <v>158</v>
      </c>
    </row>
    <row r="615" spans="52:82" x14ac:dyDescent="0.3">
      <c r="AZ615" t="s">
        <v>130</v>
      </c>
      <c r="BA615" t="s">
        <v>1123</v>
      </c>
      <c r="BB615" t="s">
        <v>14</v>
      </c>
      <c r="BC615" s="25">
        <v>10</v>
      </c>
      <c r="BD615" s="25">
        <v>120</v>
      </c>
      <c r="BE615" s="25">
        <v>19</v>
      </c>
      <c r="BF615" s="25">
        <v>1</v>
      </c>
      <c r="BG615" s="9">
        <v>44072</v>
      </c>
      <c r="BH615" s="9">
        <v>44072</v>
      </c>
      <c r="BI615" t="str">
        <f t="shared" si="27"/>
        <v>2nd Top Customer</v>
      </c>
      <c r="BJ615" t="str">
        <f t="shared" si="28"/>
        <v>One-Time Customer</v>
      </c>
      <c r="CB615">
        <v>88065565965</v>
      </c>
      <c r="CD615" t="s">
        <v>1044</v>
      </c>
    </row>
    <row r="616" spans="52:82" x14ac:dyDescent="0.3">
      <c r="AZ616" t="s">
        <v>157</v>
      </c>
      <c r="BA616" t="s">
        <v>1124</v>
      </c>
      <c r="BB616" t="s">
        <v>14</v>
      </c>
      <c r="BC616" s="25">
        <v>10</v>
      </c>
      <c r="BD616" s="25">
        <v>120</v>
      </c>
      <c r="BE616" s="25">
        <v>19</v>
      </c>
      <c r="BF616" s="25">
        <v>1</v>
      </c>
      <c r="BG616" s="9">
        <v>44099</v>
      </c>
      <c r="BH616" s="9">
        <v>44099</v>
      </c>
      <c r="BI616" t="str">
        <f t="shared" si="27"/>
        <v>2nd Top Customer</v>
      </c>
      <c r="BJ616" t="str">
        <f t="shared" si="28"/>
        <v>One-Time Customer</v>
      </c>
      <c r="CB616">
        <v>88065565966</v>
      </c>
      <c r="CD616" t="s">
        <v>858</v>
      </c>
    </row>
    <row r="617" spans="52:82" x14ac:dyDescent="0.3">
      <c r="AZ617" t="s">
        <v>1019</v>
      </c>
      <c r="BA617" t="s">
        <v>1123</v>
      </c>
      <c r="BB617" t="s">
        <v>13</v>
      </c>
      <c r="BC617" s="25">
        <v>6</v>
      </c>
      <c r="BD617" s="25">
        <v>120</v>
      </c>
      <c r="BE617" s="25">
        <v>16</v>
      </c>
      <c r="BF617" s="25">
        <v>1</v>
      </c>
      <c r="BG617" s="9">
        <v>44098</v>
      </c>
      <c r="BH617" s="9">
        <v>44098</v>
      </c>
      <c r="BI617" t="str">
        <f t="shared" si="27"/>
        <v>2nd Top Customer</v>
      </c>
      <c r="BJ617" t="str">
        <f t="shared" si="28"/>
        <v>One-Time Customer</v>
      </c>
      <c r="CB617">
        <v>88065565967</v>
      </c>
      <c r="CD617" t="s">
        <v>252</v>
      </c>
    </row>
    <row r="618" spans="52:82" x14ac:dyDescent="0.3">
      <c r="AZ618" t="s">
        <v>256</v>
      </c>
      <c r="BA618" t="s">
        <v>1123</v>
      </c>
      <c r="BB618" t="s">
        <v>80</v>
      </c>
      <c r="BC618" s="25">
        <v>10</v>
      </c>
      <c r="BD618" s="25">
        <v>120</v>
      </c>
      <c r="BE618" s="25">
        <v>14</v>
      </c>
      <c r="BF618" s="25">
        <v>1</v>
      </c>
      <c r="BG618" s="9">
        <v>44095</v>
      </c>
      <c r="BH618" s="9">
        <v>44095</v>
      </c>
      <c r="BI618" t="str">
        <f t="shared" si="27"/>
        <v>2nd Top Customer</v>
      </c>
      <c r="BJ618" t="str">
        <f t="shared" si="28"/>
        <v>One-Time Customer</v>
      </c>
      <c r="CB618">
        <v>88065565968</v>
      </c>
      <c r="CD618" t="s">
        <v>1065</v>
      </c>
    </row>
    <row r="619" spans="52:82" x14ac:dyDescent="0.3">
      <c r="AZ619" t="s">
        <v>89</v>
      </c>
      <c r="BA619" t="s">
        <v>1123</v>
      </c>
      <c r="BB619" t="s">
        <v>90</v>
      </c>
      <c r="BC619" s="25">
        <v>6</v>
      </c>
      <c r="BD619" s="25">
        <v>120</v>
      </c>
      <c r="BE619" s="25">
        <v>8</v>
      </c>
      <c r="BF619" s="25">
        <v>1</v>
      </c>
      <c r="BG619" s="9">
        <v>44066</v>
      </c>
      <c r="BH619" s="9">
        <v>44066</v>
      </c>
      <c r="BI619" t="str">
        <f t="shared" si="27"/>
        <v>Top Customer</v>
      </c>
      <c r="BJ619" t="str">
        <f t="shared" si="28"/>
        <v>One-Time Customer</v>
      </c>
      <c r="CB619">
        <v>88065565969</v>
      </c>
      <c r="CD619" t="s">
        <v>294</v>
      </c>
    </row>
    <row r="620" spans="52:82" x14ac:dyDescent="0.3">
      <c r="AZ620" t="s">
        <v>638</v>
      </c>
      <c r="BA620" t="s">
        <v>1123</v>
      </c>
      <c r="BB620" t="s">
        <v>10</v>
      </c>
      <c r="BC620" s="25">
        <v>8</v>
      </c>
      <c r="BD620" s="25">
        <v>120</v>
      </c>
      <c r="BE620" s="25">
        <v>15</v>
      </c>
      <c r="BF620" s="25">
        <v>1</v>
      </c>
      <c r="BG620" s="9">
        <v>44073</v>
      </c>
      <c r="BH620" s="9">
        <v>44073</v>
      </c>
      <c r="BI620" t="str">
        <f t="shared" si="27"/>
        <v>2nd Top Customer</v>
      </c>
      <c r="BJ620" t="str">
        <f t="shared" si="28"/>
        <v>One-Time Customer</v>
      </c>
      <c r="CB620">
        <v>88065565970</v>
      </c>
      <c r="CD620" t="s">
        <v>874</v>
      </c>
    </row>
    <row r="621" spans="52:82" x14ac:dyDescent="0.3">
      <c r="AZ621" t="s">
        <v>91</v>
      </c>
      <c r="BA621" t="s">
        <v>1123</v>
      </c>
      <c r="BB621" t="s">
        <v>92</v>
      </c>
      <c r="BC621" s="25">
        <v>10</v>
      </c>
      <c r="BD621" s="25">
        <v>120</v>
      </c>
      <c r="BE621" s="25">
        <v>15</v>
      </c>
      <c r="BF621" s="25">
        <v>1</v>
      </c>
      <c r="BG621" s="9">
        <v>44067</v>
      </c>
      <c r="BH621" s="9">
        <v>44067</v>
      </c>
      <c r="BI621" t="str">
        <f t="shared" si="27"/>
        <v>2nd Top Customer</v>
      </c>
      <c r="BJ621" t="str">
        <f t="shared" si="28"/>
        <v>One-Time Customer</v>
      </c>
      <c r="CB621">
        <v>88065565971</v>
      </c>
      <c r="CD621" t="s">
        <v>828</v>
      </c>
    </row>
    <row r="622" spans="52:82" x14ac:dyDescent="0.3">
      <c r="AZ622" t="s">
        <v>255</v>
      </c>
      <c r="BA622" t="s">
        <v>1124</v>
      </c>
      <c r="BB622" t="s">
        <v>78</v>
      </c>
      <c r="BC622" s="25">
        <v>6</v>
      </c>
      <c r="BD622" s="25">
        <v>120</v>
      </c>
      <c r="BE622" s="25">
        <v>5</v>
      </c>
      <c r="BF622" s="25">
        <v>1</v>
      </c>
      <c r="BG622" s="9">
        <v>44094</v>
      </c>
      <c r="BH622" s="9">
        <v>44094</v>
      </c>
      <c r="BI622" t="str">
        <f t="shared" si="27"/>
        <v>Top Customer</v>
      </c>
      <c r="BJ622" t="str">
        <f t="shared" si="28"/>
        <v>One-Time Customer</v>
      </c>
      <c r="CB622">
        <v>88065565972</v>
      </c>
      <c r="CD622" t="s">
        <v>958</v>
      </c>
    </row>
    <row r="623" spans="52:82" x14ac:dyDescent="0.3">
      <c r="AZ623" t="s">
        <v>549</v>
      </c>
      <c r="BA623" t="s">
        <v>1124</v>
      </c>
      <c r="BB623" t="s">
        <v>70</v>
      </c>
      <c r="BC623" s="25">
        <v>10</v>
      </c>
      <c r="BD623" s="25">
        <v>120</v>
      </c>
      <c r="BE623" s="25">
        <v>14</v>
      </c>
      <c r="BF623" s="25">
        <v>1</v>
      </c>
      <c r="BG623" s="9">
        <v>44079</v>
      </c>
      <c r="BH623" s="9">
        <v>44079</v>
      </c>
      <c r="BI623" t="str">
        <f t="shared" si="27"/>
        <v>2nd Top Customer</v>
      </c>
      <c r="BJ623" t="str">
        <f t="shared" si="28"/>
        <v>One-Time Customer</v>
      </c>
      <c r="CB623">
        <v>88065565973</v>
      </c>
      <c r="CD623" t="s">
        <v>503</v>
      </c>
    </row>
    <row r="624" spans="52:82" x14ac:dyDescent="0.3">
      <c r="AZ624" t="s">
        <v>818</v>
      </c>
      <c r="BA624" t="s">
        <v>1124</v>
      </c>
      <c r="BB624" t="s">
        <v>15</v>
      </c>
      <c r="BC624" s="25">
        <v>8</v>
      </c>
      <c r="BD624" s="25">
        <v>120</v>
      </c>
      <c r="BE624" s="25">
        <v>22</v>
      </c>
      <c r="BF624" s="25">
        <v>1</v>
      </c>
      <c r="BG624" s="9">
        <v>44083</v>
      </c>
      <c r="BH624" s="9">
        <v>44083</v>
      </c>
      <c r="BI624" t="str">
        <f t="shared" si="27"/>
        <v>Average Customer</v>
      </c>
      <c r="BJ624" t="str">
        <f t="shared" si="28"/>
        <v>One-Time Customer</v>
      </c>
      <c r="CB624">
        <v>88065565974</v>
      </c>
      <c r="CD624" t="s">
        <v>557</v>
      </c>
    </row>
    <row r="625" spans="52:82" x14ac:dyDescent="0.3">
      <c r="AZ625" t="s">
        <v>984</v>
      </c>
      <c r="BA625" t="s">
        <v>1124</v>
      </c>
      <c r="BB625" t="s">
        <v>11</v>
      </c>
      <c r="BC625" s="25">
        <v>6</v>
      </c>
      <c r="BD625" s="25">
        <v>120</v>
      </c>
      <c r="BE625" s="25">
        <v>15</v>
      </c>
      <c r="BF625" s="25">
        <v>1</v>
      </c>
      <c r="BG625" s="9">
        <v>44054</v>
      </c>
      <c r="BH625" s="9">
        <v>44054</v>
      </c>
      <c r="BI625" t="str">
        <f t="shared" si="27"/>
        <v>2nd Top Customer</v>
      </c>
      <c r="BJ625" t="str">
        <f t="shared" si="28"/>
        <v>One-Time Customer</v>
      </c>
      <c r="CB625">
        <v>88065565975</v>
      </c>
      <c r="CD625" t="s">
        <v>840</v>
      </c>
    </row>
    <row r="626" spans="52:82" x14ac:dyDescent="0.3">
      <c r="AZ626" t="s">
        <v>862</v>
      </c>
      <c r="BA626" t="s">
        <v>1124</v>
      </c>
      <c r="BB626" t="s">
        <v>4</v>
      </c>
      <c r="BC626" s="25">
        <v>6</v>
      </c>
      <c r="BD626" s="25">
        <v>120</v>
      </c>
      <c r="BE626" s="25">
        <v>17</v>
      </c>
      <c r="BF626" s="25">
        <v>1</v>
      </c>
      <c r="BG626" s="9">
        <v>44077</v>
      </c>
      <c r="BH626" s="9">
        <v>44077</v>
      </c>
      <c r="BI626" t="str">
        <f t="shared" si="27"/>
        <v>2nd Top Customer</v>
      </c>
      <c r="BJ626" t="str">
        <f t="shared" si="28"/>
        <v>One-Time Customer</v>
      </c>
      <c r="CB626">
        <v>88065565976</v>
      </c>
      <c r="CD626" t="s">
        <v>722</v>
      </c>
    </row>
    <row r="627" spans="52:82" x14ac:dyDescent="0.3">
      <c r="AZ627" t="s">
        <v>458</v>
      </c>
      <c r="BA627" t="s">
        <v>1123</v>
      </c>
      <c r="BB627" t="s">
        <v>80</v>
      </c>
      <c r="BC627" s="25">
        <v>6</v>
      </c>
      <c r="BD627" s="25">
        <v>120</v>
      </c>
      <c r="BE627" s="25">
        <v>14</v>
      </c>
      <c r="BF627" s="25">
        <v>1</v>
      </c>
      <c r="BG627" s="9">
        <v>44092</v>
      </c>
      <c r="BH627" s="9">
        <v>44092</v>
      </c>
      <c r="BI627" t="str">
        <f t="shared" si="27"/>
        <v>2nd Top Customer</v>
      </c>
      <c r="BJ627" t="str">
        <f t="shared" si="28"/>
        <v>One-Time Customer</v>
      </c>
      <c r="CB627">
        <v>88065565977</v>
      </c>
      <c r="CD627" t="s">
        <v>506</v>
      </c>
    </row>
    <row r="628" spans="52:82" x14ac:dyDescent="0.3">
      <c r="AZ628" t="s">
        <v>1035</v>
      </c>
      <c r="BA628" t="s">
        <v>1123</v>
      </c>
      <c r="BB628" t="s">
        <v>86</v>
      </c>
      <c r="BC628" s="25">
        <v>10</v>
      </c>
      <c r="BD628" s="25">
        <v>120</v>
      </c>
      <c r="BE628" s="25">
        <v>15</v>
      </c>
      <c r="BF628" s="25">
        <v>1</v>
      </c>
      <c r="BG628" s="9">
        <v>44045</v>
      </c>
      <c r="BH628" s="9">
        <v>44045</v>
      </c>
      <c r="BI628" t="str">
        <f t="shared" si="27"/>
        <v>2nd Top Customer</v>
      </c>
      <c r="BJ628" t="str">
        <f t="shared" si="28"/>
        <v>One-Time Customer</v>
      </c>
      <c r="CB628">
        <v>88065565978</v>
      </c>
      <c r="CD628" t="s">
        <v>626</v>
      </c>
    </row>
    <row r="629" spans="52:82" x14ac:dyDescent="0.3">
      <c r="AZ629" t="s">
        <v>459</v>
      </c>
      <c r="BA629" t="s">
        <v>1124</v>
      </c>
      <c r="BB629" t="s">
        <v>82</v>
      </c>
      <c r="BC629" s="25">
        <v>10</v>
      </c>
      <c r="BD629" s="25">
        <v>120</v>
      </c>
      <c r="BE629" s="25">
        <v>13</v>
      </c>
      <c r="BF629" s="25">
        <v>1</v>
      </c>
      <c r="BG629" s="9">
        <v>44092</v>
      </c>
      <c r="BH629" s="9">
        <v>44092</v>
      </c>
      <c r="BI629" t="str">
        <f t="shared" si="27"/>
        <v>2nd Top Customer</v>
      </c>
      <c r="BJ629" t="str">
        <f t="shared" si="28"/>
        <v>One-Time Customer</v>
      </c>
      <c r="CB629">
        <v>88065565979</v>
      </c>
      <c r="CD629" t="s">
        <v>236</v>
      </c>
    </row>
    <row r="630" spans="52:82" x14ac:dyDescent="0.3">
      <c r="AZ630" t="s">
        <v>827</v>
      </c>
      <c r="BA630" t="s">
        <v>1124</v>
      </c>
      <c r="BB630" t="s">
        <v>19</v>
      </c>
      <c r="BC630" s="25">
        <v>10</v>
      </c>
      <c r="BD630" s="25">
        <v>120</v>
      </c>
      <c r="BE630" s="25">
        <v>13</v>
      </c>
      <c r="BF630" s="25">
        <v>1</v>
      </c>
      <c r="BG630" s="9">
        <v>44092</v>
      </c>
      <c r="BH630" s="9">
        <v>44092</v>
      </c>
      <c r="BI630" t="str">
        <f t="shared" si="27"/>
        <v>2nd Top Customer</v>
      </c>
      <c r="BJ630" t="str">
        <f t="shared" si="28"/>
        <v>One-Time Customer</v>
      </c>
      <c r="CB630">
        <v>88065565980</v>
      </c>
      <c r="CD630" t="s">
        <v>664</v>
      </c>
    </row>
    <row r="631" spans="52:82" x14ac:dyDescent="0.3">
      <c r="AZ631" t="s">
        <v>539</v>
      </c>
      <c r="BA631" t="s">
        <v>1123</v>
      </c>
      <c r="BB631" t="s">
        <v>59</v>
      </c>
      <c r="BC631" s="25">
        <v>6</v>
      </c>
      <c r="BD631" s="25">
        <v>120</v>
      </c>
      <c r="BE631" s="25">
        <v>19</v>
      </c>
      <c r="BF631" s="25">
        <v>1</v>
      </c>
      <c r="BG631" s="9">
        <v>44072</v>
      </c>
      <c r="BH631" s="9">
        <v>44072</v>
      </c>
      <c r="BI631" t="str">
        <f t="shared" si="27"/>
        <v>2nd Top Customer</v>
      </c>
      <c r="BJ631" t="str">
        <f t="shared" si="28"/>
        <v>One-Time Customer</v>
      </c>
      <c r="CB631">
        <v>88065565981</v>
      </c>
      <c r="CD631" t="s">
        <v>886</v>
      </c>
    </row>
    <row r="632" spans="52:82" x14ac:dyDescent="0.3">
      <c r="AZ632" t="s">
        <v>274</v>
      </c>
      <c r="BA632" t="s">
        <v>1123</v>
      </c>
      <c r="BB632" t="s">
        <v>9</v>
      </c>
      <c r="BC632" s="25">
        <v>10</v>
      </c>
      <c r="BD632" s="25">
        <v>120</v>
      </c>
      <c r="BE632" s="25">
        <v>20</v>
      </c>
      <c r="BF632" s="25">
        <v>1</v>
      </c>
      <c r="BG632" s="9">
        <v>44102</v>
      </c>
      <c r="BH632" s="9">
        <v>44102</v>
      </c>
      <c r="BI632" t="str">
        <f t="shared" si="27"/>
        <v>2nd Top Customer</v>
      </c>
      <c r="BJ632" t="str">
        <f t="shared" si="28"/>
        <v>One-Time Customer</v>
      </c>
      <c r="CB632">
        <v>88065565982</v>
      </c>
      <c r="CD632" t="s">
        <v>233</v>
      </c>
    </row>
    <row r="633" spans="52:82" x14ac:dyDescent="0.3">
      <c r="AZ633" t="s">
        <v>854</v>
      </c>
      <c r="BA633" t="s">
        <v>1124</v>
      </c>
      <c r="BB633" t="s">
        <v>5</v>
      </c>
      <c r="BC633" s="25">
        <v>8</v>
      </c>
      <c r="BD633" s="25">
        <v>120</v>
      </c>
      <c r="BE633" s="25">
        <v>11</v>
      </c>
      <c r="BF633" s="25">
        <v>1</v>
      </c>
      <c r="BG633" s="9">
        <v>44103</v>
      </c>
      <c r="BH633" s="9">
        <v>44103</v>
      </c>
      <c r="BI633" t="str">
        <f t="shared" si="27"/>
        <v>2nd Top Customer</v>
      </c>
      <c r="BJ633" t="str">
        <f t="shared" si="28"/>
        <v>One-Time Customer</v>
      </c>
      <c r="CB633">
        <v>88065565983</v>
      </c>
      <c r="CD633" t="s">
        <v>703</v>
      </c>
    </row>
    <row r="634" spans="52:82" x14ac:dyDescent="0.3">
      <c r="AZ634" t="s">
        <v>129</v>
      </c>
      <c r="BA634" t="s">
        <v>1124</v>
      </c>
      <c r="BB634" t="s">
        <v>70</v>
      </c>
      <c r="BC634" s="25">
        <v>6</v>
      </c>
      <c r="BD634" s="25">
        <v>120</v>
      </c>
      <c r="BE634" s="25">
        <v>14</v>
      </c>
      <c r="BF634" s="25">
        <v>1</v>
      </c>
      <c r="BG634" s="9">
        <v>44071</v>
      </c>
      <c r="BH634" s="9">
        <v>44071</v>
      </c>
      <c r="BI634" t="str">
        <f t="shared" si="27"/>
        <v>2nd Top Customer</v>
      </c>
      <c r="BJ634" t="str">
        <f t="shared" si="28"/>
        <v>One-Time Customer</v>
      </c>
      <c r="CB634">
        <v>88065565984</v>
      </c>
      <c r="CD634" t="s">
        <v>1005</v>
      </c>
    </row>
    <row r="635" spans="52:82" x14ac:dyDescent="0.3">
      <c r="AZ635" t="s">
        <v>156</v>
      </c>
      <c r="BA635" t="s">
        <v>1123</v>
      </c>
      <c r="BB635" t="s">
        <v>13</v>
      </c>
      <c r="BC635" s="25">
        <v>6</v>
      </c>
      <c r="BD635" s="25">
        <v>120</v>
      </c>
      <c r="BE635" s="25">
        <v>16</v>
      </c>
      <c r="BF635" s="25">
        <v>1</v>
      </c>
      <c r="BG635" s="9">
        <v>44098</v>
      </c>
      <c r="BH635" s="9">
        <v>44098</v>
      </c>
      <c r="BI635" t="str">
        <f t="shared" si="27"/>
        <v>2nd Top Customer</v>
      </c>
      <c r="BJ635" t="str">
        <f t="shared" si="28"/>
        <v>One-Time Customer</v>
      </c>
      <c r="CB635">
        <v>88065565985</v>
      </c>
      <c r="CD635" t="s">
        <v>549</v>
      </c>
    </row>
    <row r="636" spans="52:82" x14ac:dyDescent="0.3">
      <c r="AZ636" t="s">
        <v>273</v>
      </c>
      <c r="BA636" t="s">
        <v>1124</v>
      </c>
      <c r="BB636" t="s">
        <v>8</v>
      </c>
      <c r="BC636" s="25">
        <v>6</v>
      </c>
      <c r="BD636" s="25">
        <v>120</v>
      </c>
      <c r="BE636" s="25">
        <v>14</v>
      </c>
      <c r="BF636" s="25">
        <v>1</v>
      </c>
      <c r="BG636" s="9">
        <v>44102</v>
      </c>
      <c r="BH636" s="9">
        <v>44102</v>
      </c>
      <c r="BI636" t="str">
        <f t="shared" si="27"/>
        <v>2nd Top Customer</v>
      </c>
      <c r="BJ636" t="str">
        <f t="shared" si="28"/>
        <v>One-Time Customer</v>
      </c>
      <c r="CB636">
        <v>88065565986</v>
      </c>
      <c r="CD636" t="s">
        <v>208</v>
      </c>
    </row>
    <row r="637" spans="52:82" x14ac:dyDescent="0.3">
      <c r="AZ637" t="s">
        <v>634</v>
      </c>
      <c r="BA637" t="s">
        <v>1123</v>
      </c>
      <c r="BB637" t="s">
        <v>6</v>
      </c>
      <c r="BC637" s="25">
        <v>6</v>
      </c>
      <c r="BD637" s="25">
        <v>120</v>
      </c>
      <c r="BE637" s="25">
        <v>11</v>
      </c>
      <c r="BF637" s="25">
        <v>1</v>
      </c>
      <c r="BG637" s="9">
        <v>44072</v>
      </c>
      <c r="BH637" s="9">
        <v>44072</v>
      </c>
      <c r="BI637" t="str">
        <f t="shared" si="27"/>
        <v>2nd Top Customer</v>
      </c>
      <c r="BJ637" t="str">
        <f t="shared" si="28"/>
        <v>One-Time Customer</v>
      </c>
      <c r="CB637">
        <v>88065565987</v>
      </c>
      <c r="CD637" t="s">
        <v>287</v>
      </c>
    </row>
    <row r="638" spans="52:82" x14ac:dyDescent="0.3">
      <c r="AZ638" t="s">
        <v>989</v>
      </c>
      <c r="BA638" t="s">
        <v>1124</v>
      </c>
      <c r="BB638" t="s">
        <v>57</v>
      </c>
      <c r="BC638" s="25">
        <v>5</v>
      </c>
      <c r="BD638" s="25">
        <v>115</v>
      </c>
      <c r="BE638" s="25">
        <v>20</v>
      </c>
      <c r="BF638" s="25">
        <v>1</v>
      </c>
      <c r="BG638" s="9">
        <v>44062</v>
      </c>
      <c r="BH638" s="9">
        <v>44062</v>
      </c>
      <c r="BI638" t="str">
        <f t="shared" si="27"/>
        <v>2nd Top Customer</v>
      </c>
      <c r="BJ638" t="str">
        <f t="shared" si="28"/>
        <v>One-Time Customer</v>
      </c>
      <c r="CB638">
        <v>88065565988</v>
      </c>
      <c r="CD638" t="s">
        <v>185</v>
      </c>
    </row>
    <row r="639" spans="52:82" x14ac:dyDescent="0.3">
      <c r="AZ639" t="s">
        <v>1059</v>
      </c>
      <c r="BA639" t="s">
        <v>1123</v>
      </c>
      <c r="BB639" t="s">
        <v>16</v>
      </c>
      <c r="BC639" s="25">
        <v>14</v>
      </c>
      <c r="BD639" s="25">
        <v>115</v>
      </c>
      <c r="BE639" s="25">
        <v>45</v>
      </c>
      <c r="BF639" s="25">
        <v>2</v>
      </c>
      <c r="BG639" s="9">
        <v>44044</v>
      </c>
      <c r="BH639" s="9">
        <v>44068</v>
      </c>
      <c r="BI639" t="str">
        <f t="shared" si="27"/>
        <v>Average Customer</v>
      </c>
      <c r="BJ639" t="str">
        <f t="shared" si="28"/>
        <v>Repeated Customer</v>
      </c>
      <c r="CB639">
        <v>88065565989</v>
      </c>
      <c r="CD639" t="s">
        <v>163</v>
      </c>
    </row>
    <row r="640" spans="52:82" x14ac:dyDescent="0.3">
      <c r="AZ640" t="s">
        <v>897</v>
      </c>
      <c r="BA640" t="s">
        <v>1124</v>
      </c>
      <c r="BB640" t="s">
        <v>68</v>
      </c>
      <c r="BC640" s="25">
        <v>8</v>
      </c>
      <c r="BD640" s="25">
        <v>113</v>
      </c>
      <c r="BE640" s="25">
        <v>15</v>
      </c>
      <c r="BF640" s="25">
        <v>2</v>
      </c>
      <c r="BG640" s="9">
        <v>44074</v>
      </c>
      <c r="BH640" s="9">
        <v>44074</v>
      </c>
      <c r="BI640" t="str">
        <f t="shared" si="27"/>
        <v>2nd Top Customer</v>
      </c>
      <c r="BJ640" t="str">
        <f t="shared" si="28"/>
        <v>One-Time Customer</v>
      </c>
      <c r="CB640">
        <v>88065565990</v>
      </c>
      <c r="CD640" t="s">
        <v>861</v>
      </c>
    </row>
    <row r="641" spans="52:82" x14ac:dyDescent="0.3">
      <c r="AZ641" t="s">
        <v>1061</v>
      </c>
      <c r="BA641" t="s">
        <v>1124</v>
      </c>
      <c r="BB641" t="s">
        <v>82</v>
      </c>
      <c r="BC641" s="25">
        <v>7</v>
      </c>
      <c r="BD641" s="25">
        <v>112</v>
      </c>
      <c r="BE641" s="25">
        <v>14</v>
      </c>
      <c r="BF641" s="25">
        <v>1</v>
      </c>
      <c r="BG641" s="9">
        <v>44046</v>
      </c>
      <c r="BH641" s="9">
        <v>44046</v>
      </c>
      <c r="BI641" t="str">
        <f t="shared" si="27"/>
        <v>2nd Top Customer</v>
      </c>
      <c r="BJ641" t="str">
        <f t="shared" si="28"/>
        <v>One-Time Customer</v>
      </c>
      <c r="CB641">
        <v>88065565991</v>
      </c>
      <c r="CD641" t="s">
        <v>675</v>
      </c>
    </row>
    <row r="642" spans="52:82" x14ac:dyDescent="0.3">
      <c r="AZ642" t="s">
        <v>837</v>
      </c>
      <c r="BA642" t="s">
        <v>1124</v>
      </c>
      <c r="BB642" t="s">
        <v>6</v>
      </c>
      <c r="BC642" s="25">
        <v>7</v>
      </c>
      <c r="BD642" s="25">
        <v>112</v>
      </c>
      <c r="BE642" s="25">
        <v>12</v>
      </c>
      <c r="BF642" s="25">
        <v>1</v>
      </c>
      <c r="BG642" s="9">
        <v>44102</v>
      </c>
      <c r="BH642" s="9">
        <v>44102</v>
      </c>
      <c r="BI642" t="str">
        <f t="shared" si="27"/>
        <v>2nd Top Customer</v>
      </c>
      <c r="BJ642" t="str">
        <f t="shared" si="28"/>
        <v>One-Time Customer</v>
      </c>
      <c r="CB642">
        <v>88065565992</v>
      </c>
      <c r="CD642" t="s">
        <v>151</v>
      </c>
    </row>
    <row r="643" spans="52:82" x14ac:dyDescent="0.3">
      <c r="AZ643" t="s">
        <v>1000</v>
      </c>
      <c r="BA643" t="s">
        <v>1123</v>
      </c>
      <c r="BB643" t="s">
        <v>59</v>
      </c>
      <c r="BC643" s="25">
        <v>7</v>
      </c>
      <c r="BD643" s="25">
        <v>112</v>
      </c>
      <c r="BE643" s="25">
        <v>20</v>
      </c>
      <c r="BF643" s="25">
        <v>1</v>
      </c>
      <c r="BG643" s="9">
        <v>44076</v>
      </c>
      <c r="BH643" s="9">
        <v>44076</v>
      </c>
      <c r="BI643" t="str">
        <f t="shared" si="27"/>
        <v>2nd Top Customer</v>
      </c>
      <c r="BJ643" t="str">
        <f t="shared" si="28"/>
        <v>One-Time Customer</v>
      </c>
      <c r="CB643">
        <v>88065565993</v>
      </c>
      <c r="CD643" t="s">
        <v>769</v>
      </c>
    </row>
    <row r="644" spans="52:82" x14ac:dyDescent="0.3">
      <c r="AZ644" t="s">
        <v>158</v>
      </c>
      <c r="BA644" t="s">
        <v>1124</v>
      </c>
      <c r="BB644" t="s">
        <v>15</v>
      </c>
      <c r="BC644" s="25">
        <v>11</v>
      </c>
      <c r="BD644" s="25">
        <v>110</v>
      </c>
      <c r="BE644" s="25">
        <v>23</v>
      </c>
      <c r="BF644" s="25">
        <v>1</v>
      </c>
      <c r="BG644" s="9">
        <v>44103</v>
      </c>
      <c r="BH644" s="9">
        <v>44103</v>
      </c>
      <c r="BI644" t="str">
        <f t="shared" si="27"/>
        <v>Average Customer</v>
      </c>
      <c r="BJ644" t="str">
        <f t="shared" si="28"/>
        <v>One-Time Customer</v>
      </c>
      <c r="CB644">
        <v>88065565994</v>
      </c>
      <c r="CD644" t="s">
        <v>1037</v>
      </c>
    </row>
    <row r="645" spans="52:82" x14ac:dyDescent="0.3">
      <c r="AZ645" t="s">
        <v>379</v>
      </c>
      <c r="BA645" t="s">
        <v>1124</v>
      </c>
      <c r="BB645" t="s">
        <v>66</v>
      </c>
      <c r="BC645" s="25">
        <v>11</v>
      </c>
      <c r="BD645" s="25">
        <v>110</v>
      </c>
      <c r="BE645" s="25">
        <v>16</v>
      </c>
      <c r="BF645" s="25">
        <v>1</v>
      </c>
      <c r="BG645" s="9">
        <v>44104</v>
      </c>
      <c r="BH645" s="9">
        <v>44104</v>
      </c>
      <c r="BI645" t="str">
        <f t="shared" si="27"/>
        <v>2nd Top Customer</v>
      </c>
      <c r="BJ645" t="str">
        <f t="shared" si="28"/>
        <v>One-Time Customer</v>
      </c>
      <c r="CB645">
        <v>88065565995</v>
      </c>
      <c r="CD645" t="s">
        <v>818</v>
      </c>
    </row>
    <row r="646" spans="52:82" x14ac:dyDescent="0.3">
      <c r="AZ646" t="s">
        <v>692</v>
      </c>
      <c r="BA646" t="s">
        <v>1123</v>
      </c>
      <c r="BB646" t="s">
        <v>82</v>
      </c>
      <c r="BC646" s="25">
        <v>6</v>
      </c>
      <c r="BD646" s="25">
        <v>108</v>
      </c>
      <c r="BE646" s="25">
        <v>15</v>
      </c>
      <c r="BF646" s="25">
        <v>1</v>
      </c>
      <c r="BG646" s="9">
        <v>44051</v>
      </c>
      <c r="BH646" s="9">
        <v>44051</v>
      </c>
      <c r="BI646" t="str">
        <f t="shared" ref="BI646:BI709" si="29">IF(BE646&lt;=10,"Top Customer",IF(BE646&lt;=21,"2nd Top Customer","Average Customer"))</f>
        <v>2nd Top Customer</v>
      </c>
      <c r="BJ646" t="str">
        <f t="shared" ref="BJ646:BJ709" si="30">IF(BG646=BH646,"One-Time Customer","Repeated Customer")</f>
        <v>One-Time Customer</v>
      </c>
      <c r="CB646">
        <v>88065565996</v>
      </c>
      <c r="CD646" t="s">
        <v>902</v>
      </c>
    </row>
    <row r="647" spans="52:82" x14ac:dyDescent="0.3">
      <c r="AZ647" t="s">
        <v>1004</v>
      </c>
      <c r="BA647" t="s">
        <v>1123</v>
      </c>
      <c r="BB647" t="s">
        <v>17</v>
      </c>
      <c r="BC647" s="25">
        <v>6</v>
      </c>
      <c r="BD647" s="25">
        <v>108</v>
      </c>
      <c r="BE647" s="25">
        <v>25</v>
      </c>
      <c r="BF647" s="25">
        <v>1</v>
      </c>
      <c r="BG647" s="9">
        <v>44083</v>
      </c>
      <c r="BH647" s="9">
        <v>44083</v>
      </c>
      <c r="BI647" t="str">
        <f t="shared" si="29"/>
        <v>Average Customer</v>
      </c>
      <c r="BJ647" t="str">
        <f t="shared" si="30"/>
        <v>One-Time Customer</v>
      </c>
      <c r="CB647">
        <v>88065565997</v>
      </c>
      <c r="CD647" t="s">
        <v>982</v>
      </c>
    </row>
    <row r="648" spans="52:82" x14ac:dyDescent="0.3">
      <c r="AZ648" t="s">
        <v>800</v>
      </c>
      <c r="BA648" t="s">
        <v>1124</v>
      </c>
      <c r="BB648" t="s">
        <v>4</v>
      </c>
      <c r="BC648" s="25">
        <v>6</v>
      </c>
      <c r="BD648" s="25">
        <v>108</v>
      </c>
      <c r="BE648" s="25">
        <v>18</v>
      </c>
      <c r="BF648" s="25">
        <v>1</v>
      </c>
      <c r="BG648" s="9">
        <v>44096</v>
      </c>
      <c r="BH648" s="9">
        <v>44096</v>
      </c>
      <c r="BI648" t="str">
        <f t="shared" si="29"/>
        <v>2nd Top Customer</v>
      </c>
      <c r="BJ648" t="str">
        <f t="shared" si="30"/>
        <v>One-Time Customer</v>
      </c>
      <c r="CB648">
        <v>88065565998</v>
      </c>
      <c r="CD648" t="s">
        <v>137</v>
      </c>
    </row>
    <row r="649" spans="52:82" x14ac:dyDescent="0.3">
      <c r="AZ649" t="s">
        <v>264</v>
      </c>
      <c r="BA649" t="s">
        <v>1124</v>
      </c>
      <c r="BB649" t="s">
        <v>16</v>
      </c>
      <c r="BC649" s="25">
        <v>6</v>
      </c>
      <c r="BD649" s="25">
        <v>108</v>
      </c>
      <c r="BE649" s="25">
        <v>46</v>
      </c>
      <c r="BF649" s="25">
        <v>1</v>
      </c>
      <c r="BG649" s="9">
        <v>44103</v>
      </c>
      <c r="BH649" s="9">
        <v>44103</v>
      </c>
      <c r="BI649" t="str">
        <f t="shared" si="29"/>
        <v>Average Customer</v>
      </c>
      <c r="BJ649" t="str">
        <f t="shared" si="30"/>
        <v>One-Time Customer</v>
      </c>
      <c r="CB649">
        <v>88065565999</v>
      </c>
      <c r="CD649" t="s">
        <v>438</v>
      </c>
    </row>
    <row r="650" spans="52:82" x14ac:dyDescent="0.3">
      <c r="AZ650" t="s">
        <v>71</v>
      </c>
      <c r="BA650" t="s">
        <v>1124</v>
      </c>
      <c r="BB650" t="s">
        <v>72</v>
      </c>
      <c r="BC650" s="25">
        <v>6</v>
      </c>
      <c r="BD650" s="25">
        <v>108</v>
      </c>
      <c r="BE650" s="25">
        <v>5</v>
      </c>
      <c r="BF650" s="25">
        <v>1</v>
      </c>
      <c r="BG650" s="9">
        <v>44057</v>
      </c>
      <c r="BH650" s="9">
        <v>44057</v>
      </c>
      <c r="BI650" t="str">
        <f t="shared" si="29"/>
        <v>Top Customer</v>
      </c>
      <c r="BJ650" t="str">
        <f t="shared" si="30"/>
        <v>One-Time Customer</v>
      </c>
      <c r="CB650">
        <v>88065566000</v>
      </c>
      <c r="CD650" t="s">
        <v>338</v>
      </c>
    </row>
    <row r="651" spans="52:82" x14ac:dyDescent="0.3">
      <c r="AZ651" t="s">
        <v>476</v>
      </c>
      <c r="BA651" t="s">
        <v>1123</v>
      </c>
      <c r="BB651" t="s">
        <v>17</v>
      </c>
      <c r="BC651" s="25">
        <v>6</v>
      </c>
      <c r="BD651" s="25">
        <v>108</v>
      </c>
      <c r="BE651" s="25">
        <v>25</v>
      </c>
      <c r="BF651" s="25">
        <v>1</v>
      </c>
      <c r="BG651" s="9">
        <v>44098</v>
      </c>
      <c r="BH651" s="9">
        <v>44098</v>
      </c>
      <c r="BI651" t="str">
        <f t="shared" si="29"/>
        <v>Average Customer</v>
      </c>
      <c r="BJ651" t="str">
        <f t="shared" si="30"/>
        <v>One-Time Customer</v>
      </c>
      <c r="CB651">
        <v>88065566001</v>
      </c>
      <c r="CD651" t="s">
        <v>51</v>
      </c>
    </row>
    <row r="652" spans="52:82" x14ac:dyDescent="0.3">
      <c r="AZ652" t="s">
        <v>359</v>
      </c>
      <c r="BA652" t="s">
        <v>1123</v>
      </c>
      <c r="BB652" t="s">
        <v>16</v>
      </c>
      <c r="BC652" s="25">
        <v>6</v>
      </c>
      <c r="BD652" s="25">
        <v>108</v>
      </c>
      <c r="BE652" s="25">
        <v>46</v>
      </c>
      <c r="BF652" s="25">
        <v>1</v>
      </c>
      <c r="BG652" s="9">
        <v>44095</v>
      </c>
      <c r="BH652" s="9">
        <v>44095</v>
      </c>
      <c r="BI652" t="str">
        <f t="shared" si="29"/>
        <v>Average Customer</v>
      </c>
      <c r="BJ652" t="str">
        <f t="shared" si="30"/>
        <v>One-Time Customer</v>
      </c>
      <c r="CB652">
        <v>88065566002</v>
      </c>
      <c r="CD652" t="s">
        <v>710</v>
      </c>
    </row>
    <row r="653" spans="52:82" x14ac:dyDescent="0.3">
      <c r="AZ653" t="s">
        <v>138</v>
      </c>
      <c r="BA653" t="s">
        <v>1123</v>
      </c>
      <c r="BB653" t="s">
        <v>17</v>
      </c>
      <c r="BC653" s="25">
        <v>6</v>
      </c>
      <c r="BD653" s="25">
        <v>108</v>
      </c>
      <c r="BE653" s="25">
        <v>25</v>
      </c>
      <c r="BF653" s="25">
        <v>1</v>
      </c>
      <c r="BG653" s="9">
        <v>44083</v>
      </c>
      <c r="BH653" s="9">
        <v>44083</v>
      </c>
      <c r="BI653" t="str">
        <f t="shared" si="29"/>
        <v>Average Customer</v>
      </c>
      <c r="BJ653" t="str">
        <f t="shared" si="30"/>
        <v>One-Time Customer</v>
      </c>
      <c r="CB653">
        <v>88065566003</v>
      </c>
      <c r="CD653" t="s">
        <v>259</v>
      </c>
    </row>
    <row r="654" spans="52:82" x14ac:dyDescent="0.3">
      <c r="AZ654" t="s">
        <v>664</v>
      </c>
      <c r="BA654" t="s">
        <v>1123</v>
      </c>
      <c r="BB654" t="s">
        <v>94</v>
      </c>
      <c r="BC654" s="25">
        <v>6</v>
      </c>
      <c r="BD654" s="25">
        <v>108</v>
      </c>
      <c r="BE654" s="25">
        <v>13</v>
      </c>
      <c r="BF654" s="25">
        <v>1</v>
      </c>
      <c r="BG654" s="9">
        <v>44099</v>
      </c>
      <c r="BH654" s="9">
        <v>44099</v>
      </c>
      <c r="BI654" t="str">
        <f t="shared" si="29"/>
        <v>2nd Top Customer</v>
      </c>
      <c r="BJ654" t="str">
        <f t="shared" si="30"/>
        <v>One-Time Customer</v>
      </c>
      <c r="CB654">
        <v>88065566004</v>
      </c>
      <c r="CD654" t="s">
        <v>197</v>
      </c>
    </row>
    <row r="655" spans="52:82" x14ac:dyDescent="0.3">
      <c r="AZ655" t="s">
        <v>670</v>
      </c>
      <c r="BA655" t="s">
        <v>1123</v>
      </c>
      <c r="BB655" t="s">
        <v>1</v>
      </c>
      <c r="BC655" s="25">
        <v>6</v>
      </c>
      <c r="BD655" s="25">
        <v>108</v>
      </c>
      <c r="BE655" s="25">
        <v>10</v>
      </c>
      <c r="BF655" s="25">
        <v>1</v>
      </c>
      <c r="BG655" s="9">
        <v>44062</v>
      </c>
      <c r="BH655" s="9">
        <v>44062</v>
      </c>
      <c r="BI655" t="str">
        <f t="shared" si="29"/>
        <v>Top Customer</v>
      </c>
      <c r="BJ655" t="str">
        <f t="shared" si="30"/>
        <v>One-Time Customer</v>
      </c>
      <c r="CB655">
        <v>88065566005</v>
      </c>
      <c r="CD655" t="s">
        <v>1099</v>
      </c>
    </row>
    <row r="656" spans="52:82" x14ac:dyDescent="0.3">
      <c r="AZ656" t="s">
        <v>1020</v>
      </c>
      <c r="BA656" t="s">
        <v>1123</v>
      </c>
      <c r="BB656" t="s">
        <v>14</v>
      </c>
      <c r="BC656" s="25">
        <v>9</v>
      </c>
      <c r="BD656" s="25">
        <v>108</v>
      </c>
      <c r="BE656" s="25">
        <v>20</v>
      </c>
      <c r="BF656" s="25">
        <v>1</v>
      </c>
      <c r="BG656" s="9">
        <v>44099</v>
      </c>
      <c r="BH656" s="9">
        <v>44099</v>
      </c>
      <c r="BI656" t="str">
        <f t="shared" si="29"/>
        <v>2nd Top Customer</v>
      </c>
      <c r="BJ656" t="str">
        <f t="shared" si="30"/>
        <v>One-Time Customer</v>
      </c>
      <c r="CB656">
        <v>88065566006</v>
      </c>
      <c r="CD656" t="s">
        <v>1036</v>
      </c>
    </row>
    <row r="657" spans="52:82" x14ac:dyDescent="0.3">
      <c r="AZ657" t="s">
        <v>467</v>
      </c>
      <c r="BA657" t="s">
        <v>1124</v>
      </c>
      <c r="BB657" t="s">
        <v>15</v>
      </c>
      <c r="BC657" s="25">
        <v>6</v>
      </c>
      <c r="BD657" s="25">
        <v>108</v>
      </c>
      <c r="BE657" s="25">
        <v>24</v>
      </c>
      <c r="BF657" s="25">
        <v>1</v>
      </c>
      <c r="BG657" s="9">
        <v>44103</v>
      </c>
      <c r="BH657" s="9">
        <v>44103</v>
      </c>
      <c r="BI657" t="str">
        <f t="shared" si="29"/>
        <v>Average Customer</v>
      </c>
      <c r="BJ657" t="str">
        <f t="shared" si="30"/>
        <v>One-Time Customer</v>
      </c>
      <c r="CB657">
        <v>88065566007</v>
      </c>
      <c r="CD657" t="s">
        <v>661</v>
      </c>
    </row>
    <row r="658" spans="52:82" x14ac:dyDescent="0.3">
      <c r="AZ658" t="s">
        <v>965</v>
      </c>
      <c r="BA658" t="s">
        <v>1124</v>
      </c>
      <c r="BB658" t="s">
        <v>72</v>
      </c>
      <c r="BC658" s="25">
        <v>6</v>
      </c>
      <c r="BD658" s="25">
        <v>108</v>
      </c>
      <c r="BE658" s="25">
        <v>5</v>
      </c>
      <c r="BF658" s="25">
        <v>1</v>
      </c>
      <c r="BG658" s="9">
        <v>44057</v>
      </c>
      <c r="BH658" s="9">
        <v>44057</v>
      </c>
      <c r="BI658" t="str">
        <f t="shared" si="29"/>
        <v>Top Customer</v>
      </c>
      <c r="BJ658" t="str">
        <f t="shared" si="30"/>
        <v>One-Time Customer</v>
      </c>
      <c r="CB658">
        <v>88065566008</v>
      </c>
      <c r="CD658" t="s">
        <v>1073</v>
      </c>
    </row>
    <row r="659" spans="52:82" x14ac:dyDescent="0.3">
      <c r="AZ659" t="s">
        <v>1097</v>
      </c>
      <c r="BA659" t="s">
        <v>1124</v>
      </c>
      <c r="BB659" t="s">
        <v>16</v>
      </c>
      <c r="BC659" s="25">
        <v>6</v>
      </c>
      <c r="BD659" s="25">
        <v>108</v>
      </c>
      <c r="BE659" s="25">
        <v>46</v>
      </c>
      <c r="BF659" s="25">
        <v>1</v>
      </c>
      <c r="BG659" s="9">
        <v>44103</v>
      </c>
      <c r="BH659" s="9">
        <v>44103</v>
      </c>
      <c r="BI659" t="str">
        <f t="shared" si="29"/>
        <v>Average Customer</v>
      </c>
      <c r="BJ659" t="str">
        <f t="shared" si="30"/>
        <v>One-Time Customer</v>
      </c>
      <c r="CB659">
        <v>88065566009</v>
      </c>
      <c r="CD659" t="s">
        <v>740</v>
      </c>
    </row>
    <row r="660" spans="52:82" x14ac:dyDescent="0.3">
      <c r="AZ660" t="s">
        <v>530</v>
      </c>
      <c r="BA660" t="s">
        <v>1123</v>
      </c>
      <c r="BB660" t="s">
        <v>9</v>
      </c>
      <c r="BC660" s="25">
        <v>6</v>
      </c>
      <c r="BD660" s="25">
        <v>108</v>
      </c>
      <c r="BE660" s="25">
        <v>21</v>
      </c>
      <c r="BF660" s="25">
        <v>1</v>
      </c>
      <c r="BG660" s="9">
        <v>44061</v>
      </c>
      <c r="BH660" s="9">
        <v>44061</v>
      </c>
      <c r="BI660" t="str">
        <f t="shared" si="29"/>
        <v>2nd Top Customer</v>
      </c>
      <c r="BJ660" t="str">
        <f t="shared" si="30"/>
        <v>One-Time Customer</v>
      </c>
      <c r="CB660">
        <v>88065566010</v>
      </c>
      <c r="CD660" t="s">
        <v>1001</v>
      </c>
    </row>
    <row r="661" spans="52:82" x14ac:dyDescent="0.3">
      <c r="AZ661" t="s">
        <v>711</v>
      </c>
      <c r="BA661" t="s">
        <v>1124</v>
      </c>
      <c r="BB661" t="s">
        <v>19</v>
      </c>
      <c r="BC661" s="25">
        <v>9</v>
      </c>
      <c r="BD661" s="25">
        <v>108</v>
      </c>
      <c r="BE661" s="25">
        <v>14</v>
      </c>
      <c r="BF661" s="25">
        <v>1</v>
      </c>
      <c r="BG661" s="9">
        <v>44072</v>
      </c>
      <c r="BH661" s="9">
        <v>44072</v>
      </c>
      <c r="BI661" t="str">
        <f t="shared" si="29"/>
        <v>2nd Top Customer</v>
      </c>
      <c r="BJ661" t="str">
        <f t="shared" si="30"/>
        <v>One-Time Customer</v>
      </c>
      <c r="CB661">
        <v>88065566011</v>
      </c>
      <c r="CD661" t="s">
        <v>763</v>
      </c>
    </row>
    <row r="662" spans="52:82" x14ac:dyDescent="0.3">
      <c r="AZ662" t="s">
        <v>892</v>
      </c>
      <c r="BA662" t="s">
        <v>1124</v>
      </c>
      <c r="BB662" t="s">
        <v>82</v>
      </c>
      <c r="BC662" s="25">
        <v>8</v>
      </c>
      <c r="BD662" s="25">
        <v>106</v>
      </c>
      <c r="BE662" s="25">
        <v>16</v>
      </c>
      <c r="BF662" s="25">
        <v>2</v>
      </c>
      <c r="BG662" s="9">
        <v>44103</v>
      </c>
      <c r="BH662" s="9">
        <v>44103</v>
      </c>
      <c r="BI662" t="str">
        <f t="shared" si="29"/>
        <v>2nd Top Customer</v>
      </c>
      <c r="BJ662" t="str">
        <f t="shared" si="30"/>
        <v>One-Time Customer</v>
      </c>
      <c r="CB662">
        <v>88065566012</v>
      </c>
      <c r="CD662" t="s">
        <v>553</v>
      </c>
    </row>
    <row r="663" spans="52:82" x14ac:dyDescent="0.3">
      <c r="AZ663" t="s">
        <v>1027</v>
      </c>
      <c r="BA663" t="s">
        <v>1124</v>
      </c>
      <c r="BB663" t="s">
        <v>64</v>
      </c>
      <c r="BC663" s="25">
        <v>7</v>
      </c>
      <c r="BD663" s="25">
        <v>105</v>
      </c>
      <c r="BE663" s="25">
        <v>7</v>
      </c>
      <c r="BF663" s="25">
        <v>1</v>
      </c>
      <c r="BG663" s="9">
        <v>44095</v>
      </c>
      <c r="BH663" s="9">
        <v>44095</v>
      </c>
      <c r="BI663" t="str">
        <f t="shared" si="29"/>
        <v>Top Customer</v>
      </c>
      <c r="BJ663" t="str">
        <f t="shared" si="30"/>
        <v>One-Time Customer</v>
      </c>
      <c r="CB663">
        <v>88065566013</v>
      </c>
      <c r="CD663" t="s">
        <v>237</v>
      </c>
    </row>
    <row r="664" spans="52:82" x14ac:dyDescent="0.3">
      <c r="AZ664" t="s">
        <v>642</v>
      </c>
      <c r="BA664" t="s">
        <v>1124</v>
      </c>
      <c r="BB664" t="s">
        <v>14</v>
      </c>
      <c r="BC664" s="25">
        <v>7</v>
      </c>
      <c r="BD664" s="25">
        <v>105</v>
      </c>
      <c r="BE664" s="25">
        <v>21</v>
      </c>
      <c r="BF664" s="25">
        <v>1</v>
      </c>
      <c r="BG664" s="9">
        <v>44077</v>
      </c>
      <c r="BH664" s="9">
        <v>44077</v>
      </c>
      <c r="BI664" t="str">
        <f t="shared" si="29"/>
        <v>2nd Top Customer</v>
      </c>
      <c r="BJ664" t="str">
        <f t="shared" si="30"/>
        <v>One-Time Customer</v>
      </c>
      <c r="CB664">
        <v>88065566014</v>
      </c>
      <c r="CD664" t="s">
        <v>972</v>
      </c>
    </row>
    <row r="665" spans="52:82" x14ac:dyDescent="0.3">
      <c r="AZ665" t="s">
        <v>823</v>
      </c>
      <c r="BA665" t="s">
        <v>1123</v>
      </c>
      <c r="BB665" t="s">
        <v>16</v>
      </c>
      <c r="BC665" s="25">
        <v>7</v>
      </c>
      <c r="BD665" s="25">
        <v>105</v>
      </c>
      <c r="BE665" s="25">
        <v>47</v>
      </c>
      <c r="BF665" s="25">
        <v>1</v>
      </c>
      <c r="BG665" s="9">
        <v>44088</v>
      </c>
      <c r="BH665" s="9">
        <v>44088</v>
      </c>
      <c r="BI665" t="str">
        <f t="shared" si="29"/>
        <v>Average Customer</v>
      </c>
      <c r="BJ665" t="str">
        <f t="shared" si="30"/>
        <v>One-Time Customer</v>
      </c>
      <c r="CB665">
        <v>88065566015</v>
      </c>
      <c r="CD665" t="s">
        <v>834</v>
      </c>
    </row>
    <row r="666" spans="52:82" x14ac:dyDescent="0.3">
      <c r="AZ666" t="s">
        <v>902</v>
      </c>
      <c r="BA666" t="s">
        <v>1124</v>
      </c>
      <c r="BB666" t="s">
        <v>58</v>
      </c>
      <c r="BC666" s="25">
        <v>11</v>
      </c>
      <c r="BD666" s="25">
        <v>105</v>
      </c>
      <c r="BE666" s="25">
        <v>20</v>
      </c>
      <c r="BF666" s="25">
        <v>2</v>
      </c>
      <c r="BG666" s="9">
        <v>44092</v>
      </c>
      <c r="BH666" s="9">
        <v>44092</v>
      </c>
      <c r="BI666" t="str">
        <f t="shared" si="29"/>
        <v>2nd Top Customer</v>
      </c>
      <c r="BJ666" t="str">
        <f t="shared" si="30"/>
        <v>One-Time Customer</v>
      </c>
      <c r="CB666">
        <v>88065566016</v>
      </c>
      <c r="CD666" t="s">
        <v>69</v>
      </c>
    </row>
    <row r="667" spans="52:82" x14ac:dyDescent="0.3">
      <c r="AZ667" t="s">
        <v>1101</v>
      </c>
      <c r="BA667" t="s">
        <v>1124</v>
      </c>
      <c r="BB667" t="s">
        <v>10</v>
      </c>
      <c r="BC667" s="25">
        <v>7</v>
      </c>
      <c r="BD667" s="25">
        <v>105</v>
      </c>
      <c r="BE667" s="25">
        <v>16</v>
      </c>
      <c r="BF667" s="25">
        <v>1</v>
      </c>
      <c r="BG667" s="9">
        <v>44046</v>
      </c>
      <c r="BH667" s="9">
        <v>44046</v>
      </c>
      <c r="BI667" t="str">
        <f t="shared" si="29"/>
        <v>2nd Top Customer</v>
      </c>
      <c r="BJ667" t="str">
        <f t="shared" si="30"/>
        <v>One-Time Customer</v>
      </c>
      <c r="CB667">
        <v>88065566017</v>
      </c>
      <c r="CD667" t="s">
        <v>407</v>
      </c>
    </row>
    <row r="668" spans="52:82" x14ac:dyDescent="0.3">
      <c r="AZ668" t="s">
        <v>714</v>
      </c>
      <c r="BA668" t="s">
        <v>1123</v>
      </c>
      <c r="BB668" t="s">
        <v>2</v>
      </c>
      <c r="BC668" s="25">
        <v>7</v>
      </c>
      <c r="BD668" s="25">
        <v>105</v>
      </c>
      <c r="BE668" s="25">
        <v>13</v>
      </c>
      <c r="BF668" s="25">
        <v>1</v>
      </c>
      <c r="BG668" s="9">
        <v>44072</v>
      </c>
      <c r="BH668" s="9">
        <v>44072</v>
      </c>
      <c r="BI668" t="str">
        <f t="shared" si="29"/>
        <v>2nd Top Customer</v>
      </c>
      <c r="BJ668" t="str">
        <f t="shared" si="30"/>
        <v>One-Time Customer</v>
      </c>
      <c r="CB668">
        <v>88065566018</v>
      </c>
      <c r="CD668" t="s">
        <v>1075</v>
      </c>
    </row>
    <row r="669" spans="52:82" x14ac:dyDescent="0.3">
      <c r="AZ669" t="s">
        <v>997</v>
      </c>
      <c r="BA669" t="s">
        <v>1123</v>
      </c>
      <c r="BB669" t="s">
        <v>68</v>
      </c>
      <c r="BC669" s="25">
        <v>7</v>
      </c>
      <c r="BD669" s="25">
        <v>105</v>
      </c>
      <c r="BE669" s="25">
        <v>16</v>
      </c>
      <c r="BF669" s="25">
        <v>1</v>
      </c>
      <c r="BG669" s="9">
        <v>44071</v>
      </c>
      <c r="BH669" s="9">
        <v>44071</v>
      </c>
      <c r="BI669" t="str">
        <f t="shared" si="29"/>
        <v>2nd Top Customer</v>
      </c>
      <c r="BJ669" t="str">
        <f t="shared" si="30"/>
        <v>One-Time Customer</v>
      </c>
      <c r="CB669">
        <v>88065566019</v>
      </c>
      <c r="CD669" t="s">
        <v>489</v>
      </c>
    </row>
    <row r="670" spans="52:82" x14ac:dyDescent="0.3">
      <c r="AZ670" t="s">
        <v>947</v>
      </c>
      <c r="BA670" t="s">
        <v>1124</v>
      </c>
      <c r="BB670" t="s">
        <v>1</v>
      </c>
      <c r="BC670" s="25">
        <v>2</v>
      </c>
      <c r="BD670" s="25">
        <v>104</v>
      </c>
      <c r="BE670" s="25">
        <v>11</v>
      </c>
      <c r="BF670" s="25">
        <v>1</v>
      </c>
      <c r="BG670" s="9">
        <v>44094</v>
      </c>
      <c r="BH670" s="9">
        <v>44094</v>
      </c>
      <c r="BI670" t="str">
        <f t="shared" si="29"/>
        <v>2nd Top Customer</v>
      </c>
      <c r="BJ670" t="str">
        <f t="shared" si="30"/>
        <v>One-Time Customer</v>
      </c>
      <c r="CB670">
        <v>88065566020</v>
      </c>
      <c r="CD670" t="s">
        <v>1033</v>
      </c>
    </row>
    <row r="671" spans="52:82" x14ac:dyDescent="0.3">
      <c r="AZ671" t="s">
        <v>734</v>
      </c>
      <c r="BA671" t="s">
        <v>1124</v>
      </c>
      <c r="BB671" t="s">
        <v>66</v>
      </c>
      <c r="BC671" s="25">
        <v>2</v>
      </c>
      <c r="BD671" s="25">
        <v>104</v>
      </c>
      <c r="BE671" s="25">
        <v>17</v>
      </c>
      <c r="BF671" s="25">
        <v>1</v>
      </c>
      <c r="BG671" s="9">
        <v>44092</v>
      </c>
      <c r="BH671" s="9">
        <v>44092</v>
      </c>
      <c r="BI671" t="str">
        <f t="shared" si="29"/>
        <v>2nd Top Customer</v>
      </c>
      <c r="BJ671" t="str">
        <f t="shared" si="30"/>
        <v>One-Time Customer</v>
      </c>
      <c r="CB671">
        <v>88065566021</v>
      </c>
      <c r="CD671" t="s">
        <v>622</v>
      </c>
    </row>
    <row r="672" spans="52:82" x14ac:dyDescent="0.3">
      <c r="AZ672" t="s">
        <v>817</v>
      </c>
      <c r="BA672" t="s">
        <v>1123</v>
      </c>
      <c r="BB672" t="s">
        <v>14</v>
      </c>
      <c r="BC672" s="25">
        <v>5</v>
      </c>
      <c r="BD672" s="25">
        <v>100</v>
      </c>
      <c r="BE672" s="25">
        <v>22</v>
      </c>
      <c r="BF672" s="25">
        <v>1</v>
      </c>
      <c r="BG672" s="9">
        <v>44082</v>
      </c>
      <c r="BH672" s="9">
        <v>44082</v>
      </c>
      <c r="BI672" t="str">
        <f t="shared" si="29"/>
        <v>Average Customer</v>
      </c>
      <c r="BJ672" t="str">
        <f t="shared" si="30"/>
        <v>One-Time Customer</v>
      </c>
      <c r="CB672">
        <v>88065566022</v>
      </c>
      <c r="CD672" t="s">
        <v>699</v>
      </c>
    </row>
    <row r="673" spans="52:82" x14ac:dyDescent="0.3">
      <c r="AZ673" t="s">
        <v>603</v>
      </c>
      <c r="BA673" t="s">
        <v>1124</v>
      </c>
      <c r="BB673" t="s">
        <v>58</v>
      </c>
      <c r="BC673" s="25">
        <v>10</v>
      </c>
      <c r="BD673" s="25">
        <v>100</v>
      </c>
      <c r="BE673" s="25">
        <v>21</v>
      </c>
      <c r="BF673" s="25">
        <v>1</v>
      </c>
      <c r="BG673" s="9">
        <v>44072</v>
      </c>
      <c r="BH673" s="9">
        <v>44072</v>
      </c>
      <c r="BI673" t="str">
        <f t="shared" si="29"/>
        <v>2nd Top Customer</v>
      </c>
      <c r="BJ673" t="str">
        <f t="shared" si="30"/>
        <v>One-Time Customer</v>
      </c>
      <c r="CB673">
        <v>88065566023</v>
      </c>
      <c r="CD673" t="s">
        <v>792</v>
      </c>
    </row>
    <row r="674" spans="52:82" x14ac:dyDescent="0.3">
      <c r="AZ674" t="s">
        <v>139</v>
      </c>
      <c r="BA674" t="s">
        <v>1124</v>
      </c>
      <c r="BB674" t="s">
        <v>16</v>
      </c>
      <c r="BC674" s="25">
        <v>10</v>
      </c>
      <c r="BD674" s="25">
        <v>100</v>
      </c>
      <c r="BE674" s="25">
        <v>48</v>
      </c>
      <c r="BF674" s="25">
        <v>1</v>
      </c>
      <c r="BG674" s="9">
        <v>44082</v>
      </c>
      <c r="BH674" s="9">
        <v>44082</v>
      </c>
      <c r="BI674" t="str">
        <f t="shared" si="29"/>
        <v>Average Customer</v>
      </c>
      <c r="BJ674" t="str">
        <f t="shared" si="30"/>
        <v>One-Time Customer</v>
      </c>
      <c r="CB674">
        <v>88065566024</v>
      </c>
      <c r="CD674" t="s">
        <v>500</v>
      </c>
    </row>
    <row r="675" spans="52:82" x14ac:dyDescent="0.3">
      <c r="AZ675" t="s">
        <v>1016</v>
      </c>
      <c r="BA675" t="s">
        <v>1124</v>
      </c>
      <c r="BB675" t="s">
        <v>10</v>
      </c>
      <c r="BC675" s="25">
        <v>5</v>
      </c>
      <c r="BD675" s="25">
        <v>100</v>
      </c>
      <c r="BE675" s="25">
        <v>17</v>
      </c>
      <c r="BF675" s="25">
        <v>1</v>
      </c>
      <c r="BG675" s="9">
        <v>44095</v>
      </c>
      <c r="BH675" s="9">
        <v>44095</v>
      </c>
      <c r="BI675" t="str">
        <f t="shared" si="29"/>
        <v>2nd Top Customer</v>
      </c>
      <c r="BJ675" t="str">
        <f t="shared" si="30"/>
        <v>One-Time Customer</v>
      </c>
      <c r="CB675">
        <v>88065566025</v>
      </c>
      <c r="CD675" t="s">
        <v>247</v>
      </c>
    </row>
    <row r="676" spans="52:82" x14ac:dyDescent="0.3">
      <c r="AZ676" t="s">
        <v>468</v>
      </c>
      <c r="BA676" t="s">
        <v>1123</v>
      </c>
      <c r="BB676" t="s">
        <v>57</v>
      </c>
      <c r="BC676" s="25">
        <v>10</v>
      </c>
      <c r="BD676" s="25">
        <v>100</v>
      </c>
      <c r="BE676" s="25">
        <v>21</v>
      </c>
      <c r="BF676" s="25">
        <v>1</v>
      </c>
      <c r="BG676" s="9">
        <v>44102</v>
      </c>
      <c r="BH676" s="9">
        <v>44102</v>
      </c>
      <c r="BI676" t="str">
        <f t="shared" si="29"/>
        <v>2nd Top Customer</v>
      </c>
      <c r="BJ676" t="str">
        <f t="shared" si="30"/>
        <v>One-Time Customer</v>
      </c>
      <c r="CB676">
        <v>88065566026</v>
      </c>
      <c r="CD676" t="s">
        <v>1083</v>
      </c>
    </row>
    <row r="677" spans="52:82" x14ac:dyDescent="0.3">
      <c r="AZ677" t="s">
        <v>741</v>
      </c>
      <c r="BA677" t="s">
        <v>1123</v>
      </c>
      <c r="BB677" t="s">
        <v>80</v>
      </c>
      <c r="BC677" s="25">
        <v>5</v>
      </c>
      <c r="BD677" s="25">
        <v>100</v>
      </c>
      <c r="BE677" s="25">
        <v>15</v>
      </c>
      <c r="BF677" s="25">
        <v>1</v>
      </c>
      <c r="BG677" s="9">
        <v>44099</v>
      </c>
      <c r="BH677" s="9">
        <v>44099</v>
      </c>
      <c r="BI677" t="str">
        <f t="shared" si="29"/>
        <v>2nd Top Customer</v>
      </c>
      <c r="BJ677" t="str">
        <f t="shared" si="30"/>
        <v>One-Time Customer</v>
      </c>
      <c r="CB677">
        <v>88065566027</v>
      </c>
      <c r="CD677" t="s">
        <v>831</v>
      </c>
    </row>
    <row r="678" spans="52:82" x14ac:dyDescent="0.3">
      <c r="AZ678" t="s">
        <v>655</v>
      </c>
      <c r="BA678" t="s">
        <v>1123</v>
      </c>
      <c r="BB678" t="s">
        <v>76</v>
      </c>
      <c r="BC678" s="25">
        <v>5</v>
      </c>
      <c r="BD678" s="25">
        <v>100</v>
      </c>
      <c r="BE678" s="25">
        <v>8</v>
      </c>
      <c r="BF678" s="25">
        <v>1</v>
      </c>
      <c r="BG678" s="9">
        <v>44093</v>
      </c>
      <c r="BH678" s="9">
        <v>44093</v>
      </c>
      <c r="BI678" t="str">
        <f t="shared" si="29"/>
        <v>Top Customer</v>
      </c>
      <c r="BJ678" t="str">
        <f t="shared" si="30"/>
        <v>One-Time Customer</v>
      </c>
      <c r="CB678">
        <v>88065566028</v>
      </c>
      <c r="CD678" t="s">
        <v>808</v>
      </c>
    </row>
    <row r="679" spans="52:82" x14ac:dyDescent="0.3">
      <c r="AZ679" t="s">
        <v>971</v>
      </c>
      <c r="BA679" t="s">
        <v>1123</v>
      </c>
      <c r="BB679" t="s">
        <v>90</v>
      </c>
      <c r="BC679" s="25">
        <v>5</v>
      </c>
      <c r="BD679" s="25">
        <v>100</v>
      </c>
      <c r="BE679" s="25">
        <v>9</v>
      </c>
      <c r="BF679" s="25">
        <v>1</v>
      </c>
      <c r="BG679" s="9">
        <v>44066</v>
      </c>
      <c r="BH679" s="9">
        <v>44066</v>
      </c>
      <c r="BI679" t="str">
        <f t="shared" si="29"/>
        <v>Top Customer</v>
      </c>
      <c r="BJ679" t="str">
        <f t="shared" si="30"/>
        <v>One-Time Customer</v>
      </c>
      <c r="CB679">
        <v>88065566029</v>
      </c>
      <c r="CD679" t="s">
        <v>67</v>
      </c>
    </row>
    <row r="680" spans="52:82" x14ac:dyDescent="0.3">
      <c r="AZ680" t="s">
        <v>877</v>
      </c>
      <c r="BA680" t="s">
        <v>1124</v>
      </c>
      <c r="BB680" t="s">
        <v>17</v>
      </c>
      <c r="BC680" s="25">
        <v>5</v>
      </c>
      <c r="BD680" s="25">
        <v>100</v>
      </c>
      <c r="BE680" s="25">
        <v>26</v>
      </c>
      <c r="BF680" s="25">
        <v>1</v>
      </c>
      <c r="BG680" s="9">
        <v>44073</v>
      </c>
      <c r="BH680" s="9">
        <v>44073</v>
      </c>
      <c r="BI680" t="str">
        <f t="shared" si="29"/>
        <v>Average Customer</v>
      </c>
      <c r="BJ680" t="str">
        <f t="shared" si="30"/>
        <v>One-Time Customer</v>
      </c>
      <c r="CB680">
        <v>88065566030</v>
      </c>
      <c r="CD680" t="s">
        <v>77</v>
      </c>
    </row>
    <row r="681" spans="52:82" x14ac:dyDescent="0.3">
      <c r="AZ681" t="s">
        <v>1005</v>
      </c>
      <c r="BA681" t="s">
        <v>1124</v>
      </c>
      <c r="BB681" t="s">
        <v>16</v>
      </c>
      <c r="BC681" s="25">
        <v>10</v>
      </c>
      <c r="BD681" s="25">
        <v>100</v>
      </c>
      <c r="BE681" s="25">
        <v>48</v>
      </c>
      <c r="BF681" s="25">
        <v>1</v>
      </c>
      <c r="BG681" s="9">
        <v>44082</v>
      </c>
      <c r="BH681" s="9">
        <v>44082</v>
      </c>
      <c r="BI681" t="str">
        <f t="shared" si="29"/>
        <v>Average Customer</v>
      </c>
      <c r="BJ681" t="str">
        <f t="shared" si="30"/>
        <v>One-Time Customer</v>
      </c>
      <c r="CB681">
        <v>88065566031</v>
      </c>
      <c r="CD681" t="s">
        <v>573</v>
      </c>
    </row>
    <row r="682" spans="52:82" x14ac:dyDescent="0.3">
      <c r="AZ682" t="s">
        <v>423</v>
      </c>
      <c r="BA682" t="s">
        <v>1123</v>
      </c>
      <c r="BB682" t="s">
        <v>78</v>
      </c>
      <c r="BC682" s="25">
        <v>10</v>
      </c>
      <c r="BD682" s="25">
        <v>100</v>
      </c>
      <c r="BE682" s="25">
        <v>6</v>
      </c>
      <c r="BF682" s="25">
        <v>1</v>
      </c>
      <c r="BG682" s="9">
        <v>44056</v>
      </c>
      <c r="BH682" s="9">
        <v>44056</v>
      </c>
      <c r="BI682" t="str">
        <f t="shared" si="29"/>
        <v>Top Customer</v>
      </c>
      <c r="BJ682" t="str">
        <f t="shared" si="30"/>
        <v>One-Time Customer</v>
      </c>
      <c r="CB682">
        <v>88065566032</v>
      </c>
      <c r="CD682" t="s">
        <v>99</v>
      </c>
    </row>
    <row r="683" spans="52:82" x14ac:dyDescent="0.3">
      <c r="AZ683" t="s">
        <v>749</v>
      </c>
      <c r="BA683" t="s">
        <v>1124</v>
      </c>
      <c r="BB683" t="s">
        <v>16</v>
      </c>
      <c r="BC683" s="25">
        <v>5</v>
      </c>
      <c r="BD683" s="25">
        <v>100</v>
      </c>
      <c r="BE683" s="25">
        <v>48</v>
      </c>
      <c r="BF683" s="25">
        <v>1</v>
      </c>
      <c r="BG683" s="9">
        <v>44045</v>
      </c>
      <c r="BH683" s="9">
        <v>44045</v>
      </c>
      <c r="BI683" t="str">
        <f t="shared" si="29"/>
        <v>Average Customer</v>
      </c>
      <c r="BJ683" t="str">
        <f t="shared" si="30"/>
        <v>One-Time Customer</v>
      </c>
      <c r="CB683">
        <v>88065566033</v>
      </c>
      <c r="CD683" t="s">
        <v>286</v>
      </c>
    </row>
    <row r="684" spans="52:82" x14ac:dyDescent="0.3">
      <c r="AZ684" t="s">
        <v>959</v>
      </c>
      <c r="BA684" t="s">
        <v>1124</v>
      </c>
      <c r="BB684" t="s">
        <v>57</v>
      </c>
      <c r="BC684" s="25">
        <v>5</v>
      </c>
      <c r="BD684" s="25">
        <v>100</v>
      </c>
      <c r="BE684" s="25">
        <v>21</v>
      </c>
      <c r="BF684" s="25">
        <v>1</v>
      </c>
      <c r="BG684" s="9">
        <v>44048</v>
      </c>
      <c r="BH684" s="9">
        <v>44048</v>
      </c>
      <c r="BI684" t="str">
        <f t="shared" si="29"/>
        <v>2nd Top Customer</v>
      </c>
      <c r="BJ684" t="str">
        <f t="shared" si="30"/>
        <v>One-Time Customer</v>
      </c>
      <c r="CB684">
        <v>88065566034</v>
      </c>
      <c r="CD684" t="s">
        <v>835</v>
      </c>
    </row>
    <row r="685" spans="52:82" x14ac:dyDescent="0.3">
      <c r="AZ685" t="s">
        <v>1046</v>
      </c>
      <c r="BA685" t="s">
        <v>1124</v>
      </c>
      <c r="BB685" t="s">
        <v>8</v>
      </c>
      <c r="BC685" s="25">
        <v>5</v>
      </c>
      <c r="BD685" s="25">
        <v>100</v>
      </c>
      <c r="BE685" s="25">
        <v>15</v>
      </c>
      <c r="BF685" s="25">
        <v>1</v>
      </c>
      <c r="BG685" s="9">
        <v>44062</v>
      </c>
      <c r="BH685" s="9">
        <v>44062</v>
      </c>
      <c r="BI685" t="str">
        <f t="shared" si="29"/>
        <v>2nd Top Customer</v>
      </c>
      <c r="BJ685" t="str">
        <f t="shared" si="30"/>
        <v>One-Time Customer</v>
      </c>
      <c r="CB685">
        <v>88065566035</v>
      </c>
      <c r="CD685" t="s">
        <v>226</v>
      </c>
    </row>
    <row r="686" spans="52:82" x14ac:dyDescent="0.3">
      <c r="AZ686" t="s">
        <v>1088</v>
      </c>
      <c r="BA686" t="s">
        <v>1124</v>
      </c>
      <c r="BB686" t="s">
        <v>78</v>
      </c>
      <c r="BC686" s="25">
        <v>5</v>
      </c>
      <c r="BD686" s="25">
        <v>100</v>
      </c>
      <c r="BE686" s="25">
        <v>6</v>
      </c>
      <c r="BF686" s="25">
        <v>1</v>
      </c>
      <c r="BG686" s="9">
        <v>44094</v>
      </c>
      <c r="BH686" s="9">
        <v>44094</v>
      </c>
      <c r="BI686" t="str">
        <f t="shared" si="29"/>
        <v>Top Customer</v>
      </c>
      <c r="BJ686" t="str">
        <f t="shared" si="30"/>
        <v>One-Time Customer</v>
      </c>
      <c r="CB686">
        <v>88065566036</v>
      </c>
      <c r="CD686" t="s">
        <v>730</v>
      </c>
    </row>
    <row r="687" spans="52:82" x14ac:dyDescent="0.3">
      <c r="AZ687" t="s">
        <v>998</v>
      </c>
      <c r="BA687" t="s">
        <v>1124</v>
      </c>
      <c r="BB687" t="s">
        <v>70</v>
      </c>
      <c r="BC687" s="25">
        <v>5</v>
      </c>
      <c r="BD687" s="25">
        <v>100</v>
      </c>
      <c r="BE687" s="25">
        <v>15</v>
      </c>
      <c r="BF687" s="25">
        <v>1</v>
      </c>
      <c r="BG687" s="9">
        <v>44071</v>
      </c>
      <c r="BH687" s="9">
        <v>44071</v>
      </c>
      <c r="BI687" t="str">
        <f t="shared" si="29"/>
        <v>2nd Top Customer</v>
      </c>
      <c r="BJ687" t="str">
        <f t="shared" si="30"/>
        <v>One-Time Customer</v>
      </c>
      <c r="CB687">
        <v>88065566037</v>
      </c>
      <c r="CD687" t="s">
        <v>584</v>
      </c>
    </row>
    <row r="688" spans="52:82" x14ac:dyDescent="0.3">
      <c r="AZ688" t="s">
        <v>1021</v>
      </c>
      <c r="BA688" t="s">
        <v>1123</v>
      </c>
      <c r="BB688" t="s">
        <v>15</v>
      </c>
      <c r="BC688" s="25">
        <v>10</v>
      </c>
      <c r="BD688" s="25">
        <v>100</v>
      </c>
      <c r="BE688" s="25">
        <v>25</v>
      </c>
      <c r="BF688" s="25">
        <v>1</v>
      </c>
      <c r="BG688" s="9">
        <v>44103</v>
      </c>
      <c r="BH688" s="9">
        <v>44103</v>
      </c>
      <c r="BI688" t="str">
        <f t="shared" si="29"/>
        <v>Average Customer</v>
      </c>
      <c r="BJ688" t="str">
        <f t="shared" si="30"/>
        <v>One-Time Customer</v>
      </c>
      <c r="CB688">
        <v>88065566038</v>
      </c>
      <c r="CD688" t="s">
        <v>643</v>
      </c>
    </row>
    <row r="689" spans="52:82" x14ac:dyDescent="0.3">
      <c r="AZ689" t="s">
        <v>885</v>
      </c>
      <c r="BA689" t="s">
        <v>1123</v>
      </c>
      <c r="BB689" t="s">
        <v>15</v>
      </c>
      <c r="BC689" s="25">
        <v>5</v>
      </c>
      <c r="BD689" s="25">
        <v>100</v>
      </c>
      <c r="BE689" s="25">
        <v>25</v>
      </c>
      <c r="BF689" s="25">
        <v>1</v>
      </c>
      <c r="BG689" s="9">
        <v>44093</v>
      </c>
      <c r="BH689" s="9">
        <v>44093</v>
      </c>
      <c r="BI689" t="str">
        <f t="shared" si="29"/>
        <v>Average Customer</v>
      </c>
      <c r="BJ689" t="str">
        <f t="shared" si="30"/>
        <v>One-Time Customer</v>
      </c>
      <c r="CB689">
        <v>88065566039</v>
      </c>
      <c r="CD689" t="s">
        <v>485</v>
      </c>
    </row>
    <row r="690" spans="52:82" x14ac:dyDescent="0.3">
      <c r="AZ690" t="s">
        <v>1024</v>
      </c>
      <c r="BA690" t="s">
        <v>1123</v>
      </c>
      <c r="BB690" t="s">
        <v>59</v>
      </c>
      <c r="BC690" s="25">
        <v>5</v>
      </c>
      <c r="BD690" s="25">
        <v>100</v>
      </c>
      <c r="BE690" s="25">
        <v>21</v>
      </c>
      <c r="BF690" s="25">
        <v>1</v>
      </c>
      <c r="BG690" s="9">
        <v>44103</v>
      </c>
      <c r="BH690" s="9">
        <v>44103</v>
      </c>
      <c r="BI690" t="str">
        <f t="shared" si="29"/>
        <v>2nd Top Customer</v>
      </c>
      <c r="BJ690" t="str">
        <f t="shared" si="30"/>
        <v>One-Time Customer</v>
      </c>
      <c r="CB690">
        <v>88065566040</v>
      </c>
      <c r="CD690" t="s">
        <v>826</v>
      </c>
    </row>
    <row r="691" spans="52:82" x14ac:dyDescent="0.3">
      <c r="AZ691" t="s">
        <v>586</v>
      </c>
      <c r="BA691" t="s">
        <v>1123</v>
      </c>
      <c r="BB691" t="s">
        <v>1</v>
      </c>
      <c r="BC691" s="25">
        <v>11</v>
      </c>
      <c r="BD691" s="25">
        <v>99</v>
      </c>
      <c r="BE691" s="25">
        <v>12</v>
      </c>
      <c r="BF691" s="25">
        <v>1</v>
      </c>
      <c r="BG691" s="9">
        <v>44052</v>
      </c>
      <c r="BH691" s="9">
        <v>44052</v>
      </c>
      <c r="BI691" t="str">
        <f t="shared" si="29"/>
        <v>2nd Top Customer</v>
      </c>
      <c r="BJ691" t="str">
        <f t="shared" si="30"/>
        <v>One-Time Customer</v>
      </c>
      <c r="CB691">
        <v>88065566041</v>
      </c>
      <c r="CD691" t="s">
        <v>174</v>
      </c>
    </row>
    <row r="692" spans="52:82" x14ac:dyDescent="0.3">
      <c r="AZ692" t="s">
        <v>203</v>
      </c>
      <c r="BA692" t="s">
        <v>1123</v>
      </c>
      <c r="BB692" t="s">
        <v>59</v>
      </c>
      <c r="BC692" s="25">
        <v>11</v>
      </c>
      <c r="BD692" s="25">
        <v>99</v>
      </c>
      <c r="BE692" s="25">
        <v>22</v>
      </c>
      <c r="BF692" s="25">
        <v>1</v>
      </c>
      <c r="BG692" s="9">
        <v>44073</v>
      </c>
      <c r="BH692" s="9">
        <v>44073</v>
      </c>
      <c r="BI692" t="str">
        <f t="shared" si="29"/>
        <v>Average Customer</v>
      </c>
      <c r="BJ692" t="str">
        <f t="shared" si="30"/>
        <v>One-Time Customer</v>
      </c>
      <c r="CB692">
        <v>88065566042</v>
      </c>
      <c r="CD692" t="s">
        <v>633</v>
      </c>
    </row>
    <row r="693" spans="52:82" x14ac:dyDescent="0.3">
      <c r="AZ693" t="s">
        <v>532</v>
      </c>
      <c r="BA693" t="s">
        <v>1123</v>
      </c>
      <c r="BB693" t="s">
        <v>11</v>
      </c>
      <c r="BC693" s="25">
        <v>11</v>
      </c>
      <c r="BD693" s="25">
        <v>99</v>
      </c>
      <c r="BE693" s="25">
        <v>16</v>
      </c>
      <c r="BF693" s="25">
        <v>1</v>
      </c>
      <c r="BG693" s="9">
        <v>44062</v>
      </c>
      <c r="BH693" s="9">
        <v>44062</v>
      </c>
      <c r="BI693" t="str">
        <f t="shared" si="29"/>
        <v>2nd Top Customer</v>
      </c>
      <c r="BJ693" t="str">
        <f t="shared" si="30"/>
        <v>One-Time Customer</v>
      </c>
      <c r="CB693">
        <v>88065566043</v>
      </c>
      <c r="CD693" t="s">
        <v>121</v>
      </c>
    </row>
    <row r="694" spans="52:82" x14ac:dyDescent="0.3">
      <c r="AZ694" t="s">
        <v>361</v>
      </c>
      <c r="BA694" t="s">
        <v>1123</v>
      </c>
      <c r="BB694" t="s">
        <v>18</v>
      </c>
      <c r="BC694" s="25">
        <v>11</v>
      </c>
      <c r="BD694" s="25">
        <v>99</v>
      </c>
      <c r="BE694" s="25">
        <v>22</v>
      </c>
      <c r="BF694" s="25">
        <v>1</v>
      </c>
      <c r="BG694" s="9">
        <v>44097</v>
      </c>
      <c r="BH694" s="9">
        <v>44097</v>
      </c>
      <c r="BI694" t="str">
        <f t="shared" si="29"/>
        <v>Average Customer</v>
      </c>
      <c r="BJ694" t="str">
        <f t="shared" si="30"/>
        <v>One-Time Customer</v>
      </c>
      <c r="CB694">
        <v>88065566044</v>
      </c>
      <c r="CD694" t="s">
        <v>326</v>
      </c>
    </row>
    <row r="695" spans="52:82" x14ac:dyDescent="0.3">
      <c r="AZ695" t="s">
        <v>873</v>
      </c>
      <c r="BA695" t="s">
        <v>1124</v>
      </c>
      <c r="BB695" t="s">
        <v>4</v>
      </c>
      <c r="BC695" s="25">
        <v>7</v>
      </c>
      <c r="BD695" s="25">
        <v>98</v>
      </c>
      <c r="BE695" s="25">
        <v>19</v>
      </c>
      <c r="BF695" s="25">
        <v>1</v>
      </c>
      <c r="BG695" s="9">
        <v>44103</v>
      </c>
      <c r="BH695" s="9">
        <v>44103</v>
      </c>
      <c r="BI695" t="str">
        <f t="shared" si="29"/>
        <v>2nd Top Customer</v>
      </c>
      <c r="BJ695" t="str">
        <f t="shared" si="30"/>
        <v>One-Time Customer</v>
      </c>
      <c r="CB695">
        <v>88065566045</v>
      </c>
      <c r="CD695" t="s">
        <v>365</v>
      </c>
    </row>
    <row r="696" spans="52:82" x14ac:dyDescent="0.3">
      <c r="AZ696" t="s">
        <v>1012</v>
      </c>
      <c r="BA696" t="s">
        <v>1124</v>
      </c>
      <c r="BB696" t="s">
        <v>6</v>
      </c>
      <c r="BC696" s="25">
        <v>7</v>
      </c>
      <c r="BD696" s="25">
        <v>98</v>
      </c>
      <c r="BE696" s="25">
        <v>13</v>
      </c>
      <c r="BF696" s="25">
        <v>1</v>
      </c>
      <c r="BG696" s="9">
        <v>44092</v>
      </c>
      <c r="BH696" s="9">
        <v>44092</v>
      </c>
      <c r="BI696" t="str">
        <f t="shared" si="29"/>
        <v>2nd Top Customer</v>
      </c>
      <c r="BJ696" t="str">
        <f t="shared" si="30"/>
        <v>One-Time Customer</v>
      </c>
      <c r="CB696">
        <v>88065566046</v>
      </c>
      <c r="CD696" t="s">
        <v>949</v>
      </c>
    </row>
    <row r="697" spans="52:82" x14ac:dyDescent="0.3">
      <c r="AZ697" t="s">
        <v>643</v>
      </c>
      <c r="BA697" t="s">
        <v>1124</v>
      </c>
      <c r="BB697" t="s">
        <v>15</v>
      </c>
      <c r="BC697" s="25">
        <v>7</v>
      </c>
      <c r="BD697" s="25">
        <v>98</v>
      </c>
      <c r="BE697" s="25">
        <v>26</v>
      </c>
      <c r="BF697" s="25">
        <v>1</v>
      </c>
      <c r="BG697" s="9">
        <v>44078</v>
      </c>
      <c r="BH697" s="9">
        <v>44078</v>
      </c>
      <c r="BI697" t="str">
        <f t="shared" si="29"/>
        <v>Average Customer</v>
      </c>
      <c r="BJ697" t="str">
        <f t="shared" si="30"/>
        <v>One-Time Customer</v>
      </c>
      <c r="CB697">
        <v>88065566047</v>
      </c>
      <c r="CD697" t="s">
        <v>563</v>
      </c>
    </row>
    <row r="698" spans="52:82" x14ac:dyDescent="0.3">
      <c r="AZ698" t="s">
        <v>1057</v>
      </c>
      <c r="BA698" t="s">
        <v>1123</v>
      </c>
      <c r="BB698" t="s">
        <v>59</v>
      </c>
      <c r="BC698" s="25">
        <v>10</v>
      </c>
      <c r="BD698" s="25">
        <v>97</v>
      </c>
      <c r="BE698" s="25">
        <v>23</v>
      </c>
      <c r="BF698" s="25">
        <v>2</v>
      </c>
      <c r="BG698" s="9">
        <v>44066</v>
      </c>
      <c r="BH698" s="9">
        <v>44073</v>
      </c>
      <c r="BI698" t="str">
        <f t="shared" si="29"/>
        <v>Average Customer</v>
      </c>
      <c r="BJ698" t="str">
        <f t="shared" si="30"/>
        <v>Repeated Customer</v>
      </c>
      <c r="CB698">
        <v>88065566048</v>
      </c>
      <c r="CD698" t="s">
        <v>847</v>
      </c>
    </row>
    <row r="699" spans="52:82" x14ac:dyDescent="0.3">
      <c r="AZ699" t="s">
        <v>147</v>
      </c>
      <c r="BA699" t="s">
        <v>1124</v>
      </c>
      <c r="BB699" t="s">
        <v>4</v>
      </c>
      <c r="BC699" s="25">
        <v>6</v>
      </c>
      <c r="BD699" s="25">
        <v>96</v>
      </c>
      <c r="BE699" s="25">
        <v>20</v>
      </c>
      <c r="BF699" s="25">
        <v>1</v>
      </c>
      <c r="BG699" s="9">
        <v>44089</v>
      </c>
      <c r="BH699" s="9">
        <v>44089</v>
      </c>
      <c r="BI699" t="str">
        <f t="shared" si="29"/>
        <v>2nd Top Customer</v>
      </c>
      <c r="BJ699" t="str">
        <f t="shared" si="30"/>
        <v>One-Time Customer</v>
      </c>
      <c r="CB699">
        <v>88065566049</v>
      </c>
      <c r="CD699" t="s">
        <v>504</v>
      </c>
    </row>
    <row r="700" spans="52:82" x14ac:dyDescent="0.3">
      <c r="AZ700" t="s">
        <v>314</v>
      </c>
      <c r="BA700" t="s">
        <v>1123</v>
      </c>
      <c r="BB700" t="s">
        <v>3</v>
      </c>
      <c r="BC700" s="25">
        <v>6</v>
      </c>
      <c r="BD700" s="25">
        <v>96</v>
      </c>
      <c r="BE700" s="25">
        <v>15</v>
      </c>
      <c r="BF700" s="25">
        <v>1</v>
      </c>
      <c r="BG700" s="9">
        <v>44051</v>
      </c>
      <c r="BH700" s="9">
        <v>44051</v>
      </c>
      <c r="BI700" t="str">
        <f t="shared" si="29"/>
        <v>2nd Top Customer</v>
      </c>
      <c r="BJ700" t="str">
        <f t="shared" si="30"/>
        <v>One-Time Customer</v>
      </c>
      <c r="CB700">
        <v>88065566050</v>
      </c>
      <c r="CD700" t="s">
        <v>298</v>
      </c>
    </row>
    <row r="701" spans="52:82" x14ac:dyDescent="0.3">
      <c r="AZ701" t="s">
        <v>972</v>
      </c>
      <c r="BA701" t="s">
        <v>1124</v>
      </c>
      <c r="BB701" t="s">
        <v>92</v>
      </c>
      <c r="BC701" s="25">
        <v>8</v>
      </c>
      <c r="BD701" s="25">
        <v>96</v>
      </c>
      <c r="BE701" s="25">
        <v>16</v>
      </c>
      <c r="BF701" s="25">
        <v>1</v>
      </c>
      <c r="BG701" s="9">
        <v>44067</v>
      </c>
      <c r="BH701" s="9">
        <v>44067</v>
      </c>
      <c r="BI701" t="str">
        <f t="shared" si="29"/>
        <v>2nd Top Customer</v>
      </c>
      <c r="BJ701" t="str">
        <f t="shared" si="30"/>
        <v>One-Time Customer</v>
      </c>
      <c r="CB701">
        <v>88065566051</v>
      </c>
      <c r="CD701" t="s">
        <v>1011</v>
      </c>
    </row>
    <row r="702" spans="52:82" x14ac:dyDescent="0.3">
      <c r="AZ702" t="s">
        <v>999</v>
      </c>
      <c r="BA702" t="s">
        <v>1123</v>
      </c>
      <c r="BB702" t="s">
        <v>14</v>
      </c>
      <c r="BC702" s="25">
        <v>8</v>
      </c>
      <c r="BD702" s="25">
        <v>96</v>
      </c>
      <c r="BE702" s="25">
        <v>23</v>
      </c>
      <c r="BF702" s="25">
        <v>1</v>
      </c>
      <c r="BG702" s="9">
        <v>44072</v>
      </c>
      <c r="BH702" s="9">
        <v>44072</v>
      </c>
      <c r="BI702" t="str">
        <f t="shared" si="29"/>
        <v>Average Customer</v>
      </c>
      <c r="BJ702" t="str">
        <f t="shared" si="30"/>
        <v>One-Time Customer</v>
      </c>
      <c r="CB702">
        <v>88065566052</v>
      </c>
      <c r="CD702" t="s">
        <v>132</v>
      </c>
    </row>
    <row r="703" spans="52:82" x14ac:dyDescent="0.3">
      <c r="AZ703" t="s">
        <v>521</v>
      </c>
      <c r="BA703" t="s">
        <v>1124</v>
      </c>
      <c r="BB703" t="s">
        <v>1</v>
      </c>
      <c r="BC703" s="25">
        <v>6</v>
      </c>
      <c r="BD703" s="25">
        <v>96</v>
      </c>
      <c r="BE703" s="25">
        <v>13</v>
      </c>
      <c r="BF703" s="25">
        <v>1</v>
      </c>
      <c r="BG703" s="9">
        <v>44051</v>
      </c>
      <c r="BH703" s="9">
        <v>44051</v>
      </c>
      <c r="BI703" t="str">
        <f t="shared" si="29"/>
        <v>2nd Top Customer</v>
      </c>
      <c r="BJ703" t="str">
        <f t="shared" si="30"/>
        <v>One-Time Customer</v>
      </c>
      <c r="CB703">
        <v>88065566053</v>
      </c>
      <c r="CD703" t="s">
        <v>810</v>
      </c>
    </row>
    <row r="704" spans="52:82" x14ac:dyDescent="0.3">
      <c r="AZ704" t="s">
        <v>395</v>
      </c>
      <c r="BA704" t="s">
        <v>1123</v>
      </c>
      <c r="BB704" t="s">
        <v>20</v>
      </c>
      <c r="BC704" s="25">
        <v>6</v>
      </c>
      <c r="BD704" s="25">
        <v>96</v>
      </c>
      <c r="BE704" s="25">
        <v>15</v>
      </c>
      <c r="BF704" s="25">
        <v>1</v>
      </c>
      <c r="BG704" s="9">
        <v>44062</v>
      </c>
      <c r="BH704" s="9">
        <v>44062</v>
      </c>
      <c r="BI704" t="str">
        <f t="shared" si="29"/>
        <v>2nd Top Customer</v>
      </c>
      <c r="BJ704" t="str">
        <f t="shared" si="30"/>
        <v>One-Time Customer</v>
      </c>
      <c r="CB704">
        <v>88065566054</v>
      </c>
      <c r="CD704" t="s">
        <v>853</v>
      </c>
    </row>
    <row r="705" spans="52:82" x14ac:dyDescent="0.3">
      <c r="AZ705" t="s">
        <v>816</v>
      </c>
      <c r="BA705" t="s">
        <v>1123</v>
      </c>
      <c r="BB705" t="s">
        <v>13</v>
      </c>
      <c r="BC705" s="25">
        <v>7</v>
      </c>
      <c r="BD705" s="25">
        <v>91</v>
      </c>
      <c r="BE705" s="25">
        <v>17</v>
      </c>
      <c r="BF705" s="25">
        <v>1</v>
      </c>
      <c r="BG705" s="9">
        <v>44082</v>
      </c>
      <c r="BH705" s="9">
        <v>44082</v>
      </c>
      <c r="BI705" t="str">
        <f t="shared" si="29"/>
        <v>2nd Top Customer</v>
      </c>
      <c r="BJ705" t="str">
        <f t="shared" si="30"/>
        <v>One-Time Customer</v>
      </c>
      <c r="CB705">
        <v>88065566055</v>
      </c>
      <c r="CD705" t="s">
        <v>320</v>
      </c>
    </row>
    <row r="706" spans="52:82" x14ac:dyDescent="0.3">
      <c r="AZ706" t="s">
        <v>657</v>
      </c>
      <c r="BA706" t="s">
        <v>1124</v>
      </c>
      <c r="BB706" t="s">
        <v>80</v>
      </c>
      <c r="BC706" s="25">
        <v>7</v>
      </c>
      <c r="BD706" s="25">
        <v>91</v>
      </c>
      <c r="BE706" s="25">
        <v>16</v>
      </c>
      <c r="BF706" s="25">
        <v>1</v>
      </c>
      <c r="BG706" s="9">
        <v>44092</v>
      </c>
      <c r="BH706" s="9">
        <v>44092</v>
      </c>
      <c r="BI706" t="str">
        <f t="shared" si="29"/>
        <v>2nd Top Customer</v>
      </c>
      <c r="BJ706" t="str">
        <f t="shared" si="30"/>
        <v>One-Time Customer</v>
      </c>
      <c r="CB706">
        <v>88065566056</v>
      </c>
      <c r="CD706" t="s">
        <v>1084</v>
      </c>
    </row>
    <row r="707" spans="52:82" x14ac:dyDescent="0.3">
      <c r="AZ707" t="s">
        <v>765</v>
      </c>
      <c r="BA707" t="s">
        <v>1123</v>
      </c>
      <c r="BB707" t="s">
        <v>11</v>
      </c>
      <c r="BC707" s="25">
        <v>7</v>
      </c>
      <c r="BD707" s="25">
        <v>91</v>
      </c>
      <c r="BE707" s="25">
        <v>17</v>
      </c>
      <c r="BF707" s="25">
        <v>1</v>
      </c>
      <c r="BG707" s="9">
        <v>44061</v>
      </c>
      <c r="BH707" s="9">
        <v>44061</v>
      </c>
      <c r="BI707" t="str">
        <f t="shared" si="29"/>
        <v>2nd Top Customer</v>
      </c>
      <c r="BJ707" t="str">
        <f t="shared" si="30"/>
        <v>One-Time Customer</v>
      </c>
      <c r="CB707">
        <v>88065566057</v>
      </c>
      <c r="CD707" t="s">
        <v>890</v>
      </c>
    </row>
    <row r="708" spans="52:82" x14ac:dyDescent="0.3">
      <c r="AZ708" t="s">
        <v>728</v>
      </c>
      <c r="BA708" t="s">
        <v>1123</v>
      </c>
      <c r="BB708" t="s">
        <v>57</v>
      </c>
      <c r="BC708" s="25">
        <v>6</v>
      </c>
      <c r="BD708" s="25">
        <v>90</v>
      </c>
      <c r="BE708" s="25">
        <v>22</v>
      </c>
      <c r="BF708" s="25">
        <v>1</v>
      </c>
      <c r="BG708" s="9">
        <v>44086</v>
      </c>
      <c r="BH708" s="9">
        <v>44086</v>
      </c>
      <c r="BI708" t="str">
        <f t="shared" si="29"/>
        <v>Average Customer</v>
      </c>
      <c r="BJ708" t="str">
        <f t="shared" si="30"/>
        <v>One-Time Customer</v>
      </c>
      <c r="CB708">
        <v>88065566058</v>
      </c>
      <c r="CD708" t="s">
        <v>1007</v>
      </c>
    </row>
    <row r="709" spans="52:82" x14ac:dyDescent="0.3">
      <c r="AZ709" t="s">
        <v>754</v>
      </c>
      <c r="BA709" t="s">
        <v>1123</v>
      </c>
      <c r="BB709" t="s">
        <v>1</v>
      </c>
      <c r="BC709" s="25">
        <v>6</v>
      </c>
      <c r="BD709" s="25">
        <v>90</v>
      </c>
      <c r="BE709" s="25">
        <v>14</v>
      </c>
      <c r="BF709" s="25">
        <v>1</v>
      </c>
      <c r="BG709" s="9">
        <v>44051</v>
      </c>
      <c r="BH709" s="9">
        <v>44051</v>
      </c>
      <c r="BI709" t="str">
        <f t="shared" si="29"/>
        <v>2nd Top Customer</v>
      </c>
      <c r="BJ709" t="str">
        <f t="shared" si="30"/>
        <v>One-Time Customer</v>
      </c>
      <c r="CB709">
        <v>88065566059</v>
      </c>
      <c r="CD709" t="s">
        <v>118</v>
      </c>
    </row>
    <row r="710" spans="52:82" x14ac:dyDescent="0.3">
      <c r="AZ710" t="s">
        <v>611</v>
      </c>
      <c r="BA710" t="s">
        <v>1124</v>
      </c>
      <c r="BB710" t="s">
        <v>88</v>
      </c>
      <c r="BC710" s="25">
        <v>6</v>
      </c>
      <c r="BD710" s="25">
        <v>90</v>
      </c>
      <c r="BE710" s="25">
        <v>13</v>
      </c>
      <c r="BF710" s="25">
        <v>1</v>
      </c>
      <c r="BG710" s="9">
        <v>44046</v>
      </c>
      <c r="BH710" s="9">
        <v>44046</v>
      </c>
      <c r="BI710" t="str">
        <f t="shared" ref="BI710:BI773" si="31">IF(BE710&lt;=10,"Top Customer",IF(BE710&lt;=21,"2nd Top Customer","Average Customer"))</f>
        <v>2nd Top Customer</v>
      </c>
      <c r="BJ710" t="str">
        <f t="shared" ref="BJ710:BJ773" si="32">IF(BG710=BH710,"One-Time Customer","Repeated Customer")</f>
        <v>One-Time Customer</v>
      </c>
      <c r="CB710">
        <v>88065566060</v>
      </c>
      <c r="CD710" t="s">
        <v>899</v>
      </c>
    </row>
    <row r="711" spans="52:82" x14ac:dyDescent="0.3">
      <c r="AZ711" t="s">
        <v>244</v>
      </c>
      <c r="BA711" t="s">
        <v>1124</v>
      </c>
      <c r="BB711" t="s">
        <v>58</v>
      </c>
      <c r="BC711" s="25">
        <v>15</v>
      </c>
      <c r="BD711" s="25">
        <v>90</v>
      </c>
      <c r="BE711" s="25">
        <v>22</v>
      </c>
      <c r="BF711" s="25">
        <v>1</v>
      </c>
      <c r="BG711" s="9">
        <v>44083</v>
      </c>
      <c r="BH711" s="9">
        <v>44083</v>
      </c>
      <c r="BI711" t="str">
        <f t="shared" si="31"/>
        <v>Average Customer</v>
      </c>
      <c r="BJ711" t="str">
        <f t="shared" si="32"/>
        <v>One-Time Customer</v>
      </c>
      <c r="CB711">
        <v>88065566061</v>
      </c>
      <c r="CD711" t="s">
        <v>905</v>
      </c>
    </row>
    <row r="712" spans="52:82" x14ac:dyDescent="0.3">
      <c r="AZ712" t="s">
        <v>121</v>
      </c>
      <c r="BA712" t="s">
        <v>1124</v>
      </c>
      <c r="BB712" t="s">
        <v>16</v>
      </c>
      <c r="BC712" s="25">
        <v>10</v>
      </c>
      <c r="BD712" s="25">
        <v>90</v>
      </c>
      <c r="BE712" s="25">
        <v>49</v>
      </c>
      <c r="BF712" s="25">
        <v>1</v>
      </c>
      <c r="BG712" s="9">
        <v>44063</v>
      </c>
      <c r="BH712" s="9">
        <v>44063</v>
      </c>
      <c r="BI712" t="str">
        <f t="shared" si="31"/>
        <v>Average Customer</v>
      </c>
      <c r="BJ712" t="str">
        <f t="shared" si="32"/>
        <v>One-Time Customer</v>
      </c>
      <c r="CB712">
        <v>88065566062</v>
      </c>
      <c r="CD712" t="s">
        <v>978</v>
      </c>
    </row>
    <row r="713" spans="52:82" x14ac:dyDescent="0.3">
      <c r="AZ713" t="s">
        <v>673</v>
      </c>
      <c r="BA713" t="s">
        <v>1123</v>
      </c>
      <c r="BB713" t="s">
        <v>4</v>
      </c>
      <c r="BC713" s="25">
        <v>5</v>
      </c>
      <c r="BD713" s="25">
        <v>90</v>
      </c>
      <c r="BE713" s="25">
        <v>21</v>
      </c>
      <c r="BF713" s="25">
        <v>1</v>
      </c>
      <c r="BG713" s="9">
        <v>44062</v>
      </c>
      <c r="BH713" s="9">
        <v>44062</v>
      </c>
      <c r="BI713" t="str">
        <f t="shared" si="31"/>
        <v>2nd Top Customer</v>
      </c>
      <c r="BJ713" t="str">
        <f t="shared" si="32"/>
        <v>One-Time Customer</v>
      </c>
      <c r="CB713">
        <v>88065566063</v>
      </c>
      <c r="CD713" t="s">
        <v>191</v>
      </c>
    </row>
    <row r="714" spans="52:82" x14ac:dyDescent="0.3">
      <c r="AZ714" t="s">
        <v>571</v>
      </c>
      <c r="BA714" t="s">
        <v>1124</v>
      </c>
      <c r="BB714" t="s">
        <v>8</v>
      </c>
      <c r="BC714" s="25">
        <v>6</v>
      </c>
      <c r="BD714" s="25">
        <v>90</v>
      </c>
      <c r="BE714" s="25">
        <v>16</v>
      </c>
      <c r="BF714" s="25">
        <v>1</v>
      </c>
      <c r="BG714" s="9">
        <v>44102</v>
      </c>
      <c r="BH714" s="9">
        <v>44102</v>
      </c>
      <c r="BI714" t="str">
        <f t="shared" si="31"/>
        <v>2nd Top Customer</v>
      </c>
      <c r="BJ714" t="str">
        <f t="shared" si="32"/>
        <v>One-Time Customer</v>
      </c>
      <c r="CB714">
        <v>88065566064</v>
      </c>
      <c r="CD714" t="s">
        <v>882</v>
      </c>
    </row>
    <row r="715" spans="52:82" x14ac:dyDescent="0.3">
      <c r="AZ715" t="s">
        <v>850</v>
      </c>
      <c r="BA715" t="s">
        <v>1123</v>
      </c>
      <c r="BB715" t="s">
        <v>4</v>
      </c>
      <c r="BC715" s="25">
        <v>6</v>
      </c>
      <c r="BD715" s="25">
        <v>90</v>
      </c>
      <c r="BE715" s="25">
        <v>21</v>
      </c>
      <c r="BF715" s="25">
        <v>1</v>
      </c>
      <c r="BG715" s="9">
        <v>44096</v>
      </c>
      <c r="BH715" s="9">
        <v>44096</v>
      </c>
      <c r="BI715" t="str">
        <f t="shared" si="31"/>
        <v>2nd Top Customer</v>
      </c>
      <c r="BJ715" t="str">
        <f t="shared" si="32"/>
        <v>One-Time Customer</v>
      </c>
      <c r="CB715">
        <v>88065566065</v>
      </c>
      <c r="CD715" t="s">
        <v>229</v>
      </c>
    </row>
    <row r="716" spans="52:82" x14ac:dyDescent="0.3">
      <c r="AZ716" t="s">
        <v>665</v>
      </c>
      <c r="BA716" t="s">
        <v>1124</v>
      </c>
      <c r="BB716" t="s">
        <v>16</v>
      </c>
      <c r="BC716" s="25">
        <v>9</v>
      </c>
      <c r="BD716" s="25">
        <v>90</v>
      </c>
      <c r="BE716" s="25">
        <v>49</v>
      </c>
      <c r="BF716" s="25">
        <v>1</v>
      </c>
      <c r="BG716" s="9">
        <v>44103</v>
      </c>
      <c r="BH716" s="9">
        <v>44103</v>
      </c>
      <c r="BI716" t="str">
        <f t="shared" si="31"/>
        <v>Average Customer</v>
      </c>
      <c r="BJ716" t="str">
        <f t="shared" si="32"/>
        <v>One-Time Customer</v>
      </c>
      <c r="CB716">
        <v>88065566066</v>
      </c>
      <c r="CD716" t="s">
        <v>291</v>
      </c>
    </row>
    <row r="717" spans="52:82" x14ac:dyDescent="0.3">
      <c r="AZ717" t="s">
        <v>201</v>
      </c>
      <c r="BA717" t="s">
        <v>1124</v>
      </c>
      <c r="BB717" t="s">
        <v>57</v>
      </c>
      <c r="BC717" s="25">
        <v>6</v>
      </c>
      <c r="BD717" s="25">
        <v>90</v>
      </c>
      <c r="BE717" s="25">
        <v>22</v>
      </c>
      <c r="BF717" s="25">
        <v>1</v>
      </c>
      <c r="BG717" s="9">
        <v>44071</v>
      </c>
      <c r="BH717" s="9">
        <v>44071</v>
      </c>
      <c r="BI717" t="str">
        <f t="shared" si="31"/>
        <v>Average Customer</v>
      </c>
      <c r="BJ717" t="str">
        <f t="shared" si="32"/>
        <v>One-Time Customer</v>
      </c>
      <c r="CB717">
        <v>88065566067</v>
      </c>
      <c r="CD717" t="s">
        <v>973</v>
      </c>
    </row>
    <row r="718" spans="52:82" x14ac:dyDescent="0.3">
      <c r="AZ718" t="s">
        <v>682</v>
      </c>
      <c r="BA718" t="s">
        <v>1124</v>
      </c>
      <c r="BB718" t="s">
        <v>12</v>
      </c>
      <c r="BC718" s="25">
        <v>6</v>
      </c>
      <c r="BD718" s="25">
        <v>90</v>
      </c>
      <c r="BE718" s="25">
        <v>18</v>
      </c>
      <c r="BF718" s="25">
        <v>1</v>
      </c>
      <c r="BG718" s="9">
        <v>44071</v>
      </c>
      <c r="BH718" s="9">
        <v>44071</v>
      </c>
      <c r="BI718" t="str">
        <f t="shared" si="31"/>
        <v>2nd Top Customer</v>
      </c>
      <c r="BJ718" t="str">
        <f t="shared" si="32"/>
        <v>One-Time Customer</v>
      </c>
      <c r="CB718">
        <v>88065566068</v>
      </c>
      <c r="CD718" t="s">
        <v>179</v>
      </c>
    </row>
    <row r="719" spans="52:82" x14ac:dyDescent="0.3">
      <c r="AZ719" t="s">
        <v>706</v>
      </c>
      <c r="BA719" t="s">
        <v>1123</v>
      </c>
      <c r="BB719" t="s">
        <v>16</v>
      </c>
      <c r="BC719" s="25">
        <v>6</v>
      </c>
      <c r="BD719" s="25">
        <v>90</v>
      </c>
      <c r="BE719" s="25">
        <v>49</v>
      </c>
      <c r="BF719" s="25">
        <v>1</v>
      </c>
      <c r="BG719" s="9">
        <v>44064</v>
      </c>
      <c r="BH719" s="9">
        <v>44064</v>
      </c>
      <c r="BI719" t="str">
        <f t="shared" si="31"/>
        <v>Average Customer</v>
      </c>
      <c r="BJ719" t="str">
        <f t="shared" si="32"/>
        <v>One-Time Customer</v>
      </c>
      <c r="CB719">
        <v>88065566069</v>
      </c>
      <c r="CD719" t="s">
        <v>513</v>
      </c>
    </row>
    <row r="720" spans="52:82" x14ac:dyDescent="0.3">
      <c r="AZ720" t="s">
        <v>368</v>
      </c>
      <c r="BA720" t="s">
        <v>1123</v>
      </c>
      <c r="BB720" t="s">
        <v>15</v>
      </c>
      <c r="BC720" s="25">
        <v>6</v>
      </c>
      <c r="BD720" s="25">
        <v>90</v>
      </c>
      <c r="BE720" s="25">
        <v>27</v>
      </c>
      <c r="BF720" s="25">
        <v>1</v>
      </c>
      <c r="BG720" s="9">
        <v>44104</v>
      </c>
      <c r="BH720" s="9">
        <v>44104</v>
      </c>
      <c r="BI720" t="str">
        <f t="shared" si="31"/>
        <v>Average Customer</v>
      </c>
      <c r="BJ720" t="str">
        <f t="shared" si="32"/>
        <v>One-Time Customer</v>
      </c>
      <c r="CB720">
        <v>88065566070</v>
      </c>
      <c r="CD720" t="s">
        <v>1012</v>
      </c>
    </row>
    <row r="721" spans="52:82" x14ac:dyDescent="0.3">
      <c r="AZ721" t="s">
        <v>778</v>
      </c>
      <c r="BA721" t="s">
        <v>1124</v>
      </c>
      <c r="BB721" t="s">
        <v>86</v>
      </c>
      <c r="BC721" s="25">
        <v>6</v>
      </c>
      <c r="BD721" s="25">
        <v>90</v>
      </c>
      <c r="BE721" s="25">
        <v>16</v>
      </c>
      <c r="BF721" s="25">
        <v>1</v>
      </c>
      <c r="BG721" s="9">
        <v>44074</v>
      </c>
      <c r="BH721" s="9">
        <v>44074</v>
      </c>
      <c r="BI721" t="str">
        <f t="shared" si="31"/>
        <v>2nd Top Customer</v>
      </c>
      <c r="BJ721" t="str">
        <f t="shared" si="32"/>
        <v>One-Time Customer</v>
      </c>
      <c r="CB721">
        <v>88065566071</v>
      </c>
      <c r="CD721" t="s">
        <v>615</v>
      </c>
    </row>
    <row r="722" spans="52:82" x14ac:dyDescent="0.3">
      <c r="AZ722" t="s">
        <v>431</v>
      </c>
      <c r="BA722" t="s">
        <v>1124</v>
      </c>
      <c r="BB722" t="s">
        <v>94</v>
      </c>
      <c r="BC722" s="25">
        <v>6</v>
      </c>
      <c r="BD722" s="25">
        <v>90</v>
      </c>
      <c r="BE722" s="25">
        <v>14</v>
      </c>
      <c r="BF722" s="25">
        <v>1</v>
      </c>
      <c r="BG722" s="9">
        <v>44064</v>
      </c>
      <c r="BH722" s="9">
        <v>44064</v>
      </c>
      <c r="BI722" t="str">
        <f t="shared" si="31"/>
        <v>2nd Top Customer</v>
      </c>
      <c r="BJ722" t="str">
        <f t="shared" si="32"/>
        <v>One-Time Customer</v>
      </c>
      <c r="CB722">
        <v>88065566072</v>
      </c>
      <c r="CD722" t="s">
        <v>1002</v>
      </c>
    </row>
    <row r="723" spans="52:82" x14ac:dyDescent="0.3">
      <c r="AZ723" t="s">
        <v>621</v>
      </c>
      <c r="BA723" t="s">
        <v>1124</v>
      </c>
      <c r="BB723" t="s">
        <v>94</v>
      </c>
      <c r="BC723" s="25">
        <v>10</v>
      </c>
      <c r="BD723" s="25">
        <v>90</v>
      </c>
      <c r="BE723" s="25">
        <v>14</v>
      </c>
      <c r="BF723" s="25">
        <v>1</v>
      </c>
      <c r="BG723" s="9">
        <v>44056</v>
      </c>
      <c r="BH723" s="9">
        <v>44056</v>
      </c>
      <c r="BI723" t="str">
        <f t="shared" si="31"/>
        <v>2nd Top Customer</v>
      </c>
      <c r="BJ723" t="str">
        <f t="shared" si="32"/>
        <v>One-Time Customer</v>
      </c>
      <c r="CB723">
        <v>88065566073</v>
      </c>
      <c r="CD723" t="s">
        <v>789</v>
      </c>
    </row>
    <row r="724" spans="52:82" x14ac:dyDescent="0.3">
      <c r="AZ724" t="s">
        <v>718</v>
      </c>
      <c r="BA724" t="s">
        <v>1123</v>
      </c>
      <c r="BB724" t="s">
        <v>6</v>
      </c>
      <c r="BC724" s="25">
        <v>6</v>
      </c>
      <c r="BD724" s="25">
        <v>90</v>
      </c>
      <c r="BE724" s="25">
        <v>14</v>
      </c>
      <c r="BF724" s="25">
        <v>1</v>
      </c>
      <c r="BG724" s="9">
        <v>44076</v>
      </c>
      <c r="BH724" s="9">
        <v>44076</v>
      </c>
      <c r="BI724" t="str">
        <f t="shared" si="31"/>
        <v>2nd Top Customer</v>
      </c>
      <c r="BJ724" t="str">
        <f t="shared" si="32"/>
        <v>One-Time Customer</v>
      </c>
      <c r="CB724">
        <v>88065566074</v>
      </c>
      <c r="CD724" t="s">
        <v>712</v>
      </c>
    </row>
    <row r="725" spans="52:82" x14ac:dyDescent="0.3">
      <c r="AZ725" t="s">
        <v>733</v>
      </c>
      <c r="BA725" t="s">
        <v>1124</v>
      </c>
      <c r="BB725" t="s">
        <v>64</v>
      </c>
      <c r="BC725" s="25">
        <v>5</v>
      </c>
      <c r="BD725" s="25">
        <v>90</v>
      </c>
      <c r="BE725" s="25">
        <v>8</v>
      </c>
      <c r="BF725" s="25">
        <v>1</v>
      </c>
      <c r="BG725" s="9">
        <v>44092</v>
      </c>
      <c r="BH725" s="9">
        <v>44092</v>
      </c>
      <c r="BI725" t="str">
        <f t="shared" si="31"/>
        <v>Top Customer</v>
      </c>
      <c r="BJ725" t="str">
        <f t="shared" si="32"/>
        <v>One-Time Customer</v>
      </c>
      <c r="CB725">
        <v>88065566075</v>
      </c>
      <c r="CD725" t="s">
        <v>1104</v>
      </c>
    </row>
    <row r="726" spans="52:82" x14ac:dyDescent="0.3">
      <c r="AZ726" t="s">
        <v>790</v>
      </c>
      <c r="BA726" t="s">
        <v>1124</v>
      </c>
      <c r="BB726" t="s">
        <v>16</v>
      </c>
      <c r="BC726" s="25">
        <v>6</v>
      </c>
      <c r="BD726" s="25">
        <v>90</v>
      </c>
      <c r="BE726" s="25">
        <v>49</v>
      </c>
      <c r="BF726" s="25">
        <v>1</v>
      </c>
      <c r="BG726" s="9">
        <v>44086</v>
      </c>
      <c r="BH726" s="9">
        <v>44086</v>
      </c>
      <c r="BI726" t="str">
        <f t="shared" si="31"/>
        <v>Average Customer</v>
      </c>
      <c r="BJ726" t="str">
        <f t="shared" si="32"/>
        <v>One-Time Customer</v>
      </c>
      <c r="CB726">
        <v>88065566076</v>
      </c>
      <c r="CD726" t="s">
        <v>617</v>
      </c>
    </row>
    <row r="727" spans="52:82" x14ac:dyDescent="0.3">
      <c r="AZ727" t="s">
        <v>522</v>
      </c>
      <c r="BA727" t="s">
        <v>1124</v>
      </c>
      <c r="BB727" t="s">
        <v>2</v>
      </c>
      <c r="BC727" s="25">
        <v>10</v>
      </c>
      <c r="BD727" s="25">
        <v>90</v>
      </c>
      <c r="BE727" s="25">
        <v>14</v>
      </c>
      <c r="BF727" s="25">
        <v>1</v>
      </c>
      <c r="BG727" s="9">
        <v>44052</v>
      </c>
      <c r="BH727" s="9">
        <v>44052</v>
      </c>
      <c r="BI727" t="str">
        <f t="shared" si="31"/>
        <v>2nd Top Customer</v>
      </c>
      <c r="BJ727" t="str">
        <f t="shared" si="32"/>
        <v>One-Time Customer</v>
      </c>
      <c r="CB727">
        <v>88065566077</v>
      </c>
      <c r="CD727" t="s">
        <v>545</v>
      </c>
    </row>
    <row r="728" spans="52:82" x14ac:dyDescent="0.3">
      <c r="AZ728" t="s">
        <v>1058</v>
      </c>
      <c r="BA728" t="s">
        <v>1123</v>
      </c>
      <c r="BB728" t="s">
        <v>61</v>
      </c>
      <c r="BC728" s="25">
        <v>8</v>
      </c>
      <c r="BD728" s="25">
        <v>90</v>
      </c>
      <c r="BE728" s="25">
        <v>15</v>
      </c>
      <c r="BF728" s="25">
        <v>2</v>
      </c>
      <c r="BG728" s="9">
        <v>44067</v>
      </c>
      <c r="BH728" s="9">
        <v>44074</v>
      </c>
      <c r="BI728" t="str">
        <f t="shared" si="31"/>
        <v>2nd Top Customer</v>
      </c>
      <c r="BJ728" t="str">
        <f t="shared" si="32"/>
        <v>Repeated Customer</v>
      </c>
      <c r="CB728">
        <v>88065566078</v>
      </c>
      <c r="CD728" t="s">
        <v>234</v>
      </c>
    </row>
    <row r="729" spans="52:82" x14ac:dyDescent="0.3">
      <c r="AZ729" t="s">
        <v>238</v>
      </c>
      <c r="BA729" t="s">
        <v>1123</v>
      </c>
      <c r="BB729" t="s">
        <v>11</v>
      </c>
      <c r="BC729" s="25">
        <v>10</v>
      </c>
      <c r="BD729" s="25">
        <v>90</v>
      </c>
      <c r="BE729" s="25">
        <v>18</v>
      </c>
      <c r="BF729" s="25">
        <v>1</v>
      </c>
      <c r="BG729" s="9">
        <v>44077</v>
      </c>
      <c r="BH729" s="9">
        <v>44077</v>
      </c>
      <c r="BI729" t="str">
        <f t="shared" si="31"/>
        <v>2nd Top Customer</v>
      </c>
      <c r="BJ729" t="str">
        <f t="shared" si="32"/>
        <v>One-Time Customer</v>
      </c>
      <c r="CB729">
        <v>88065566079</v>
      </c>
      <c r="CD729" t="s">
        <v>741</v>
      </c>
    </row>
    <row r="730" spans="52:82" x14ac:dyDescent="0.3">
      <c r="AZ730" t="s">
        <v>404</v>
      </c>
      <c r="BA730" t="s">
        <v>1123</v>
      </c>
      <c r="BB730" t="s">
        <v>9</v>
      </c>
      <c r="BC730" s="25">
        <v>6</v>
      </c>
      <c r="BD730" s="25">
        <v>90</v>
      </c>
      <c r="BE730" s="25">
        <v>22</v>
      </c>
      <c r="BF730" s="25">
        <v>1</v>
      </c>
      <c r="BG730" s="9">
        <v>44068</v>
      </c>
      <c r="BH730" s="9">
        <v>44068</v>
      </c>
      <c r="BI730" t="str">
        <f t="shared" si="31"/>
        <v>Average Customer</v>
      </c>
      <c r="BJ730" t="str">
        <f t="shared" si="32"/>
        <v>One-Time Customer</v>
      </c>
      <c r="CB730">
        <v>88065566080</v>
      </c>
      <c r="CD730" t="s">
        <v>314</v>
      </c>
    </row>
    <row r="731" spans="52:82" x14ac:dyDescent="0.3">
      <c r="AZ731" t="s">
        <v>219</v>
      </c>
      <c r="BA731" t="s">
        <v>1123</v>
      </c>
      <c r="BB731" t="s">
        <v>92</v>
      </c>
      <c r="BC731" s="25">
        <v>6</v>
      </c>
      <c r="BD731" s="25">
        <v>90</v>
      </c>
      <c r="BE731" s="25">
        <v>17</v>
      </c>
      <c r="BF731" s="25">
        <v>1</v>
      </c>
      <c r="BG731" s="9">
        <v>44058</v>
      </c>
      <c r="BH731" s="9">
        <v>44058</v>
      </c>
      <c r="BI731" t="str">
        <f t="shared" si="31"/>
        <v>2nd Top Customer</v>
      </c>
      <c r="BJ731" t="str">
        <f t="shared" si="32"/>
        <v>One-Time Customer</v>
      </c>
      <c r="CB731">
        <v>88065566081</v>
      </c>
      <c r="CD731" t="s">
        <v>380</v>
      </c>
    </row>
    <row r="732" spans="52:82" x14ac:dyDescent="0.3">
      <c r="AZ732" t="s">
        <v>660</v>
      </c>
      <c r="BA732" t="s">
        <v>1123</v>
      </c>
      <c r="BB732" t="s">
        <v>86</v>
      </c>
      <c r="BC732" s="25">
        <v>3</v>
      </c>
      <c r="BD732" s="25">
        <v>90</v>
      </c>
      <c r="BE732" s="25">
        <v>16</v>
      </c>
      <c r="BF732" s="25">
        <v>1</v>
      </c>
      <c r="BG732" s="9">
        <v>44095</v>
      </c>
      <c r="BH732" s="9">
        <v>44095</v>
      </c>
      <c r="BI732" t="str">
        <f t="shared" si="31"/>
        <v>2nd Top Customer</v>
      </c>
      <c r="BJ732" t="str">
        <f t="shared" si="32"/>
        <v>One-Time Customer</v>
      </c>
      <c r="CB732">
        <v>88065566082</v>
      </c>
      <c r="CD732" t="s">
        <v>975</v>
      </c>
    </row>
    <row r="733" spans="52:82" x14ac:dyDescent="0.3">
      <c r="AZ733" t="s">
        <v>447</v>
      </c>
      <c r="BA733" t="s">
        <v>1124</v>
      </c>
      <c r="BB733" t="s">
        <v>10</v>
      </c>
      <c r="BC733" s="25">
        <v>15</v>
      </c>
      <c r="BD733" s="25">
        <v>90</v>
      </c>
      <c r="BE733" s="25">
        <v>18</v>
      </c>
      <c r="BF733" s="25">
        <v>1</v>
      </c>
      <c r="BG733" s="9">
        <v>44083</v>
      </c>
      <c r="BH733" s="9">
        <v>44083</v>
      </c>
      <c r="BI733" t="str">
        <f t="shared" si="31"/>
        <v>2nd Top Customer</v>
      </c>
      <c r="BJ733" t="str">
        <f t="shared" si="32"/>
        <v>One-Time Customer</v>
      </c>
      <c r="CB733">
        <v>88065566083</v>
      </c>
      <c r="CD733" t="s">
        <v>1048</v>
      </c>
    </row>
    <row r="734" spans="52:82" x14ac:dyDescent="0.3">
      <c r="AZ734" t="s">
        <v>301</v>
      </c>
      <c r="BA734" t="s">
        <v>1123</v>
      </c>
      <c r="BB734" t="s">
        <v>58</v>
      </c>
      <c r="BC734" s="25">
        <v>10</v>
      </c>
      <c r="BD734" s="25">
        <v>90</v>
      </c>
      <c r="BE734" s="25">
        <v>22</v>
      </c>
      <c r="BF734" s="25">
        <v>1</v>
      </c>
      <c r="BG734" s="9">
        <v>44068</v>
      </c>
      <c r="BH734" s="9">
        <v>44068</v>
      </c>
      <c r="BI734" t="str">
        <f t="shared" si="31"/>
        <v>Average Customer</v>
      </c>
      <c r="BJ734" t="str">
        <f t="shared" si="32"/>
        <v>One-Time Customer</v>
      </c>
      <c r="CB734">
        <v>88065566084</v>
      </c>
      <c r="CD734" t="s">
        <v>990</v>
      </c>
    </row>
    <row r="735" spans="52:82" x14ac:dyDescent="0.3">
      <c r="AZ735" t="s">
        <v>449</v>
      </c>
      <c r="BA735" t="s">
        <v>1124</v>
      </c>
      <c r="BB735" t="s">
        <v>12</v>
      </c>
      <c r="BC735" s="25">
        <v>6</v>
      </c>
      <c r="BD735" s="25">
        <v>90</v>
      </c>
      <c r="BE735" s="25">
        <v>18</v>
      </c>
      <c r="BF735" s="25">
        <v>1</v>
      </c>
      <c r="BG735" s="9">
        <v>44082</v>
      </c>
      <c r="BH735" s="9">
        <v>44082</v>
      </c>
      <c r="BI735" t="str">
        <f t="shared" si="31"/>
        <v>2nd Top Customer</v>
      </c>
      <c r="BJ735" t="str">
        <f t="shared" si="32"/>
        <v>One-Time Customer</v>
      </c>
      <c r="CB735">
        <v>88065566085</v>
      </c>
      <c r="CD735" t="s">
        <v>1122</v>
      </c>
    </row>
    <row r="736" spans="52:82" x14ac:dyDescent="0.3">
      <c r="AZ736" t="s">
        <v>742</v>
      </c>
      <c r="BA736" t="s">
        <v>1123</v>
      </c>
      <c r="BB736" t="s">
        <v>82</v>
      </c>
      <c r="BC736" s="25">
        <v>6</v>
      </c>
      <c r="BD736" s="25">
        <v>90</v>
      </c>
      <c r="BE736" s="25">
        <v>17</v>
      </c>
      <c r="BF736" s="25">
        <v>1</v>
      </c>
      <c r="BG736" s="9">
        <v>44103</v>
      </c>
      <c r="BH736" s="9">
        <v>44103</v>
      </c>
      <c r="BI736" t="str">
        <f t="shared" si="31"/>
        <v>2nd Top Customer</v>
      </c>
      <c r="BJ736" t="str">
        <f t="shared" si="32"/>
        <v>One-Time Customer</v>
      </c>
      <c r="CB736">
        <v>88065566086</v>
      </c>
      <c r="CD736" t="s">
        <v>819</v>
      </c>
    </row>
    <row r="737" spans="52:82" x14ac:dyDescent="0.3">
      <c r="AZ737" t="s">
        <v>1034</v>
      </c>
      <c r="BA737" t="s">
        <v>1124</v>
      </c>
      <c r="BB737" t="s">
        <v>84</v>
      </c>
      <c r="BC737" s="25">
        <v>6</v>
      </c>
      <c r="BD737" s="25">
        <v>90</v>
      </c>
      <c r="BE737" s="25">
        <v>16</v>
      </c>
      <c r="BF737" s="25">
        <v>1</v>
      </c>
      <c r="BG737" s="9">
        <v>44044</v>
      </c>
      <c r="BH737" s="9">
        <v>44044</v>
      </c>
      <c r="BI737" t="str">
        <f t="shared" si="31"/>
        <v>2nd Top Customer</v>
      </c>
      <c r="BJ737" t="str">
        <f t="shared" si="32"/>
        <v>One-Time Customer</v>
      </c>
      <c r="CB737">
        <v>88065566087</v>
      </c>
      <c r="CD737" t="s">
        <v>266</v>
      </c>
    </row>
    <row r="738" spans="52:82" x14ac:dyDescent="0.3">
      <c r="AZ738" t="s">
        <v>750</v>
      </c>
      <c r="BA738" t="s">
        <v>1123</v>
      </c>
      <c r="BB738" t="s">
        <v>17</v>
      </c>
      <c r="BC738" s="25">
        <v>7</v>
      </c>
      <c r="BD738" s="25">
        <v>84</v>
      </c>
      <c r="BE738" s="25">
        <v>27</v>
      </c>
      <c r="BF738" s="25">
        <v>1</v>
      </c>
      <c r="BG738" s="9">
        <v>44046</v>
      </c>
      <c r="BH738" s="9">
        <v>44046</v>
      </c>
      <c r="BI738" t="str">
        <f t="shared" si="31"/>
        <v>Average Customer</v>
      </c>
      <c r="BJ738" t="str">
        <f t="shared" si="32"/>
        <v>One-Time Customer</v>
      </c>
      <c r="CB738">
        <v>88065566088</v>
      </c>
      <c r="CD738" t="s">
        <v>519</v>
      </c>
    </row>
    <row r="739" spans="52:82" x14ac:dyDescent="0.3">
      <c r="AZ739" t="s">
        <v>751</v>
      </c>
      <c r="BA739" t="s">
        <v>1124</v>
      </c>
      <c r="BB739" t="s">
        <v>18</v>
      </c>
      <c r="BC739" s="25">
        <v>7</v>
      </c>
      <c r="BD739" s="25">
        <v>84</v>
      </c>
      <c r="BE739" s="25">
        <v>23</v>
      </c>
      <c r="BF739" s="25">
        <v>1</v>
      </c>
      <c r="BG739" s="9">
        <v>44047</v>
      </c>
      <c r="BH739" s="9">
        <v>44047</v>
      </c>
      <c r="BI739" t="str">
        <f t="shared" si="31"/>
        <v>Average Customer</v>
      </c>
      <c r="BJ739" t="str">
        <f t="shared" si="32"/>
        <v>One-Time Customer</v>
      </c>
      <c r="CB739">
        <v>88065566089</v>
      </c>
      <c r="CD739" t="s">
        <v>1070</v>
      </c>
    </row>
    <row r="740" spans="52:82" x14ac:dyDescent="0.3">
      <c r="AZ740" t="s">
        <v>708</v>
      </c>
      <c r="BA740" t="s">
        <v>1124</v>
      </c>
      <c r="BB740" t="s">
        <v>16</v>
      </c>
      <c r="BC740" s="25">
        <v>7</v>
      </c>
      <c r="BD740" s="25">
        <v>84</v>
      </c>
      <c r="BE740" s="25">
        <v>50</v>
      </c>
      <c r="BF740" s="25">
        <v>1</v>
      </c>
      <c r="BG740" s="9">
        <v>44066</v>
      </c>
      <c r="BH740" s="9">
        <v>44066</v>
      </c>
      <c r="BI740" t="str">
        <f t="shared" si="31"/>
        <v>Average Customer</v>
      </c>
      <c r="BJ740" t="str">
        <f t="shared" si="32"/>
        <v>One-Time Customer</v>
      </c>
      <c r="CB740">
        <v>88065566090</v>
      </c>
      <c r="CD740" t="s">
        <v>454</v>
      </c>
    </row>
    <row r="741" spans="52:82" x14ac:dyDescent="0.3">
      <c r="AZ741" t="s">
        <v>165</v>
      </c>
      <c r="BA741" t="s">
        <v>1124</v>
      </c>
      <c r="BB741" t="s">
        <v>66</v>
      </c>
      <c r="BC741" s="25">
        <v>6</v>
      </c>
      <c r="BD741" s="25">
        <v>84</v>
      </c>
      <c r="BE741" s="25">
        <v>18</v>
      </c>
      <c r="BF741" s="25">
        <v>1</v>
      </c>
      <c r="BG741" s="9">
        <v>44096</v>
      </c>
      <c r="BH741" s="9">
        <v>44096</v>
      </c>
      <c r="BI741" t="str">
        <f t="shared" si="31"/>
        <v>2nd Top Customer</v>
      </c>
      <c r="BJ741" t="str">
        <f t="shared" si="32"/>
        <v>One-Time Customer</v>
      </c>
      <c r="CB741">
        <v>88065566091</v>
      </c>
      <c r="CD741" t="s">
        <v>134</v>
      </c>
    </row>
    <row r="742" spans="52:82" x14ac:dyDescent="0.3">
      <c r="AZ742" t="s">
        <v>503</v>
      </c>
      <c r="BA742" t="s">
        <v>1123</v>
      </c>
      <c r="BB742" t="s">
        <v>70</v>
      </c>
      <c r="BC742" s="25">
        <v>6</v>
      </c>
      <c r="BD742" s="25">
        <v>84</v>
      </c>
      <c r="BE742" s="25">
        <v>16</v>
      </c>
      <c r="BF742" s="25">
        <v>1</v>
      </c>
      <c r="BG742" s="9">
        <v>44064</v>
      </c>
      <c r="BH742" s="9">
        <v>44064</v>
      </c>
      <c r="BI742" t="str">
        <f t="shared" si="31"/>
        <v>2nd Top Customer</v>
      </c>
      <c r="BJ742" t="str">
        <f t="shared" si="32"/>
        <v>One-Time Customer</v>
      </c>
      <c r="CB742">
        <v>88065566092</v>
      </c>
      <c r="CD742" t="s">
        <v>527</v>
      </c>
    </row>
    <row r="743" spans="52:82" x14ac:dyDescent="0.3">
      <c r="AZ743" t="s">
        <v>729</v>
      </c>
      <c r="BA743" t="s">
        <v>1124</v>
      </c>
      <c r="BB743" t="s">
        <v>58</v>
      </c>
      <c r="BC743" s="25">
        <v>7</v>
      </c>
      <c r="BD743" s="25">
        <v>84</v>
      </c>
      <c r="BE743" s="25">
        <v>23</v>
      </c>
      <c r="BF743" s="25">
        <v>1</v>
      </c>
      <c r="BG743" s="9">
        <v>44087</v>
      </c>
      <c r="BH743" s="9">
        <v>44087</v>
      </c>
      <c r="BI743" t="str">
        <f t="shared" si="31"/>
        <v>Average Customer</v>
      </c>
      <c r="BJ743" t="str">
        <f t="shared" si="32"/>
        <v>One-Time Customer</v>
      </c>
      <c r="CB743">
        <v>88065566093</v>
      </c>
      <c r="CD743" t="s">
        <v>318</v>
      </c>
    </row>
    <row r="744" spans="52:82" x14ac:dyDescent="0.3">
      <c r="AZ744" t="s">
        <v>904</v>
      </c>
      <c r="BA744" t="s">
        <v>1124</v>
      </c>
      <c r="BB744" t="s">
        <v>92</v>
      </c>
      <c r="BC744" s="25">
        <v>5</v>
      </c>
      <c r="BD744" s="25">
        <v>84</v>
      </c>
      <c r="BE744" s="25">
        <v>18</v>
      </c>
      <c r="BF744" s="25">
        <v>2</v>
      </c>
      <c r="BG744" s="9">
        <v>44093</v>
      </c>
      <c r="BH744" s="9">
        <v>44093</v>
      </c>
      <c r="BI744" t="str">
        <f t="shared" si="31"/>
        <v>2nd Top Customer</v>
      </c>
      <c r="BJ744" t="str">
        <f t="shared" si="32"/>
        <v>One-Time Customer</v>
      </c>
      <c r="CB744">
        <v>88065566094</v>
      </c>
      <c r="CD744" t="s">
        <v>700</v>
      </c>
    </row>
    <row r="745" spans="52:82" x14ac:dyDescent="0.3">
      <c r="AZ745" t="s">
        <v>744</v>
      </c>
      <c r="BA745" t="s">
        <v>1124</v>
      </c>
      <c r="BB745" t="s">
        <v>86</v>
      </c>
      <c r="BC745" s="25">
        <v>7</v>
      </c>
      <c r="BD745" s="25">
        <v>84</v>
      </c>
      <c r="BE745" s="25">
        <v>17</v>
      </c>
      <c r="BF745" s="25">
        <v>1</v>
      </c>
      <c r="BG745" s="9">
        <v>44102</v>
      </c>
      <c r="BH745" s="9">
        <v>44102</v>
      </c>
      <c r="BI745" t="str">
        <f t="shared" si="31"/>
        <v>2nd Top Customer</v>
      </c>
      <c r="BJ745" t="str">
        <f t="shared" si="32"/>
        <v>One-Time Customer</v>
      </c>
      <c r="CB745">
        <v>88065566095</v>
      </c>
      <c r="CD745" t="s">
        <v>1067</v>
      </c>
    </row>
    <row r="746" spans="52:82" x14ac:dyDescent="0.3">
      <c r="AZ746" t="s">
        <v>787</v>
      </c>
      <c r="BA746" t="s">
        <v>1124</v>
      </c>
      <c r="BB746" t="s">
        <v>59</v>
      </c>
      <c r="BC746" s="25">
        <v>7</v>
      </c>
      <c r="BD746" s="25">
        <v>84</v>
      </c>
      <c r="BE746" s="25">
        <v>24</v>
      </c>
      <c r="BF746" s="25">
        <v>1</v>
      </c>
      <c r="BG746" s="9">
        <v>44083</v>
      </c>
      <c r="BH746" s="9">
        <v>44083</v>
      </c>
      <c r="BI746" t="str">
        <f t="shared" si="31"/>
        <v>Average Customer</v>
      </c>
      <c r="BJ746" t="str">
        <f t="shared" si="32"/>
        <v>One-Time Customer</v>
      </c>
      <c r="CB746">
        <v>88065566096</v>
      </c>
      <c r="CD746" t="s">
        <v>168</v>
      </c>
    </row>
    <row r="747" spans="52:82" x14ac:dyDescent="0.3">
      <c r="AZ747" t="s">
        <v>852</v>
      </c>
      <c r="BA747" t="s">
        <v>1123</v>
      </c>
      <c r="BB747" t="s">
        <v>6</v>
      </c>
      <c r="BC747" s="25">
        <v>7</v>
      </c>
      <c r="BD747" s="25">
        <v>84</v>
      </c>
      <c r="BE747" s="25">
        <v>15</v>
      </c>
      <c r="BF747" s="25">
        <v>1</v>
      </c>
      <c r="BG747" s="9">
        <v>44098</v>
      </c>
      <c r="BH747" s="9">
        <v>44098</v>
      </c>
      <c r="BI747" t="str">
        <f t="shared" si="31"/>
        <v>2nd Top Customer</v>
      </c>
      <c r="BJ747" t="str">
        <f t="shared" si="32"/>
        <v>One-Time Customer</v>
      </c>
      <c r="CB747">
        <v>88065566097</v>
      </c>
      <c r="CD747" t="s">
        <v>114</v>
      </c>
    </row>
    <row r="748" spans="52:82" x14ac:dyDescent="0.3">
      <c r="AZ748" t="s">
        <v>1090</v>
      </c>
      <c r="BA748" t="s">
        <v>1124</v>
      </c>
      <c r="BB748" t="s">
        <v>82</v>
      </c>
      <c r="BC748" s="25">
        <v>7</v>
      </c>
      <c r="BD748" s="25">
        <v>84</v>
      </c>
      <c r="BE748" s="25">
        <v>18</v>
      </c>
      <c r="BF748" s="25">
        <v>1</v>
      </c>
      <c r="BG748" s="9">
        <v>44096</v>
      </c>
      <c r="BH748" s="9">
        <v>44096</v>
      </c>
      <c r="BI748" t="str">
        <f t="shared" si="31"/>
        <v>2nd Top Customer</v>
      </c>
      <c r="BJ748" t="str">
        <f t="shared" si="32"/>
        <v>One-Time Customer</v>
      </c>
      <c r="CB748">
        <v>88065566098</v>
      </c>
      <c r="CD748" t="s">
        <v>950</v>
      </c>
    </row>
    <row r="749" spans="52:82" x14ac:dyDescent="0.3">
      <c r="AZ749" t="s">
        <v>964</v>
      </c>
      <c r="BA749" t="s">
        <v>1124</v>
      </c>
      <c r="BB749" t="s">
        <v>70</v>
      </c>
      <c r="BC749" s="25">
        <v>9</v>
      </c>
      <c r="BD749" s="25">
        <v>81</v>
      </c>
      <c r="BE749" s="25">
        <v>17</v>
      </c>
      <c r="BF749" s="25">
        <v>1</v>
      </c>
      <c r="BG749" s="9">
        <v>44056</v>
      </c>
      <c r="BH749" s="9">
        <v>44056</v>
      </c>
      <c r="BI749" t="str">
        <f t="shared" si="31"/>
        <v>2nd Top Customer</v>
      </c>
      <c r="BJ749" t="str">
        <f t="shared" si="32"/>
        <v>One-Time Customer</v>
      </c>
      <c r="CB749">
        <v>88065566099</v>
      </c>
      <c r="CD749" t="s">
        <v>850</v>
      </c>
    </row>
    <row r="750" spans="52:82" x14ac:dyDescent="0.3">
      <c r="AZ750" t="s">
        <v>675</v>
      </c>
      <c r="BA750" t="s">
        <v>1123</v>
      </c>
      <c r="BB750" t="s">
        <v>9</v>
      </c>
      <c r="BC750" s="25">
        <v>9</v>
      </c>
      <c r="BD750" s="25">
        <v>81</v>
      </c>
      <c r="BE750" s="25">
        <v>23</v>
      </c>
      <c r="BF750" s="25">
        <v>1</v>
      </c>
      <c r="BG750" s="9">
        <v>44064</v>
      </c>
      <c r="BH750" s="9">
        <v>44064</v>
      </c>
      <c r="BI750" t="str">
        <f t="shared" si="31"/>
        <v>Average Customer</v>
      </c>
      <c r="BJ750" t="str">
        <f t="shared" si="32"/>
        <v>One-Time Customer</v>
      </c>
      <c r="CB750">
        <v>88065566100</v>
      </c>
      <c r="CD750" t="s">
        <v>821</v>
      </c>
    </row>
    <row r="751" spans="52:82" x14ac:dyDescent="0.3">
      <c r="AZ751" t="s">
        <v>821</v>
      </c>
      <c r="BA751" t="s">
        <v>1124</v>
      </c>
      <c r="BB751" t="s">
        <v>59</v>
      </c>
      <c r="BC751" s="25">
        <v>5</v>
      </c>
      <c r="BD751" s="25">
        <v>80</v>
      </c>
      <c r="BE751" s="25">
        <v>25</v>
      </c>
      <c r="BF751" s="25">
        <v>1</v>
      </c>
      <c r="BG751" s="9">
        <v>44086</v>
      </c>
      <c r="BH751" s="9">
        <v>44086</v>
      </c>
      <c r="BI751" t="str">
        <f t="shared" si="31"/>
        <v>Average Customer</v>
      </c>
      <c r="BJ751" t="str">
        <f t="shared" si="32"/>
        <v>One-Time Customer</v>
      </c>
      <c r="CB751">
        <v>88065566101</v>
      </c>
      <c r="CD751" t="s">
        <v>957</v>
      </c>
    </row>
    <row r="752" spans="52:82" x14ac:dyDescent="0.3">
      <c r="AZ752" t="s">
        <v>726</v>
      </c>
      <c r="BA752" t="s">
        <v>1123</v>
      </c>
      <c r="BB752" t="s">
        <v>14</v>
      </c>
      <c r="BC752" s="25">
        <v>4</v>
      </c>
      <c r="BD752" s="25">
        <v>80</v>
      </c>
      <c r="BE752" s="25">
        <v>24</v>
      </c>
      <c r="BF752" s="25">
        <v>1</v>
      </c>
      <c r="BG752" s="9">
        <v>44084</v>
      </c>
      <c r="BH752" s="9">
        <v>44084</v>
      </c>
      <c r="BI752" t="str">
        <f t="shared" si="31"/>
        <v>Average Customer</v>
      </c>
      <c r="BJ752" t="str">
        <f t="shared" si="32"/>
        <v>One-Time Customer</v>
      </c>
      <c r="CB752">
        <v>88065566102</v>
      </c>
      <c r="CD752" t="s">
        <v>204</v>
      </c>
    </row>
    <row r="753" spans="52:82" x14ac:dyDescent="0.3">
      <c r="AZ753" t="s">
        <v>781</v>
      </c>
      <c r="BA753" t="s">
        <v>1123</v>
      </c>
      <c r="BB753" t="s">
        <v>68</v>
      </c>
      <c r="BC753" s="25">
        <v>5</v>
      </c>
      <c r="BD753" s="25">
        <v>80</v>
      </c>
      <c r="BE753" s="25">
        <v>17</v>
      </c>
      <c r="BF753" s="25">
        <v>1</v>
      </c>
      <c r="BG753" s="9">
        <v>44077</v>
      </c>
      <c r="BH753" s="9">
        <v>44077</v>
      </c>
      <c r="BI753" t="str">
        <f t="shared" si="31"/>
        <v>2nd Top Customer</v>
      </c>
      <c r="BJ753" t="str">
        <f t="shared" si="32"/>
        <v>One-Time Customer</v>
      </c>
      <c r="CB753">
        <v>88065566103</v>
      </c>
      <c r="CD753" t="s">
        <v>412</v>
      </c>
    </row>
    <row r="754" spans="52:82" x14ac:dyDescent="0.3">
      <c r="AZ754" t="s">
        <v>633</v>
      </c>
      <c r="BA754" t="s">
        <v>1124</v>
      </c>
      <c r="BB754" t="s">
        <v>5</v>
      </c>
      <c r="BC754" s="25">
        <v>5</v>
      </c>
      <c r="BD754" s="25">
        <v>80</v>
      </c>
      <c r="BE754" s="25">
        <v>12</v>
      </c>
      <c r="BF754" s="25">
        <v>1</v>
      </c>
      <c r="BG754" s="9">
        <v>44068</v>
      </c>
      <c r="BH754" s="9">
        <v>44068</v>
      </c>
      <c r="BI754" t="str">
        <f t="shared" si="31"/>
        <v>2nd Top Customer</v>
      </c>
      <c r="BJ754" t="str">
        <f t="shared" si="32"/>
        <v>One-Time Customer</v>
      </c>
      <c r="CB754">
        <v>88065566104</v>
      </c>
      <c r="CD754" t="s">
        <v>157</v>
      </c>
    </row>
    <row r="755" spans="52:82" x14ac:dyDescent="0.3">
      <c r="AZ755" t="s">
        <v>661</v>
      </c>
      <c r="BA755" t="s">
        <v>1123</v>
      </c>
      <c r="BB755" t="s">
        <v>88</v>
      </c>
      <c r="BC755" s="25">
        <v>5</v>
      </c>
      <c r="BD755" s="25">
        <v>80</v>
      </c>
      <c r="BE755" s="25">
        <v>14</v>
      </c>
      <c r="BF755" s="25">
        <v>1</v>
      </c>
      <c r="BG755" s="9">
        <v>44096</v>
      </c>
      <c r="BH755" s="9">
        <v>44096</v>
      </c>
      <c r="BI755" t="str">
        <f t="shared" si="31"/>
        <v>2nd Top Customer</v>
      </c>
      <c r="BJ755" t="str">
        <f t="shared" si="32"/>
        <v>One-Time Customer</v>
      </c>
      <c r="CB755">
        <v>88065566105</v>
      </c>
      <c r="CD755" t="s">
        <v>353</v>
      </c>
    </row>
    <row r="756" spans="52:82" x14ac:dyDescent="0.3">
      <c r="AZ756" t="s">
        <v>769</v>
      </c>
      <c r="BA756" t="s">
        <v>1124</v>
      </c>
      <c r="BB756" t="s">
        <v>15</v>
      </c>
      <c r="BC756" s="25">
        <v>5</v>
      </c>
      <c r="BD756" s="25">
        <v>80</v>
      </c>
      <c r="BE756" s="25">
        <v>28</v>
      </c>
      <c r="BF756" s="25">
        <v>1</v>
      </c>
      <c r="BG756" s="9">
        <v>44065</v>
      </c>
      <c r="BH756" s="9">
        <v>44065</v>
      </c>
      <c r="BI756" t="str">
        <f t="shared" si="31"/>
        <v>Average Customer</v>
      </c>
      <c r="BJ756" t="str">
        <f t="shared" si="32"/>
        <v>One-Time Customer</v>
      </c>
      <c r="CB756">
        <v>88065566106</v>
      </c>
      <c r="CD756" t="s">
        <v>215</v>
      </c>
    </row>
    <row r="757" spans="52:82" x14ac:dyDescent="0.3">
      <c r="AZ757" t="s">
        <v>857</v>
      </c>
      <c r="BA757" t="s">
        <v>1124</v>
      </c>
      <c r="BB757" t="s">
        <v>5</v>
      </c>
      <c r="BC757" s="25">
        <v>5</v>
      </c>
      <c r="BD757" s="25">
        <v>80</v>
      </c>
      <c r="BE757" s="25">
        <v>12</v>
      </c>
      <c r="BF757" s="25">
        <v>1</v>
      </c>
      <c r="BG757" s="9">
        <v>44103</v>
      </c>
      <c r="BH757" s="9">
        <v>44103</v>
      </c>
      <c r="BI757" t="str">
        <f t="shared" si="31"/>
        <v>2nd Top Customer</v>
      </c>
      <c r="BJ757" t="str">
        <f t="shared" si="32"/>
        <v>One-Time Customer</v>
      </c>
      <c r="CB757">
        <v>88065566107</v>
      </c>
      <c r="CD757" t="s">
        <v>250</v>
      </c>
    </row>
    <row r="758" spans="52:82" x14ac:dyDescent="0.3">
      <c r="AZ758" t="s">
        <v>745</v>
      </c>
      <c r="BA758" t="s">
        <v>1123</v>
      </c>
      <c r="BB758" t="s">
        <v>88</v>
      </c>
      <c r="BC758" s="25">
        <v>5</v>
      </c>
      <c r="BD758" s="25">
        <v>80</v>
      </c>
      <c r="BE758" s="25">
        <v>14</v>
      </c>
      <c r="BF758" s="25">
        <v>1</v>
      </c>
      <c r="BG758" s="9">
        <v>44103</v>
      </c>
      <c r="BH758" s="9">
        <v>44103</v>
      </c>
      <c r="BI758" t="str">
        <f t="shared" si="31"/>
        <v>2nd Top Customer</v>
      </c>
      <c r="BJ758" t="str">
        <f t="shared" si="32"/>
        <v>One-Time Customer</v>
      </c>
      <c r="CB758">
        <v>88065566108</v>
      </c>
      <c r="CD758" t="s">
        <v>192</v>
      </c>
    </row>
    <row r="759" spans="52:82" x14ac:dyDescent="0.3">
      <c r="AZ759" t="s">
        <v>709</v>
      </c>
      <c r="BA759" t="s">
        <v>1124</v>
      </c>
      <c r="BB759" t="s">
        <v>17</v>
      </c>
      <c r="BC759" s="25">
        <v>5</v>
      </c>
      <c r="BD759" s="25">
        <v>80</v>
      </c>
      <c r="BE759" s="25">
        <v>28</v>
      </c>
      <c r="BF759" s="25">
        <v>1</v>
      </c>
      <c r="BG759" s="9">
        <v>44067</v>
      </c>
      <c r="BH759" s="9">
        <v>44067</v>
      </c>
      <c r="BI759" t="str">
        <f t="shared" si="31"/>
        <v>Average Customer</v>
      </c>
      <c r="BJ759" t="str">
        <f t="shared" si="32"/>
        <v>One-Time Customer</v>
      </c>
      <c r="CB759">
        <v>88065566109</v>
      </c>
      <c r="CD759" t="s">
        <v>493</v>
      </c>
    </row>
    <row r="760" spans="52:82" x14ac:dyDescent="0.3">
      <c r="AZ760" t="s">
        <v>950</v>
      </c>
      <c r="BA760" t="s">
        <v>1123</v>
      </c>
      <c r="BB760" t="s">
        <v>7</v>
      </c>
      <c r="BC760" s="25">
        <v>6</v>
      </c>
      <c r="BD760" s="25">
        <v>78</v>
      </c>
      <c r="BE760" s="25">
        <v>10</v>
      </c>
      <c r="BF760" s="25">
        <v>1</v>
      </c>
      <c r="BG760" s="9">
        <v>44103</v>
      </c>
      <c r="BH760" s="9">
        <v>44103</v>
      </c>
      <c r="BI760" t="str">
        <f t="shared" si="31"/>
        <v>Top Customer</v>
      </c>
      <c r="BJ760" t="str">
        <f t="shared" si="32"/>
        <v>One-Time Customer</v>
      </c>
      <c r="CB760">
        <v>88065566110</v>
      </c>
      <c r="CD760" t="s">
        <v>550</v>
      </c>
    </row>
    <row r="761" spans="52:82" x14ac:dyDescent="0.3">
      <c r="AZ761" t="s">
        <v>995</v>
      </c>
      <c r="BA761" t="s">
        <v>1124</v>
      </c>
      <c r="BB761" t="s">
        <v>88</v>
      </c>
      <c r="BC761" s="25">
        <v>6</v>
      </c>
      <c r="BD761" s="25">
        <v>78</v>
      </c>
      <c r="BE761" s="25">
        <v>15</v>
      </c>
      <c r="BF761" s="25">
        <v>1</v>
      </c>
      <c r="BG761" s="9">
        <v>44068</v>
      </c>
      <c r="BH761" s="9">
        <v>44068</v>
      </c>
      <c r="BI761" t="str">
        <f t="shared" si="31"/>
        <v>2nd Top Customer</v>
      </c>
      <c r="BJ761" t="str">
        <f t="shared" si="32"/>
        <v>One-Time Customer</v>
      </c>
      <c r="CB761">
        <v>88065566111</v>
      </c>
      <c r="CD761" t="s">
        <v>81</v>
      </c>
    </row>
    <row r="762" spans="52:82" x14ac:dyDescent="0.3">
      <c r="AZ762" t="s">
        <v>246</v>
      </c>
      <c r="BA762" t="s">
        <v>1124</v>
      </c>
      <c r="BB762" t="s">
        <v>61</v>
      </c>
      <c r="BC762" s="25">
        <v>6</v>
      </c>
      <c r="BD762" s="25">
        <v>78</v>
      </c>
      <c r="BE762" s="25">
        <v>16</v>
      </c>
      <c r="BF762" s="25">
        <v>1</v>
      </c>
      <c r="BG762" s="9">
        <v>44085</v>
      </c>
      <c r="BH762" s="9">
        <v>44085</v>
      </c>
      <c r="BI762" t="str">
        <f t="shared" si="31"/>
        <v>2nd Top Customer</v>
      </c>
      <c r="BJ762" t="str">
        <f t="shared" si="32"/>
        <v>One-Time Customer</v>
      </c>
      <c r="CB762">
        <v>88065566112</v>
      </c>
      <c r="CD762" t="s">
        <v>443</v>
      </c>
    </row>
    <row r="763" spans="52:82" x14ac:dyDescent="0.3">
      <c r="AZ763" t="s">
        <v>629</v>
      </c>
      <c r="BA763" t="s">
        <v>1124</v>
      </c>
      <c r="BB763" t="s">
        <v>1</v>
      </c>
      <c r="BC763" s="25">
        <v>6</v>
      </c>
      <c r="BD763" s="25">
        <v>78</v>
      </c>
      <c r="BE763" s="25">
        <v>15</v>
      </c>
      <c r="BF763" s="25">
        <v>1</v>
      </c>
      <c r="BG763" s="9">
        <v>44064</v>
      </c>
      <c r="BH763" s="9">
        <v>44064</v>
      </c>
      <c r="BI763" t="str">
        <f t="shared" si="31"/>
        <v>2nd Top Customer</v>
      </c>
      <c r="BJ763" t="str">
        <f t="shared" si="32"/>
        <v>One-Time Customer</v>
      </c>
      <c r="CB763">
        <v>88065566113</v>
      </c>
      <c r="CD763" t="s">
        <v>349</v>
      </c>
    </row>
    <row r="764" spans="52:82" x14ac:dyDescent="0.3">
      <c r="AZ764" t="s">
        <v>849</v>
      </c>
      <c r="BA764" t="s">
        <v>1124</v>
      </c>
      <c r="BB764" t="s">
        <v>6</v>
      </c>
      <c r="BC764" s="25">
        <v>5</v>
      </c>
      <c r="BD764" s="25">
        <v>75</v>
      </c>
      <c r="BE764" s="25">
        <v>16</v>
      </c>
      <c r="BF764" s="25">
        <v>1</v>
      </c>
      <c r="BG764" s="9">
        <v>44095</v>
      </c>
      <c r="BH764" s="9">
        <v>44095</v>
      </c>
      <c r="BI764" t="str">
        <f t="shared" si="31"/>
        <v>2nd Top Customer</v>
      </c>
      <c r="BJ764" t="str">
        <f t="shared" si="32"/>
        <v>One-Time Customer</v>
      </c>
      <c r="CB764">
        <v>88065566114</v>
      </c>
      <c r="CD764" t="s">
        <v>180</v>
      </c>
    </row>
    <row r="765" spans="52:82" x14ac:dyDescent="0.3">
      <c r="AZ765" t="s">
        <v>109</v>
      </c>
      <c r="BA765" t="s">
        <v>1123</v>
      </c>
      <c r="BB765" t="s">
        <v>18</v>
      </c>
      <c r="BC765" s="25">
        <v>15</v>
      </c>
      <c r="BD765" s="25">
        <v>75</v>
      </c>
      <c r="BE765" s="25">
        <v>24</v>
      </c>
      <c r="BF765" s="25">
        <v>1</v>
      </c>
      <c r="BG765" s="9">
        <v>44051</v>
      </c>
      <c r="BH765" s="9">
        <v>44051</v>
      </c>
      <c r="BI765" t="str">
        <f t="shared" si="31"/>
        <v>Average Customer</v>
      </c>
      <c r="BJ765" t="str">
        <f t="shared" si="32"/>
        <v>One-Time Customer</v>
      </c>
      <c r="CB765">
        <v>88065566115</v>
      </c>
      <c r="CD765" t="s">
        <v>695</v>
      </c>
    </row>
    <row r="766" spans="52:82" x14ac:dyDescent="0.3">
      <c r="AZ766" t="s">
        <v>289</v>
      </c>
      <c r="BA766" t="s">
        <v>1123</v>
      </c>
      <c r="BB766" t="s">
        <v>16</v>
      </c>
      <c r="BC766" s="25">
        <v>15</v>
      </c>
      <c r="BD766" s="25">
        <v>75</v>
      </c>
      <c r="BE766" s="25">
        <v>51</v>
      </c>
      <c r="BF766" s="25">
        <v>1</v>
      </c>
      <c r="BG766" s="9">
        <v>44056</v>
      </c>
      <c r="BH766" s="9">
        <v>44056</v>
      </c>
      <c r="BI766" t="str">
        <f t="shared" si="31"/>
        <v>Average Customer</v>
      </c>
      <c r="BJ766" t="str">
        <f t="shared" si="32"/>
        <v>One-Time Customer</v>
      </c>
      <c r="CB766">
        <v>88065566116</v>
      </c>
      <c r="CD766" t="s">
        <v>889</v>
      </c>
    </row>
    <row r="767" spans="52:82" x14ac:dyDescent="0.3">
      <c r="AZ767" t="s">
        <v>600</v>
      </c>
      <c r="BA767" t="s">
        <v>1124</v>
      </c>
      <c r="BB767" t="s">
        <v>14</v>
      </c>
      <c r="BC767" s="25">
        <v>15</v>
      </c>
      <c r="BD767" s="25">
        <v>75</v>
      </c>
      <c r="BE767" s="25">
        <v>25</v>
      </c>
      <c r="BF767" s="25">
        <v>1</v>
      </c>
      <c r="BG767" s="9">
        <v>44066</v>
      </c>
      <c r="BH767" s="9">
        <v>44066</v>
      </c>
      <c r="BI767" t="str">
        <f t="shared" si="31"/>
        <v>Average Customer</v>
      </c>
      <c r="BJ767" t="str">
        <f t="shared" si="32"/>
        <v>One-Time Customer</v>
      </c>
      <c r="CB767">
        <v>88065566117</v>
      </c>
      <c r="CD767" t="s">
        <v>408</v>
      </c>
    </row>
    <row r="768" spans="52:82" x14ac:dyDescent="0.3">
      <c r="AZ768" t="s">
        <v>420</v>
      </c>
      <c r="BA768" t="s">
        <v>1124</v>
      </c>
      <c r="BB768" t="s">
        <v>72</v>
      </c>
      <c r="BC768" s="25">
        <v>15</v>
      </c>
      <c r="BD768" s="25">
        <v>75</v>
      </c>
      <c r="BE768" s="25">
        <v>6</v>
      </c>
      <c r="BF768" s="25">
        <v>1</v>
      </c>
      <c r="BG768" s="9">
        <v>44053</v>
      </c>
      <c r="BH768" s="9">
        <v>44053</v>
      </c>
      <c r="BI768" t="str">
        <f t="shared" si="31"/>
        <v>Top Customer</v>
      </c>
      <c r="BJ768" t="str">
        <f t="shared" si="32"/>
        <v>One-Time Customer</v>
      </c>
      <c r="CB768">
        <v>88065566118</v>
      </c>
      <c r="CD768" t="s">
        <v>462</v>
      </c>
    </row>
    <row r="769" spans="52:82" x14ac:dyDescent="0.3">
      <c r="AZ769" t="s">
        <v>637</v>
      </c>
      <c r="BA769" t="s">
        <v>1123</v>
      </c>
      <c r="BB769" t="s">
        <v>9</v>
      </c>
      <c r="BC769" s="25">
        <v>5</v>
      </c>
      <c r="BD769" s="25">
        <v>75</v>
      </c>
      <c r="BE769" s="25">
        <v>24</v>
      </c>
      <c r="BF769" s="25">
        <v>1</v>
      </c>
      <c r="BG769" s="9">
        <v>44072</v>
      </c>
      <c r="BH769" s="9">
        <v>44072</v>
      </c>
      <c r="BI769" t="str">
        <f t="shared" si="31"/>
        <v>Average Customer</v>
      </c>
      <c r="BJ769" t="str">
        <f t="shared" si="32"/>
        <v>One-Time Customer</v>
      </c>
      <c r="CB769">
        <v>88065566119</v>
      </c>
      <c r="CD769" t="s">
        <v>486</v>
      </c>
    </row>
    <row r="770" spans="52:82" x14ac:dyDescent="0.3">
      <c r="AZ770" t="s">
        <v>1094</v>
      </c>
      <c r="BA770" t="s">
        <v>1123</v>
      </c>
      <c r="BB770" t="s">
        <v>90</v>
      </c>
      <c r="BC770" s="25">
        <v>5</v>
      </c>
      <c r="BD770" s="25">
        <v>75</v>
      </c>
      <c r="BE770" s="25">
        <v>10</v>
      </c>
      <c r="BF770" s="25">
        <v>1</v>
      </c>
      <c r="BG770" s="9">
        <v>44103</v>
      </c>
      <c r="BH770" s="9">
        <v>44103</v>
      </c>
      <c r="BI770" t="str">
        <f t="shared" si="31"/>
        <v>Top Customer</v>
      </c>
      <c r="BJ770" t="str">
        <f t="shared" si="32"/>
        <v>One-Time Customer</v>
      </c>
      <c r="CB770">
        <v>88065566120</v>
      </c>
      <c r="CD770" t="s">
        <v>863</v>
      </c>
    </row>
    <row r="771" spans="52:82" x14ac:dyDescent="0.3">
      <c r="AZ771" t="s">
        <v>713</v>
      </c>
      <c r="BA771" t="s">
        <v>1124</v>
      </c>
      <c r="BB771" t="s">
        <v>1</v>
      </c>
      <c r="BC771" s="25">
        <v>5</v>
      </c>
      <c r="BD771" s="25">
        <v>75</v>
      </c>
      <c r="BE771" s="25">
        <v>16</v>
      </c>
      <c r="BF771" s="25">
        <v>1</v>
      </c>
      <c r="BG771" s="9">
        <v>44071</v>
      </c>
      <c r="BH771" s="9">
        <v>44071</v>
      </c>
      <c r="BI771" t="str">
        <f t="shared" si="31"/>
        <v>2nd Top Customer</v>
      </c>
      <c r="BJ771" t="str">
        <f t="shared" si="32"/>
        <v>One-Time Customer</v>
      </c>
      <c r="CB771">
        <v>88065566121</v>
      </c>
      <c r="CD771" t="s">
        <v>1085</v>
      </c>
    </row>
    <row r="772" spans="52:82" x14ac:dyDescent="0.3">
      <c r="AZ772" t="s">
        <v>962</v>
      </c>
      <c r="BA772" t="s">
        <v>1124</v>
      </c>
      <c r="BB772" t="s">
        <v>66</v>
      </c>
      <c r="BC772" s="25">
        <v>5</v>
      </c>
      <c r="BD772" s="25">
        <v>75</v>
      </c>
      <c r="BE772" s="25">
        <v>19</v>
      </c>
      <c r="BF772" s="25">
        <v>1</v>
      </c>
      <c r="BG772" s="9">
        <v>44054</v>
      </c>
      <c r="BH772" s="9">
        <v>44054</v>
      </c>
      <c r="BI772" t="str">
        <f t="shared" si="31"/>
        <v>2nd Top Customer</v>
      </c>
      <c r="BJ772" t="str">
        <f t="shared" si="32"/>
        <v>One-Time Customer</v>
      </c>
      <c r="CB772">
        <v>88065566122</v>
      </c>
      <c r="CD772" t="s">
        <v>663</v>
      </c>
    </row>
    <row r="773" spans="52:82" x14ac:dyDescent="0.3">
      <c r="AZ773" t="s">
        <v>485</v>
      </c>
      <c r="BA773" t="s">
        <v>1123</v>
      </c>
      <c r="BB773" t="s">
        <v>6</v>
      </c>
      <c r="BC773" s="25">
        <v>6</v>
      </c>
      <c r="BD773" s="25">
        <v>72</v>
      </c>
      <c r="BE773" s="25">
        <v>17</v>
      </c>
      <c r="BF773" s="25">
        <v>1</v>
      </c>
      <c r="BG773" s="9">
        <v>44046</v>
      </c>
      <c r="BH773" s="9">
        <v>44046</v>
      </c>
      <c r="BI773" t="str">
        <f t="shared" si="31"/>
        <v>2nd Top Customer</v>
      </c>
      <c r="BJ773" t="str">
        <f t="shared" si="32"/>
        <v>One-Time Customer</v>
      </c>
      <c r="CB773">
        <v>88065566123</v>
      </c>
      <c r="CD773" t="s">
        <v>283</v>
      </c>
    </row>
    <row r="774" spans="52:82" x14ac:dyDescent="0.3">
      <c r="AZ774" t="s">
        <v>826</v>
      </c>
      <c r="BA774" t="s">
        <v>1124</v>
      </c>
      <c r="BB774" t="s">
        <v>18</v>
      </c>
      <c r="BC774" s="25">
        <v>6</v>
      </c>
      <c r="BD774" s="25">
        <v>72</v>
      </c>
      <c r="BE774" s="25">
        <v>25</v>
      </c>
      <c r="BF774" s="25">
        <v>1</v>
      </c>
      <c r="BG774" s="9">
        <v>44092</v>
      </c>
      <c r="BH774" s="9">
        <v>44092</v>
      </c>
      <c r="BI774" t="str">
        <f t="shared" ref="BI774:BI837" si="33">IF(BE774&lt;=10,"Top Customer",IF(BE774&lt;=21,"2nd Top Customer","Average Customer"))</f>
        <v>Average Customer</v>
      </c>
      <c r="BJ774" t="str">
        <f t="shared" ref="BJ774:BJ837" si="34">IF(BG774=BH774,"One-Time Customer","Repeated Customer")</f>
        <v>One-Time Customer</v>
      </c>
      <c r="CB774">
        <v>88065566124</v>
      </c>
      <c r="CD774" t="s">
        <v>224</v>
      </c>
    </row>
    <row r="775" spans="52:82" x14ac:dyDescent="0.3">
      <c r="AZ775" t="s">
        <v>101</v>
      </c>
      <c r="BA775" t="s">
        <v>1123</v>
      </c>
      <c r="BB775" t="s">
        <v>2</v>
      </c>
      <c r="BC775" s="25">
        <v>6</v>
      </c>
      <c r="BD775" s="25">
        <v>72</v>
      </c>
      <c r="BE775" s="25">
        <v>15</v>
      </c>
      <c r="BF775" s="25">
        <v>1</v>
      </c>
      <c r="BG775" s="9">
        <v>44044</v>
      </c>
      <c r="BH775" s="9">
        <v>44044</v>
      </c>
      <c r="BI775" t="str">
        <f t="shared" si="33"/>
        <v>2nd Top Customer</v>
      </c>
      <c r="BJ775" t="str">
        <f t="shared" si="34"/>
        <v>One-Time Customer</v>
      </c>
      <c r="CB775">
        <v>88065566125</v>
      </c>
      <c r="CD775" t="s">
        <v>1015</v>
      </c>
    </row>
    <row r="776" spans="52:82" x14ac:dyDescent="0.3">
      <c r="AZ776" t="s">
        <v>1104</v>
      </c>
      <c r="BA776" t="s">
        <v>1124</v>
      </c>
      <c r="BB776" t="s">
        <v>13</v>
      </c>
      <c r="BC776" s="25">
        <v>6</v>
      </c>
      <c r="BD776" s="25">
        <v>72</v>
      </c>
      <c r="BE776" s="25">
        <v>18</v>
      </c>
      <c r="BF776" s="25">
        <v>1</v>
      </c>
      <c r="BG776" s="9">
        <v>44052</v>
      </c>
      <c r="BH776" s="9">
        <v>44052</v>
      </c>
      <c r="BI776" t="str">
        <f t="shared" si="33"/>
        <v>2nd Top Customer</v>
      </c>
      <c r="BJ776" t="str">
        <f t="shared" si="34"/>
        <v>One-Time Customer</v>
      </c>
      <c r="CB776">
        <v>88065566126</v>
      </c>
      <c r="CD776" t="s">
        <v>696</v>
      </c>
    </row>
    <row r="777" spans="52:82" x14ac:dyDescent="0.3">
      <c r="AZ777" t="s">
        <v>1089</v>
      </c>
      <c r="BA777" t="s">
        <v>1124</v>
      </c>
      <c r="BB777" t="s">
        <v>80</v>
      </c>
      <c r="BC777" s="25">
        <v>6</v>
      </c>
      <c r="BD777" s="25">
        <v>72</v>
      </c>
      <c r="BE777" s="25">
        <v>17</v>
      </c>
      <c r="BF777" s="25">
        <v>1</v>
      </c>
      <c r="BG777" s="9">
        <v>44095</v>
      </c>
      <c r="BH777" s="9">
        <v>44095</v>
      </c>
      <c r="BI777" t="str">
        <f t="shared" si="33"/>
        <v>2nd Top Customer</v>
      </c>
      <c r="BJ777" t="str">
        <f t="shared" si="34"/>
        <v>One-Time Customer</v>
      </c>
      <c r="CB777">
        <v>88065566127</v>
      </c>
      <c r="CD777" t="s">
        <v>1056</v>
      </c>
    </row>
    <row r="778" spans="52:82" x14ac:dyDescent="0.3">
      <c r="AZ778" t="s">
        <v>844</v>
      </c>
      <c r="BA778" t="s">
        <v>1124</v>
      </c>
      <c r="BB778" t="s">
        <v>4</v>
      </c>
      <c r="BC778" s="25">
        <v>6</v>
      </c>
      <c r="BD778" s="25">
        <v>72</v>
      </c>
      <c r="BE778" s="25">
        <v>22</v>
      </c>
      <c r="BF778" s="25">
        <v>1</v>
      </c>
      <c r="BG778" s="9">
        <v>44078</v>
      </c>
      <c r="BH778" s="9">
        <v>44078</v>
      </c>
      <c r="BI778" t="str">
        <f t="shared" si="33"/>
        <v>Average Customer</v>
      </c>
      <c r="BJ778" t="str">
        <f t="shared" si="34"/>
        <v>One-Time Customer</v>
      </c>
      <c r="CB778">
        <v>88065566128</v>
      </c>
      <c r="CD778" t="s">
        <v>578</v>
      </c>
    </row>
    <row r="779" spans="52:82" x14ac:dyDescent="0.3">
      <c r="AZ779" t="s">
        <v>593</v>
      </c>
      <c r="BA779" t="s">
        <v>1124</v>
      </c>
      <c r="BB779" t="s">
        <v>17</v>
      </c>
      <c r="BC779" s="25">
        <v>6</v>
      </c>
      <c r="BD779" s="25">
        <v>72</v>
      </c>
      <c r="BE779" s="25">
        <v>29</v>
      </c>
      <c r="BF779" s="25">
        <v>1</v>
      </c>
      <c r="BG779" s="9">
        <v>44062</v>
      </c>
      <c r="BH779" s="9">
        <v>44062</v>
      </c>
      <c r="BI779" t="str">
        <f t="shared" si="33"/>
        <v>Average Customer</v>
      </c>
      <c r="BJ779" t="str">
        <f t="shared" si="34"/>
        <v>One-Time Customer</v>
      </c>
      <c r="CB779">
        <v>88065566129</v>
      </c>
      <c r="CD779" t="s">
        <v>256</v>
      </c>
    </row>
    <row r="780" spans="52:82" x14ac:dyDescent="0.3">
      <c r="AZ780" t="s">
        <v>834</v>
      </c>
      <c r="BA780" t="s">
        <v>1123</v>
      </c>
      <c r="BB780" t="s">
        <v>6</v>
      </c>
      <c r="BC780" s="25">
        <v>4</v>
      </c>
      <c r="BD780" s="25">
        <v>72</v>
      </c>
      <c r="BE780" s="25">
        <v>17</v>
      </c>
      <c r="BF780" s="25">
        <v>1</v>
      </c>
      <c r="BG780" s="9">
        <v>44099</v>
      </c>
      <c r="BH780" s="9">
        <v>44099</v>
      </c>
      <c r="BI780" t="str">
        <f t="shared" si="33"/>
        <v>2nd Top Customer</v>
      </c>
      <c r="BJ780" t="str">
        <f t="shared" si="34"/>
        <v>One-Time Customer</v>
      </c>
      <c r="CB780">
        <v>88065566130</v>
      </c>
      <c r="CD780" t="s">
        <v>164</v>
      </c>
    </row>
    <row r="781" spans="52:82" x14ac:dyDescent="0.3">
      <c r="AZ781" t="s">
        <v>886</v>
      </c>
      <c r="BA781" t="s">
        <v>1124</v>
      </c>
      <c r="BB781" t="s">
        <v>57</v>
      </c>
      <c r="BC781" s="25">
        <v>6</v>
      </c>
      <c r="BD781" s="25">
        <v>72</v>
      </c>
      <c r="BE781" s="25">
        <v>23</v>
      </c>
      <c r="BF781" s="25">
        <v>1</v>
      </c>
      <c r="BG781" s="9">
        <v>44094</v>
      </c>
      <c r="BH781" s="9">
        <v>44094</v>
      </c>
      <c r="BI781" t="str">
        <f t="shared" si="33"/>
        <v>Average Customer</v>
      </c>
      <c r="BJ781" t="str">
        <f t="shared" si="34"/>
        <v>One-Time Customer</v>
      </c>
      <c r="CB781">
        <v>88065566131</v>
      </c>
      <c r="CD781" t="s">
        <v>382</v>
      </c>
    </row>
    <row r="782" spans="52:82" x14ac:dyDescent="0.3">
      <c r="AZ782" t="s">
        <v>656</v>
      </c>
      <c r="BA782" t="s">
        <v>1124</v>
      </c>
      <c r="BB782" t="s">
        <v>78</v>
      </c>
      <c r="BC782" s="25">
        <v>6</v>
      </c>
      <c r="BD782" s="25">
        <v>72</v>
      </c>
      <c r="BE782" s="25">
        <v>7</v>
      </c>
      <c r="BF782" s="25">
        <v>1</v>
      </c>
      <c r="BG782" s="9">
        <v>44092</v>
      </c>
      <c r="BH782" s="9">
        <v>44092</v>
      </c>
      <c r="BI782" t="str">
        <f t="shared" si="33"/>
        <v>Top Customer</v>
      </c>
      <c r="BJ782" t="str">
        <f t="shared" si="34"/>
        <v>One-Time Customer</v>
      </c>
      <c r="CB782">
        <v>88065566132</v>
      </c>
      <c r="CD782" t="s">
        <v>1042</v>
      </c>
    </row>
    <row r="783" spans="52:82" x14ac:dyDescent="0.3">
      <c r="AZ783" t="s">
        <v>977</v>
      </c>
      <c r="BA783" t="s">
        <v>1124</v>
      </c>
      <c r="BB783" t="s">
        <v>2</v>
      </c>
      <c r="BC783" s="25">
        <v>6</v>
      </c>
      <c r="BD783" s="25">
        <v>72</v>
      </c>
      <c r="BE783" s="25">
        <v>15</v>
      </c>
      <c r="BF783" s="25">
        <v>1</v>
      </c>
      <c r="BG783" s="9">
        <v>44044</v>
      </c>
      <c r="BH783" s="9">
        <v>44044</v>
      </c>
      <c r="BI783" t="str">
        <f t="shared" si="33"/>
        <v>2nd Top Customer</v>
      </c>
      <c r="BJ783" t="str">
        <f t="shared" si="34"/>
        <v>One-Time Customer</v>
      </c>
      <c r="CB783">
        <v>88065566133</v>
      </c>
      <c r="CD783" t="s">
        <v>845</v>
      </c>
    </row>
    <row r="784" spans="52:82" x14ac:dyDescent="0.3">
      <c r="AZ784" t="s">
        <v>880</v>
      </c>
      <c r="BA784" t="s">
        <v>1123</v>
      </c>
      <c r="BB784" t="s">
        <v>10</v>
      </c>
      <c r="BC784" s="25">
        <v>6</v>
      </c>
      <c r="BD784" s="25">
        <v>72</v>
      </c>
      <c r="BE784" s="25">
        <v>19</v>
      </c>
      <c r="BF784" s="25">
        <v>1</v>
      </c>
      <c r="BG784" s="9">
        <v>44076</v>
      </c>
      <c r="BH784" s="9">
        <v>44076</v>
      </c>
      <c r="BI784" t="str">
        <f t="shared" si="33"/>
        <v>2nd Top Customer</v>
      </c>
      <c r="BJ784" t="str">
        <f t="shared" si="34"/>
        <v>One-Time Customer</v>
      </c>
      <c r="CB784">
        <v>88065566134</v>
      </c>
      <c r="CD784" t="s">
        <v>532</v>
      </c>
    </row>
    <row r="785" spans="52:82" x14ac:dyDescent="0.3">
      <c r="AZ785" t="s">
        <v>548</v>
      </c>
      <c r="BA785" t="s">
        <v>1124</v>
      </c>
      <c r="BB785" t="s">
        <v>68</v>
      </c>
      <c r="BC785" s="25">
        <v>6</v>
      </c>
      <c r="BD785" s="25">
        <v>72</v>
      </c>
      <c r="BE785" s="25">
        <v>18</v>
      </c>
      <c r="BF785" s="25">
        <v>1</v>
      </c>
      <c r="BG785" s="9">
        <v>44078</v>
      </c>
      <c r="BH785" s="9">
        <v>44078</v>
      </c>
      <c r="BI785" t="str">
        <f t="shared" si="33"/>
        <v>2nd Top Customer</v>
      </c>
      <c r="BJ785" t="str">
        <f t="shared" si="34"/>
        <v>One-Time Customer</v>
      </c>
      <c r="CB785">
        <v>88065566135</v>
      </c>
      <c r="CD785" t="s">
        <v>492</v>
      </c>
    </row>
    <row r="786" spans="52:82" x14ac:dyDescent="0.3">
      <c r="AZ786" t="s">
        <v>782</v>
      </c>
      <c r="BA786" t="s">
        <v>1124</v>
      </c>
      <c r="BB786" t="s">
        <v>70</v>
      </c>
      <c r="BC786" s="25">
        <v>8</v>
      </c>
      <c r="BD786" s="25">
        <v>72</v>
      </c>
      <c r="BE786" s="25">
        <v>18</v>
      </c>
      <c r="BF786" s="25">
        <v>1</v>
      </c>
      <c r="BG786" s="9">
        <v>44078</v>
      </c>
      <c r="BH786" s="9">
        <v>44078</v>
      </c>
      <c r="BI786" t="str">
        <f t="shared" si="33"/>
        <v>2nd Top Customer</v>
      </c>
      <c r="BJ786" t="str">
        <f t="shared" si="34"/>
        <v>One-Time Customer</v>
      </c>
      <c r="CB786">
        <v>88065566136</v>
      </c>
      <c r="CD786" t="s">
        <v>873</v>
      </c>
    </row>
    <row r="787" spans="52:82" x14ac:dyDescent="0.3">
      <c r="AZ787" t="s">
        <v>1025</v>
      </c>
      <c r="BA787" t="s">
        <v>1123</v>
      </c>
      <c r="BB787" t="s">
        <v>61</v>
      </c>
      <c r="BC787" s="25">
        <v>6</v>
      </c>
      <c r="BD787" s="25">
        <v>72</v>
      </c>
      <c r="BE787" s="25">
        <v>17</v>
      </c>
      <c r="BF787" s="25">
        <v>1</v>
      </c>
      <c r="BG787" s="9">
        <v>44104</v>
      </c>
      <c r="BH787" s="9">
        <v>44104</v>
      </c>
      <c r="BI787" t="str">
        <f t="shared" si="33"/>
        <v>2nd Top Customer</v>
      </c>
      <c r="BJ787" t="str">
        <f t="shared" si="34"/>
        <v>One-Time Customer</v>
      </c>
      <c r="CB787">
        <v>88065566137</v>
      </c>
      <c r="CD787" t="s">
        <v>836</v>
      </c>
    </row>
    <row r="788" spans="52:82" x14ac:dyDescent="0.3">
      <c r="AZ788" t="s">
        <v>377</v>
      </c>
      <c r="BA788" t="s">
        <v>1123</v>
      </c>
      <c r="BB788" t="s">
        <v>86</v>
      </c>
      <c r="BC788" s="25">
        <v>6</v>
      </c>
      <c r="BD788" s="25">
        <v>72</v>
      </c>
      <c r="BE788" s="25">
        <v>18</v>
      </c>
      <c r="BF788" s="25">
        <v>1</v>
      </c>
      <c r="BG788" s="9">
        <v>44102</v>
      </c>
      <c r="BH788" s="9">
        <v>44102</v>
      </c>
      <c r="BI788" t="str">
        <f t="shared" si="33"/>
        <v>2nd Top Customer</v>
      </c>
      <c r="BJ788" t="str">
        <f t="shared" si="34"/>
        <v>One-Time Customer</v>
      </c>
      <c r="CB788">
        <v>88065566138</v>
      </c>
      <c r="CD788" t="s">
        <v>535</v>
      </c>
    </row>
    <row r="789" spans="52:82" x14ac:dyDescent="0.3">
      <c r="AZ789" t="s">
        <v>282</v>
      </c>
      <c r="BA789" t="s">
        <v>1123</v>
      </c>
      <c r="BB789" t="s">
        <v>13</v>
      </c>
      <c r="BC789" s="25">
        <v>6</v>
      </c>
      <c r="BD789" s="25">
        <v>72</v>
      </c>
      <c r="BE789" s="25">
        <v>18</v>
      </c>
      <c r="BF789" s="25">
        <v>1</v>
      </c>
      <c r="BG789" s="9">
        <v>44052</v>
      </c>
      <c r="BH789" s="9">
        <v>44052</v>
      </c>
      <c r="BI789" t="str">
        <f t="shared" si="33"/>
        <v>2nd Top Customer</v>
      </c>
      <c r="BJ789" t="str">
        <f t="shared" si="34"/>
        <v>One-Time Customer</v>
      </c>
      <c r="CB789">
        <v>88065566139</v>
      </c>
      <c r="CD789" t="s">
        <v>426</v>
      </c>
    </row>
    <row r="790" spans="52:82" x14ac:dyDescent="0.3">
      <c r="AZ790" t="s">
        <v>1085</v>
      </c>
      <c r="BA790" t="s">
        <v>1124</v>
      </c>
      <c r="BB790" t="s">
        <v>72</v>
      </c>
      <c r="BC790" s="25">
        <v>1</v>
      </c>
      <c r="BD790" s="25">
        <v>70</v>
      </c>
      <c r="BE790" s="25">
        <v>7</v>
      </c>
      <c r="BF790" s="25">
        <v>1</v>
      </c>
      <c r="BG790" s="9">
        <v>44092</v>
      </c>
      <c r="BH790" s="9">
        <v>44092</v>
      </c>
      <c r="BI790" t="str">
        <f t="shared" si="33"/>
        <v>Top Customer</v>
      </c>
      <c r="BJ790" t="str">
        <f t="shared" si="34"/>
        <v>One-Time Customer</v>
      </c>
      <c r="CB790">
        <v>88065566140</v>
      </c>
      <c r="CD790" t="s">
        <v>987</v>
      </c>
    </row>
    <row r="791" spans="52:82" x14ac:dyDescent="0.3">
      <c r="AZ791" t="s">
        <v>1028</v>
      </c>
      <c r="BA791" t="s">
        <v>1124</v>
      </c>
      <c r="BB791" t="s">
        <v>66</v>
      </c>
      <c r="BC791" s="25">
        <v>5</v>
      </c>
      <c r="BD791" s="25">
        <v>70</v>
      </c>
      <c r="BE791" s="25">
        <v>20</v>
      </c>
      <c r="BF791" s="25">
        <v>1</v>
      </c>
      <c r="BG791" s="9">
        <v>44096</v>
      </c>
      <c r="BH791" s="9">
        <v>44096</v>
      </c>
      <c r="BI791" t="str">
        <f t="shared" si="33"/>
        <v>2nd Top Customer</v>
      </c>
      <c r="BJ791" t="str">
        <f t="shared" si="34"/>
        <v>One-Time Customer</v>
      </c>
      <c r="CB791">
        <v>88065566141</v>
      </c>
      <c r="CD791" t="s">
        <v>979</v>
      </c>
    </row>
    <row r="792" spans="52:82" x14ac:dyDescent="0.3">
      <c r="AZ792" t="s">
        <v>693</v>
      </c>
      <c r="BA792" t="s">
        <v>1124</v>
      </c>
      <c r="BB792" t="s">
        <v>84</v>
      </c>
      <c r="BC792" s="25">
        <v>7</v>
      </c>
      <c r="BD792" s="25">
        <v>70</v>
      </c>
      <c r="BE792" s="25">
        <v>17</v>
      </c>
      <c r="BF792" s="25">
        <v>1</v>
      </c>
      <c r="BG792" s="9">
        <v>44051</v>
      </c>
      <c r="BH792" s="9">
        <v>44051</v>
      </c>
      <c r="BI792" t="str">
        <f t="shared" si="33"/>
        <v>2nd Top Customer</v>
      </c>
      <c r="BJ792" t="str">
        <f t="shared" si="34"/>
        <v>One-Time Customer</v>
      </c>
      <c r="CB792">
        <v>88065566142</v>
      </c>
      <c r="CD792" t="s">
        <v>414</v>
      </c>
    </row>
    <row r="793" spans="52:82" x14ac:dyDescent="0.3">
      <c r="AZ793" t="s">
        <v>1031</v>
      </c>
      <c r="BA793" t="s">
        <v>1123</v>
      </c>
      <c r="BB793" t="s">
        <v>78</v>
      </c>
      <c r="BC793" s="25">
        <v>7</v>
      </c>
      <c r="BD793" s="25">
        <v>70</v>
      </c>
      <c r="BE793" s="25">
        <v>8</v>
      </c>
      <c r="BF793" s="25">
        <v>1</v>
      </c>
      <c r="BG793" s="9">
        <v>44102</v>
      </c>
      <c r="BH793" s="9">
        <v>44102</v>
      </c>
      <c r="BI793" t="str">
        <f t="shared" si="33"/>
        <v>Top Customer</v>
      </c>
      <c r="BJ793" t="str">
        <f t="shared" si="34"/>
        <v>One-Time Customer</v>
      </c>
      <c r="CB793">
        <v>88065566143</v>
      </c>
      <c r="CD793" t="s">
        <v>988</v>
      </c>
    </row>
    <row r="794" spans="52:82" x14ac:dyDescent="0.3">
      <c r="AZ794" t="s">
        <v>835</v>
      </c>
      <c r="BA794" t="s">
        <v>1124</v>
      </c>
      <c r="BB794" t="s">
        <v>4</v>
      </c>
      <c r="BC794" s="25">
        <v>5</v>
      </c>
      <c r="BD794" s="25">
        <v>70</v>
      </c>
      <c r="BE794" s="25">
        <v>23</v>
      </c>
      <c r="BF794" s="25">
        <v>1</v>
      </c>
      <c r="BG794" s="9">
        <v>44103</v>
      </c>
      <c r="BH794" s="9">
        <v>44103</v>
      </c>
      <c r="BI794" t="str">
        <f t="shared" si="33"/>
        <v>Average Customer</v>
      </c>
      <c r="BJ794" t="str">
        <f t="shared" si="34"/>
        <v>One-Time Customer</v>
      </c>
      <c r="CB794">
        <v>88065566144</v>
      </c>
      <c r="CD794" t="s">
        <v>564</v>
      </c>
    </row>
    <row r="795" spans="52:82" x14ac:dyDescent="0.3">
      <c r="AZ795" t="s">
        <v>677</v>
      </c>
      <c r="BA795" t="s">
        <v>1123</v>
      </c>
      <c r="BB795" t="s">
        <v>17</v>
      </c>
      <c r="BC795" s="25">
        <v>5</v>
      </c>
      <c r="BD795" s="25">
        <v>70</v>
      </c>
      <c r="BE795" s="25">
        <v>30</v>
      </c>
      <c r="BF795" s="25">
        <v>1</v>
      </c>
      <c r="BG795" s="9">
        <v>44066</v>
      </c>
      <c r="BH795" s="9">
        <v>44066</v>
      </c>
      <c r="BI795" t="str">
        <f t="shared" si="33"/>
        <v>Average Customer</v>
      </c>
      <c r="BJ795" t="str">
        <f t="shared" si="34"/>
        <v>One-Time Customer</v>
      </c>
      <c r="CB795">
        <v>88065566145</v>
      </c>
      <c r="CD795" t="s">
        <v>290</v>
      </c>
    </row>
    <row r="796" spans="52:82" x14ac:dyDescent="0.3">
      <c r="AZ796" t="s">
        <v>801</v>
      </c>
      <c r="BA796" t="s">
        <v>1123</v>
      </c>
      <c r="BB796" t="s">
        <v>5</v>
      </c>
      <c r="BC796" s="25">
        <v>7</v>
      </c>
      <c r="BD796" s="25">
        <v>70</v>
      </c>
      <c r="BE796" s="25">
        <v>13</v>
      </c>
      <c r="BF796" s="25">
        <v>1</v>
      </c>
      <c r="BG796" s="9">
        <v>44097</v>
      </c>
      <c r="BH796" s="9">
        <v>44097</v>
      </c>
      <c r="BI796" t="str">
        <f t="shared" si="33"/>
        <v>2nd Top Customer</v>
      </c>
      <c r="BJ796" t="str">
        <f t="shared" si="34"/>
        <v>One-Time Customer</v>
      </c>
      <c r="CB796">
        <v>88065566146</v>
      </c>
      <c r="CD796" t="s">
        <v>1027</v>
      </c>
    </row>
    <row r="797" spans="52:82" x14ac:dyDescent="0.3">
      <c r="AZ797" t="s">
        <v>1042</v>
      </c>
      <c r="BA797" t="s">
        <v>1124</v>
      </c>
      <c r="BB797" t="s">
        <v>1</v>
      </c>
      <c r="BC797" s="25">
        <v>7</v>
      </c>
      <c r="BD797" s="25">
        <v>70</v>
      </c>
      <c r="BE797" s="25">
        <v>17</v>
      </c>
      <c r="BF797" s="25">
        <v>1</v>
      </c>
      <c r="BG797" s="9">
        <v>44055</v>
      </c>
      <c r="BH797" s="9">
        <v>44055</v>
      </c>
      <c r="BI797" t="str">
        <f t="shared" si="33"/>
        <v>2nd Top Customer</v>
      </c>
      <c r="BJ797" t="str">
        <f t="shared" si="34"/>
        <v>One-Time Customer</v>
      </c>
      <c r="CB797">
        <v>88065566147</v>
      </c>
      <c r="CD797" t="s">
        <v>616</v>
      </c>
    </row>
    <row r="798" spans="52:82" x14ac:dyDescent="0.3">
      <c r="AZ798" t="s">
        <v>956</v>
      </c>
      <c r="BA798" t="s">
        <v>1124</v>
      </c>
      <c r="BB798" t="s">
        <v>13</v>
      </c>
      <c r="BC798" s="25">
        <v>1</v>
      </c>
      <c r="BD798" s="25">
        <v>70</v>
      </c>
      <c r="BE798" s="25">
        <v>19</v>
      </c>
      <c r="BF798" s="25">
        <v>1</v>
      </c>
      <c r="BG798" s="9">
        <v>44045</v>
      </c>
      <c r="BH798" s="9">
        <v>44045</v>
      </c>
      <c r="BI798" t="str">
        <f t="shared" si="33"/>
        <v>2nd Top Customer</v>
      </c>
      <c r="BJ798" t="str">
        <f t="shared" si="34"/>
        <v>One-Time Customer</v>
      </c>
      <c r="CB798">
        <v>88065566148</v>
      </c>
      <c r="CD798" t="s">
        <v>829</v>
      </c>
    </row>
    <row r="799" spans="52:82" x14ac:dyDescent="0.3">
      <c r="AZ799" t="s">
        <v>949</v>
      </c>
      <c r="BA799" t="s">
        <v>1124</v>
      </c>
      <c r="BB799" t="s">
        <v>3</v>
      </c>
      <c r="BC799" s="25">
        <v>14</v>
      </c>
      <c r="BD799" s="25">
        <v>70</v>
      </c>
      <c r="BE799" s="25">
        <v>16</v>
      </c>
      <c r="BF799" s="25">
        <v>1</v>
      </c>
      <c r="BG799" s="9">
        <v>44096</v>
      </c>
      <c r="BH799" s="9">
        <v>44096</v>
      </c>
      <c r="BI799" t="str">
        <f t="shared" si="33"/>
        <v>2nd Top Customer</v>
      </c>
      <c r="BJ799" t="str">
        <f t="shared" si="34"/>
        <v>One-Time Customer</v>
      </c>
      <c r="CB799">
        <v>88065566149</v>
      </c>
      <c r="CD799" t="s">
        <v>502</v>
      </c>
    </row>
    <row r="800" spans="52:82" x14ac:dyDescent="0.3">
      <c r="AZ800" t="s">
        <v>813</v>
      </c>
      <c r="BA800" t="s">
        <v>1124</v>
      </c>
      <c r="BB800" t="s">
        <v>10</v>
      </c>
      <c r="BC800" s="25">
        <v>5</v>
      </c>
      <c r="BD800" s="25">
        <v>70</v>
      </c>
      <c r="BE800" s="25">
        <v>20</v>
      </c>
      <c r="BF800" s="25">
        <v>1</v>
      </c>
      <c r="BG800" s="9">
        <v>44078</v>
      </c>
      <c r="BH800" s="9">
        <v>44078</v>
      </c>
      <c r="BI800" t="str">
        <f t="shared" si="33"/>
        <v>2nd Top Customer</v>
      </c>
      <c r="BJ800" t="str">
        <f t="shared" si="34"/>
        <v>One-Time Customer</v>
      </c>
      <c r="CB800">
        <v>88065566150</v>
      </c>
      <c r="CD800" t="s">
        <v>1091</v>
      </c>
    </row>
    <row r="801" spans="52:82" x14ac:dyDescent="0.3">
      <c r="AZ801" t="s">
        <v>636</v>
      </c>
      <c r="BA801" t="s">
        <v>1124</v>
      </c>
      <c r="BB801" t="s">
        <v>8</v>
      </c>
      <c r="BC801" s="25">
        <v>7</v>
      </c>
      <c r="BD801" s="25">
        <v>70</v>
      </c>
      <c r="BE801" s="25">
        <v>17</v>
      </c>
      <c r="BF801" s="25">
        <v>1</v>
      </c>
      <c r="BG801" s="9">
        <v>44071</v>
      </c>
      <c r="BH801" s="9">
        <v>44071</v>
      </c>
      <c r="BI801" t="str">
        <f t="shared" si="33"/>
        <v>2nd Top Customer</v>
      </c>
      <c r="BJ801" t="str">
        <f t="shared" si="34"/>
        <v>One-Time Customer</v>
      </c>
      <c r="CB801">
        <v>88065566151</v>
      </c>
      <c r="CD801" t="s">
        <v>278</v>
      </c>
    </row>
    <row r="802" spans="52:82" x14ac:dyDescent="0.3">
      <c r="AZ802" t="s">
        <v>763</v>
      </c>
      <c r="BA802" t="s">
        <v>1123</v>
      </c>
      <c r="BB802" t="s">
        <v>9</v>
      </c>
      <c r="BC802" s="25">
        <v>5</v>
      </c>
      <c r="BD802" s="25">
        <v>70</v>
      </c>
      <c r="BE802" s="25">
        <v>25</v>
      </c>
      <c r="BF802" s="25">
        <v>1</v>
      </c>
      <c r="BG802" s="9">
        <v>44062</v>
      </c>
      <c r="BH802" s="9">
        <v>44062</v>
      </c>
      <c r="BI802" t="str">
        <f t="shared" si="33"/>
        <v>Average Customer</v>
      </c>
      <c r="BJ802" t="str">
        <f t="shared" si="34"/>
        <v>One-Time Customer</v>
      </c>
      <c r="CB802">
        <v>88065566152</v>
      </c>
      <c r="CD802" t="s">
        <v>581</v>
      </c>
    </row>
    <row r="803" spans="52:82" x14ac:dyDescent="0.3">
      <c r="AZ803" t="s">
        <v>686</v>
      </c>
      <c r="BA803" t="s">
        <v>1123</v>
      </c>
      <c r="BB803" t="s">
        <v>57</v>
      </c>
      <c r="BC803" s="25">
        <v>1</v>
      </c>
      <c r="BD803" s="25">
        <v>70</v>
      </c>
      <c r="BE803" s="25">
        <v>24</v>
      </c>
      <c r="BF803" s="25">
        <v>1</v>
      </c>
      <c r="BG803" s="9">
        <v>44044</v>
      </c>
      <c r="BH803" s="9">
        <v>44044</v>
      </c>
      <c r="BI803" t="str">
        <f t="shared" si="33"/>
        <v>Average Customer</v>
      </c>
      <c r="BJ803" t="str">
        <f t="shared" si="34"/>
        <v>One-Time Customer</v>
      </c>
      <c r="CB803">
        <v>88065566153</v>
      </c>
      <c r="CD803" t="s">
        <v>406</v>
      </c>
    </row>
    <row r="804" spans="52:82" x14ac:dyDescent="0.3">
      <c r="AZ804" t="s">
        <v>1100</v>
      </c>
      <c r="BA804" t="s">
        <v>1123</v>
      </c>
      <c r="BB804" t="s">
        <v>9</v>
      </c>
      <c r="BC804" s="25">
        <v>7</v>
      </c>
      <c r="BD804" s="25">
        <v>70</v>
      </c>
      <c r="BE804" s="25">
        <v>25</v>
      </c>
      <c r="BF804" s="25">
        <v>1</v>
      </c>
      <c r="BG804" s="9">
        <v>44045</v>
      </c>
      <c r="BH804" s="9">
        <v>44045</v>
      </c>
      <c r="BI804" t="str">
        <f t="shared" si="33"/>
        <v>Average Customer</v>
      </c>
      <c r="BJ804" t="str">
        <f t="shared" si="34"/>
        <v>One-Time Customer</v>
      </c>
      <c r="CB804">
        <v>88065566154</v>
      </c>
      <c r="CD804" t="s">
        <v>693</v>
      </c>
    </row>
    <row r="805" spans="52:82" x14ac:dyDescent="0.3">
      <c r="AZ805" t="s">
        <v>970</v>
      </c>
      <c r="BA805" t="s">
        <v>1124</v>
      </c>
      <c r="BB805" t="s">
        <v>82</v>
      </c>
      <c r="BC805" s="25">
        <v>5</v>
      </c>
      <c r="BD805" s="25">
        <v>70</v>
      </c>
      <c r="BE805" s="25">
        <v>19</v>
      </c>
      <c r="BF805" s="25">
        <v>1</v>
      </c>
      <c r="BG805" s="9">
        <v>44062</v>
      </c>
      <c r="BH805" s="9">
        <v>44062</v>
      </c>
      <c r="BI805" t="str">
        <f t="shared" si="33"/>
        <v>2nd Top Customer</v>
      </c>
      <c r="BJ805" t="str">
        <f t="shared" si="34"/>
        <v>One-Time Customer</v>
      </c>
      <c r="CB805">
        <v>88065566155</v>
      </c>
      <c r="CD805" t="s">
        <v>292</v>
      </c>
    </row>
    <row r="806" spans="52:82" x14ac:dyDescent="0.3">
      <c r="AZ806" t="s">
        <v>679</v>
      </c>
      <c r="BA806" t="s">
        <v>1124</v>
      </c>
      <c r="BB806" t="s">
        <v>9</v>
      </c>
      <c r="BC806" s="25">
        <v>7</v>
      </c>
      <c r="BD806" s="25">
        <v>70</v>
      </c>
      <c r="BE806" s="25">
        <v>25</v>
      </c>
      <c r="BF806" s="25">
        <v>1</v>
      </c>
      <c r="BG806" s="9">
        <v>44068</v>
      </c>
      <c r="BH806" s="9">
        <v>44068</v>
      </c>
      <c r="BI806" t="str">
        <f t="shared" si="33"/>
        <v>Average Customer</v>
      </c>
      <c r="BJ806" t="str">
        <f t="shared" si="34"/>
        <v>One-Time Customer</v>
      </c>
      <c r="CB806">
        <v>88065566156</v>
      </c>
      <c r="CD806" t="s">
        <v>435</v>
      </c>
    </row>
    <row r="807" spans="52:82" x14ac:dyDescent="0.3">
      <c r="AZ807" t="s">
        <v>1040</v>
      </c>
      <c r="BA807" t="s">
        <v>1124</v>
      </c>
      <c r="BB807" t="s">
        <v>19</v>
      </c>
      <c r="BC807" s="25">
        <v>5</v>
      </c>
      <c r="BD807" s="25">
        <v>70</v>
      </c>
      <c r="BE807" s="25">
        <v>15</v>
      </c>
      <c r="BF807" s="25">
        <v>1</v>
      </c>
      <c r="BG807" s="9">
        <v>44053</v>
      </c>
      <c r="BH807" s="9">
        <v>44053</v>
      </c>
      <c r="BI807" t="str">
        <f t="shared" si="33"/>
        <v>2nd Top Customer</v>
      </c>
      <c r="BJ807" t="str">
        <f t="shared" si="34"/>
        <v>One-Time Customer</v>
      </c>
      <c r="CB807">
        <v>88065566157</v>
      </c>
      <c r="CD807" t="s">
        <v>347</v>
      </c>
    </row>
    <row r="808" spans="52:82" x14ac:dyDescent="0.3">
      <c r="AZ808" t="s">
        <v>671</v>
      </c>
      <c r="BA808" t="s">
        <v>1123</v>
      </c>
      <c r="BB808" t="s">
        <v>2</v>
      </c>
      <c r="BC808" s="25">
        <v>3</v>
      </c>
      <c r="BD808" s="25">
        <v>69</v>
      </c>
      <c r="BE808" s="25">
        <v>16</v>
      </c>
      <c r="BF808" s="25">
        <v>1</v>
      </c>
      <c r="BG808" s="9">
        <v>44061</v>
      </c>
      <c r="BH808" s="9">
        <v>44061</v>
      </c>
      <c r="BI808" t="str">
        <f t="shared" si="33"/>
        <v>2nd Top Customer</v>
      </c>
      <c r="BJ808" t="str">
        <f t="shared" si="34"/>
        <v>One-Time Customer</v>
      </c>
      <c r="CB808">
        <v>88065566158</v>
      </c>
      <c r="CD808" t="s">
        <v>665</v>
      </c>
    </row>
    <row r="809" spans="52:82" x14ac:dyDescent="0.3">
      <c r="AZ809" t="s">
        <v>696</v>
      </c>
      <c r="BA809" t="s">
        <v>1123</v>
      </c>
      <c r="BB809" t="s">
        <v>66</v>
      </c>
      <c r="BC809" s="25">
        <v>3</v>
      </c>
      <c r="BD809" s="25">
        <v>69</v>
      </c>
      <c r="BE809" s="25">
        <v>21</v>
      </c>
      <c r="BF809" s="25">
        <v>1</v>
      </c>
      <c r="BG809" s="9">
        <v>44054</v>
      </c>
      <c r="BH809" s="9">
        <v>44054</v>
      </c>
      <c r="BI809" t="str">
        <f t="shared" si="33"/>
        <v>2nd Top Customer</v>
      </c>
      <c r="BJ809" t="str">
        <f t="shared" si="34"/>
        <v>One-Time Customer</v>
      </c>
      <c r="CB809">
        <v>88065566159</v>
      </c>
      <c r="CD809" t="s">
        <v>898</v>
      </c>
    </row>
    <row r="810" spans="52:82" x14ac:dyDescent="0.3">
      <c r="AZ810" t="s">
        <v>1037</v>
      </c>
      <c r="BA810" t="s">
        <v>1124</v>
      </c>
      <c r="BB810" t="s">
        <v>90</v>
      </c>
      <c r="BC810" s="25">
        <v>3</v>
      </c>
      <c r="BD810" s="25">
        <v>69</v>
      </c>
      <c r="BE810" s="25">
        <v>11</v>
      </c>
      <c r="BF810" s="25">
        <v>1</v>
      </c>
      <c r="BG810" s="9">
        <v>44047</v>
      </c>
      <c r="BH810" s="9">
        <v>44047</v>
      </c>
      <c r="BI810" t="str">
        <f t="shared" si="33"/>
        <v>2nd Top Customer</v>
      </c>
      <c r="BJ810" t="str">
        <f t="shared" si="34"/>
        <v>One-Time Customer</v>
      </c>
      <c r="CB810">
        <v>88065566160</v>
      </c>
      <c r="CD810" t="s">
        <v>216</v>
      </c>
    </row>
    <row r="811" spans="52:82" x14ac:dyDescent="0.3">
      <c r="AZ811" t="s">
        <v>874</v>
      </c>
      <c r="BA811" t="s">
        <v>1124</v>
      </c>
      <c r="BB811" t="s">
        <v>8</v>
      </c>
      <c r="BC811" s="25">
        <v>11</v>
      </c>
      <c r="BD811" s="25">
        <v>66</v>
      </c>
      <c r="BE811" s="25">
        <v>18</v>
      </c>
      <c r="BF811" s="25">
        <v>1</v>
      </c>
      <c r="BG811" s="9">
        <v>44102</v>
      </c>
      <c r="BH811" s="9">
        <v>44102</v>
      </c>
      <c r="BI811" t="str">
        <f t="shared" si="33"/>
        <v>2nd Top Customer</v>
      </c>
      <c r="BJ811" t="str">
        <f t="shared" si="34"/>
        <v>One-Time Customer</v>
      </c>
      <c r="CB811">
        <v>88065566161</v>
      </c>
      <c r="CD811" t="s">
        <v>1082</v>
      </c>
    </row>
    <row r="812" spans="52:82" x14ac:dyDescent="0.3">
      <c r="AZ812" t="s">
        <v>1013</v>
      </c>
      <c r="BA812" t="s">
        <v>1123</v>
      </c>
      <c r="BB812" t="s">
        <v>7</v>
      </c>
      <c r="BC812" s="25">
        <v>11</v>
      </c>
      <c r="BD812" s="25">
        <v>66</v>
      </c>
      <c r="BE812" s="25">
        <v>11</v>
      </c>
      <c r="BF812" s="25">
        <v>1</v>
      </c>
      <c r="BG812" s="9">
        <v>44092</v>
      </c>
      <c r="BH812" s="9">
        <v>44092</v>
      </c>
      <c r="BI812" t="str">
        <f t="shared" si="33"/>
        <v>2nd Top Customer</v>
      </c>
      <c r="BJ812" t="str">
        <f t="shared" si="34"/>
        <v>One-Time Customer</v>
      </c>
      <c r="CB812">
        <v>88065566162</v>
      </c>
      <c r="CD812" t="s">
        <v>1078</v>
      </c>
    </row>
    <row r="813" spans="52:82" x14ac:dyDescent="0.3">
      <c r="AZ813" t="s">
        <v>853</v>
      </c>
      <c r="BA813" t="s">
        <v>1124</v>
      </c>
      <c r="BB813" t="s">
        <v>4</v>
      </c>
      <c r="BC813" s="25">
        <v>5</v>
      </c>
      <c r="BD813" s="25">
        <v>65</v>
      </c>
      <c r="BE813" s="25">
        <v>24</v>
      </c>
      <c r="BF813" s="25">
        <v>1</v>
      </c>
      <c r="BG813" s="9">
        <v>44099</v>
      </c>
      <c r="BH813" s="9">
        <v>44099</v>
      </c>
      <c r="BI813" t="str">
        <f t="shared" si="33"/>
        <v>Average Customer</v>
      </c>
      <c r="BJ813" t="str">
        <f t="shared" si="34"/>
        <v>One-Time Customer</v>
      </c>
      <c r="CB813">
        <v>88065566163</v>
      </c>
      <c r="CD813" t="s">
        <v>812</v>
      </c>
    </row>
    <row r="814" spans="52:82" x14ac:dyDescent="0.3">
      <c r="AZ814" t="s">
        <v>641</v>
      </c>
      <c r="BA814" t="s">
        <v>1124</v>
      </c>
      <c r="BB814" t="s">
        <v>13</v>
      </c>
      <c r="BC814" s="25">
        <v>5</v>
      </c>
      <c r="BD814" s="25">
        <v>65</v>
      </c>
      <c r="BE814" s="25">
        <v>20</v>
      </c>
      <c r="BF814" s="25">
        <v>1</v>
      </c>
      <c r="BG814" s="9">
        <v>44076</v>
      </c>
      <c r="BH814" s="9">
        <v>44076</v>
      </c>
      <c r="BI814" t="str">
        <f t="shared" si="33"/>
        <v>2nd Top Customer</v>
      </c>
      <c r="BJ814" t="str">
        <f t="shared" si="34"/>
        <v>One-Time Customer</v>
      </c>
      <c r="CB814">
        <v>88065566164</v>
      </c>
      <c r="CD814" t="s">
        <v>947</v>
      </c>
    </row>
    <row r="815" spans="52:82" x14ac:dyDescent="0.3">
      <c r="AZ815" t="s">
        <v>705</v>
      </c>
      <c r="BA815" t="s">
        <v>1123</v>
      </c>
      <c r="BB815" t="s">
        <v>94</v>
      </c>
      <c r="BC815" s="25">
        <v>5</v>
      </c>
      <c r="BD815" s="25">
        <v>65</v>
      </c>
      <c r="BE815" s="25">
        <v>15</v>
      </c>
      <c r="BF815" s="25">
        <v>1</v>
      </c>
      <c r="BG815" s="9">
        <v>44063</v>
      </c>
      <c r="BH815" s="9">
        <v>44063</v>
      </c>
      <c r="BI815" t="str">
        <f t="shared" si="33"/>
        <v>2nd Top Customer</v>
      </c>
      <c r="BJ815" t="str">
        <f t="shared" si="34"/>
        <v>One-Time Customer</v>
      </c>
      <c r="CB815">
        <v>88065566165</v>
      </c>
      <c r="CD815" t="s">
        <v>300</v>
      </c>
    </row>
    <row r="816" spans="52:82" x14ac:dyDescent="0.3">
      <c r="AZ816" t="s">
        <v>777</v>
      </c>
      <c r="BA816" t="s">
        <v>1123</v>
      </c>
      <c r="BB816" t="s">
        <v>84</v>
      </c>
      <c r="BC816" s="25">
        <v>5</v>
      </c>
      <c r="BD816" s="25">
        <v>65</v>
      </c>
      <c r="BE816" s="25">
        <v>18</v>
      </c>
      <c r="BF816" s="25">
        <v>1</v>
      </c>
      <c r="BG816" s="9">
        <v>44073</v>
      </c>
      <c r="BH816" s="9">
        <v>44073</v>
      </c>
      <c r="BI816" t="str">
        <f t="shared" si="33"/>
        <v>2nd Top Customer</v>
      </c>
      <c r="BJ816" t="str">
        <f t="shared" si="34"/>
        <v>One-Time Customer</v>
      </c>
      <c r="CB816">
        <v>88065566166</v>
      </c>
      <c r="CD816" t="s">
        <v>817</v>
      </c>
    </row>
    <row r="817" spans="52:82" x14ac:dyDescent="0.3">
      <c r="AZ817" t="s">
        <v>841</v>
      </c>
      <c r="BA817" t="s">
        <v>1123</v>
      </c>
      <c r="BB817" t="s">
        <v>4</v>
      </c>
      <c r="BC817" s="25">
        <v>5</v>
      </c>
      <c r="BD817" s="25">
        <v>65</v>
      </c>
      <c r="BE817" s="25">
        <v>24</v>
      </c>
      <c r="BF817" s="25">
        <v>1</v>
      </c>
      <c r="BG817" s="9">
        <v>44075</v>
      </c>
      <c r="BH817" s="9">
        <v>44075</v>
      </c>
      <c r="BI817" t="str">
        <f t="shared" si="33"/>
        <v>Average Customer</v>
      </c>
      <c r="BJ817" t="str">
        <f t="shared" si="34"/>
        <v>One-Time Customer</v>
      </c>
      <c r="CB817">
        <v>88065566167</v>
      </c>
      <c r="CD817" t="s">
        <v>639</v>
      </c>
    </row>
    <row r="818" spans="52:82" x14ac:dyDescent="0.3">
      <c r="AZ818" t="s">
        <v>884</v>
      </c>
      <c r="BA818" t="s">
        <v>1123</v>
      </c>
      <c r="BB818" t="s">
        <v>14</v>
      </c>
      <c r="BC818" s="25">
        <v>4</v>
      </c>
      <c r="BD818" s="25">
        <v>64</v>
      </c>
      <c r="BE818" s="25">
        <v>26</v>
      </c>
      <c r="BF818" s="25">
        <v>1</v>
      </c>
      <c r="BG818" s="9">
        <v>44092</v>
      </c>
      <c r="BH818" s="9">
        <v>44092</v>
      </c>
      <c r="BI818" t="str">
        <f t="shared" si="33"/>
        <v>Average Customer</v>
      </c>
      <c r="BJ818" t="str">
        <f t="shared" si="34"/>
        <v>One-Time Customer</v>
      </c>
      <c r="CB818">
        <v>88065566168</v>
      </c>
      <c r="CD818" t="s">
        <v>528</v>
      </c>
    </row>
    <row r="819" spans="52:82" x14ac:dyDescent="0.3">
      <c r="AZ819" t="s">
        <v>958</v>
      </c>
      <c r="BA819" t="s">
        <v>1123</v>
      </c>
      <c r="BB819" t="s">
        <v>15</v>
      </c>
      <c r="BC819" s="25">
        <v>4</v>
      </c>
      <c r="BD819" s="25">
        <v>64</v>
      </c>
      <c r="BE819" s="25">
        <v>29</v>
      </c>
      <c r="BF819" s="25">
        <v>1</v>
      </c>
      <c r="BG819" s="9">
        <v>44047</v>
      </c>
      <c r="BH819" s="9">
        <v>44047</v>
      </c>
      <c r="BI819" t="str">
        <f t="shared" si="33"/>
        <v>Average Customer</v>
      </c>
      <c r="BJ819" t="str">
        <f t="shared" si="34"/>
        <v>One-Time Customer</v>
      </c>
      <c r="CB819">
        <v>88065566169</v>
      </c>
      <c r="CD819" t="s">
        <v>739</v>
      </c>
    </row>
    <row r="820" spans="52:82" x14ac:dyDescent="0.3">
      <c r="AZ820" t="s">
        <v>1087</v>
      </c>
      <c r="BA820" t="s">
        <v>1124</v>
      </c>
      <c r="BB820" t="s">
        <v>76</v>
      </c>
      <c r="BC820" s="25">
        <v>4</v>
      </c>
      <c r="BD820" s="25">
        <v>64</v>
      </c>
      <c r="BE820" s="25">
        <v>9</v>
      </c>
      <c r="BF820" s="25">
        <v>1</v>
      </c>
      <c r="BG820" s="9">
        <v>44093</v>
      </c>
      <c r="BH820" s="9">
        <v>44093</v>
      </c>
      <c r="BI820" t="str">
        <f t="shared" si="33"/>
        <v>Top Customer</v>
      </c>
      <c r="BJ820" t="str">
        <f t="shared" si="34"/>
        <v>One-Time Customer</v>
      </c>
      <c r="CB820">
        <v>88065566170</v>
      </c>
      <c r="CD820" t="s">
        <v>154</v>
      </c>
    </row>
    <row r="821" spans="52:82" x14ac:dyDescent="0.3">
      <c r="AZ821" t="s">
        <v>858</v>
      </c>
      <c r="BA821" t="s">
        <v>1124</v>
      </c>
      <c r="BB821" t="s">
        <v>6</v>
      </c>
      <c r="BC821" s="25">
        <v>7</v>
      </c>
      <c r="BD821" s="25">
        <v>63</v>
      </c>
      <c r="BE821" s="25">
        <v>18</v>
      </c>
      <c r="BF821" s="25">
        <v>1</v>
      </c>
      <c r="BG821" s="9">
        <v>44073</v>
      </c>
      <c r="BH821" s="9">
        <v>44073</v>
      </c>
      <c r="BI821" t="str">
        <f t="shared" si="33"/>
        <v>2nd Top Customer</v>
      </c>
      <c r="BJ821" t="str">
        <f t="shared" si="34"/>
        <v>One-Time Customer</v>
      </c>
      <c r="CB821">
        <v>88065566171</v>
      </c>
      <c r="CD821" t="s">
        <v>357</v>
      </c>
    </row>
    <row r="822" spans="52:82" x14ac:dyDescent="0.3">
      <c r="AZ822" t="s">
        <v>672</v>
      </c>
      <c r="BA822" t="s">
        <v>1124</v>
      </c>
      <c r="BB822" t="s">
        <v>3</v>
      </c>
      <c r="BC822" s="25">
        <v>7</v>
      </c>
      <c r="BD822" s="25">
        <v>63</v>
      </c>
      <c r="BE822" s="25">
        <v>17</v>
      </c>
      <c r="BF822" s="25">
        <v>1</v>
      </c>
      <c r="BG822" s="9">
        <v>44061</v>
      </c>
      <c r="BH822" s="9">
        <v>44061</v>
      </c>
      <c r="BI822" t="str">
        <f t="shared" si="33"/>
        <v>2nd Top Customer</v>
      </c>
      <c r="BJ822" t="str">
        <f t="shared" si="34"/>
        <v>One-Time Customer</v>
      </c>
      <c r="CB822">
        <v>88065566172</v>
      </c>
      <c r="CD822" t="s">
        <v>1018</v>
      </c>
    </row>
    <row r="823" spans="52:82" x14ac:dyDescent="0.3">
      <c r="AZ823" t="s">
        <v>1082</v>
      </c>
      <c r="BA823" t="s">
        <v>1123</v>
      </c>
      <c r="BB823" t="s">
        <v>66</v>
      </c>
      <c r="BC823" s="25">
        <v>3</v>
      </c>
      <c r="BD823" s="25">
        <v>60</v>
      </c>
      <c r="BE823" s="25">
        <v>22</v>
      </c>
      <c r="BF823" s="25">
        <v>1</v>
      </c>
      <c r="BG823" s="9">
        <v>44088</v>
      </c>
      <c r="BH823" s="9">
        <v>44088</v>
      </c>
      <c r="BI823" t="str">
        <f t="shared" si="33"/>
        <v>Average Customer</v>
      </c>
      <c r="BJ823" t="str">
        <f t="shared" si="34"/>
        <v>One-Time Customer</v>
      </c>
      <c r="CB823">
        <v>88065566173</v>
      </c>
      <c r="CD823" t="s">
        <v>258</v>
      </c>
    </row>
    <row r="824" spans="52:82" x14ac:dyDescent="0.3">
      <c r="AZ824" t="s">
        <v>504</v>
      </c>
      <c r="BA824" t="s">
        <v>1123</v>
      </c>
      <c r="BB824" t="s">
        <v>72</v>
      </c>
      <c r="BC824" s="25">
        <v>10</v>
      </c>
      <c r="BD824" s="25">
        <v>60</v>
      </c>
      <c r="BE824" s="25">
        <v>8</v>
      </c>
      <c r="BF824" s="25">
        <v>1</v>
      </c>
      <c r="BG824" s="9">
        <v>44065</v>
      </c>
      <c r="BH824" s="9">
        <v>44065</v>
      </c>
      <c r="BI824" t="str">
        <f t="shared" si="33"/>
        <v>Top Customer</v>
      </c>
      <c r="BJ824" t="str">
        <f t="shared" si="34"/>
        <v>One-Time Customer</v>
      </c>
      <c r="CB824">
        <v>88065566174</v>
      </c>
      <c r="CD824" t="s">
        <v>308</v>
      </c>
    </row>
    <row r="825" spans="52:82" x14ac:dyDescent="0.3">
      <c r="AZ825" t="s">
        <v>689</v>
      </c>
      <c r="BA825" t="s">
        <v>1124</v>
      </c>
      <c r="BB825" t="s">
        <v>61</v>
      </c>
      <c r="BC825" s="25">
        <v>3</v>
      </c>
      <c r="BD825" s="25">
        <v>60</v>
      </c>
      <c r="BE825" s="25">
        <v>18</v>
      </c>
      <c r="BF825" s="25">
        <v>1</v>
      </c>
      <c r="BG825" s="9">
        <v>44047</v>
      </c>
      <c r="BH825" s="9">
        <v>44047</v>
      </c>
      <c r="BI825" t="str">
        <f t="shared" si="33"/>
        <v>2nd Top Customer</v>
      </c>
      <c r="BJ825" t="str">
        <f t="shared" si="34"/>
        <v>One-Time Customer</v>
      </c>
      <c r="CB825">
        <v>88065566175</v>
      </c>
      <c r="CD825" t="s">
        <v>470</v>
      </c>
    </row>
    <row r="826" spans="52:82" x14ac:dyDescent="0.3">
      <c r="AZ826" t="s">
        <v>291</v>
      </c>
      <c r="BA826" t="s">
        <v>1123</v>
      </c>
      <c r="BB826" t="s">
        <v>82</v>
      </c>
      <c r="BC826" s="25">
        <v>6</v>
      </c>
      <c r="BD826" s="25">
        <v>60</v>
      </c>
      <c r="BE826" s="25">
        <v>20</v>
      </c>
      <c r="BF826" s="25">
        <v>1</v>
      </c>
      <c r="BG826" s="9">
        <v>44058</v>
      </c>
      <c r="BH826" s="9">
        <v>44058</v>
      </c>
      <c r="BI826" t="str">
        <f t="shared" si="33"/>
        <v>2nd Top Customer</v>
      </c>
      <c r="BJ826" t="str">
        <f t="shared" si="34"/>
        <v>One-Time Customer</v>
      </c>
      <c r="CB826">
        <v>88065566176</v>
      </c>
      <c r="CD826" t="s">
        <v>398</v>
      </c>
    </row>
    <row r="827" spans="52:82" x14ac:dyDescent="0.3">
      <c r="AZ827" t="s">
        <v>953</v>
      </c>
      <c r="BA827" t="s">
        <v>1124</v>
      </c>
      <c r="BB827" t="s">
        <v>10</v>
      </c>
      <c r="BC827" s="25">
        <v>3</v>
      </c>
      <c r="BD827" s="25">
        <v>60</v>
      </c>
      <c r="BE827" s="25">
        <v>21</v>
      </c>
      <c r="BF827" s="25">
        <v>1</v>
      </c>
      <c r="BG827" s="9">
        <v>44103</v>
      </c>
      <c r="BH827" s="9">
        <v>44103</v>
      </c>
      <c r="BI827" t="str">
        <f t="shared" si="33"/>
        <v>2nd Top Customer</v>
      </c>
      <c r="BJ827" t="str">
        <f t="shared" si="34"/>
        <v>One-Time Customer</v>
      </c>
      <c r="CB827">
        <v>88065566177</v>
      </c>
      <c r="CD827" t="s">
        <v>309</v>
      </c>
    </row>
    <row r="828" spans="52:82" x14ac:dyDescent="0.3">
      <c r="AZ828" t="s">
        <v>512</v>
      </c>
      <c r="BA828" t="s">
        <v>1123</v>
      </c>
      <c r="BB828" t="s">
        <v>88</v>
      </c>
      <c r="BC828" s="25">
        <v>6</v>
      </c>
      <c r="BD828" s="25">
        <v>60</v>
      </c>
      <c r="BE828" s="25">
        <v>16</v>
      </c>
      <c r="BF828" s="25">
        <v>1</v>
      </c>
      <c r="BG828" s="9">
        <v>44073</v>
      </c>
      <c r="BH828" s="9">
        <v>44073</v>
      </c>
      <c r="BI828" t="str">
        <f t="shared" si="33"/>
        <v>2nd Top Customer</v>
      </c>
      <c r="BJ828" t="str">
        <f t="shared" si="34"/>
        <v>One-Time Customer</v>
      </c>
      <c r="CB828">
        <v>88065566178</v>
      </c>
      <c r="CD828" t="s">
        <v>341</v>
      </c>
    </row>
    <row r="829" spans="52:82" x14ac:dyDescent="0.3">
      <c r="AZ829" t="s">
        <v>1103</v>
      </c>
      <c r="BA829" t="s">
        <v>1123</v>
      </c>
      <c r="BB829" t="s">
        <v>12</v>
      </c>
      <c r="BC829" s="25">
        <v>3</v>
      </c>
      <c r="BD829" s="25">
        <v>60</v>
      </c>
      <c r="BE829" s="25">
        <v>19</v>
      </c>
      <c r="BF829" s="25">
        <v>1</v>
      </c>
      <c r="BG829" s="9">
        <v>44048</v>
      </c>
      <c r="BH829" s="9">
        <v>44048</v>
      </c>
      <c r="BI829" t="str">
        <f t="shared" si="33"/>
        <v>2nd Top Customer</v>
      </c>
      <c r="BJ829" t="str">
        <f t="shared" si="34"/>
        <v>One-Time Customer</v>
      </c>
      <c r="CB829">
        <v>88065566179</v>
      </c>
      <c r="CD829" t="s">
        <v>501</v>
      </c>
    </row>
    <row r="830" spans="52:82" x14ac:dyDescent="0.3">
      <c r="AZ830" t="s">
        <v>975</v>
      </c>
      <c r="BA830" t="s">
        <v>1124</v>
      </c>
      <c r="BB830" t="s">
        <v>17</v>
      </c>
      <c r="BC830" s="25">
        <v>5</v>
      </c>
      <c r="BD830" s="25">
        <v>60</v>
      </c>
      <c r="BE830" s="25">
        <v>31</v>
      </c>
      <c r="BF830" s="25">
        <v>1</v>
      </c>
      <c r="BG830" s="9">
        <v>44071</v>
      </c>
      <c r="BH830" s="9">
        <v>44071</v>
      </c>
      <c r="BI830" t="str">
        <f t="shared" si="33"/>
        <v>Average Customer</v>
      </c>
      <c r="BJ830" t="str">
        <f t="shared" si="34"/>
        <v>One-Time Customer</v>
      </c>
      <c r="CB830">
        <v>88065566180</v>
      </c>
      <c r="CD830" t="s">
        <v>577</v>
      </c>
    </row>
    <row r="831" spans="52:82" x14ac:dyDescent="0.3">
      <c r="AZ831" t="s">
        <v>772</v>
      </c>
      <c r="BA831" t="s">
        <v>1124</v>
      </c>
      <c r="BB831" t="s">
        <v>59</v>
      </c>
      <c r="BC831" s="25">
        <v>6</v>
      </c>
      <c r="BD831" s="25">
        <v>60</v>
      </c>
      <c r="BE831" s="25">
        <v>26</v>
      </c>
      <c r="BF831" s="25">
        <v>1</v>
      </c>
      <c r="BG831" s="9">
        <v>44068</v>
      </c>
      <c r="BH831" s="9">
        <v>44068</v>
      </c>
      <c r="BI831" t="str">
        <f t="shared" si="33"/>
        <v>Average Customer</v>
      </c>
      <c r="BJ831" t="str">
        <f t="shared" si="34"/>
        <v>One-Time Customer</v>
      </c>
      <c r="CB831">
        <v>88065566181</v>
      </c>
      <c r="CD831" t="s">
        <v>1050</v>
      </c>
    </row>
    <row r="832" spans="52:82" x14ac:dyDescent="0.3">
      <c r="AZ832" t="s">
        <v>1099</v>
      </c>
      <c r="BA832" t="s">
        <v>1124</v>
      </c>
      <c r="BB832" t="s">
        <v>18</v>
      </c>
      <c r="BC832" s="25">
        <v>5</v>
      </c>
      <c r="BD832" s="25">
        <v>60</v>
      </c>
      <c r="BE832" s="25">
        <v>26</v>
      </c>
      <c r="BF832" s="25">
        <v>1</v>
      </c>
      <c r="BG832" s="9">
        <v>44044</v>
      </c>
      <c r="BH832" s="9">
        <v>44044</v>
      </c>
      <c r="BI832" t="str">
        <f t="shared" si="33"/>
        <v>Average Customer</v>
      </c>
      <c r="BJ832" t="str">
        <f t="shared" si="34"/>
        <v>One-Time Customer</v>
      </c>
      <c r="CB832">
        <v>88065566182</v>
      </c>
      <c r="CD832" t="s">
        <v>728</v>
      </c>
    </row>
    <row r="833" spans="52:82" x14ac:dyDescent="0.3">
      <c r="AZ833" t="s">
        <v>738</v>
      </c>
      <c r="BA833" t="s">
        <v>1123</v>
      </c>
      <c r="BB833" t="s">
        <v>74</v>
      </c>
      <c r="BC833" s="25">
        <v>10</v>
      </c>
      <c r="BD833" s="25">
        <v>60</v>
      </c>
      <c r="BE833" s="25">
        <v>8</v>
      </c>
      <c r="BF833" s="25">
        <v>1</v>
      </c>
      <c r="BG833" s="9">
        <v>44096</v>
      </c>
      <c r="BH833" s="9">
        <v>44096</v>
      </c>
      <c r="BI833" t="str">
        <f t="shared" si="33"/>
        <v>Top Customer</v>
      </c>
      <c r="BJ833" t="str">
        <f t="shared" si="34"/>
        <v>One-Time Customer</v>
      </c>
      <c r="CB833">
        <v>88065566183</v>
      </c>
      <c r="CD833" t="s">
        <v>688</v>
      </c>
    </row>
    <row r="834" spans="52:82" x14ac:dyDescent="0.3">
      <c r="AZ834" t="s">
        <v>856</v>
      </c>
      <c r="BA834" t="s">
        <v>1124</v>
      </c>
      <c r="BB834" t="s">
        <v>4</v>
      </c>
      <c r="BC834" s="25">
        <v>2</v>
      </c>
      <c r="BD834" s="25">
        <v>60</v>
      </c>
      <c r="BE834" s="25">
        <v>25</v>
      </c>
      <c r="BF834" s="25">
        <v>1</v>
      </c>
      <c r="BG834" s="9">
        <v>44102</v>
      </c>
      <c r="BH834" s="9">
        <v>44102</v>
      </c>
      <c r="BI834" t="str">
        <f t="shared" si="33"/>
        <v>Average Customer</v>
      </c>
      <c r="BJ834" t="str">
        <f t="shared" si="34"/>
        <v>One-Time Customer</v>
      </c>
      <c r="CB834">
        <v>88065566184</v>
      </c>
      <c r="CD834" t="s">
        <v>183</v>
      </c>
    </row>
    <row r="835" spans="52:82" x14ac:dyDescent="0.3">
      <c r="AZ835" t="s">
        <v>996</v>
      </c>
      <c r="BA835" t="s">
        <v>1124</v>
      </c>
      <c r="BB835" t="s">
        <v>66</v>
      </c>
      <c r="BC835" s="25">
        <v>3</v>
      </c>
      <c r="BD835" s="25">
        <v>60</v>
      </c>
      <c r="BE835" s="25">
        <v>22</v>
      </c>
      <c r="BF835" s="25">
        <v>1</v>
      </c>
      <c r="BG835" s="9">
        <v>44072</v>
      </c>
      <c r="BH835" s="9">
        <v>44072</v>
      </c>
      <c r="BI835" t="str">
        <f t="shared" si="33"/>
        <v>Average Customer</v>
      </c>
      <c r="BJ835" t="str">
        <f t="shared" si="34"/>
        <v>One-Time Customer</v>
      </c>
      <c r="CB835">
        <v>88065566185</v>
      </c>
      <c r="CD835" t="s">
        <v>263</v>
      </c>
    </row>
    <row r="836" spans="52:82" x14ac:dyDescent="0.3">
      <c r="AZ836" t="s">
        <v>669</v>
      </c>
      <c r="BA836" t="s">
        <v>1124</v>
      </c>
      <c r="BB836" t="s">
        <v>20</v>
      </c>
      <c r="BC836" s="25">
        <v>5</v>
      </c>
      <c r="BD836" s="25">
        <v>60</v>
      </c>
      <c r="BE836" s="25">
        <v>16</v>
      </c>
      <c r="BF836" s="25">
        <v>1</v>
      </c>
      <c r="BG836" s="9">
        <v>44058</v>
      </c>
      <c r="BH836" s="9">
        <v>44058</v>
      </c>
      <c r="BI836" t="str">
        <f t="shared" si="33"/>
        <v>2nd Top Customer</v>
      </c>
      <c r="BJ836" t="str">
        <f t="shared" si="34"/>
        <v>One-Time Customer</v>
      </c>
      <c r="CB836">
        <v>88065566186</v>
      </c>
      <c r="CD836" t="s">
        <v>689</v>
      </c>
    </row>
    <row r="837" spans="52:82" x14ac:dyDescent="0.3">
      <c r="AZ837" t="s">
        <v>111</v>
      </c>
      <c r="BA837" t="s">
        <v>1123</v>
      </c>
      <c r="BB837" t="s">
        <v>10</v>
      </c>
      <c r="BC837" s="25">
        <v>6</v>
      </c>
      <c r="BD837" s="25">
        <v>60</v>
      </c>
      <c r="BE837" s="25">
        <v>21</v>
      </c>
      <c r="BF837" s="25">
        <v>1</v>
      </c>
      <c r="BG837" s="9">
        <v>44053</v>
      </c>
      <c r="BH837" s="9">
        <v>44053</v>
      </c>
      <c r="BI837" t="str">
        <f t="shared" si="33"/>
        <v>2nd Top Customer</v>
      </c>
      <c r="BJ837" t="str">
        <f t="shared" si="34"/>
        <v>One-Time Customer</v>
      </c>
      <c r="CB837">
        <v>88065566187</v>
      </c>
      <c r="CD837" t="s">
        <v>401</v>
      </c>
    </row>
    <row r="838" spans="52:82" x14ac:dyDescent="0.3">
      <c r="AZ838" t="s">
        <v>654</v>
      </c>
      <c r="BA838" t="s">
        <v>1123</v>
      </c>
      <c r="BB838" t="s">
        <v>74</v>
      </c>
      <c r="BC838" s="25">
        <v>4</v>
      </c>
      <c r="BD838" s="25">
        <v>60</v>
      </c>
      <c r="BE838" s="25">
        <v>8</v>
      </c>
      <c r="BF838" s="25">
        <v>1</v>
      </c>
      <c r="BG838" s="9">
        <v>44089</v>
      </c>
      <c r="BH838" s="9">
        <v>44089</v>
      </c>
      <c r="BI838" t="str">
        <f t="shared" ref="BI838:BI901" si="35">IF(BE838&lt;=10,"Top Customer",IF(BE838&lt;=21,"2nd Top Customer","Average Customer"))</f>
        <v>Top Customer</v>
      </c>
      <c r="BJ838" t="str">
        <f t="shared" ref="BJ838:BJ901" si="36">IF(BG838=BH838,"One-Time Customer","Repeated Customer")</f>
        <v>One-Time Customer</v>
      </c>
      <c r="CB838">
        <v>88065566188</v>
      </c>
      <c r="CD838" t="s">
        <v>1031</v>
      </c>
    </row>
    <row r="839" spans="52:82" x14ac:dyDescent="0.3">
      <c r="AZ839" t="s">
        <v>851</v>
      </c>
      <c r="BA839" t="s">
        <v>1124</v>
      </c>
      <c r="BB839" t="s">
        <v>5</v>
      </c>
      <c r="BC839" s="25">
        <v>3</v>
      </c>
      <c r="BD839" s="25">
        <v>60</v>
      </c>
      <c r="BE839" s="25">
        <v>14</v>
      </c>
      <c r="BF839" s="25">
        <v>1</v>
      </c>
      <c r="BG839" s="9">
        <v>44097</v>
      </c>
      <c r="BH839" s="9">
        <v>44097</v>
      </c>
      <c r="BI839" t="str">
        <f t="shared" si="35"/>
        <v>2nd Top Customer</v>
      </c>
      <c r="BJ839" t="str">
        <f t="shared" si="36"/>
        <v>One-Time Customer</v>
      </c>
      <c r="CB839">
        <v>88065566189</v>
      </c>
      <c r="CD839" t="s">
        <v>731</v>
      </c>
    </row>
    <row r="840" spans="52:82" x14ac:dyDescent="0.3">
      <c r="AZ840" t="s">
        <v>976</v>
      </c>
      <c r="BA840" t="s">
        <v>1124</v>
      </c>
      <c r="BB840" t="s">
        <v>1</v>
      </c>
      <c r="BC840" s="25">
        <v>3</v>
      </c>
      <c r="BD840" s="25">
        <v>60</v>
      </c>
      <c r="BE840" s="25">
        <v>18</v>
      </c>
      <c r="BF840" s="25">
        <v>1</v>
      </c>
      <c r="BG840" s="9">
        <v>44074</v>
      </c>
      <c r="BH840" s="9">
        <v>44074</v>
      </c>
      <c r="BI840" t="str">
        <f t="shared" si="35"/>
        <v>2nd Top Customer</v>
      </c>
      <c r="BJ840" t="str">
        <f t="shared" si="36"/>
        <v>One-Time Customer</v>
      </c>
      <c r="CB840">
        <v>88065566190</v>
      </c>
      <c r="CD840" t="s">
        <v>666</v>
      </c>
    </row>
    <row r="841" spans="52:82" x14ac:dyDescent="0.3">
      <c r="AZ841" t="s">
        <v>825</v>
      </c>
      <c r="BA841" t="s">
        <v>1124</v>
      </c>
      <c r="BB841" t="s">
        <v>17</v>
      </c>
      <c r="BC841" s="25">
        <v>3</v>
      </c>
      <c r="BD841" s="25">
        <v>60</v>
      </c>
      <c r="BE841" s="25">
        <v>31</v>
      </c>
      <c r="BF841" s="25">
        <v>1</v>
      </c>
      <c r="BG841" s="9">
        <v>44093</v>
      </c>
      <c r="BH841" s="9">
        <v>44093</v>
      </c>
      <c r="BI841" t="str">
        <f t="shared" si="35"/>
        <v>Average Customer</v>
      </c>
      <c r="BJ841" t="str">
        <f t="shared" si="36"/>
        <v>One-Time Customer</v>
      </c>
      <c r="CB841">
        <v>88065566191</v>
      </c>
      <c r="CD841" t="s">
        <v>682</v>
      </c>
    </row>
    <row r="842" spans="52:82" x14ac:dyDescent="0.3">
      <c r="AZ842" t="s">
        <v>707</v>
      </c>
      <c r="BA842" t="s">
        <v>1124</v>
      </c>
      <c r="BB842" t="s">
        <v>17</v>
      </c>
      <c r="BC842" s="25">
        <v>3</v>
      </c>
      <c r="BD842" s="25">
        <v>60</v>
      </c>
      <c r="BE842" s="25">
        <v>31</v>
      </c>
      <c r="BF842" s="25">
        <v>1</v>
      </c>
      <c r="BG842" s="9">
        <v>44065</v>
      </c>
      <c r="BH842" s="9">
        <v>44065</v>
      </c>
      <c r="BI842" t="str">
        <f t="shared" si="35"/>
        <v>Average Customer</v>
      </c>
      <c r="BJ842" t="str">
        <f t="shared" si="36"/>
        <v>One-Time Customer</v>
      </c>
      <c r="CB842">
        <v>88065566192</v>
      </c>
      <c r="CD842" t="s">
        <v>822</v>
      </c>
    </row>
    <row r="843" spans="52:82" x14ac:dyDescent="0.3">
      <c r="AZ843" t="s">
        <v>691</v>
      </c>
      <c r="BA843" t="s">
        <v>1124</v>
      </c>
      <c r="BB843" t="s">
        <v>80</v>
      </c>
      <c r="BC843" s="25">
        <v>5</v>
      </c>
      <c r="BD843" s="25">
        <v>60</v>
      </c>
      <c r="BE843" s="25">
        <v>18</v>
      </c>
      <c r="BF843" s="25">
        <v>1</v>
      </c>
      <c r="BG843" s="9">
        <v>44052</v>
      </c>
      <c r="BH843" s="9">
        <v>44052</v>
      </c>
      <c r="BI843" t="str">
        <f t="shared" si="35"/>
        <v>2nd Top Customer</v>
      </c>
      <c r="BJ843" t="str">
        <f t="shared" si="36"/>
        <v>One-Time Customer</v>
      </c>
      <c r="CB843">
        <v>88065566193</v>
      </c>
      <c r="CD843" t="s">
        <v>820</v>
      </c>
    </row>
    <row r="844" spans="52:82" x14ac:dyDescent="0.3">
      <c r="AZ844" t="s">
        <v>743</v>
      </c>
      <c r="BA844" t="s">
        <v>1123</v>
      </c>
      <c r="BB844" t="s">
        <v>84</v>
      </c>
      <c r="BC844" s="25">
        <v>3</v>
      </c>
      <c r="BD844" s="25">
        <v>60</v>
      </c>
      <c r="BE844" s="25">
        <v>19</v>
      </c>
      <c r="BF844" s="25">
        <v>1</v>
      </c>
      <c r="BG844" s="9">
        <v>44102</v>
      </c>
      <c r="BH844" s="9">
        <v>44102</v>
      </c>
      <c r="BI844" t="str">
        <f t="shared" si="35"/>
        <v>2nd Top Customer</v>
      </c>
      <c r="BJ844" t="str">
        <f t="shared" si="36"/>
        <v>One-Time Customer</v>
      </c>
      <c r="CB844">
        <v>88065566194</v>
      </c>
      <c r="CD844" t="s">
        <v>232</v>
      </c>
    </row>
    <row r="845" spans="52:82" x14ac:dyDescent="0.3">
      <c r="AZ845" t="s">
        <v>1023</v>
      </c>
      <c r="BA845" t="s">
        <v>1124</v>
      </c>
      <c r="BB845" t="s">
        <v>58</v>
      </c>
      <c r="BC845" s="25">
        <v>4</v>
      </c>
      <c r="BD845" s="25">
        <v>60</v>
      </c>
      <c r="BE845" s="25">
        <v>24</v>
      </c>
      <c r="BF845" s="25">
        <v>1</v>
      </c>
      <c r="BG845" s="9">
        <v>44102</v>
      </c>
      <c r="BH845" s="9">
        <v>44102</v>
      </c>
      <c r="BI845" t="str">
        <f t="shared" si="35"/>
        <v>Average Customer</v>
      </c>
      <c r="BJ845" t="str">
        <f t="shared" si="36"/>
        <v>One-Time Customer</v>
      </c>
      <c r="CB845">
        <v>88065566195</v>
      </c>
      <c r="CD845" t="s">
        <v>560</v>
      </c>
    </row>
    <row r="846" spans="52:82" x14ac:dyDescent="0.3">
      <c r="AZ846" t="s">
        <v>668</v>
      </c>
      <c r="BA846" t="s">
        <v>1124</v>
      </c>
      <c r="BB846" t="s">
        <v>19</v>
      </c>
      <c r="BC846" s="25">
        <v>4</v>
      </c>
      <c r="BD846" s="25">
        <v>60</v>
      </c>
      <c r="BE846" s="25">
        <v>16</v>
      </c>
      <c r="BF846" s="25">
        <v>1</v>
      </c>
      <c r="BG846" s="9">
        <v>44103</v>
      </c>
      <c r="BH846" s="9">
        <v>44103</v>
      </c>
      <c r="BI846" t="str">
        <f t="shared" si="35"/>
        <v>2nd Top Customer</v>
      </c>
      <c r="BJ846" t="str">
        <f t="shared" si="36"/>
        <v>One-Time Customer</v>
      </c>
      <c r="CB846">
        <v>88065566196</v>
      </c>
      <c r="CD846" t="s">
        <v>195</v>
      </c>
    </row>
    <row r="847" spans="52:82" x14ac:dyDescent="0.3">
      <c r="AZ847" t="s">
        <v>494</v>
      </c>
      <c r="BA847" t="s">
        <v>1123</v>
      </c>
      <c r="BB847" t="s">
        <v>15</v>
      </c>
      <c r="BC847" s="25">
        <v>6</v>
      </c>
      <c r="BD847" s="25">
        <v>60</v>
      </c>
      <c r="BE847" s="25">
        <v>30</v>
      </c>
      <c r="BF847" s="25">
        <v>1</v>
      </c>
      <c r="BG847" s="9">
        <v>44055</v>
      </c>
      <c r="BH847" s="9">
        <v>44055</v>
      </c>
      <c r="BI847" t="str">
        <f t="shared" si="35"/>
        <v>Average Customer</v>
      </c>
      <c r="BJ847" t="str">
        <f t="shared" si="36"/>
        <v>One-Time Customer</v>
      </c>
      <c r="CB847">
        <v>88065566197</v>
      </c>
      <c r="CD847" t="s">
        <v>101</v>
      </c>
    </row>
    <row r="848" spans="52:82" x14ac:dyDescent="0.3">
      <c r="AZ848" t="s">
        <v>775</v>
      </c>
      <c r="BA848" t="s">
        <v>1124</v>
      </c>
      <c r="BB848" t="s">
        <v>80</v>
      </c>
      <c r="BC848" s="25">
        <v>3</v>
      </c>
      <c r="BD848" s="25">
        <v>60</v>
      </c>
      <c r="BE848" s="25">
        <v>18</v>
      </c>
      <c r="BF848" s="25">
        <v>1</v>
      </c>
      <c r="BG848" s="9">
        <v>44071</v>
      </c>
      <c r="BH848" s="9">
        <v>44071</v>
      </c>
      <c r="BI848" t="str">
        <f t="shared" si="35"/>
        <v>2nd Top Customer</v>
      </c>
      <c r="BJ848" t="str">
        <f t="shared" si="36"/>
        <v>One-Time Customer</v>
      </c>
      <c r="CB848">
        <v>88065566198</v>
      </c>
      <c r="CD848" t="s">
        <v>358</v>
      </c>
    </row>
    <row r="849" spans="52:82" x14ac:dyDescent="0.3">
      <c r="AZ849" t="s">
        <v>681</v>
      </c>
      <c r="BA849" t="s">
        <v>1123</v>
      </c>
      <c r="BB849" t="s">
        <v>11</v>
      </c>
      <c r="BC849" s="25">
        <v>3</v>
      </c>
      <c r="BD849" s="25">
        <v>60</v>
      </c>
      <c r="BE849" s="25">
        <v>19</v>
      </c>
      <c r="BF849" s="25">
        <v>1</v>
      </c>
      <c r="BG849" s="9">
        <v>44071</v>
      </c>
      <c r="BH849" s="9">
        <v>44071</v>
      </c>
      <c r="BI849" t="str">
        <f t="shared" si="35"/>
        <v>2nd Top Customer</v>
      </c>
      <c r="BJ849" t="str">
        <f t="shared" si="36"/>
        <v>One-Time Customer</v>
      </c>
      <c r="CB849">
        <v>88065566199</v>
      </c>
      <c r="CD849" t="s">
        <v>340</v>
      </c>
    </row>
    <row r="850" spans="52:82" x14ac:dyDescent="0.3">
      <c r="AZ850" t="s">
        <v>631</v>
      </c>
      <c r="BA850" t="s">
        <v>1123</v>
      </c>
      <c r="BB850" t="s">
        <v>3</v>
      </c>
      <c r="BC850" s="25">
        <v>3</v>
      </c>
      <c r="BD850" s="25">
        <v>60</v>
      </c>
      <c r="BE850" s="25">
        <v>18</v>
      </c>
      <c r="BF850" s="25">
        <v>1</v>
      </c>
      <c r="BG850" s="9">
        <v>44066</v>
      </c>
      <c r="BH850" s="9">
        <v>44066</v>
      </c>
      <c r="BI850" t="str">
        <f t="shared" si="35"/>
        <v>2nd Top Customer</v>
      </c>
      <c r="BJ850" t="str">
        <f t="shared" si="36"/>
        <v>One-Time Customer</v>
      </c>
      <c r="CB850">
        <v>88065566200</v>
      </c>
      <c r="CD850" t="s">
        <v>277</v>
      </c>
    </row>
    <row r="851" spans="52:82" x14ac:dyDescent="0.3">
      <c r="AZ851" t="s">
        <v>805</v>
      </c>
      <c r="BA851" t="s">
        <v>1124</v>
      </c>
      <c r="BB851" t="s">
        <v>3</v>
      </c>
      <c r="BC851" s="25">
        <v>5</v>
      </c>
      <c r="BD851" s="25">
        <v>60</v>
      </c>
      <c r="BE851" s="25">
        <v>18</v>
      </c>
      <c r="BF851" s="25">
        <v>1</v>
      </c>
      <c r="BG851" s="9">
        <v>44102</v>
      </c>
      <c r="BH851" s="9">
        <v>44102</v>
      </c>
      <c r="BI851" t="str">
        <f t="shared" si="35"/>
        <v>2nd Top Customer</v>
      </c>
      <c r="BJ851" t="str">
        <f t="shared" si="36"/>
        <v>One-Time Customer</v>
      </c>
      <c r="CB851">
        <v>88065566201</v>
      </c>
      <c r="CD851" t="s">
        <v>1071</v>
      </c>
    </row>
    <row r="852" spans="52:82" x14ac:dyDescent="0.3">
      <c r="AZ852" t="s">
        <v>1056</v>
      </c>
      <c r="BA852" t="s">
        <v>1123</v>
      </c>
      <c r="BB852" t="s">
        <v>14</v>
      </c>
      <c r="BC852" s="25">
        <v>5</v>
      </c>
      <c r="BD852" s="25">
        <v>56</v>
      </c>
      <c r="BE852" s="25">
        <v>27</v>
      </c>
      <c r="BF852" s="25">
        <v>2</v>
      </c>
      <c r="BG852" s="9">
        <v>44062</v>
      </c>
      <c r="BH852" s="9">
        <v>44072</v>
      </c>
      <c r="BI852" t="str">
        <f t="shared" si="35"/>
        <v>Average Customer</v>
      </c>
      <c r="BJ852" t="str">
        <f t="shared" si="36"/>
        <v>Repeated Customer</v>
      </c>
      <c r="CB852">
        <v>88065566202</v>
      </c>
      <c r="CD852" t="s">
        <v>627</v>
      </c>
    </row>
    <row r="853" spans="52:82" x14ac:dyDescent="0.3">
      <c r="AZ853" t="s">
        <v>122</v>
      </c>
      <c r="BA853" t="s">
        <v>1123</v>
      </c>
      <c r="BB853" t="s">
        <v>80</v>
      </c>
      <c r="BC853" s="25">
        <v>11</v>
      </c>
      <c r="BD853" s="25">
        <v>55</v>
      </c>
      <c r="BE853" s="25">
        <v>19</v>
      </c>
      <c r="BF853" s="25">
        <v>1</v>
      </c>
      <c r="BG853" s="9">
        <v>44064</v>
      </c>
      <c r="BH853" s="9">
        <v>44064</v>
      </c>
      <c r="BI853" t="str">
        <f t="shared" si="35"/>
        <v>2nd Top Customer</v>
      </c>
      <c r="BJ853" t="str">
        <f t="shared" si="36"/>
        <v>One-Time Customer</v>
      </c>
      <c r="CB853">
        <v>88065566203</v>
      </c>
      <c r="CD853" t="s">
        <v>346</v>
      </c>
    </row>
    <row r="854" spans="52:82" x14ac:dyDescent="0.3">
      <c r="AZ854" t="s">
        <v>523</v>
      </c>
      <c r="BA854" t="s">
        <v>1124</v>
      </c>
      <c r="BB854" t="s">
        <v>3</v>
      </c>
      <c r="BC854" s="25">
        <v>11</v>
      </c>
      <c r="BD854" s="25">
        <v>55</v>
      </c>
      <c r="BE854" s="25">
        <v>19</v>
      </c>
      <c r="BF854" s="25">
        <v>1</v>
      </c>
      <c r="BG854" s="9">
        <v>44053</v>
      </c>
      <c r="BH854" s="9">
        <v>44053</v>
      </c>
      <c r="BI854" t="str">
        <f t="shared" si="35"/>
        <v>2nd Top Customer</v>
      </c>
      <c r="BJ854" t="str">
        <f t="shared" si="36"/>
        <v>One-Time Customer</v>
      </c>
      <c r="CB854">
        <v>88065566204</v>
      </c>
      <c r="CD854" t="s">
        <v>676</v>
      </c>
    </row>
    <row r="855" spans="52:82" x14ac:dyDescent="0.3">
      <c r="AZ855" t="s">
        <v>302</v>
      </c>
      <c r="BA855" t="s">
        <v>1123</v>
      </c>
      <c r="BB855" t="s">
        <v>59</v>
      </c>
      <c r="BC855" s="25">
        <v>11</v>
      </c>
      <c r="BD855" s="25">
        <v>55</v>
      </c>
      <c r="BE855" s="25">
        <v>27</v>
      </c>
      <c r="BF855" s="25">
        <v>1</v>
      </c>
      <c r="BG855" s="9">
        <v>44072</v>
      </c>
      <c r="BH855" s="9">
        <v>44072</v>
      </c>
      <c r="BI855" t="str">
        <f t="shared" si="35"/>
        <v>Average Customer</v>
      </c>
      <c r="BJ855" t="str">
        <f t="shared" si="36"/>
        <v>One-Time Customer</v>
      </c>
      <c r="CB855">
        <v>88065566205</v>
      </c>
      <c r="CD855" t="s">
        <v>750</v>
      </c>
    </row>
    <row r="856" spans="52:82" x14ac:dyDescent="0.3">
      <c r="AZ856" t="s">
        <v>646</v>
      </c>
      <c r="BA856" t="s">
        <v>1124</v>
      </c>
      <c r="BB856" t="s">
        <v>59</v>
      </c>
      <c r="BC856" s="25">
        <v>6</v>
      </c>
      <c r="BD856" s="25">
        <v>54</v>
      </c>
      <c r="BE856" s="25">
        <v>28</v>
      </c>
      <c r="BF856" s="25">
        <v>1</v>
      </c>
      <c r="BG856" s="9">
        <v>44082</v>
      </c>
      <c r="BH856" s="9">
        <v>44082</v>
      </c>
      <c r="BI856" t="str">
        <f t="shared" si="35"/>
        <v>Average Customer</v>
      </c>
      <c r="BJ856" t="str">
        <f t="shared" si="36"/>
        <v>One-Time Customer</v>
      </c>
      <c r="CB856">
        <v>88065566206</v>
      </c>
      <c r="CD856" t="s">
        <v>692</v>
      </c>
    </row>
    <row r="857" spans="52:82" x14ac:dyDescent="0.3">
      <c r="AZ857" t="s">
        <v>988</v>
      </c>
      <c r="BA857" t="s">
        <v>1123</v>
      </c>
      <c r="BB857" t="s">
        <v>15</v>
      </c>
      <c r="BC857" s="25">
        <v>3</v>
      </c>
      <c r="BD857" s="25">
        <v>54</v>
      </c>
      <c r="BE857" s="25">
        <v>31</v>
      </c>
      <c r="BF857" s="25">
        <v>1</v>
      </c>
      <c r="BG857" s="9">
        <v>44058</v>
      </c>
      <c r="BH857" s="9">
        <v>44058</v>
      </c>
      <c r="BI857" t="str">
        <f t="shared" si="35"/>
        <v>Average Customer</v>
      </c>
      <c r="BJ857" t="str">
        <f t="shared" si="36"/>
        <v>One-Time Customer</v>
      </c>
      <c r="CB857">
        <v>88065566207</v>
      </c>
      <c r="CD857" t="s">
        <v>516</v>
      </c>
    </row>
    <row r="858" spans="52:82" x14ac:dyDescent="0.3">
      <c r="AZ858" t="s">
        <v>440</v>
      </c>
      <c r="BA858" t="s">
        <v>1123</v>
      </c>
      <c r="BB858" t="s">
        <v>4</v>
      </c>
      <c r="BC858" s="25">
        <v>6</v>
      </c>
      <c r="BD858" s="25">
        <v>54</v>
      </c>
      <c r="BE858" s="25">
        <v>26</v>
      </c>
      <c r="BF858" s="25">
        <v>1</v>
      </c>
      <c r="BG858" s="9">
        <v>44073</v>
      </c>
      <c r="BH858" s="9">
        <v>44073</v>
      </c>
      <c r="BI858" t="str">
        <f t="shared" si="35"/>
        <v>Average Customer</v>
      </c>
      <c r="BJ858" t="str">
        <f t="shared" si="36"/>
        <v>One-Time Customer</v>
      </c>
      <c r="CB858">
        <v>88065566208</v>
      </c>
      <c r="CD858" t="s">
        <v>956</v>
      </c>
    </row>
    <row r="859" spans="52:82" x14ac:dyDescent="0.3">
      <c r="AZ859" t="s">
        <v>562</v>
      </c>
      <c r="BA859" t="s">
        <v>1124</v>
      </c>
      <c r="BB859" t="s">
        <v>19</v>
      </c>
      <c r="BC859" s="25">
        <v>6</v>
      </c>
      <c r="BD859" s="25">
        <v>54</v>
      </c>
      <c r="BE859" s="25">
        <v>17</v>
      </c>
      <c r="BF859" s="25">
        <v>1</v>
      </c>
      <c r="BG859" s="9">
        <v>44092</v>
      </c>
      <c r="BH859" s="9">
        <v>44092</v>
      </c>
      <c r="BI859" t="str">
        <f t="shared" si="35"/>
        <v>2nd Top Customer</v>
      </c>
      <c r="BJ859" t="str">
        <f t="shared" si="36"/>
        <v>One-Time Customer</v>
      </c>
      <c r="CB859">
        <v>88065566209</v>
      </c>
      <c r="CD859" t="s">
        <v>413</v>
      </c>
    </row>
    <row r="860" spans="52:82" x14ac:dyDescent="0.3">
      <c r="AZ860" t="s">
        <v>1107</v>
      </c>
      <c r="BA860" t="s">
        <v>1123</v>
      </c>
      <c r="BB860" t="s">
        <v>68</v>
      </c>
      <c r="BC860" s="25">
        <v>3</v>
      </c>
      <c r="BD860" s="25">
        <v>54</v>
      </c>
      <c r="BE860" s="25">
        <v>19</v>
      </c>
      <c r="BF860" s="25">
        <v>1</v>
      </c>
      <c r="BG860" s="9">
        <v>44063</v>
      </c>
      <c r="BH860" s="9">
        <v>44063</v>
      </c>
      <c r="BI860" t="str">
        <f t="shared" si="35"/>
        <v>2nd Top Customer</v>
      </c>
      <c r="BJ860" t="str">
        <f t="shared" si="36"/>
        <v>One-Time Customer</v>
      </c>
      <c r="CB860">
        <v>88065566210</v>
      </c>
      <c r="CD860" t="s">
        <v>781</v>
      </c>
    </row>
    <row r="861" spans="52:82" x14ac:dyDescent="0.3">
      <c r="AZ861" t="s">
        <v>808</v>
      </c>
      <c r="BA861" t="s">
        <v>1124</v>
      </c>
      <c r="BB861" t="s">
        <v>9</v>
      </c>
      <c r="BC861" s="25">
        <v>6</v>
      </c>
      <c r="BD861" s="25">
        <v>54</v>
      </c>
      <c r="BE861" s="25">
        <v>26</v>
      </c>
      <c r="BF861" s="25">
        <v>1</v>
      </c>
      <c r="BG861" s="9">
        <v>44073</v>
      </c>
      <c r="BH861" s="9">
        <v>44073</v>
      </c>
      <c r="BI861" t="str">
        <f t="shared" si="35"/>
        <v>Average Customer</v>
      </c>
      <c r="BJ861" t="str">
        <f t="shared" si="36"/>
        <v>One-Time Customer</v>
      </c>
      <c r="CB861">
        <v>88065566211</v>
      </c>
      <c r="CD861" t="s">
        <v>624</v>
      </c>
    </row>
    <row r="862" spans="52:82" x14ac:dyDescent="0.3">
      <c r="AZ862" t="s">
        <v>228</v>
      </c>
      <c r="BA862" t="s">
        <v>1123</v>
      </c>
      <c r="BB862" t="s">
        <v>1</v>
      </c>
      <c r="BC862" s="25">
        <v>6</v>
      </c>
      <c r="BD862" s="25">
        <v>54</v>
      </c>
      <c r="BE862" s="25">
        <v>19</v>
      </c>
      <c r="BF862" s="25">
        <v>1</v>
      </c>
      <c r="BG862" s="9">
        <v>44067</v>
      </c>
      <c r="BH862" s="9">
        <v>44067</v>
      </c>
      <c r="BI862" t="str">
        <f t="shared" si="35"/>
        <v>2nd Top Customer</v>
      </c>
      <c r="BJ862" t="str">
        <f t="shared" si="36"/>
        <v>One-Time Customer</v>
      </c>
      <c r="CB862">
        <v>88065566212</v>
      </c>
      <c r="CD862" t="s">
        <v>892</v>
      </c>
    </row>
    <row r="863" spans="52:82" x14ac:dyDescent="0.3">
      <c r="AZ863" t="s">
        <v>869</v>
      </c>
      <c r="BA863" t="s">
        <v>1123</v>
      </c>
      <c r="BB863" t="s">
        <v>5</v>
      </c>
      <c r="BC863" s="25">
        <v>3</v>
      </c>
      <c r="BD863" s="25">
        <v>54</v>
      </c>
      <c r="BE863" s="25">
        <v>15</v>
      </c>
      <c r="BF863" s="25">
        <v>1</v>
      </c>
      <c r="BG863" s="9">
        <v>44096</v>
      </c>
      <c r="BH863" s="9">
        <v>44096</v>
      </c>
      <c r="BI863" t="str">
        <f t="shared" si="35"/>
        <v>2nd Top Customer</v>
      </c>
      <c r="BJ863" t="str">
        <f t="shared" si="36"/>
        <v>One-Time Customer</v>
      </c>
      <c r="CB863">
        <v>88065566213</v>
      </c>
      <c r="CD863" t="s">
        <v>595</v>
      </c>
    </row>
    <row r="864" spans="52:82" x14ac:dyDescent="0.3">
      <c r="AZ864" t="s">
        <v>740</v>
      </c>
      <c r="BA864" t="s">
        <v>1123</v>
      </c>
      <c r="BB864" t="s">
        <v>78</v>
      </c>
      <c r="BC864" s="25">
        <v>4</v>
      </c>
      <c r="BD864" s="25">
        <v>52</v>
      </c>
      <c r="BE864" s="25">
        <v>9</v>
      </c>
      <c r="BF864" s="25">
        <v>1</v>
      </c>
      <c r="BG864" s="9">
        <v>44098</v>
      </c>
      <c r="BH864" s="9">
        <v>44098</v>
      </c>
      <c r="BI864" t="str">
        <f t="shared" si="35"/>
        <v>Top Customer</v>
      </c>
      <c r="BJ864" t="str">
        <f t="shared" si="36"/>
        <v>One-Time Customer</v>
      </c>
      <c r="CB864">
        <v>88065566214</v>
      </c>
      <c r="CD864" t="s">
        <v>748</v>
      </c>
    </row>
    <row r="865" spans="52:82" x14ac:dyDescent="0.3">
      <c r="AZ865" t="s">
        <v>889</v>
      </c>
      <c r="BA865" t="s">
        <v>1123</v>
      </c>
      <c r="BB865" t="s">
        <v>61</v>
      </c>
      <c r="BC865" s="25">
        <v>5</v>
      </c>
      <c r="BD865" s="25">
        <v>50</v>
      </c>
      <c r="BE865" s="25">
        <v>19</v>
      </c>
      <c r="BF865" s="25">
        <v>1</v>
      </c>
      <c r="BG865" s="9">
        <v>44097</v>
      </c>
      <c r="BH865" s="9">
        <v>44097</v>
      </c>
      <c r="BI865" t="str">
        <f t="shared" si="35"/>
        <v>2nd Top Customer</v>
      </c>
      <c r="BJ865" t="str">
        <f t="shared" si="36"/>
        <v>One-Time Customer</v>
      </c>
      <c r="CB865">
        <v>88065566215</v>
      </c>
      <c r="CD865" t="s">
        <v>261</v>
      </c>
    </row>
    <row r="866" spans="52:82" x14ac:dyDescent="0.3">
      <c r="AZ866" t="s">
        <v>229</v>
      </c>
      <c r="BA866" t="s">
        <v>1124</v>
      </c>
      <c r="BB866" t="s">
        <v>2</v>
      </c>
      <c r="BC866" s="25">
        <v>10</v>
      </c>
      <c r="BD866" s="25">
        <v>50</v>
      </c>
      <c r="BE866" s="25">
        <v>17</v>
      </c>
      <c r="BF866" s="25">
        <v>1</v>
      </c>
      <c r="BG866" s="9">
        <v>44068</v>
      </c>
      <c r="BH866" s="9">
        <v>44068</v>
      </c>
      <c r="BI866" t="str">
        <f t="shared" si="35"/>
        <v>2nd Top Customer</v>
      </c>
      <c r="BJ866" t="str">
        <f t="shared" si="36"/>
        <v>One-Time Customer</v>
      </c>
      <c r="CB866">
        <v>88065566216</v>
      </c>
      <c r="CD866" t="s">
        <v>231</v>
      </c>
    </row>
    <row r="867" spans="52:82" x14ac:dyDescent="0.3">
      <c r="AZ867" t="s">
        <v>994</v>
      </c>
      <c r="BA867" t="s">
        <v>1124</v>
      </c>
      <c r="BB867" t="s">
        <v>86</v>
      </c>
      <c r="BC867" s="25">
        <v>5</v>
      </c>
      <c r="BD867" s="25">
        <v>50</v>
      </c>
      <c r="BE867" s="25">
        <v>19</v>
      </c>
      <c r="BF867" s="25">
        <v>1</v>
      </c>
      <c r="BG867" s="9">
        <v>44067</v>
      </c>
      <c r="BH867" s="9">
        <v>44067</v>
      </c>
      <c r="BI867" t="str">
        <f t="shared" si="35"/>
        <v>2nd Top Customer</v>
      </c>
      <c r="BJ867" t="str">
        <f t="shared" si="36"/>
        <v>One-Time Customer</v>
      </c>
      <c r="CB867">
        <v>88065566217</v>
      </c>
      <c r="CD867" t="s">
        <v>796</v>
      </c>
    </row>
    <row r="868" spans="52:82" x14ac:dyDescent="0.3">
      <c r="AZ868" t="s">
        <v>785</v>
      </c>
      <c r="BA868" t="s">
        <v>1123</v>
      </c>
      <c r="BB868" t="s">
        <v>57</v>
      </c>
      <c r="BC868" s="25">
        <v>5</v>
      </c>
      <c r="BD868" s="25">
        <v>50</v>
      </c>
      <c r="BE868" s="25">
        <v>25</v>
      </c>
      <c r="BF868" s="25">
        <v>1</v>
      </c>
      <c r="BG868" s="9">
        <v>44082</v>
      </c>
      <c r="BH868" s="9">
        <v>44082</v>
      </c>
      <c r="BI868" t="str">
        <f t="shared" si="35"/>
        <v>Average Customer</v>
      </c>
      <c r="BJ868" t="str">
        <f t="shared" si="36"/>
        <v>One-Time Customer</v>
      </c>
      <c r="CB868">
        <v>88065566218</v>
      </c>
      <c r="CD868" t="s">
        <v>512</v>
      </c>
    </row>
    <row r="869" spans="52:82" x14ac:dyDescent="0.3">
      <c r="AZ869" t="s">
        <v>946</v>
      </c>
      <c r="BA869" t="s">
        <v>1124</v>
      </c>
      <c r="BB869" t="s">
        <v>94</v>
      </c>
      <c r="BC869" s="25">
        <v>5</v>
      </c>
      <c r="BD869" s="25">
        <v>50</v>
      </c>
      <c r="BE869" s="25">
        <v>16</v>
      </c>
      <c r="BF869" s="25">
        <v>1</v>
      </c>
      <c r="BG869" s="9">
        <v>44094</v>
      </c>
      <c r="BH869" s="9">
        <v>44094</v>
      </c>
      <c r="BI869" t="str">
        <f t="shared" si="35"/>
        <v>2nd Top Customer</v>
      </c>
      <c r="BJ869" t="str">
        <f t="shared" si="36"/>
        <v>One-Time Customer</v>
      </c>
      <c r="CB869">
        <v>88065566219</v>
      </c>
      <c r="CD869" t="s">
        <v>120</v>
      </c>
    </row>
    <row r="870" spans="52:82" x14ac:dyDescent="0.3">
      <c r="AZ870" t="s">
        <v>647</v>
      </c>
      <c r="BA870" t="s">
        <v>1123</v>
      </c>
      <c r="BB870" t="s">
        <v>61</v>
      </c>
      <c r="BC870" s="25">
        <v>10</v>
      </c>
      <c r="BD870" s="25">
        <v>50</v>
      </c>
      <c r="BE870" s="25">
        <v>19</v>
      </c>
      <c r="BF870" s="25">
        <v>1</v>
      </c>
      <c r="BG870" s="9">
        <v>44082</v>
      </c>
      <c r="BH870" s="9">
        <v>44082</v>
      </c>
      <c r="BI870" t="str">
        <f t="shared" si="35"/>
        <v>2nd Top Customer</v>
      </c>
      <c r="BJ870" t="str">
        <f t="shared" si="36"/>
        <v>One-Time Customer</v>
      </c>
      <c r="CB870">
        <v>88065566220</v>
      </c>
      <c r="CD870" t="s">
        <v>310</v>
      </c>
    </row>
    <row r="871" spans="52:82" x14ac:dyDescent="0.3">
      <c r="AZ871" t="s">
        <v>1113</v>
      </c>
      <c r="BA871" t="s">
        <v>1124</v>
      </c>
      <c r="BB871" t="s">
        <v>59</v>
      </c>
      <c r="BC871" s="25">
        <v>10</v>
      </c>
      <c r="BD871" s="25">
        <v>50</v>
      </c>
      <c r="BE871" s="25">
        <v>29</v>
      </c>
      <c r="BF871" s="25">
        <v>1</v>
      </c>
      <c r="BG871" s="9">
        <v>44072</v>
      </c>
      <c r="BH871" s="9">
        <v>44072</v>
      </c>
      <c r="BI871" t="str">
        <f t="shared" si="35"/>
        <v>Average Customer</v>
      </c>
      <c r="BJ871" t="str">
        <f t="shared" si="36"/>
        <v>One-Time Customer</v>
      </c>
      <c r="CB871">
        <v>88065566221</v>
      </c>
      <c r="CD871" t="s">
        <v>964</v>
      </c>
    </row>
    <row r="872" spans="52:82" x14ac:dyDescent="0.3">
      <c r="AZ872" t="s">
        <v>477</v>
      </c>
      <c r="BA872" t="s">
        <v>1124</v>
      </c>
      <c r="BB872" t="s">
        <v>18</v>
      </c>
      <c r="BC872" s="25">
        <v>10</v>
      </c>
      <c r="BD872" s="25">
        <v>50</v>
      </c>
      <c r="BE872" s="25">
        <v>27</v>
      </c>
      <c r="BF872" s="25">
        <v>1</v>
      </c>
      <c r="BG872" s="9">
        <v>44099</v>
      </c>
      <c r="BH872" s="9">
        <v>44099</v>
      </c>
      <c r="BI872" t="str">
        <f t="shared" si="35"/>
        <v>Average Customer</v>
      </c>
      <c r="BJ872" t="str">
        <f t="shared" si="36"/>
        <v>One-Time Customer</v>
      </c>
      <c r="CB872">
        <v>88065566222</v>
      </c>
      <c r="CD872" t="s">
        <v>585</v>
      </c>
    </row>
    <row r="873" spans="52:82" x14ac:dyDescent="0.3">
      <c r="AZ873" t="s">
        <v>761</v>
      </c>
      <c r="BA873" t="s">
        <v>1123</v>
      </c>
      <c r="BB873" t="s">
        <v>17</v>
      </c>
      <c r="BC873" s="25">
        <v>3</v>
      </c>
      <c r="BD873" s="25">
        <v>48</v>
      </c>
      <c r="BE873" s="25">
        <v>32</v>
      </c>
      <c r="BF873" s="25">
        <v>1</v>
      </c>
      <c r="BG873" s="9">
        <v>44057</v>
      </c>
      <c r="BH873" s="9">
        <v>44057</v>
      </c>
      <c r="BI873" t="str">
        <f t="shared" si="35"/>
        <v>Average Customer</v>
      </c>
      <c r="BJ873" t="str">
        <f t="shared" si="36"/>
        <v>One-Time Customer</v>
      </c>
      <c r="CB873">
        <v>88065566223</v>
      </c>
      <c r="CD873" t="s">
        <v>139</v>
      </c>
    </row>
    <row r="874" spans="52:82" x14ac:dyDescent="0.3">
      <c r="AZ874" t="s">
        <v>905</v>
      </c>
      <c r="BA874" t="s">
        <v>1123</v>
      </c>
      <c r="BB874" t="s">
        <v>94</v>
      </c>
      <c r="BC874" s="25">
        <v>3</v>
      </c>
      <c r="BD874" s="25">
        <v>48</v>
      </c>
      <c r="BE874" s="25">
        <v>17</v>
      </c>
      <c r="BF874" s="25">
        <v>1</v>
      </c>
      <c r="BG874" s="9">
        <v>44094</v>
      </c>
      <c r="BH874" s="9">
        <v>44094</v>
      </c>
      <c r="BI874" t="str">
        <f t="shared" si="35"/>
        <v>2nd Top Customer</v>
      </c>
      <c r="BJ874" t="str">
        <f t="shared" si="36"/>
        <v>One-Time Customer</v>
      </c>
      <c r="CB874">
        <v>88065566224</v>
      </c>
      <c r="CD874" t="s">
        <v>496</v>
      </c>
    </row>
    <row r="875" spans="52:82" x14ac:dyDescent="0.3">
      <c r="AZ875" t="s">
        <v>968</v>
      </c>
      <c r="BA875" t="s">
        <v>1124</v>
      </c>
      <c r="BB875" t="s">
        <v>78</v>
      </c>
      <c r="BC875" s="25">
        <v>3</v>
      </c>
      <c r="BD875" s="25">
        <v>48</v>
      </c>
      <c r="BE875" s="25">
        <v>10</v>
      </c>
      <c r="BF875" s="25">
        <v>1</v>
      </c>
      <c r="BG875" s="9">
        <v>44061</v>
      </c>
      <c r="BH875" s="9">
        <v>44061</v>
      </c>
      <c r="BI875" t="str">
        <f t="shared" si="35"/>
        <v>Top Customer</v>
      </c>
      <c r="BJ875" t="str">
        <f t="shared" si="36"/>
        <v>One-Time Customer</v>
      </c>
      <c r="CB875">
        <v>88065566225</v>
      </c>
      <c r="CD875" t="s">
        <v>881</v>
      </c>
    </row>
    <row r="876" spans="52:82" x14ac:dyDescent="0.3">
      <c r="AZ876" t="s">
        <v>776</v>
      </c>
      <c r="BA876" t="s">
        <v>1124</v>
      </c>
      <c r="BB876" t="s">
        <v>82</v>
      </c>
      <c r="BC876" s="25">
        <v>4</v>
      </c>
      <c r="BD876" s="25">
        <v>48</v>
      </c>
      <c r="BE876" s="25">
        <v>21</v>
      </c>
      <c r="BF876" s="25">
        <v>1</v>
      </c>
      <c r="BG876" s="9">
        <v>44072</v>
      </c>
      <c r="BH876" s="9">
        <v>44072</v>
      </c>
      <c r="BI876" t="str">
        <f t="shared" si="35"/>
        <v>2nd Top Customer</v>
      </c>
      <c r="BJ876" t="str">
        <f t="shared" si="36"/>
        <v>One-Time Customer</v>
      </c>
      <c r="CB876">
        <v>88065566226</v>
      </c>
      <c r="CD876" t="s">
        <v>832</v>
      </c>
    </row>
    <row r="877" spans="52:82" x14ac:dyDescent="0.3">
      <c r="AZ877" t="s">
        <v>721</v>
      </c>
      <c r="BA877" t="s">
        <v>1124</v>
      </c>
      <c r="BB877" t="s">
        <v>9</v>
      </c>
      <c r="BC877" s="25">
        <v>3</v>
      </c>
      <c r="BD877" s="25">
        <v>48</v>
      </c>
      <c r="BE877" s="25">
        <v>27</v>
      </c>
      <c r="BF877" s="25">
        <v>1</v>
      </c>
      <c r="BG877" s="9">
        <v>44079</v>
      </c>
      <c r="BH877" s="9">
        <v>44079</v>
      </c>
      <c r="BI877" t="str">
        <f t="shared" si="35"/>
        <v>Average Customer</v>
      </c>
      <c r="BJ877" t="str">
        <f t="shared" si="36"/>
        <v>One-Time Customer</v>
      </c>
      <c r="CB877">
        <v>88065566227</v>
      </c>
      <c r="CD877" t="s">
        <v>441</v>
      </c>
    </row>
    <row r="878" spans="52:82" x14ac:dyDescent="0.3">
      <c r="AZ878" t="s">
        <v>685</v>
      </c>
      <c r="BA878" t="s">
        <v>1123</v>
      </c>
      <c r="BB878" t="s">
        <v>15</v>
      </c>
      <c r="BC878" s="25">
        <v>3</v>
      </c>
      <c r="BD878" s="25">
        <v>48</v>
      </c>
      <c r="BE878" s="25">
        <v>32</v>
      </c>
      <c r="BF878" s="25">
        <v>1</v>
      </c>
      <c r="BG878" s="9">
        <v>44074</v>
      </c>
      <c r="BH878" s="9">
        <v>44074</v>
      </c>
      <c r="BI878" t="str">
        <f t="shared" si="35"/>
        <v>Average Customer</v>
      </c>
      <c r="BJ878" t="str">
        <f t="shared" si="36"/>
        <v>One-Time Customer</v>
      </c>
      <c r="CB878">
        <v>88065566228</v>
      </c>
      <c r="CD878" t="s">
        <v>264</v>
      </c>
    </row>
    <row r="879" spans="52:82" x14ac:dyDescent="0.3">
      <c r="AZ879" t="s">
        <v>797</v>
      </c>
      <c r="BA879" t="s">
        <v>1123</v>
      </c>
      <c r="BB879" t="s">
        <v>1</v>
      </c>
      <c r="BC879" s="25">
        <v>3</v>
      </c>
      <c r="BD879" s="25">
        <v>48</v>
      </c>
      <c r="BE879" s="25">
        <v>20</v>
      </c>
      <c r="BF879" s="25">
        <v>1</v>
      </c>
      <c r="BG879" s="9">
        <v>44093</v>
      </c>
      <c r="BH879" s="9">
        <v>44093</v>
      </c>
      <c r="BI879" t="str">
        <f t="shared" si="35"/>
        <v>2nd Top Customer</v>
      </c>
      <c r="BJ879" t="str">
        <f t="shared" si="36"/>
        <v>One-Time Customer</v>
      </c>
      <c r="CB879">
        <v>88065566229</v>
      </c>
      <c r="CD879" t="s">
        <v>276</v>
      </c>
    </row>
    <row r="880" spans="52:82" x14ac:dyDescent="0.3">
      <c r="AZ880" t="s">
        <v>690</v>
      </c>
      <c r="BA880" t="s">
        <v>1123</v>
      </c>
      <c r="BB880" t="s">
        <v>16</v>
      </c>
      <c r="BC880" s="25">
        <v>4</v>
      </c>
      <c r="BD880" s="25">
        <v>48</v>
      </c>
      <c r="BE880" s="25">
        <v>52</v>
      </c>
      <c r="BF880" s="25">
        <v>1</v>
      </c>
      <c r="BG880" s="9">
        <v>44048</v>
      </c>
      <c r="BH880" s="9">
        <v>44048</v>
      </c>
      <c r="BI880" t="str">
        <f t="shared" si="35"/>
        <v>Average Customer</v>
      </c>
      <c r="BJ880" t="str">
        <f t="shared" si="36"/>
        <v>One-Time Customer</v>
      </c>
      <c r="CB880">
        <v>88065566230</v>
      </c>
      <c r="CD880" t="s">
        <v>751</v>
      </c>
    </row>
    <row r="881" spans="52:82" x14ac:dyDescent="0.3">
      <c r="AZ881" t="s">
        <v>632</v>
      </c>
      <c r="BA881" t="s">
        <v>1123</v>
      </c>
      <c r="BB881" t="s">
        <v>4</v>
      </c>
      <c r="BC881" s="25">
        <v>4</v>
      </c>
      <c r="BD881" s="25">
        <v>48</v>
      </c>
      <c r="BE881" s="25">
        <v>27</v>
      </c>
      <c r="BF881" s="25">
        <v>1</v>
      </c>
      <c r="BG881" s="9">
        <v>44067</v>
      </c>
      <c r="BH881" s="9">
        <v>44067</v>
      </c>
      <c r="BI881" t="str">
        <f t="shared" si="35"/>
        <v>Average Customer</v>
      </c>
      <c r="BJ881" t="str">
        <f t="shared" si="36"/>
        <v>One-Time Customer</v>
      </c>
      <c r="CB881">
        <v>88065566231</v>
      </c>
      <c r="CD881" t="s">
        <v>460</v>
      </c>
    </row>
    <row r="882" spans="52:82" x14ac:dyDescent="0.3">
      <c r="AZ882" t="s">
        <v>645</v>
      </c>
      <c r="BA882" t="s">
        <v>1124</v>
      </c>
      <c r="BB882" t="s">
        <v>58</v>
      </c>
      <c r="BC882" s="25">
        <v>3</v>
      </c>
      <c r="BD882" s="25">
        <v>48</v>
      </c>
      <c r="BE882" s="25">
        <v>25</v>
      </c>
      <c r="BF882" s="25">
        <v>1</v>
      </c>
      <c r="BG882" s="9">
        <v>44083</v>
      </c>
      <c r="BH882" s="9">
        <v>44083</v>
      </c>
      <c r="BI882" t="str">
        <f t="shared" si="35"/>
        <v>Average Customer</v>
      </c>
      <c r="BJ882" t="str">
        <f t="shared" si="36"/>
        <v>One-Time Customer</v>
      </c>
      <c r="CB882">
        <v>88065566232</v>
      </c>
      <c r="CD882" t="s">
        <v>611</v>
      </c>
    </row>
    <row r="883" spans="52:82" x14ac:dyDescent="0.3">
      <c r="AZ883" t="s">
        <v>1095</v>
      </c>
      <c r="BA883" t="s">
        <v>1123</v>
      </c>
      <c r="BB883" t="s">
        <v>92</v>
      </c>
      <c r="BC883" s="25">
        <v>2</v>
      </c>
      <c r="BD883" s="25">
        <v>46</v>
      </c>
      <c r="BE883" s="25">
        <v>19</v>
      </c>
      <c r="BF883" s="25">
        <v>1</v>
      </c>
      <c r="BG883" s="9">
        <v>44102</v>
      </c>
      <c r="BH883" s="9">
        <v>44102</v>
      </c>
      <c r="BI883" t="str">
        <f t="shared" si="35"/>
        <v>2nd Top Customer</v>
      </c>
      <c r="BJ883" t="str">
        <f t="shared" si="36"/>
        <v>One-Time Customer</v>
      </c>
      <c r="CB883">
        <v>88065566233</v>
      </c>
      <c r="CD883" t="s">
        <v>279</v>
      </c>
    </row>
    <row r="884" spans="52:82" x14ac:dyDescent="0.3">
      <c r="AZ884" t="s">
        <v>731</v>
      </c>
      <c r="BA884" t="s">
        <v>1124</v>
      </c>
      <c r="BB884" t="s">
        <v>61</v>
      </c>
      <c r="BC884" s="25">
        <v>2</v>
      </c>
      <c r="BD884" s="25">
        <v>46</v>
      </c>
      <c r="BE884" s="25">
        <v>20</v>
      </c>
      <c r="BF884" s="25">
        <v>1</v>
      </c>
      <c r="BG884" s="9">
        <v>44089</v>
      </c>
      <c r="BH884" s="9">
        <v>44089</v>
      </c>
      <c r="BI884" t="str">
        <f t="shared" si="35"/>
        <v>2nd Top Customer</v>
      </c>
      <c r="BJ884" t="str">
        <f t="shared" si="36"/>
        <v>One-Time Customer</v>
      </c>
      <c r="CB884">
        <v>88065566234</v>
      </c>
      <c r="CD884" t="s">
        <v>960</v>
      </c>
    </row>
    <row r="885" spans="52:82" x14ac:dyDescent="0.3">
      <c r="AZ885" t="s">
        <v>963</v>
      </c>
      <c r="BA885" t="s">
        <v>1123</v>
      </c>
      <c r="BB885" t="s">
        <v>68</v>
      </c>
      <c r="BC885" s="25">
        <v>2</v>
      </c>
      <c r="BD885" s="25">
        <v>46</v>
      </c>
      <c r="BE885" s="25">
        <v>20</v>
      </c>
      <c r="BF885" s="25">
        <v>1</v>
      </c>
      <c r="BG885" s="9">
        <v>44055</v>
      </c>
      <c r="BH885" s="9">
        <v>44055</v>
      </c>
      <c r="BI885" t="str">
        <f t="shared" si="35"/>
        <v>2nd Top Customer</v>
      </c>
      <c r="BJ885" t="str">
        <f t="shared" si="36"/>
        <v>One-Time Customer</v>
      </c>
      <c r="CB885">
        <v>88065566235</v>
      </c>
      <c r="CD885" t="s">
        <v>839</v>
      </c>
    </row>
    <row r="886" spans="52:82" x14ac:dyDescent="0.3">
      <c r="AZ886" t="s">
        <v>789</v>
      </c>
      <c r="BA886" t="s">
        <v>1124</v>
      </c>
      <c r="BB886" t="s">
        <v>94</v>
      </c>
      <c r="BC886" s="25">
        <v>3</v>
      </c>
      <c r="BD886" s="25">
        <v>45</v>
      </c>
      <c r="BE886" s="25">
        <v>18</v>
      </c>
      <c r="BF886" s="25">
        <v>1</v>
      </c>
      <c r="BG886" s="9">
        <v>44085</v>
      </c>
      <c r="BH886" s="9">
        <v>44085</v>
      </c>
      <c r="BI886" t="str">
        <f t="shared" si="35"/>
        <v>2nd Top Customer</v>
      </c>
      <c r="BJ886" t="str">
        <f t="shared" si="36"/>
        <v>One-Time Customer</v>
      </c>
      <c r="CB886">
        <v>88065566236</v>
      </c>
      <c r="CD886" t="s">
        <v>1108</v>
      </c>
    </row>
    <row r="887" spans="52:82" x14ac:dyDescent="0.3">
      <c r="AZ887" t="s">
        <v>1007</v>
      </c>
      <c r="BA887" t="s">
        <v>1124</v>
      </c>
      <c r="BB887" t="s">
        <v>18</v>
      </c>
      <c r="BC887" s="25">
        <v>3</v>
      </c>
      <c r="BD887" s="25">
        <v>45</v>
      </c>
      <c r="BE887" s="25">
        <v>28</v>
      </c>
      <c r="BF887" s="25">
        <v>1</v>
      </c>
      <c r="BG887" s="9">
        <v>44083</v>
      </c>
      <c r="BH887" s="9">
        <v>44083</v>
      </c>
      <c r="BI887" t="str">
        <f t="shared" si="35"/>
        <v>Average Customer</v>
      </c>
      <c r="BJ887" t="str">
        <f t="shared" si="36"/>
        <v>One-Time Customer</v>
      </c>
      <c r="CB887">
        <v>88065566237</v>
      </c>
      <c r="CD887" t="s">
        <v>130</v>
      </c>
    </row>
    <row r="888" spans="52:82" x14ac:dyDescent="0.3">
      <c r="AZ888" t="s">
        <v>957</v>
      </c>
      <c r="BA888" t="s">
        <v>1123</v>
      </c>
      <c r="BB888" t="s">
        <v>14</v>
      </c>
      <c r="BC888" s="25">
        <v>3</v>
      </c>
      <c r="BD888" s="25">
        <v>45</v>
      </c>
      <c r="BE888" s="25">
        <v>28</v>
      </c>
      <c r="BF888" s="25">
        <v>1</v>
      </c>
      <c r="BG888" s="9">
        <v>44046</v>
      </c>
      <c r="BH888" s="9">
        <v>44046</v>
      </c>
      <c r="BI888" t="str">
        <f t="shared" si="35"/>
        <v>Average Customer</v>
      </c>
      <c r="BJ888" t="str">
        <f t="shared" si="36"/>
        <v>One-Time Customer</v>
      </c>
      <c r="CB888">
        <v>88065566238</v>
      </c>
      <c r="CD888" t="s">
        <v>791</v>
      </c>
    </row>
    <row r="889" spans="52:82" x14ac:dyDescent="0.3">
      <c r="AZ889" t="s">
        <v>1015</v>
      </c>
      <c r="BA889" t="s">
        <v>1123</v>
      </c>
      <c r="BB889" t="s">
        <v>9</v>
      </c>
      <c r="BC889" s="25">
        <v>3</v>
      </c>
      <c r="BD889" s="25">
        <v>45</v>
      </c>
      <c r="BE889" s="25">
        <v>28</v>
      </c>
      <c r="BF889" s="25">
        <v>1</v>
      </c>
      <c r="BG889" s="9">
        <v>44094</v>
      </c>
      <c r="BH889" s="9">
        <v>44094</v>
      </c>
      <c r="BI889" t="str">
        <f t="shared" si="35"/>
        <v>Average Customer</v>
      </c>
      <c r="BJ889" t="str">
        <f t="shared" si="36"/>
        <v>One-Time Customer</v>
      </c>
      <c r="CB889">
        <v>88065566239</v>
      </c>
      <c r="CD889" t="s">
        <v>262</v>
      </c>
    </row>
    <row r="890" spans="52:82" x14ac:dyDescent="0.3">
      <c r="AZ890" t="s">
        <v>1086</v>
      </c>
      <c r="BA890" t="s">
        <v>1124</v>
      </c>
      <c r="BB890" t="s">
        <v>74</v>
      </c>
      <c r="BC890" s="25">
        <v>3</v>
      </c>
      <c r="BD890" s="25">
        <v>45</v>
      </c>
      <c r="BE890" s="25">
        <v>9</v>
      </c>
      <c r="BF890" s="25">
        <v>1</v>
      </c>
      <c r="BG890" s="9">
        <v>44092</v>
      </c>
      <c r="BH890" s="9">
        <v>44092</v>
      </c>
      <c r="BI890" t="str">
        <f t="shared" si="35"/>
        <v>Top Customer</v>
      </c>
      <c r="BJ890" t="str">
        <f t="shared" si="36"/>
        <v>One-Time Customer</v>
      </c>
      <c r="CB890">
        <v>88065566240</v>
      </c>
      <c r="CD890" t="s">
        <v>402</v>
      </c>
    </row>
    <row r="891" spans="52:82" x14ac:dyDescent="0.3">
      <c r="AZ891" t="s">
        <v>871</v>
      </c>
      <c r="BA891" t="s">
        <v>1123</v>
      </c>
      <c r="BB891" t="s">
        <v>4</v>
      </c>
      <c r="BC891" s="25">
        <v>5</v>
      </c>
      <c r="BD891" s="25">
        <v>45</v>
      </c>
      <c r="BE891" s="25">
        <v>28</v>
      </c>
      <c r="BF891" s="25">
        <v>1</v>
      </c>
      <c r="BG891" s="9">
        <v>44098</v>
      </c>
      <c r="BH891" s="9">
        <v>44098</v>
      </c>
      <c r="BI891" t="str">
        <f t="shared" si="35"/>
        <v>Average Customer</v>
      </c>
      <c r="BJ891" t="str">
        <f t="shared" si="36"/>
        <v>One-Time Customer</v>
      </c>
      <c r="CB891">
        <v>88065566241</v>
      </c>
      <c r="CD891" t="s">
        <v>641</v>
      </c>
    </row>
    <row r="892" spans="52:82" x14ac:dyDescent="0.3">
      <c r="AZ892" t="s">
        <v>1022</v>
      </c>
      <c r="BA892" t="s">
        <v>1123</v>
      </c>
      <c r="BB892" t="s">
        <v>57</v>
      </c>
      <c r="BC892" s="25">
        <v>3</v>
      </c>
      <c r="BD892" s="25">
        <v>45</v>
      </c>
      <c r="BE892" s="25">
        <v>26</v>
      </c>
      <c r="BF892" s="25">
        <v>1</v>
      </c>
      <c r="BG892" s="9">
        <v>44102</v>
      </c>
      <c r="BH892" s="9">
        <v>44102</v>
      </c>
      <c r="BI892" t="str">
        <f t="shared" si="35"/>
        <v>Average Customer</v>
      </c>
      <c r="BJ892" t="str">
        <f t="shared" si="36"/>
        <v>One-Time Customer</v>
      </c>
      <c r="CB892">
        <v>88065566242</v>
      </c>
      <c r="CD892" t="s">
        <v>610</v>
      </c>
    </row>
    <row r="893" spans="52:82" x14ac:dyDescent="0.3">
      <c r="AZ893" t="s">
        <v>1093</v>
      </c>
      <c r="BA893" t="s">
        <v>1123</v>
      </c>
      <c r="BB893" t="s">
        <v>88</v>
      </c>
      <c r="BC893" s="25">
        <v>3</v>
      </c>
      <c r="BD893" s="25">
        <v>45</v>
      </c>
      <c r="BE893" s="25">
        <v>17</v>
      </c>
      <c r="BF893" s="25">
        <v>1</v>
      </c>
      <c r="BG893" s="9">
        <v>44099</v>
      </c>
      <c r="BH893" s="9">
        <v>44099</v>
      </c>
      <c r="BI893" t="str">
        <f t="shared" si="35"/>
        <v>2nd Top Customer</v>
      </c>
      <c r="BJ893" t="str">
        <f t="shared" si="36"/>
        <v>One-Time Customer</v>
      </c>
      <c r="CB893">
        <v>88065566243</v>
      </c>
      <c r="CD893" t="s">
        <v>491</v>
      </c>
    </row>
    <row r="894" spans="52:82" x14ac:dyDescent="0.3">
      <c r="AZ894" t="s">
        <v>961</v>
      </c>
      <c r="BA894" t="s">
        <v>1123</v>
      </c>
      <c r="BB894" t="s">
        <v>64</v>
      </c>
      <c r="BC894" s="25">
        <v>3</v>
      </c>
      <c r="BD894" s="25">
        <v>45</v>
      </c>
      <c r="BE894" s="25">
        <v>9</v>
      </c>
      <c r="BF894" s="25">
        <v>1</v>
      </c>
      <c r="BG894" s="9">
        <v>44053</v>
      </c>
      <c r="BH894" s="9">
        <v>44053</v>
      </c>
      <c r="BI894" t="str">
        <f t="shared" si="35"/>
        <v>Top Customer</v>
      </c>
      <c r="BJ894" t="str">
        <f t="shared" si="36"/>
        <v>One-Time Customer</v>
      </c>
      <c r="CB894">
        <v>88065566244</v>
      </c>
      <c r="CD894" t="s">
        <v>708</v>
      </c>
    </row>
    <row r="895" spans="52:82" x14ac:dyDescent="0.3">
      <c r="AZ895" t="s">
        <v>948</v>
      </c>
      <c r="BA895" t="s">
        <v>1123</v>
      </c>
      <c r="BB895" t="s">
        <v>2</v>
      </c>
      <c r="BC895" s="25">
        <v>5</v>
      </c>
      <c r="BD895" s="25">
        <v>45</v>
      </c>
      <c r="BE895" s="25">
        <v>18</v>
      </c>
      <c r="BF895" s="25">
        <v>1</v>
      </c>
      <c r="BG895" s="9">
        <v>44095</v>
      </c>
      <c r="BH895" s="9">
        <v>44095</v>
      </c>
      <c r="BI895" t="str">
        <f t="shared" si="35"/>
        <v>2nd Top Customer</v>
      </c>
      <c r="BJ895" t="str">
        <f t="shared" si="36"/>
        <v>One-Time Customer</v>
      </c>
      <c r="CB895">
        <v>88065566245</v>
      </c>
      <c r="CD895" t="s">
        <v>673</v>
      </c>
    </row>
    <row r="896" spans="52:82" x14ac:dyDescent="0.3">
      <c r="AZ896" t="s">
        <v>883</v>
      </c>
      <c r="BA896" t="s">
        <v>1124</v>
      </c>
      <c r="BB896" t="s">
        <v>13</v>
      </c>
      <c r="BC896" s="25">
        <v>3</v>
      </c>
      <c r="BD896" s="25">
        <v>45</v>
      </c>
      <c r="BE896" s="25">
        <v>21</v>
      </c>
      <c r="BF896" s="25">
        <v>1</v>
      </c>
      <c r="BG896" s="9">
        <v>44092</v>
      </c>
      <c r="BH896" s="9">
        <v>44092</v>
      </c>
      <c r="BI896" t="str">
        <f t="shared" si="35"/>
        <v>2nd Top Customer</v>
      </c>
      <c r="BJ896" t="str">
        <f t="shared" si="36"/>
        <v>One-Time Customer</v>
      </c>
      <c r="CB896">
        <v>88065566246</v>
      </c>
      <c r="CD896" t="s">
        <v>989</v>
      </c>
    </row>
    <row r="897" spans="52:82" x14ac:dyDescent="0.3">
      <c r="AZ897" t="s">
        <v>653</v>
      </c>
      <c r="BA897" t="s">
        <v>1123</v>
      </c>
      <c r="BB897" t="s">
        <v>72</v>
      </c>
      <c r="BC897" s="25">
        <v>3</v>
      </c>
      <c r="BD897" s="25">
        <v>45</v>
      </c>
      <c r="BE897" s="25">
        <v>9</v>
      </c>
      <c r="BF897" s="25">
        <v>1</v>
      </c>
      <c r="BG897" s="9">
        <v>44088</v>
      </c>
      <c r="BH897" s="9">
        <v>44088</v>
      </c>
      <c r="BI897" t="str">
        <f t="shared" si="35"/>
        <v>Top Customer</v>
      </c>
      <c r="BJ897" t="str">
        <f t="shared" si="36"/>
        <v>One-Time Customer</v>
      </c>
      <c r="CB897">
        <v>88065566247</v>
      </c>
      <c r="CD897" t="s">
        <v>93</v>
      </c>
    </row>
    <row r="898" spans="52:82" x14ac:dyDescent="0.3">
      <c r="AZ898" t="s">
        <v>804</v>
      </c>
      <c r="BA898" t="s">
        <v>1124</v>
      </c>
      <c r="BB898" t="s">
        <v>8</v>
      </c>
      <c r="BC898" s="25">
        <v>3</v>
      </c>
      <c r="BD898" s="25">
        <v>45</v>
      </c>
      <c r="BE898" s="25">
        <v>19</v>
      </c>
      <c r="BF898" s="25">
        <v>1</v>
      </c>
      <c r="BG898" s="9">
        <v>44103</v>
      </c>
      <c r="BH898" s="9">
        <v>44103</v>
      </c>
      <c r="BI898" t="str">
        <f t="shared" si="35"/>
        <v>2nd Top Customer</v>
      </c>
      <c r="BJ898" t="str">
        <f t="shared" si="36"/>
        <v>One-Time Customer</v>
      </c>
      <c r="CB898">
        <v>88065566248</v>
      </c>
      <c r="CD898" t="s">
        <v>509</v>
      </c>
    </row>
    <row r="899" spans="52:82" x14ac:dyDescent="0.3">
      <c r="AZ899" t="s">
        <v>783</v>
      </c>
      <c r="BA899" t="s">
        <v>1123</v>
      </c>
      <c r="BB899" t="s">
        <v>14</v>
      </c>
      <c r="BC899" s="25">
        <v>9</v>
      </c>
      <c r="BD899" s="25">
        <v>45</v>
      </c>
      <c r="BE899" s="25">
        <v>28</v>
      </c>
      <c r="BF899" s="25">
        <v>1</v>
      </c>
      <c r="BG899" s="9">
        <v>44079</v>
      </c>
      <c r="BH899" s="9">
        <v>44079</v>
      </c>
      <c r="BI899" t="str">
        <f t="shared" si="35"/>
        <v>Average Customer</v>
      </c>
      <c r="BJ899" t="str">
        <f t="shared" si="36"/>
        <v>One-Time Customer</v>
      </c>
      <c r="CB899">
        <v>88065566249</v>
      </c>
      <c r="CD899" t="s">
        <v>214</v>
      </c>
    </row>
    <row r="900" spans="52:82" x14ac:dyDescent="0.3">
      <c r="AZ900" t="s">
        <v>1045</v>
      </c>
      <c r="BA900" t="s">
        <v>1123</v>
      </c>
      <c r="BB900" t="s">
        <v>4</v>
      </c>
      <c r="BC900" s="25">
        <v>3</v>
      </c>
      <c r="BD900" s="25">
        <v>45</v>
      </c>
      <c r="BE900" s="25">
        <v>28</v>
      </c>
      <c r="BF900" s="25">
        <v>1</v>
      </c>
      <c r="BG900" s="9">
        <v>44058</v>
      </c>
      <c r="BH900" s="9">
        <v>44058</v>
      </c>
      <c r="BI900" t="str">
        <f t="shared" si="35"/>
        <v>Average Customer</v>
      </c>
      <c r="BJ900" t="str">
        <f t="shared" si="36"/>
        <v>One-Time Customer</v>
      </c>
      <c r="CB900">
        <v>88065566250</v>
      </c>
      <c r="CD900" t="s">
        <v>620</v>
      </c>
    </row>
    <row r="901" spans="52:82" x14ac:dyDescent="0.3">
      <c r="AZ901" t="s">
        <v>697</v>
      </c>
      <c r="BA901" t="s">
        <v>1124</v>
      </c>
      <c r="BB901" t="s">
        <v>68</v>
      </c>
      <c r="BC901" s="25">
        <v>5</v>
      </c>
      <c r="BD901" s="25">
        <v>45</v>
      </c>
      <c r="BE901" s="25">
        <v>21</v>
      </c>
      <c r="BF901" s="25">
        <v>1</v>
      </c>
      <c r="BG901" s="9">
        <v>44055</v>
      </c>
      <c r="BH901" s="9">
        <v>44055</v>
      </c>
      <c r="BI901" t="str">
        <f t="shared" si="35"/>
        <v>2nd Top Customer</v>
      </c>
      <c r="BJ901" t="str">
        <f t="shared" si="36"/>
        <v>One-Time Customer</v>
      </c>
      <c r="CB901">
        <v>88065566251</v>
      </c>
      <c r="CD901" t="s">
        <v>642</v>
      </c>
    </row>
    <row r="902" spans="52:82" x14ac:dyDescent="0.3">
      <c r="AZ902" t="s">
        <v>1011</v>
      </c>
      <c r="BA902" t="s">
        <v>1123</v>
      </c>
      <c r="BB902" t="s">
        <v>2</v>
      </c>
      <c r="BC902" s="25">
        <v>3</v>
      </c>
      <c r="BD902" s="25">
        <v>42</v>
      </c>
      <c r="BE902" s="25">
        <v>19</v>
      </c>
      <c r="BF902" s="25">
        <v>1</v>
      </c>
      <c r="BG902" s="9">
        <v>44087</v>
      </c>
      <c r="BH902" s="9">
        <v>44087</v>
      </c>
      <c r="BI902" t="str">
        <f t="shared" ref="BI902:BI965" si="37">IF(BE902&lt;=10,"Top Customer",IF(BE902&lt;=21,"2nd Top Customer","Average Customer"))</f>
        <v>2nd Top Customer</v>
      </c>
      <c r="BJ902" t="str">
        <f t="shared" ref="BJ902:BJ965" si="38">IF(BG902=BH902,"One-Time Customer","Repeated Customer")</f>
        <v>One-Time Customer</v>
      </c>
      <c r="CB902">
        <v>88065566252</v>
      </c>
      <c r="CD902" t="s">
        <v>754</v>
      </c>
    </row>
    <row r="903" spans="52:82" x14ac:dyDescent="0.3">
      <c r="AZ903" t="s">
        <v>703</v>
      </c>
      <c r="BA903" t="s">
        <v>1124</v>
      </c>
      <c r="BB903" t="s">
        <v>59</v>
      </c>
      <c r="BC903" s="25">
        <v>3</v>
      </c>
      <c r="BD903" s="25">
        <v>42</v>
      </c>
      <c r="BE903" s="25">
        <v>30</v>
      </c>
      <c r="BF903" s="25">
        <v>1</v>
      </c>
      <c r="BG903" s="9">
        <v>44061</v>
      </c>
      <c r="BH903" s="9">
        <v>44061</v>
      </c>
      <c r="BI903" t="str">
        <f t="shared" si="37"/>
        <v>Average Customer</v>
      </c>
      <c r="BJ903" t="str">
        <f t="shared" si="38"/>
        <v>One-Time Customer</v>
      </c>
      <c r="CB903">
        <v>88065566253</v>
      </c>
      <c r="CD903" t="s">
        <v>903</v>
      </c>
    </row>
    <row r="904" spans="52:82" x14ac:dyDescent="0.3">
      <c r="AZ904" t="s">
        <v>992</v>
      </c>
      <c r="BA904" t="s">
        <v>1124</v>
      </c>
      <c r="BB904" t="s">
        <v>82</v>
      </c>
      <c r="BC904" s="25">
        <v>3</v>
      </c>
      <c r="BD904" s="25">
        <v>42</v>
      </c>
      <c r="BE904" s="25">
        <v>22</v>
      </c>
      <c r="BF904" s="25">
        <v>1</v>
      </c>
      <c r="BG904" s="9">
        <v>44065</v>
      </c>
      <c r="BH904" s="9">
        <v>44065</v>
      </c>
      <c r="BI904" t="str">
        <f t="shared" si="37"/>
        <v>Average Customer</v>
      </c>
      <c r="BJ904" t="str">
        <f t="shared" si="38"/>
        <v>One-Time Customer</v>
      </c>
      <c r="CB904">
        <v>88065566254</v>
      </c>
      <c r="CD904" t="s">
        <v>801</v>
      </c>
    </row>
    <row r="905" spans="52:82" x14ac:dyDescent="0.3">
      <c r="AZ905" t="s">
        <v>980</v>
      </c>
      <c r="BA905" t="s">
        <v>1123</v>
      </c>
      <c r="BB905" t="s">
        <v>8</v>
      </c>
      <c r="BC905" s="25">
        <v>3</v>
      </c>
      <c r="BD905" s="25">
        <v>42</v>
      </c>
      <c r="BE905" s="25">
        <v>20</v>
      </c>
      <c r="BF905" s="25">
        <v>1</v>
      </c>
      <c r="BG905" s="9">
        <v>44047</v>
      </c>
      <c r="BH905" s="9">
        <v>44047</v>
      </c>
      <c r="BI905" t="str">
        <f t="shared" si="37"/>
        <v>2nd Top Customer</v>
      </c>
      <c r="BJ905" t="str">
        <f t="shared" si="38"/>
        <v>One-Time Customer</v>
      </c>
      <c r="CB905">
        <v>88065566255</v>
      </c>
      <c r="CD905" t="s">
        <v>587</v>
      </c>
    </row>
    <row r="906" spans="52:82" x14ac:dyDescent="0.3">
      <c r="AZ906" t="s">
        <v>1114</v>
      </c>
      <c r="BA906" t="s">
        <v>1123</v>
      </c>
      <c r="BB906" t="s">
        <v>92</v>
      </c>
      <c r="BC906" s="25">
        <v>3</v>
      </c>
      <c r="BD906" s="25">
        <v>42</v>
      </c>
      <c r="BE906" s="25">
        <v>20</v>
      </c>
      <c r="BF906" s="25">
        <v>1</v>
      </c>
      <c r="BG906" s="9">
        <v>44071</v>
      </c>
      <c r="BH906" s="9">
        <v>44071</v>
      </c>
      <c r="BI906" t="str">
        <f t="shared" si="37"/>
        <v>2nd Top Customer</v>
      </c>
      <c r="BJ906" t="str">
        <f t="shared" si="38"/>
        <v>One-Time Customer</v>
      </c>
      <c r="CB906">
        <v>88065566256</v>
      </c>
      <c r="CD906" t="s">
        <v>599</v>
      </c>
    </row>
    <row r="907" spans="52:82" x14ac:dyDescent="0.3">
      <c r="AZ907" t="s">
        <v>779</v>
      </c>
      <c r="BA907" t="s">
        <v>1123</v>
      </c>
      <c r="BB907" t="s">
        <v>88</v>
      </c>
      <c r="BC907" s="25">
        <v>3</v>
      </c>
      <c r="BD907" s="25">
        <v>42</v>
      </c>
      <c r="BE907" s="25">
        <v>18</v>
      </c>
      <c r="BF907" s="25">
        <v>1</v>
      </c>
      <c r="BG907" s="9">
        <v>44075</v>
      </c>
      <c r="BH907" s="9">
        <v>44075</v>
      </c>
      <c r="BI907" t="str">
        <f t="shared" si="37"/>
        <v>2nd Top Customer</v>
      </c>
      <c r="BJ907" t="str">
        <f t="shared" si="38"/>
        <v>One-Time Customer</v>
      </c>
      <c r="CB907">
        <v>88065566257</v>
      </c>
      <c r="CD907" t="s">
        <v>844</v>
      </c>
    </row>
    <row r="908" spans="52:82" x14ac:dyDescent="0.3">
      <c r="AZ908" t="s">
        <v>678</v>
      </c>
      <c r="BA908" t="s">
        <v>1123</v>
      </c>
      <c r="BB908" t="s">
        <v>18</v>
      </c>
      <c r="BC908" s="25">
        <v>7</v>
      </c>
      <c r="BD908" s="25">
        <v>42</v>
      </c>
      <c r="BE908" s="25">
        <v>29</v>
      </c>
      <c r="BF908" s="25">
        <v>1</v>
      </c>
      <c r="BG908" s="9">
        <v>44067</v>
      </c>
      <c r="BH908" s="9">
        <v>44067</v>
      </c>
      <c r="BI908" t="str">
        <f t="shared" si="37"/>
        <v>Average Customer</v>
      </c>
      <c r="BJ908" t="str">
        <f t="shared" si="38"/>
        <v>One-Time Customer</v>
      </c>
      <c r="CB908">
        <v>88065566258</v>
      </c>
      <c r="CD908" t="s">
        <v>112</v>
      </c>
    </row>
    <row r="909" spans="52:82" x14ac:dyDescent="0.3">
      <c r="AZ909" t="s">
        <v>1098</v>
      </c>
      <c r="BA909" t="s">
        <v>1123</v>
      </c>
      <c r="BB909" t="s">
        <v>17</v>
      </c>
      <c r="BC909" s="25">
        <v>2</v>
      </c>
      <c r="BD909" s="25">
        <v>40</v>
      </c>
      <c r="BE909" s="25">
        <v>33</v>
      </c>
      <c r="BF909" s="25">
        <v>1</v>
      </c>
      <c r="BG909" s="9">
        <v>44104</v>
      </c>
      <c r="BH909" s="9">
        <v>44104</v>
      </c>
      <c r="BI909" t="str">
        <f t="shared" si="37"/>
        <v>Average Customer</v>
      </c>
      <c r="BJ909" t="str">
        <f t="shared" si="38"/>
        <v>One-Time Customer</v>
      </c>
      <c r="CB909">
        <v>88065566259</v>
      </c>
      <c r="CD909" t="s">
        <v>732</v>
      </c>
    </row>
    <row r="910" spans="52:82" x14ac:dyDescent="0.3">
      <c r="AZ910" t="s">
        <v>848</v>
      </c>
      <c r="BA910" t="s">
        <v>1123</v>
      </c>
      <c r="BB910" t="s">
        <v>5</v>
      </c>
      <c r="BC910" s="25">
        <v>4</v>
      </c>
      <c r="BD910" s="25">
        <v>40</v>
      </c>
      <c r="BE910" s="25">
        <v>16</v>
      </c>
      <c r="BF910" s="25">
        <v>1</v>
      </c>
      <c r="BG910" s="9">
        <v>44094</v>
      </c>
      <c r="BH910" s="9">
        <v>44094</v>
      </c>
      <c r="BI910" t="str">
        <f t="shared" si="37"/>
        <v>2nd Top Customer</v>
      </c>
      <c r="BJ910" t="str">
        <f t="shared" si="38"/>
        <v>One-Time Customer</v>
      </c>
      <c r="CB910">
        <v>88065566260</v>
      </c>
      <c r="CD910" t="s">
        <v>1014</v>
      </c>
    </row>
    <row r="911" spans="52:82" x14ac:dyDescent="0.3">
      <c r="AZ911" t="s">
        <v>974</v>
      </c>
      <c r="BA911" t="s">
        <v>1123</v>
      </c>
      <c r="BB911" t="s">
        <v>16</v>
      </c>
      <c r="BC911" s="25">
        <v>2</v>
      </c>
      <c r="BD911" s="25">
        <v>40</v>
      </c>
      <c r="BE911" s="25">
        <v>53</v>
      </c>
      <c r="BF911" s="25">
        <v>1</v>
      </c>
      <c r="BG911" s="9">
        <v>44072</v>
      </c>
      <c r="BH911" s="9">
        <v>44072</v>
      </c>
      <c r="BI911" t="str">
        <f t="shared" si="37"/>
        <v>Average Customer</v>
      </c>
      <c r="BJ911" t="str">
        <f t="shared" si="38"/>
        <v>One-Time Customer</v>
      </c>
      <c r="CB911">
        <v>88065566261</v>
      </c>
      <c r="CD911" t="s">
        <v>546</v>
      </c>
    </row>
    <row r="912" spans="52:82" x14ac:dyDescent="0.3">
      <c r="AZ912" t="s">
        <v>1072</v>
      </c>
      <c r="BA912" t="s">
        <v>1124</v>
      </c>
      <c r="BB912" t="s">
        <v>59</v>
      </c>
      <c r="BC912" s="25">
        <v>4</v>
      </c>
      <c r="BD912" s="25">
        <v>40</v>
      </c>
      <c r="BE912" s="25">
        <v>31</v>
      </c>
      <c r="BF912" s="25">
        <v>1</v>
      </c>
      <c r="BG912" s="9">
        <v>44057</v>
      </c>
      <c r="BH912" s="9">
        <v>44057</v>
      </c>
      <c r="BI912" t="str">
        <f t="shared" si="37"/>
        <v>Average Customer</v>
      </c>
      <c r="BJ912" t="str">
        <f t="shared" si="38"/>
        <v>One-Time Customer</v>
      </c>
      <c r="CB912">
        <v>88065566262</v>
      </c>
      <c r="CD912" t="s">
        <v>1016</v>
      </c>
    </row>
    <row r="913" spans="52:82" x14ac:dyDescent="0.3">
      <c r="AZ913" t="s">
        <v>1044</v>
      </c>
      <c r="BA913" t="s">
        <v>1124</v>
      </c>
      <c r="BB913" t="s">
        <v>3</v>
      </c>
      <c r="BC913" s="25">
        <v>2</v>
      </c>
      <c r="BD913" s="25">
        <v>40</v>
      </c>
      <c r="BE913" s="25">
        <v>20</v>
      </c>
      <c r="BF913" s="25">
        <v>1</v>
      </c>
      <c r="BG913" s="9">
        <v>44057</v>
      </c>
      <c r="BH913" s="9">
        <v>44057</v>
      </c>
      <c r="BI913" t="str">
        <f t="shared" si="37"/>
        <v>2nd Top Customer</v>
      </c>
      <c r="BJ913" t="str">
        <f t="shared" si="38"/>
        <v>One-Time Customer</v>
      </c>
      <c r="CB913">
        <v>88065566263</v>
      </c>
      <c r="CD913" t="s">
        <v>394</v>
      </c>
    </row>
    <row r="914" spans="52:82" x14ac:dyDescent="0.3">
      <c r="AZ914" t="s">
        <v>767</v>
      </c>
      <c r="BA914" t="s">
        <v>1123</v>
      </c>
      <c r="BB914" t="s">
        <v>13</v>
      </c>
      <c r="BC914" s="25">
        <v>2</v>
      </c>
      <c r="BD914" s="25">
        <v>40</v>
      </c>
      <c r="BE914" s="25">
        <v>22</v>
      </c>
      <c r="BF914" s="25">
        <v>1</v>
      </c>
      <c r="BG914" s="9">
        <v>44063</v>
      </c>
      <c r="BH914" s="9">
        <v>44063</v>
      </c>
      <c r="BI914" t="str">
        <f t="shared" si="37"/>
        <v>Average Customer</v>
      </c>
      <c r="BJ914" t="str">
        <f t="shared" si="38"/>
        <v>One-Time Customer</v>
      </c>
      <c r="CB914">
        <v>88065566264</v>
      </c>
      <c r="CD914" t="s">
        <v>995</v>
      </c>
    </row>
    <row r="915" spans="52:82" x14ac:dyDescent="0.3">
      <c r="AZ915" t="s">
        <v>770</v>
      </c>
      <c r="BA915" t="s">
        <v>1124</v>
      </c>
      <c r="BB915" t="s">
        <v>57</v>
      </c>
      <c r="BC915" s="25">
        <v>2</v>
      </c>
      <c r="BD915" s="25">
        <v>40</v>
      </c>
      <c r="BE915" s="25">
        <v>27</v>
      </c>
      <c r="BF915" s="25">
        <v>1</v>
      </c>
      <c r="BG915" s="9">
        <v>44066</v>
      </c>
      <c r="BH915" s="9">
        <v>44066</v>
      </c>
      <c r="BI915" t="str">
        <f t="shared" si="37"/>
        <v>Average Customer</v>
      </c>
      <c r="BJ915" t="str">
        <f t="shared" si="38"/>
        <v>One-Time Customer</v>
      </c>
      <c r="CB915">
        <v>88065566265</v>
      </c>
      <c r="CD915" t="s">
        <v>1092</v>
      </c>
    </row>
    <row r="916" spans="52:82" x14ac:dyDescent="0.3">
      <c r="AZ916" t="s">
        <v>793</v>
      </c>
      <c r="BA916" t="s">
        <v>1123</v>
      </c>
      <c r="BB916" t="s">
        <v>17</v>
      </c>
      <c r="BC916" s="25">
        <v>3</v>
      </c>
      <c r="BD916" s="25">
        <v>39</v>
      </c>
      <c r="BE916" s="25">
        <v>34</v>
      </c>
      <c r="BF916" s="25">
        <v>1</v>
      </c>
      <c r="BG916" s="9">
        <v>44089</v>
      </c>
      <c r="BH916" s="9">
        <v>44089</v>
      </c>
      <c r="BI916" t="str">
        <f t="shared" si="37"/>
        <v>Average Customer</v>
      </c>
      <c r="BJ916" t="str">
        <f t="shared" si="38"/>
        <v>One-Time Customer</v>
      </c>
      <c r="CB916">
        <v>88065566266</v>
      </c>
      <c r="CD916" t="s">
        <v>122</v>
      </c>
    </row>
    <row r="917" spans="52:82" x14ac:dyDescent="0.3">
      <c r="AZ917" t="s">
        <v>1026</v>
      </c>
      <c r="BA917" t="s">
        <v>1123</v>
      </c>
      <c r="BB917" t="s">
        <v>16</v>
      </c>
      <c r="BC917" s="25">
        <v>3</v>
      </c>
      <c r="BD917" s="25">
        <v>39</v>
      </c>
      <c r="BE917" s="25">
        <v>54</v>
      </c>
      <c r="BF917" s="25">
        <v>1</v>
      </c>
      <c r="BG917" s="9">
        <v>44094</v>
      </c>
      <c r="BH917" s="9">
        <v>44094</v>
      </c>
      <c r="BI917" t="str">
        <f t="shared" si="37"/>
        <v>Average Customer</v>
      </c>
      <c r="BJ917" t="str">
        <f t="shared" si="38"/>
        <v>One-Time Customer</v>
      </c>
      <c r="CB917">
        <v>88065566267</v>
      </c>
      <c r="CD917" t="s">
        <v>1103</v>
      </c>
    </row>
    <row r="918" spans="52:82" x14ac:dyDescent="0.3">
      <c r="AZ918" t="s">
        <v>717</v>
      </c>
      <c r="BA918" t="s">
        <v>1123</v>
      </c>
      <c r="BB918" t="s">
        <v>5</v>
      </c>
      <c r="BC918" s="25">
        <v>3</v>
      </c>
      <c r="BD918" s="25">
        <v>39</v>
      </c>
      <c r="BE918" s="25">
        <v>17</v>
      </c>
      <c r="BF918" s="25">
        <v>1</v>
      </c>
      <c r="BG918" s="9">
        <v>44075</v>
      </c>
      <c r="BH918" s="9">
        <v>44075</v>
      </c>
      <c r="BI918" t="str">
        <f t="shared" si="37"/>
        <v>2nd Top Customer</v>
      </c>
      <c r="BJ918" t="str">
        <f t="shared" si="38"/>
        <v>One-Time Customer</v>
      </c>
      <c r="CB918">
        <v>88065566268</v>
      </c>
      <c r="CD918" t="s">
        <v>759</v>
      </c>
    </row>
    <row r="919" spans="52:82" x14ac:dyDescent="0.3">
      <c r="AZ919" t="s">
        <v>876</v>
      </c>
      <c r="BA919" t="s">
        <v>1124</v>
      </c>
      <c r="BB919" t="s">
        <v>16</v>
      </c>
      <c r="BC919" s="25">
        <v>3</v>
      </c>
      <c r="BD919" s="25">
        <v>39</v>
      </c>
      <c r="BE919" s="25">
        <v>54</v>
      </c>
      <c r="BF919" s="25">
        <v>1</v>
      </c>
      <c r="BG919" s="9">
        <v>44103</v>
      </c>
      <c r="BH919" s="9">
        <v>44103</v>
      </c>
      <c r="BI919" t="str">
        <f t="shared" si="37"/>
        <v>Average Customer</v>
      </c>
      <c r="BJ919" t="str">
        <f t="shared" si="38"/>
        <v>One-Time Customer</v>
      </c>
      <c r="CB919">
        <v>88065566269</v>
      </c>
      <c r="CD919" t="s">
        <v>571</v>
      </c>
    </row>
    <row r="920" spans="52:82" x14ac:dyDescent="0.3">
      <c r="AZ920" t="s">
        <v>847</v>
      </c>
      <c r="BA920" t="s">
        <v>1123</v>
      </c>
      <c r="BB920" t="s">
        <v>4</v>
      </c>
      <c r="BC920" s="25">
        <v>3</v>
      </c>
      <c r="BD920" s="25">
        <v>36</v>
      </c>
      <c r="BE920" s="25">
        <v>29</v>
      </c>
      <c r="BF920" s="25">
        <v>1</v>
      </c>
      <c r="BG920" s="9">
        <v>44093</v>
      </c>
      <c r="BH920" s="9">
        <v>44093</v>
      </c>
      <c r="BI920" t="str">
        <f t="shared" si="37"/>
        <v>Average Customer</v>
      </c>
      <c r="BJ920" t="str">
        <f t="shared" si="38"/>
        <v>One-Time Customer</v>
      </c>
      <c r="CB920">
        <v>88065566270</v>
      </c>
      <c r="CD920" t="s">
        <v>488</v>
      </c>
    </row>
    <row r="921" spans="52:82" x14ac:dyDescent="0.3">
      <c r="AZ921" t="s">
        <v>1071</v>
      </c>
      <c r="BA921" t="s">
        <v>1123</v>
      </c>
      <c r="BB921" t="s">
        <v>58</v>
      </c>
      <c r="BC921" s="25">
        <v>3</v>
      </c>
      <c r="BD921" s="25">
        <v>36</v>
      </c>
      <c r="BE921" s="25">
        <v>26</v>
      </c>
      <c r="BF921" s="25">
        <v>1</v>
      </c>
      <c r="BG921" s="9">
        <v>44056</v>
      </c>
      <c r="BH921" s="9">
        <v>44056</v>
      </c>
      <c r="BI921" t="str">
        <f t="shared" si="37"/>
        <v>Average Customer</v>
      </c>
      <c r="BJ921" t="str">
        <f t="shared" si="38"/>
        <v>One-Time Customer</v>
      </c>
      <c r="CB921">
        <v>88065566271</v>
      </c>
      <c r="CD921" t="s">
        <v>570</v>
      </c>
    </row>
    <row r="922" spans="52:82" x14ac:dyDescent="0.3">
      <c r="AZ922" t="s">
        <v>602</v>
      </c>
      <c r="BA922" t="s">
        <v>1123</v>
      </c>
      <c r="BB922" t="s">
        <v>57</v>
      </c>
      <c r="BC922" s="25">
        <v>6</v>
      </c>
      <c r="BD922" s="25">
        <v>36</v>
      </c>
      <c r="BE922" s="25">
        <v>28</v>
      </c>
      <c r="BF922" s="25">
        <v>1</v>
      </c>
      <c r="BG922" s="9">
        <v>44068</v>
      </c>
      <c r="BH922" s="9">
        <v>44068</v>
      </c>
      <c r="BI922" t="str">
        <f t="shared" si="37"/>
        <v>Average Customer</v>
      </c>
      <c r="BJ922" t="str">
        <f t="shared" si="38"/>
        <v>One-Time Customer</v>
      </c>
      <c r="CB922">
        <v>88065566272</v>
      </c>
      <c r="CD922" t="s">
        <v>297</v>
      </c>
    </row>
    <row r="923" spans="52:82" x14ac:dyDescent="0.3">
      <c r="AZ923" t="s">
        <v>422</v>
      </c>
      <c r="BA923" t="s">
        <v>1123</v>
      </c>
      <c r="BB923" t="s">
        <v>76</v>
      </c>
      <c r="BC923" s="25">
        <v>6</v>
      </c>
      <c r="BD923" s="25">
        <v>36</v>
      </c>
      <c r="BE923" s="25">
        <v>10</v>
      </c>
      <c r="BF923" s="25">
        <v>1</v>
      </c>
      <c r="BG923" s="9">
        <v>44055</v>
      </c>
      <c r="BH923" s="9">
        <v>44055</v>
      </c>
      <c r="BI923" t="str">
        <f t="shared" si="37"/>
        <v>Top Customer</v>
      </c>
      <c r="BJ923" t="str">
        <f t="shared" si="38"/>
        <v>One-Time Customer</v>
      </c>
      <c r="CB923">
        <v>88065566273</v>
      </c>
      <c r="CD923" t="s">
        <v>800</v>
      </c>
    </row>
    <row r="924" spans="52:82" x14ac:dyDescent="0.3">
      <c r="AZ924" t="s">
        <v>887</v>
      </c>
      <c r="BA924" t="s">
        <v>1123</v>
      </c>
      <c r="BB924" t="s">
        <v>58</v>
      </c>
      <c r="BC924" s="25">
        <v>3</v>
      </c>
      <c r="BD924" s="25">
        <v>36</v>
      </c>
      <c r="BE924" s="25">
        <v>26</v>
      </c>
      <c r="BF924" s="25">
        <v>1</v>
      </c>
      <c r="BG924" s="9">
        <v>44095</v>
      </c>
      <c r="BH924" s="9">
        <v>44095</v>
      </c>
      <c r="BI924" t="str">
        <f t="shared" si="37"/>
        <v>Average Customer</v>
      </c>
      <c r="BJ924" t="str">
        <f t="shared" si="38"/>
        <v>One-Time Customer</v>
      </c>
      <c r="CB924">
        <v>88065566274</v>
      </c>
      <c r="CD924" t="s">
        <v>529</v>
      </c>
    </row>
    <row r="925" spans="52:82" x14ac:dyDescent="0.3">
      <c r="AZ925" t="s">
        <v>784</v>
      </c>
      <c r="BA925" t="s">
        <v>1123</v>
      </c>
      <c r="BB925" t="s">
        <v>15</v>
      </c>
      <c r="BC925" s="25">
        <v>2</v>
      </c>
      <c r="BD925" s="25">
        <v>36</v>
      </c>
      <c r="BE925" s="25">
        <v>33</v>
      </c>
      <c r="BF925" s="25">
        <v>1</v>
      </c>
      <c r="BG925" s="9">
        <v>44083</v>
      </c>
      <c r="BH925" s="9">
        <v>44083</v>
      </c>
      <c r="BI925" t="str">
        <f t="shared" si="37"/>
        <v>Average Customer</v>
      </c>
      <c r="BJ925" t="str">
        <f t="shared" si="38"/>
        <v>One-Time Customer</v>
      </c>
      <c r="CB925">
        <v>88065566275</v>
      </c>
      <c r="CD925" t="s">
        <v>79</v>
      </c>
    </row>
    <row r="926" spans="52:82" x14ac:dyDescent="0.3">
      <c r="AZ926" t="s">
        <v>698</v>
      </c>
      <c r="BA926" t="s">
        <v>1123</v>
      </c>
      <c r="BB926" t="s">
        <v>70</v>
      </c>
      <c r="BC926" s="25">
        <v>2</v>
      </c>
      <c r="BD926" s="25">
        <v>36</v>
      </c>
      <c r="BE926" s="25">
        <v>19</v>
      </c>
      <c r="BF926" s="25">
        <v>1</v>
      </c>
      <c r="BG926" s="9">
        <v>44056</v>
      </c>
      <c r="BH926" s="9">
        <v>44056</v>
      </c>
      <c r="BI926" t="str">
        <f t="shared" si="37"/>
        <v>2nd Top Customer</v>
      </c>
      <c r="BJ926" t="str">
        <f t="shared" si="38"/>
        <v>One-Time Customer</v>
      </c>
      <c r="CB926">
        <v>88065566276</v>
      </c>
      <c r="CD926" t="s">
        <v>1105</v>
      </c>
    </row>
    <row r="927" spans="52:82" x14ac:dyDescent="0.3">
      <c r="AZ927" t="s">
        <v>806</v>
      </c>
      <c r="BA927" t="s">
        <v>1124</v>
      </c>
      <c r="BB927" t="s">
        <v>4</v>
      </c>
      <c r="BC927" s="25">
        <v>2</v>
      </c>
      <c r="BD927" s="25">
        <v>36</v>
      </c>
      <c r="BE927" s="25">
        <v>29</v>
      </c>
      <c r="BF927" s="25">
        <v>1</v>
      </c>
      <c r="BG927" s="9">
        <v>44102</v>
      </c>
      <c r="BH927" s="9">
        <v>44102</v>
      </c>
      <c r="BI927" t="str">
        <f t="shared" si="37"/>
        <v>Average Customer</v>
      </c>
      <c r="BJ927" t="str">
        <f t="shared" si="38"/>
        <v>One-Time Customer</v>
      </c>
      <c r="CB927">
        <v>88065566277</v>
      </c>
      <c r="CD927" t="s">
        <v>864</v>
      </c>
    </row>
    <row r="928" spans="52:82" x14ac:dyDescent="0.3">
      <c r="AZ928" t="s">
        <v>764</v>
      </c>
      <c r="BA928" t="s">
        <v>1123</v>
      </c>
      <c r="BB928" t="s">
        <v>10</v>
      </c>
      <c r="BC928" s="25">
        <v>6</v>
      </c>
      <c r="BD928" s="25">
        <v>36</v>
      </c>
      <c r="BE928" s="25">
        <v>22</v>
      </c>
      <c r="BF928" s="25">
        <v>1</v>
      </c>
      <c r="BG928" s="9">
        <v>44061</v>
      </c>
      <c r="BH928" s="9">
        <v>44061</v>
      </c>
      <c r="BI928" t="str">
        <f t="shared" si="37"/>
        <v>Average Customer</v>
      </c>
      <c r="BJ928" t="str">
        <f t="shared" si="38"/>
        <v>One-Time Customer</v>
      </c>
      <c r="CB928">
        <v>88065566278</v>
      </c>
      <c r="CD928" t="s">
        <v>994</v>
      </c>
    </row>
    <row r="929" spans="52:82" x14ac:dyDescent="0.3">
      <c r="AZ929" t="s">
        <v>1003</v>
      </c>
      <c r="BA929" t="s">
        <v>1123</v>
      </c>
      <c r="BB929" t="s">
        <v>16</v>
      </c>
      <c r="BC929" s="25">
        <v>3</v>
      </c>
      <c r="BD929" s="25">
        <v>36</v>
      </c>
      <c r="BE929" s="25">
        <v>55</v>
      </c>
      <c r="BF929" s="25">
        <v>1</v>
      </c>
      <c r="BG929" s="9">
        <v>44079</v>
      </c>
      <c r="BH929" s="9">
        <v>44079</v>
      </c>
      <c r="BI929" t="str">
        <f t="shared" si="37"/>
        <v>Average Customer</v>
      </c>
      <c r="BJ929" t="str">
        <f t="shared" si="38"/>
        <v>One-Time Customer</v>
      </c>
      <c r="CB929">
        <v>88065566279</v>
      </c>
      <c r="CD929" t="s">
        <v>760</v>
      </c>
    </row>
    <row r="930" spans="52:82" x14ac:dyDescent="0.3">
      <c r="AZ930" t="s">
        <v>635</v>
      </c>
      <c r="BA930" t="s">
        <v>1123</v>
      </c>
      <c r="BB930" t="s">
        <v>7</v>
      </c>
      <c r="BC930" s="25">
        <v>3</v>
      </c>
      <c r="BD930" s="25">
        <v>36</v>
      </c>
      <c r="BE930" s="25">
        <v>12</v>
      </c>
      <c r="BF930" s="25">
        <v>1</v>
      </c>
      <c r="BG930" s="9">
        <v>44071</v>
      </c>
      <c r="BH930" s="9">
        <v>44071</v>
      </c>
      <c r="BI930" t="str">
        <f t="shared" si="37"/>
        <v>2nd Top Customer</v>
      </c>
      <c r="BJ930" t="str">
        <f t="shared" si="38"/>
        <v>One-Time Customer</v>
      </c>
      <c r="CB930">
        <v>88065566280</v>
      </c>
      <c r="CD930" t="s">
        <v>1008</v>
      </c>
    </row>
    <row r="931" spans="52:82" x14ac:dyDescent="0.3">
      <c r="AZ931" t="s">
        <v>814</v>
      </c>
      <c r="BA931" t="s">
        <v>1123</v>
      </c>
      <c r="BB931" t="s">
        <v>11</v>
      </c>
      <c r="BC931" s="25">
        <v>6</v>
      </c>
      <c r="BD931" s="25">
        <v>36</v>
      </c>
      <c r="BE931" s="25">
        <v>20</v>
      </c>
      <c r="BF931" s="25">
        <v>1</v>
      </c>
      <c r="BG931" s="9">
        <v>44079</v>
      </c>
      <c r="BH931" s="9">
        <v>44079</v>
      </c>
      <c r="BI931" t="str">
        <f t="shared" si="37"/>
        <v>2nd Top Customer</v>
      </c>
      <c r="BJ931" t="str">
        <f t="shared" si="38"/>
        <v>One-Time Customer</v>
      </c>
      <c r="CB931">
        <v>88065566281</v>
      </c>
      <c r="CD931" t="s">
        <v>1118</v>
      </c>
    </row>
    <row r="932" spans="52:82" x14ac:dyDescent="0.3">
      <c r="AZ932" t="s">
        <v>865</v>
      </c>
      <c r="BA932" t="s">
        <v>1124</v>
      </c>
      <c r="BB932" t="s">
        <v>4</v>
      </c>
      <c r="BC932" s="25">
        <v>3</v>
      </c>
      <c r="BD932" s="25">
        <v>36</v>
      </c>
      <c r="BE932" s="25">
        <v>29</v>
      </c>
      <c r="BF932" s="25">
        <v>1</v>
      </c>
      <c r="BG932" s="9">
        <v>44092</v>
      </c>
      <c r="BH932" s="9">
        <v>44092</v>
      </c>
      <c r="BI932" t="str">
        <f t="shared" si="37"/>
        <v>Average Customer</v>
      </c>
      <c r="BJ932" t="str">
        <f t="shared" si="38"/>
        <v>One-Time Customer</v>
      </c>
      <c r="CB932">
        <v>88065566282</v>
      </c>
      <c r="CD932" t="s">
        <v>393</v>
      </c>
    </row>
    <row r="933" spans="52:82" x14ac:dyDescent="0.3">
      <c r="AZ933" t="s">
        <v>1041</v>
      </c>
      <c r="BA933" t="s">
        <v>1123</v>
      </c>
      <c r="BB933" t="s">
        <v>20</v>
      </c>
      <c r="BC933" s="25">
        <v>6</v>
      </c>
      <c r="BD933" s="25">
        <v>36</v>
      </c>
      <c r="BE933" s="25">
        <v>17</v>
      </c>
      <c r="BF933" s="25">
        <v>1</v>
      </c>
      <c r="BG933" s="9">
        <v>44054</v>
      </c>
      <c r="BH933" s="9">
        <v>44054</v>
      </c>
      <c r="BI933" t="str">
        <f t="shared" si="37"/>
        <v>2nd Top Customer</v>
      </c>
      <c r="BJ933" t="str">
        <f t="shared" si="38"/>
        <v>One-Time Customer</v>
      </c>
      <c r="CB933">
        <v>88065566283</v>
      </c>
      <c r="CD933" t="s">
        <v>89</v>
      </c>
    </row>
    <row r="934" spans="52:82" x14ac:dyDescent="0.3">
      <c r="AZ934" t="s">
        <v>210</v>
      </c>
      <c r="BA934" t="s">
        <v>1123</v>
      </c>
      <c r="BB934" t="s">
        <v>88</v>
      </c>
      <c r="BC934" s="25">
        <v>6</v>
      </c>
      <c r="BD934" s="25">
        <v>36</v>
      </c>
      <c r="BE934" s="25">
        <v>19</v>
      </c>
      <c r="BF934" s="25">
        <v>1</v>
      </c>
      <c r="BG934" s="9">
        <v>44052</v>
      </c>
      <c r="BH934" s="9">
        <v>44052</v>
      </c>
      <c r="BI934" t="str">
        <f t="shared" si="37"/>
        <v>2nd Top Customer</v>
      </c>
      <c r="BJ934" t="str">
        <f t="shared" si="38"/>
        <v>One-Time Customer</v>
      </c>
      <c r="CB934">
        <v>88065566284</v>
      </c>
      <c r="CD934" t="s">
        <v>222</v>
      </c>
    </row>
    <row r="935" spans="52:82" x14ac:dyDescent="0.3">
      <c r="AZ935" t="s">
        <v>1117</v>
      </c>
      <c r="BA935" t="s">
        <v>1123</v>
      </c>
      <c r="BB935" t="s">
        <v>6</v>
      </c>
      <c r="BC935" s="25">
        <v>3</v>
      </c>
      <c r="BD935" s="25">
        <v>36</v>
      </c>
      <c r="BE935" s="25">
        <v>19</v>
      </c>
      <c r="BF935" s="25">
        <v>1</v>
      </c>
      <c r="BG935" s="9">
        <v>44053</v>
      </c>
      <c r="BH935" s="9">
        <v>44053</v>
      </c>
      <c r="BI935" t="str">
        <f t="shared" si="37"/>
        <v>2nd Top Customer</v>
      </c>
      <c r="BJ935" t="str">
        <f t="shared" si="38"/>
        <v>One-Time Customer</v>
      </c>
      <c r="CB935">
        <v>88065566285</v>
      </c>
      <c r="CD935" t="s">
        <v>628</v>
      </c>
    </row>
    <row r="936" spans="52:82" x14ac:dyDescent="0.3">
      <c r="AZ936" t="s">
        <v>798</v>
      </c>
      <c r="BA936" t="s">
        <v>1124</v>
      </c>
      <c r="BB936" t="s">
        <v>2</v>
      </c>
      <c r="BC936" s="25">
        <v>4</v>
      </c>
      <c r="BD936" s="25">
        <v>36</v>
      </c>
      <c r="BE936" s="25">
        <v>20</v>
      </c>
      <c r="BF936" s="25">
        <v>1</v>
      </c>
      <c r="BG936" s="9">
        <v>44094</v>
      </c>
      <c r="BH936" s="9">
        <v>44094</v>
      </c>
      <c r="BI936" t="str">
        <f t="shared" si="37"/>
        <v>2nd Top Customer</v>
      </c>
      <c r="BJ936" t="str">
        <f t="shared" si="38"/>
        <v>One-Time Customer</v>
      </c>
      <c r="CB936">
        <v>88065566286</v>
      </c>
      <c r="CD936" t="s">
        <v>444</v>
      </c>
    </row>
    <row r="937" spans="52:82" x14ac:dyDescent="0.3">
      <c r="AZ937" t="s">
        <v>768</v>
      </c>
      <c r="BA937" t="s">
        <v>1123</v>
      </c>
      <c r="BB937" t="s">
        <v>14</v>
      </c>
      <c r="BC937" s="25">
        <v>3</v>
      </c>
      <c r="BD937" s="25">
        <v>36</v>
      </c>
      <c r="BE937" s="25">
        <v>29</v>
      </c>
      <c r="BF937" s="25">
        <v>1</v>
      </c>
      <c r="BG937" s="9">
        <v>44064</v>
      </c>
      <c r="BH937" s="9">
        <v>44064</v>
      </c>
      <c r="BI937" t="str">
        <f t="shared" si="37"/>
        <v>Average Customer</v>
      </c>
      <c r="BJ937" t="str">
        <f t="shared" si="38"/>
        <v>One-Time Customer</v>
      </c>
      <c r="CB937">
        <v>88065566287</v>
      </c>
      <c r="CD937" t="s">
        <v>1061</v>
      </c>
    </row>
    <row r="938" spans="52:82" x14ac:dyDescent="0.3">
      <c r="AZ938" t="s">
        <v>903</v>
      </c>
      <c r="BA938" t="s">
        <v>1123</v>
      </c>
      <c r="BB938" t="s">
        <v>59</v>
      </c>
      <c r="BC938" s="25">
        <v>4</v>
      </c>
      <c r="BD938" s="25">
        <v>35</v>
      </c>
      <c r="BE938" s="25">
        <v>32</v>
      </c>
      <c r="BF938" s="25">
        <v>2</v>
      </c>
      <c r="BG938" s="9">
        <v>44092</v>
      </c>
      <c r="BH938" s="9">
        <v>44092</v>
      </c>
      <c r="BI938" t="str">
        <f t="shared" si="37"/>
        <v>Average Customer</v>
      </c>
      <c r="BJ938" t="str">
        <f t="shared" si="38"/>
        <v>One-Time Customer</v>
      </c>
      <c r="CB938">
        <v>88065566288</v>
      </c>
      <c r="CD938" t="s">
        <v>392</v>
      </c>
    </row>
    <row r="939" spans="52:82" x14ac:dyDescent="0.3">
      <c r="AZ939" t="s">
        <v>859</v>
      </c>
      <c r="BA939" t="s">
        <v>1123</v>
      </c>
      <c r="BB939" t="s">
        <v>4</v>
      </c>
      <c r="BC939" s="25">
        <v>7</v>
      </c>
      <c r="BD939" s="25">
        <v>35</v>
      </c>
      <c r="BE939" s="25">
        <v>30</v>
      </c>
      <c r="BF939" s="25">
        <v>1</v>
      </c>
      <c r="BG939" s="9">
        <v>44074</v>
      </c>
      <c r="BH939" s="9">
        <v>44074</v>
      </c>
      <c r="BI939" t="str">
        <f t="shared" si="37"/>
        <v>Average Customer</v>
      </c>
      <c r="BJ939" t="str">
        <f t="shared" si="38"/>
        <v>One-Time Customer</v>
      </c>
      <c r="CB939">
        <v>88065566289</v>
      </c>
      <c r="CD939" t="s">
        <v>674</v>
      </c>
    </row>
    <row r="940" spans="52:82" x14ac:dyDescent="0.3">
      <c r="AZ940" t="s">
        <v>748</v>
      </c>
      <c r="BA940" t="s">
        <v>1124</v>
      </c>
      <c r="BB940" t="s">
        <v>94</v>
      </c>
      <c r="BC940" s="25">
        <v>2</v>
      </c>
      <c r="BD940" s="25">
        <v>32</v>
      </c>
      <c r="BE940" s="25">
        <v>19</v>
      </c>
      <c r="BF940" s="25">
        <v>1</v>
      </c>
      <c r="BG940" s="9">
        <v>44044</v>
      </c>
      <c r="BH940" s="9">
        <v>44044</v>
      </c>
      <c r="BI940" t="str">
        <f t="shared" si="37"/>
        <v>2nd Top Customer</v>
      </c>
      <c r="BJ940" t="str">
        <f t="shared" si="38"/>
        <v>One-Time Customer</v>
      </c>
      <c r="CB940">
        <v>88065566290</v>
      </c>
      <c r="CD940" t="s">
        <v>888</v>
      </c>
    </row>
    <row r="941" spans="52:82" x14ac:dyDescent="0.3">
      <c r="AZ941" t="s">
        <v>695</v>
      </c>
      <c r="BA941" t="s">
        <v>1123</v>
      </c>
      <c r="BB941" t="s">
        <v>88</v>
      </c>
      <c r="BC941" s="25">
        <v>2</v>
      </c>
      <c r="BD941" s="25">
        <v>30</v>
      </c>
      <c r="BE941" s="25">
        <v>20</v>
      </c>
      <c r="BF941" s="25">
        <v>1</v>
      </c>
      <c r="BG941" s="9">
        <v>44053</v>
      </c>
      <c r="BH941" s="9">
        <v>44053</v>
      </c>
      <c r="BI941" t="str">
        <f t="shared" si="37"/>
        <v>2nd Top Customer</v>
      </c>
      <c r="BJ941" t="str">
        <f t="shared" si="38"/>
        <v>One-Time Customer</v>
      </c>
      <c r="CB941">
        <v>88065566291</v>
      </c>
      <c r="CD941" t="s">
        <v>419</v>
      </c>
    </row>
    <row r="942" spans="52:82" x14ac:dyDescent="0.3">
      <c r="AZ942" t="s">
        <v>815</v>
      </c>
      <c r="BA942" t="s">
        <v>1123</v>
      </c>
      <c r="BB942" t="s">
        <v>12</v>
      </c>
      <c r="BC942" s="25">
        <v>3</v>
      </c>
      <c r="BD942" s="25">
        <v>30</v>
      </c>
      <c r="BE942" s="25">
        <v>20</v>
      </c>
      <c r="BF942" s="25">
        <v>1</v>
      </c>
      <c r="BG942" s="9">
        <v>44083</v>
      </c>
      <c r="BH942" s="9">
        <v>44083</v>
      </c>
      <c r="BI942" t="str">
        <f t="shared" si="37"/>
        <v>2nd Top Customer</v>
      </c>
      <c r="BJ942" t="str">
        <f t="shared" si="38"/>
        <v>One-Time Customer</v>
      </c>
      <c r="CB942">
        <v>88065566292</v>
      </c>
      <c r="CD942" t="s">
        <v>1028</v>
      </c>
    </row>
    <row r="943" spans="52:82" x14ac:dyDescent="0.3">
      <c r="AZ943" t="s">
        <v>760</v>
      </c>
      <c r="BA943" t="s">
        <v>1123</v>
      </c>
      <c r="BB943" t="s">
        <v>16</v>
      </c>
      <c r="BC943" s="25">
        <v>1</v>
      </c>
      <c r="BD943" s="25">
        <v>30</v>
      </c>
      <c r="BE943" s="25">
        <v>56</v>
      </c>
      <c r="BF943" s="25">
        <v>1</v>
      </c>
      <c r="BG943" s="9">
        <v>44056</v>
      </c>
      <c r="BH943" s="9">
        <v>44056</v>
      </c>
      <c r="BI943" t="str">
        <f t="shared" si="37"/>
        <v>Average Customer</v>
      </c>
      <c r="BJ943" t="str">
        <f t="shared" si="38"/>
        <v>One-Time Customer</v>
      </c>
      <c r="CB943">
        <v>88065566293</v>
      </c>
      <c r="CD943" t="s">
        <v>201</v>
      </c>
    </row>
    <row r="944" spans="52:82" x14ac:dyDescent="0.3">
      <c r="AZ944" t="s">
        <v>796</v>
      </c>
      <c r="BA944" t="s">
        <v>1124</v>
      </c>
      <c r="BB944" t="s">
        <v>20</v>
      </c>
      <c r="BC944" s="25">
        <v>1</v>
      </c>
      <c r="BD944" s="25">
        <v>30</v>
      </c>
      <c r="BE944" s="25">
        <v>18</v>
      </c>
      <c r="BF944" s="25">
        <v>1</v>
      </c>
      <c r="BG944" s="9">
        <v>44092</v>
      </c>
      <c r="BH944" s="9">
        <v>44092</v>
      </c>
      <c r="BI944" t="str">
        <f t="shared" si="37"/>
        <v>2nd Top Customer</v>
      </c>
      <c r="BJ944" t="str">
        <f t="shared" si="38"/>
        <v>One-Time Customer</v>
      </c>
      <c r="CB944">
        <v>88065566294</v>
      </c>
      <c r="CD944" t="s">
        <v>145</v>
      </c>
    </row>
    <row r="945" spans="52:82" x14ac:dyDescent="0.3">
      <c r="AZ945" t="s">
        <v>736</v>
      </c>
      <c r="BA945" t="s">
        <v>1123</v>
      </c>
      <c r="BB945" t="s">
        <v>70</v>
      </c>
      <c r="BC945" s="25">
        <v>6</v>
      </c>
      <c r="BD945" s="25">
        <v>30</v>
      </c>
      <c r="BE945" s="25">
        <v>20</v>
      </c>
      <c r="BF945" s="25">
        <v>1</v>
      </c>
      <c r="BG945" s="9">
        <v>44094</v>
      </c>
      <c r="BH945" s="9">
        <v>44094</v>
      </c>
      <c r="BI945" t="str">
        <f t="shared" si="37"/>
        <v>2nd Top Customer</v>
      </c>
      <c r="BJ945" t="str">
        <f t="shared" si="38"/>
        <v>One-Time Customer</v>
      </c>
      <c r="CB945">
        <v>88065566295</v>
      </c>
      <c r="CD945" t="s">
        <v>517</v>
      </c>
    </row>
    <row r="946" spans="52:82" x14ac:dyDescent="0.3">
      <c r="AZ946" t="s">
        <v>739</v>
      </c>
      <c r="BA946" t="s">
        <v>1123</v>
      </c>
      <c r="BB946" t="s">
        <v>76</v>
      </c>
      <c r="BC946" s="25">
        <v>3</v>
      </c>
      <c r="BD946" s="25">
        <v>30</v>
      </c>
      <c r="BE946" s="25">
        <v>11</v>
      </c>
      <c r="BF946" s="25">
        <v>1</v>
      </c>
      <c r="BG946" s="9">
        <v>44097</v>
      </c>
      <c r="BH946" s="9">
        <v>44097</v>
      </c>
      <c r="BI946" t="str">
        <f t="shared" si="37"/>
        <v>2nd Top Customer</v>
      </c>
      <c r="BJ946" t="str">
        <f t="shared" si="38"/>
        <v>One-Time Customer</v>
      </c>
      <c r="CB946">
        <v>88065566296</v>
      </c>
      <c r="CD946" t="s">
        <v>212</v>
      </c>
    </row>
    <row r="947" spans="52:82" x14ac:dyDescent="0.3">
      <c r="AZ947" t="s">
        <v>829</v>
      </c>
      <c r="BA947" t="s">
        <v>1124</v>
      </c>
      <c r="BB947" t="s">
        <v>1</v>
      </c>
      <c r="BC947" s="25">
        <v>3</v>
      </c>
      <c r="BD947" s="25">
        <v>30</v>
      </c>
      <c r="BE947" s="25">
        <v>21</v>
      </c>
      <c r="BF947" s="25">
        <v>1</v>
      </c>
      <c r="BG947" s="9">
        <v>44094</v>
      </c>
      <c r="BH947" s="9">
        <v>44094</v>
      </c>
      <c r="BI947" t="str">
        <f t="shared" si="37"/>
        <v>2nd Top Customer</v>
      </c>
      <c r="BJ947" t="str">
        <f t="shared" si="38"/>
        <v>One-Time Customer</v>
      </c>
      <c r="CB947">
        <v>88065566297</v>
      </c>
      <c r="CD947" t="s">
        <v>432</v>
      </c>
    </row>
    <row r="948" spans="52:82" x14ac:dyDescent="0.3">
      <c r="AZ948" t="s">
        <v>872</v>
      </c>
      <c r="BA948" t="s">
        <v>1123</v>
      </c>
      <c r="BB948" t="s">
        <v>5</v>
      </c>
      <c r="BC948" s="25">
        <v>6</v>
      </c>
      <c r="BD948" s="25">
        <v>30</v>
      </c>
      <c r="BE948" s="25">
        <v>18</v>
      </c>
      <c r="BF948" s="25">
        <v>1</v>
      </c>
      <c r="BG948" s="9">
        <v>44099</v>
      </c>
      <c r="BH948" s="9">
        <v>44099</v>
      </c>
      <c r="BI948" t="str">
        <f t="shared" si="37"/>
        <v>2nd Top Customer</v>
      </c>
      <c r="BJ948" t="str">
        <f t="shared" si="38"/>
        <v>One-Time Customer</v>
      </c>
      <c r="CB948">
        <v>88065566298</v>
      </c>
      <c r="CD948" t="s">
        <v>184</v>
      </c>
    </row>
    <row r="949" spans="52:82" x14ac:dyDescent="0.3">
      <c r="AZ949" t="s">
        <v>981</v>
      </c>
      <c r="BA949" t="s">
        <v>1123</v>
      </c>
      <c r="BB949" t="s">
        <v>9</v>
      </c>
      <c r="BC949" s="25">
        <v>1</v>
      </c>
      <c r="BD949" s="25">
        <v>30</v>
      </c>
      <c r="BE949" s="25">
        <v>29</v>
      </c>
      <c r="BF949" s="25">
        <v>1</v>
      </c>
      <c r="BG949" s="9">
        <v>44048</v>
      </c>
      <c r="BH949" s="9">
        <v>44048</v>
      </c>
      <c r="BI949" t="str">
        <f t="shared" si="37"/>
        <v>Average Customer</v>
      </c>
      <c r="BJ949" t="str">
        <f t="shared" si="38"/>
        <v>One-Time Customer</v>
      </c>
      <c r="CB949">
        <v>88065566299</v>
      </c>
      <c r="CD949" t="s">
        <v>623</v>
      </c>
    </row>
    <row r="950" spans="52:82" x14ac:dyDescent="0.3">
      <c r="AZ950" t="s">
        <v>842</v>
      </c>
      <c r="BA950" t="s">
        <v>1123</v>
      </c>
      <c r="BB950" t="s">
        <v>5</v>
      </c>
      <c r="BC950" s="25">
        <v>2</v>
      </c>
      <c r="BD950" s="25">
        <v>30</v>
      </c>
      <c r="BE950" s="25">
        <v>18</v>
      </c>
      <c r="BF950" s="25">
        <v>1</v>
      </c>
      <c r="BG950" s="9">
        <v>44076</v>
      </c>
      <c r="BH950" s="9">
        <v>44076</v>
      </c>
      <c r="BI950" t="str">
        <f t="shared" si="37"/>
        <v>2nd Top Customer</v>
      </c>
      <c r="BJ950" t="str">
        <f t="shared" si="38"/>
        <v>One-Time Customer</v>
      </c>
      <c r="CB950">
        <v>88065566300</v>
      </c>
      <c r="CD950" t="s">
        <v>715</v>
      </c>
    </row>
    <row r="951" spans="52:82" x14ac:dyDescent="0.3">
      <c r="AZ951" t="s">
        <v>861</v>
      </c>
      <c r="BA951" t="s">
        <v>1124</v>
      </c>
      <c r="BB951" t="s">
        <v>6</v>
      </c>
      <c r="BC951" s="25">
        <v>3</v>
      </c>
      <c r="BD951" s="25">
        <v>30</v>
      </c>
      <c r="BE951" s="25">
        <v>20</v>
      </c>
      <c r="BF951" s="25">
        <v>1</v>
      </c>
      <c r="BG951" s="9">
        <v>44076</v>
      </c>
      <c r="BH951" s="9">
        <v>44076</v>
      </c>
      <c r="BI951" t="str">
        <f t="shared" si="37"/>
        <v>2nd Top Customer</v>
      </c>
      <c r="BJ951" t="str">
        <f t="shared" si="38"/>
        <v>One-Time Customer</v>
      </c>
      <c r="CB951">
        <v>88065566301</v>
      </c>
      <c r="CD951" t="s">
        <v>1089</v>
      </c>
    </row>
    <row r="952" spans="52:82" x14ac:dyDescent="0.3">
      <c r="AZ952" t="s">
        <v>753</v>
      </c>
      <c r="BA952" t="s">
        <v>1123</v>
      </c>
      <c r="BB952" t="s">
        <v>20</v>
      </c>
      <c r="BC952" s="25">
        <v>3</v>
      </c>
      <c r="BD952" s="25">
        <v>30</v>
      </c>
      <c r="BE952" s="25">
        <v>18</v>
      </c>
      <c r="BF952" s="25">
        <v>1</v>
      </c>
      <c r="BG952" s="9">
        <v>44052</v>
      </c>
      <c r="BH952" s="9">
        <v>44052</v>
      </c>
      <c r="BI952" t="str">
        <f t="shared" si="37"/>
        <v>2nd Top Customer</v>
      </c>
      <c r="BJ952" t="str">
        <f t="shared" si="38"/>
        <v>One-Time Customer</v>
      </c>
      <c r="CB952">
        <v>88065566302</v>
      </c>
      <c r="CD952" t="s">
        <v>1066</v>
      </c>
    </row>
    <row r="953" spans="52:82" x14ac:dyDescent="0.3">
      <c r="AZ953" t="s">
        <v>878</v>
      </c>
      <c r="BA953" t="s">
        <v>1124</v>
      </c>
      <c r="BB953" t="s">
        <v>18</v>
      </c>
      <c r="BC953" s="25">
        <v>2</v>
      </c>
      <c r="BD953" s="25">
        <v>30</v>
      </c>
      <c r="BE953" s="25">
        <v>30</v>
      </c>
      <c r="BF953" s="25">
        <v>1</v>
      </c>
      <c r="BG953" s="9">
        <v>44074</v>
      </c>
      <c r="BH953" s="9">
        <v>44074</v>
      </c>
      <c r="BI953" t="str">
        <f t="shared" si="37"/>
        <v>Average Customer</v>
      </c>
      <c r="BJ953" t="str">
        <f t="shared" si="38"/>
        <v>One-Time Customer</v>
      </c>
      <c r="CB953">
        <v>88065566303</v>
      </c>
      <c r="CD953" t="s">
        <v>1052</v>
      </c>
    </row>
    <row r="954" spans="52:82" x14ac:dyDescent="0.3">
      <c r="AZ954" t="s">
        <v>725</v>
      </c>
      <c r="BA954" t="s">
        <v>1124</v>
      </c>
      <c r="BB954" t="s">
        <v>13</v>
      </c>
      <c r="BC954" s="25">
        <v>3</v>
      </c>
      <c r="BD954" s="25">
        <v>30</v>
      </c>
      <c r="BE954" s="25">
        <v>23</v>
      </c>
      <c r="BF954" s="25">
        <v>1</v>
      </c>
      <c r="BG954" s="9">
        <v>44083</v>
      </c>
      <c r="BH954" s="9">
        <v>44083</v>
      </c>
      <c r="BI954" t="str">
        <f t="shared" si="37"/>
        <v>Average Customer</v>
      </c>
      <c r="BJ954" t="str">
        <f t="shared" si="38"/>
        <v>One-Time Customer</v>
      </c>
      <c r="CB954">
        <v>88065566304</v>
      </c>
      <c r="CD954" t="s">
        <v>147</v>
      </c>
    </row>
    <row r="955" spans="52:82" x14ac:dyDescent="0.3">
      <c r="AZ955" t="s">
        <v>649</v>
      </c>
      <c r="BA955" t="s">
        <v>1123</v>
      </c>
      <c r="BB955" t="s">
        <v>64</v>
      </c>
      <c r="BC955" s="25">
        <v>3</v>
      </c>
      <c r="BD955" s="25">
        <v>30</v>
      </c>
      <c r="BE955" s="25">
        <v>10</v>
      </c>
      <c r="BF955" s="25">
        <v>1</v>
      </c>
      <c r="BG955" s="9">
        <v>44084</v>
      </c>
      <c r="BH955" s="9">
        <v>44084</v>
      </c>
      <c r="BI955" t="str">
        <f t="shared" si="37"/>
        <v>Top Customer</v>
      </c>
      <c r="BJ955" t="str">
        <f t="shared" si="38"/>
        <v>One-Time Customer</v>
      </c>
      <c r="CB955">
        <v>88065566305</v>
      </c>
      <c r="CD955" t="s">
        <v>646</v>
      </c>
    </row>
    <row r="956" spans="52:82" x14ac:dyDescent="0.3">
      <c r="AZ956" t="s">
        <v>839</v>
      </c>
      <c r="BA956" t="s">
        <v>1124</v>
      </c>
      <c r="BB956" t="s">
        <v>5</v>
      </c>
      <c r="BC956" s="25">
        <v>2</v>
      </c>
      <c r="BD956" s="25">
        <v>28</v>
      </c>
      <c r="BE956" s="25">
        <v>19</v>
      </c>
      <c r="BF956" s="25">
        <v>1</v>
      </c>
      <c r="BG956" s="9">
        <v>44073</v>
      </c>
      <c r="BH956" s="9">
        <v>44073</v>
      </c>
      <c r="BI956" t="str">
        <f t="shared" si="37"/>
        <v>2nd Top Customer</v>
      </c>
      <c r="BJ956" t="str">
        <f t="shared" si="38"/>
        <v>One-Time Customer</v>
      </c>
      <c r="CB956">
        <v>88065566306</v>
      </c>
      <c r="CD956" t="s">
        <v>317</v>
      </c>
    </row>
    <row r="957" spans="52:82" x14ac:dyDescent="0.3">
      <c r="AZ957" t="s">
        <v>659</v>
      </c>
      <c r="BA957" t="s">
        <v>1124</v>
      </c>
      <c r="BB957" t="s">
        <v>84</v>
      </c>
      <c r="BC957" s="25">
        <v>2</v>
      </c>
      <c r="BD957" s="25">
        <v>28</v>
      </c>
      <c r="BE957" s="25">
        <v>20</v>
      </c>
      <c r="BF957" s="25">
        <v>1</v>
      </c>
      <c r="BG957" s="9">
        <v>44094</v>
      </c>
      <c r="BH957" s="9">
        <v>44094</v>
      </c>
      <c r="BI957" t="str">
        <f t="shared" si="37"/>
        <v>2nd Top Customer</v>
      </c>
      <c r="BJ957" t="str">
        <f t="shared" si="38"/>
        <v>One-Time Customer</v>
      </c>
      <c r="CB957">
        <v>88065566307</v>
      </c>
      <c r="CD957" t="s">
        <v>468</v>
      </c>
    </row>
    <row r="958" spans="52:82" x14ac:dyDescent="0.3">
      <c r="AZ958" t="s">
        <v>732</v>
      </c>
      <c r="BA958" t="s">
        <v>1123</v>
      </c>
      <c r="BB958" t="s">
        <v>16</v>
      </c>
      <c r="BC958" s="25">
        <v>3</v>
      </c>
      <c r="BD958" s="25">
        <v>27</v>
      </c>
      <c r="BE958" s="25">
        <v>57</v>
      </c>
      <c r="BF958" s="25">
        <v>1</v>
      </c>
      <c r="BG958" s="9">
        <v>44093</v>
      </c>
      <c r="BH958" s="9">
        <v>44093</v>
      </c>
      <c r="BI958" t="str">
        <f t="shared" si="37"/>
        <v>Average Customer</v>
      </c>
      <c r="BJ958" t="str">
        <f t="shared" si="38"/>
        <v>One-Time Customer</v>
      </c>
      <c r="CB958">
        <v>88065566308</v>
      </c>
      <c r="CD958" t="s">
        <v>953</v>
      </c>
    </row>
    <row r="959" spans="52:82" x14ac:dyDescent="0.3">
      <c r="AZ959" t="s">
        <v>757</v>
      </c>
      <c r="BA959" t="s">
        <v>1124</v>
      </c>
      <c r="BB959" t="s">
        <v>4</v>
      </c>
      <c r="BC959" s="25">
        <v>3</v>
      </c>
      <c r="BD959" s="25">
        <v>27</v>
      </c>
      <c r="BE959" s="25">
        <v>31</v>
      </c>
      <c r="BF959" s="25">
        <v>1</v>
      </c>
      <c r="BG959" s="9">
        <v>44053</v>
      </c>
      <c r="BH959" s="9">
        <v>44053</v>
      </c>
      <c r="BI959" t="str">
        <f t="shared" si="37"/>
        <v>Average Customer</v>
      </c>
      <c r="BJ959" t="str">
        <f t="shared" si="38"/>
        <v>One-Time Customer</v>
      </c>
      <c r="CB959">
        <v>88065566309</v>
      </c>
      <c r="CD959" t="s">
        <v>146</v>
      </c>
    </row>
    <row r="960" spans="52:82" x14ac:dyDescent="0.3">
      <c r="AZ960" t="s">
        <v>833</v>
      </c>
      <c r="BA960" t="s">
        <v>1123</v>
      </c>
      <c r="BB960" t="s">
        <v>5</v>
      </c>
      <c r="BC960" s="25">
        <v>3</v>
      </c>
      <c r="BD960" s="25">
        <v>27</v>
      </c>
      <c r="BE960" s="25">
        <v>20</v>
      </c>
      <c r="BF960" s="25">
        <v>1</v>
      </c>
      <c r="BG960" s="9">
        <v>44098</v>
      </c>
      <c r="BH960" s="9">
        <v>44098</v>
      </c>
      <c r="BI960" t="str">
        <f t="shared" si="37"/>
        <v>2nd Top Customer</v>
      </c>
      <c r="BJ960" t="str">
        <f t="shared" si="38"/>
        <v>One-Time Customer</v>
      </c>
      <c r="CB960">
        <v>88065566310</v>
      </c>
      <c r="CD960" t="s">
        <v>736</v>
      </c>
    </row>
    <row r="961" spans="52:82" x14ac:dyDescent="0.3">
      <c r="AZ961" t="s">
        <v>811</v>
      </c>
      <c r="BA961" t="s">
        <v>1123</v>
      </c>
      <c r="BB961" t="s">
        <v>18</v>
      </c>
      <c r="BC961" s="25">
        <v>3</v>
      </c>
      <c r="BD961" s="25">
        <v>27</v>
      </c>
      <c r="BE961" s="25">
        <v>31</v>
      </c>
      <c r="BF961" s="25">
        <v>1</v>
      </c>
      <c r="BG961" s="9">
        <v>44076</v>
      </c>
      <c r="BH961" s="9">
        <v>44076</v>
      </c>
      <c r="BI961" t="str">
        <f t="shared" si="37"/>
        <v>Average Customer</v>
      </c>
      <c r="BJ961" t="str">
        <f t="shared" si="38"/>
        <v>One-Time Customer</v>
      </c>
      <c r="CB961">
        <v>88065566311</v>
      </c>
      <c r="CD961" t="s">
        <v>867</v>
      </c>
    </row>
    <row r="962" spans="52:82" x14ac:dyDescent="0.3">
      <c r="AZ962" t="s">
        <v>1014</v>
      </c>
      <c r="BA962" t="s">
        <v>1123</v>
      </c>
      <c r="BB962" t="s">
        <v>8</v>
      </c>
      <c r="BC962" s="25">
        <v>2</v>
      </c>
      <c r="BD962" s="25">
        <v>26</v>
      </c>
      <c r="BE962" s="25">
        <v>21</v>
      </c>
      <c r="BF962" s="25">
        <v>1</v>
      </c>
      <c r="BG962" s="9">
        <v>44093</v>
      </c>
      <c r="BH962" s="9">
        <v>44093</v>
      </c>
      <c r="BI962" t="str">
        <f t="shared" si="37"/>
        <v>2nd Top Customer</v>
      </c>
      <c r="BJ962" t="str">
        <f t="shared" si="38"/>
        <v>One-Time Customer</v>
      </c>
      <c r="CB962">
        <v>88065566312</v>
      </c>
      <c r="CD962" t="s">
        <v>809</v>
      </c>
    </row>
    <row r="963" spans="52:82" x14ac:dyDescent="0.3">
      <c r="AZ963" t="s">
        <v>799</v>
      </c>
      <c r="BA963" t="s">
        <v>1123</v>
      </c>
      <c r="BB963" t="s">
        <v>3</v>
      </c>
      <c r="BC963" s="25">
        <v>5</v>
      </c>
      <c r="BD963" s="25">
        <v>25</v>
      </c>
      <c r="BE963" s="25">
        <v>21</v>
      </c>
      <c r="BF963" s="25">
        <v>1</v>
      </c>
      <c r="BG963" s="9">
        <v>44095</v>
      </c>
      <c r="BH963" s="9">
        <v>44095</v>
      </c>
      <c r="BI963" t="str">
        <f t="shared" si="37"/>
        <v>2nd Top Customer</v>
      </c>
      <c r="BJ963" t="str">
        <f t="shared" si="38"/>
        <v>One-Time Customer</v>
      </c>
      <c r="CB963">
        <v>88065566313</v>
      </c>
      <c r="CD963" t="s">
        <v>1004</v>
      </c>
    </row>
    <row r="964" spans="52:82" x14ac:dyDescent="0.3">
      <c r="AZ964" t="s">
        <v>820</v>
      </c>
      <c r="BA964" t="s">
        <v>1124</v>
      </c>
      <c r="BB964" t="s">
        <v>58</v>
      </c>
      <c r="BC964" s="25">
        <v>2</v>
      </c>
      <c r="BD964" s="25">
        <v>24</v>
      </c>
      <c r="BE964" s="25">
        <v>27</v>
      </c>
      <c r="BF964" s="25">
        <v>1</v>
      </c>
      <c r="BG964" s="9">
        <v>44085</v>
      </c>
      <c r="BH964" s="9">
        <v>44085</v>
      </c>
      <c r="BI964" t="str">
        <f t="shared" si="37"/>
        <v>Average Customer</v>
      </c>
      <c r="BJ964" t="str">
        <f t="shared" si="38"/>
        <v>One-Time Customer</v>
      </c>
      <c r="CB964">
        <v>88065566314</v>
      </c>
      <c r="CD964" t="s">
        <v>514</v>
      </c>
    </row>
    <row r="965" spans="52:82" x14ac:dyDescent="0.3">
      <c r="AZ965" t="s">
        <v>987</v>
      </c>
      <c r="BA965" t="s">
        <v>1124</v>
      </c>
      <c r="BB965" t="s">
        <v>14</v>
      </c>
      <c r="BC965" s="25">
        <v>2</v>
      </c>
      <c r="BD965" s="25">
        <v>24</v>
      </c>
      <c r="BE965" s="25">
        <v>30</v>
      </c>
      <c r="BF965" s="25">
        <v>1</v>
      </c>
      <c r="BG965" s="9">
        <v>44057</v>
      </c>
      <c r="BH965" s="9">
        <v>44057</v>
      </c>
      <c r="BI965" t="str">
        <f t="shared" si="37"/>
        <v>Average Customer</v>
      </c>
      <c r="BJ965" t="str">
        <f t="shared" si="38"/>
        <v>One-Time Customer</v>
      </c>
      <c r="CB965">
        <v>88065566315</v>
      </c>
      <c r="CD965" t="s">
        <v>761</v>
      </c>
    </row>
    <row r="966" spans="52:82" x14ac:dyDescent="0.3">
      <c r="AZ966" t="s">
        <v>704</v>
      </c>
      <c r="BA966" t="s">
        <v>1124</v>
      </c>
      <c r="BB966" t="s">
        <v>92</v>
      </c>
      <c r="BC966" s="25">
        <v>4</v>
      </c>
      <c r="BD966" s="25">
        <v>24</v>
      </c>
      <c r="BE966" s="25">
        <v>21</v>
      </c>
      <c r="BF966" s="25">
        <v>1</v>
      </c>
      <c r="BG966" s="9">
        <v>44062</v>
      </c>
      <c r="BH966" s="9">
        <v>44062</v>
      </c>
      <c r="BI966" t="str">
        <f t="shared" ref="BI966:BI1022" si="39">IF(BE966&lt;=10,"Top Customer",IF(BE966&lt;=21,"2nd Top Customer","Average Customer"))</f>
        <v>2nd Top Customer</v>
      </c>
      <c r="BJ966" t="str">
        <f t="shared" ref="BJ966:BJ1022" si="40">IF(BG966=BH966,"One-Time Customer","Repeated Customer")</f>
        <v>One-Time Customer</v>
      </c>
      <c r="CB966">
        <v>88065566316</v>
      </c>
      <c r="CD966" t="s">
        <v>483</v>
      </c>
    </row>
    <row r="967" spans="52:82" x14ac:dyDescent="0.3">
      <c r="AZ967" t="s">
        <v>1047</v>
      </c>
      <c r="BA967" t="s">
        <v>1123</v>
      </c>
      <c r="BB967" t="s">
        <v>9</v>
      </c>
      <c r="BC967" s="25">
        <v>2</v>
      </c>
      <c r="BD967" s="25">
        <v>24</v>
      </c>
      <c r="BE967" s="25">
        <v>30</v>
      </c>
      <c r="BF967" s="25">
        <v>1</v>
      </c>
      <c r="BG967" s="9">
        <v>44061</v>
      </c>
      <c r="BH967" s="9">
        <v>44061</v>
      </c>
      <c r="BI967" t="str">
        <f t="shared" si="39"/>
        <v>Average Customer</v>
      </c>
      <c r="BJ967" t="str">
        <f t="shared" si="40"/>
        <v>One-Time Customer</v>
      </c>
      <c r="CB967">
        <v>88065566317</v>
      </c>
      <c r="CD967" t="s">
        <v>331</v>
      </c>
    </row>
    <row r="968" spans="52:82" x14ac:dyDescent="0.3">
      <c r="AZ968" t="s">
        <v>640</v>
      </c>
      <c r="BA968" t="s">
        <v>1124</v>
      </c>
      <c r="BB968" t="s">
        <v>12</v>
      </c>
      <c r="BC968" s="25">
        <v>2</v>
      </c>
      <c r="BD968" s="25">
        <v>24</v>
      </c>
      <c r="BE968" s="25">
        <v>21</v>
      </c>
      <c r="BF968" s="25">
        <v>1</v>
      </c>
      <c r="BG968" s="9">
        <v>44075</v>
      </c>
      <c r="BH968" s="9">
        <v>44075</v>
      </c>
      <c r="BI968" t="str">
        <f t="shared" si="39"/>
        <v>2nd Top Customer</v>
      </c>
      <c r="BJ968" t="str">
        <f t="shared" si="40"/>
        <v>One-Time Customer</v>
      </c>
      <c r="CB968">
        <v>88065566318</v>
      </c>
      <c r="CD968" t="s">
        <v>901</v>
      </c>
    </row>
    <row r="969" spans="52:82" x14ac:dyDescent="0.3">
      <c r="AZ969" t="s">
        <v>993</v>
      </c>
      <c r="BA969" t="s">
        <v>1124</v>
      </c>
      <c r="BB969" t="s">
        <v>84</v>
      </c>
      <c r="BC969" s="25">
        <v>4</v>
      </c>
      <c r="BD969" s="25">
        <v>24</v>
      </c>
      <c r="BE969" s="25">
        <v>21</v>
      </c>
      <c r="BF969" s="25">
        <v>1</v>
      </c>
      <c r="BG969" s="9">
        <v>44066</v>
      </c>
      <c r="BH969" s="9">
        <v>44066</v>
      </c>
      <c r="BI969" t="str">
        <f t="shared" si="39"/>
        <v>2nd Top Customer</v>
      </c>
      <c r="BJ969" t="str">
        <f t="shared" si="40"/>
        <v>One-Time Customer</v>
      </c>
      <c r="CB969">
        <v>88065566319</v>
      </c>
      <c r="CD969" t="s">
        <v>523</v>
      </c>
    </row>
    <row r="970" spans="52:82" x14ac:dyDescent="0.3">
      <c r="AZ970" t="s">
        <v>1017</v>
      </c>
      <c r="BA970" t="s">
        <v>1123</v>
      </c>
      <c r="BB970" t="s">
        <v>11</v>
      </c>
      <c r="BC970" s="25">
        <v>2</v>
      </c>
      <c r="BD970" s="25">
        <v>24</v>
      </c>
      <c r="BE970" s="25">
        <v>21</v>
      </c>
      <c r="BF970" s="25">
        <v>1</v>
      </c>
      <c r="BG970" s="9">
        <v>44096</v>
      </c>
      <c r="BH970" s="9">
        <v>44096</v>
      </c>
      <c r="BI970" t="str">
        <f t="shared" si="39"/>
        <v>2nd Top Customer</v>
      </c>
      <c r="BJ970" t="str">
        <f t="shared" si="40"/>
        <v>One-Time Customer</v>
      </c>
      <c r="CB970">
        <v>88065566320</v>
      </c>
      <c r="CD970" t="s">
        <v>601</v>
      </c>
    </row>
    <row r="971" spans="52:82" x14ac:dyDescent="0.3">
      <c r="AZ971" t="s">
        <v>832</v>
      </c>
      <c r="BA971" t="s">
        <v>1124</v>
      </c>
      <c r="BB971" t="s">
        <v>4</v>
      </c>
      <c r="BC971" s="25">
        <v>1</v>
      </c>
      <c r="BD971" s="25">
        <v>23</v>
      </c>
      <c r="BE971" s="25">
        <v>32</v>
      </c>
      <c r="BF971" s="25">
        <v>1</v>
      </c>
      <c r="BG971" s="9">
        <v>44097</v>
      </c>
      <c r="BH971" s="9">
        <v>44097</v>
      </c>
      <c r="BI971" t="str">
        <f t="shared" si="39"/>
        <v>Average Customer</v>
      </c>
      <c r="BJ971" t="str">
        <f t="shared" si="40"/>
        <v>One-Time Customer</v>
      </c>
      <c r="CB971">
        <v>88065566321</v>
      </c>
      <c r="CD971" t="s">
        <v>968</v>
      </c>
    </row>
    <row r="972" spans="52:82" x14ac:dyDescent="0.3">
      <c r="AZ972" t="s">
        <v>867</v>
      </c>
      <c r="BA972" t="s">
        <v>1123</v>
      </c>
      <c r="BB972" t="s">
        <v>6</v>
      </c>
      <c r="BC972" s="25">
        <v>1</v>
      </c>
      <c r="BD972" s="25">
        <v>23</v>
      </c>
      <c r="BE972" s="25">
        <v>21</v>
      </c>
      <c r="BF972" s="25">
        <v>1</v>
      </c>
      <c r="BG972" s="9">
        <v>44094</v>
      </c>
      <c r="BH972" s="9">
        <v>44094</v>
      </c>
      <c r="BI972" t="str">
        <f t="shared" si="39"/>
        <v>2nd Top Customer</v>
      </c>
      <c r="BJ972" t="str">
        <f t="shared" si="40"/>
        <v>One-Time Customer</v>
      </c>
      <c r="CB972">
        <v>88065566322</v>
      </c>
      <c r="CD972" t="s">
        <v>257</v>
      </c>
    </row>
    <row r="973" spans="52:82" x14ac:dyDescent="0.3">
      <c r="AZ973" t="s">
        <v>1008</v>
      </c>
      <c r="BA973" t="s">
        <v>1123</v>
      </c>
      <c r="BB973" t="s">
        <v>19</v>
      </c>
      <c r="BC973" s="25">
        <v>1</v>
      </c>
      <c r="BD973" s="25">
        <v>23</v>
      </c>
      <c r="BE973" s="25">
        <v>18</v>
      </c>
      <c r="BF973" s="25">
        <v>1</v>
      </c>
      <c r="BG973" s="9">
        <v>44084</v>
      </c>
      <c r="BH973" s="9">
        <v>44084</v>
      </c>
      <c r="BI973" t="str">
        <f t="shared" si="39"/>
        <v>2nd Top Customer</v>
      </c>
      <c r="BJ973" t="str">
        <f t="shared" si="40"/>
        <v>One-Time Customer</v>
      </c>
      <c r="CB973">
        <v>88065566323</v>
      </c>
      <c r="CD973" t="s">
        <v>586</v>
      </c>
    </row>
    <row r="974" spans="52:82" x14ac:dyDescent="0.3">
      <c r="AZ974" t="s">
        <v>807</v>
      </c>
      <c r="BA974" t="s">
        <v>1123</v>
      </c>
      <c r="BB974" t="s">
        <v>8</v>
      </c>
      <c r="BC974" s="25">
        <v>1</v>
      </c>
      <c r="BD974" s="25">
        <v>23</v>
      </c>
      <c r="BE974" s="25">
        <v>22</v>
      </c>
      <c r="BF974" s="25">
        <v>1</v>
      </c>
      <c r="BG974" s="9">
        <v>44103</v>
      </c>
      <c r="BH974" s="9">
        <v>44103</v>
      </c>
      <c r="BI974" t="str">
        <f t="shared" si="39"/>
        <v>Average Customer</v>
      </c>
      <c r="BJ974" t="str">
        <f t="shared" si="40"/>
        <v>One-Time Customer</v>
      </c>
      <c r="CB974">
        <v>88065566324</v>
      </c>
      <c r="CD974" t="s">
        <v>855</v>
      </c>
    </row>
    <row r="975" spans="52:82" x14ac:dyDescent="0.3">
      <c r="AZ975" t="s">
        <v>812</v>
      </c>
      <c r="BA975" t="s">
        <v>1123</v>
      </c>
      <c r="BB975" t="s">
        <v>9</v>
      </c>
      <c r="BC975" s="25">
        <v>4</v>
      </c>
      <c r="BD975" s="25">
        <v>20</v>
      </c>
      <c r="BE975" s="25">
        <v>31</v>
      </c>
      <c r="BF975" s="25">
        <v>1</v>
      </c>
      <c r="BG975" s="9">
        <v>44077</v>
      </c>
      <c r="BH975" s="9">
        <v>44077</v>
      </c>
      <c r="BI975" t="str">
        <f t="shared" si="39"/>
        <v>Average Customer</v>
      </c>
      <c r="BJ975" t="str">
        <f t="shared" si="40"/>
        <v>One-Time Customer</v>
      </c>
      <c r="CB975">
        <v>88065566325</v>
      </c>
      <c r="CD975" t="s">
        <v>705</v>
      </c>
    </row>
    <row r="976" spans="52:82" x14ac:dyDescent="0.3">
      <c r="AZ976" t="s">
        <v>960</v>
      </c>
      <c r="BA976" t="s">
        <v>1124</v>
      </c>
      <c r="BB976" t="s">
        <v>16</v>
      </c>
      <c r="BC976" s="25">
        <v>2</v>
      </c>
      <c r="BD976" s="25">
        <v>20</v>
      </c>
      <c r="BE976" s="25">
        <v>58</v>
      </c>
      <c r="BF976" s="25">
        <v>1</v>
      </c>
      <c r="BG976" s="9">
        <v>44052</v>
      </c>
      <c r="BH976" s="9">
        <v>44052</v>
      </c>
      <c r="BI976" t="str">
        <f t="shared" si="39"/>
        <v>Average Customer</v>
      </c>
      <c r="BJ976" t="str">
        <f t="shared" si="40"/>
        <v>One-Time Customer</v>
      </c>
      <c r="CB976">
        <v>88065566326</v>
      </c>
      <c r="CD976" t="s">
        <v>1112</v>
      </c>
    </row>
    <row r="977" spans="52:82" x14ac:dyDescent="0.3">
      <c r="AZ977" t="s">
        <v>712</v>
      </c>
      <c r="BA977" t="s">
        <v>1124</v>
      </c>
      <c r="BB977" t="s">
        <v>20</v>
      </c>
      <c r="BC977" s="25">
        <v>2</v>
      </c>
      <c r="BD977" s="25">
        <v>20</v>
      </c>
      <c r="BE977" s="25">
        <v>19</v>
      </c>
      <c r="BF977" s="25">
        <v>1</v>
      </c>
      <c r="BG977" s="9">
        <v>44071</v>
      </c>
      <c r="BH977" s="9">
        <v>44071</v>
      </c>
      <c r="BI977" t="str">
        <f t="shared" si="39"/>
        <v>2nd Top Customer</v>
      </c>
      <c r="BJ977" t="str">
        <f t="shared" si="40"/>
        <v>One-Time Customer</v>
      </c>
      <c r="CB977">
        <v>88065566327</v>
      </c>
      <c r="CD977" t="s">
        <v>1095</v>
      </c>
    </row>
    <row r="978" spans="52:82" x14ac:dyDescent="0.3">
      <c r="AZ978" t="s">
        <v>1070</v>
      </c>
      <c r="BA978" t="s">
        <v>1123</v>
      </c>
      <c r="BB978" t="s">
        <v>57</v>
      </c>
      <c r="BC978" s="25">
        <v>1</v>
      </c>
      <c r="BD978" s="25">
        <v>20</v>
      </c>
      <c r="BE978" s="25">
        <v>29</v>
      </c>
      <c r="BF978" s="25">
        <v>1</v>
      </c>
      <c r="BG978" s="9">
        <v>44055</v>
      </c>
      <c r="BH978" s="9">
        <v>44055</v>
      </c>
      <c r="BI978" t="str">
        <f t="shared" si="39"/>
        <v>Average Customer</v>
      </c>
      <c r="BJ978" t="str">
        <f t="shared" si="40"/>
        <v>One-Time Customer</v>
      </c>
      <c r="CB978">
        <v>88065566328</v>
      </c>
      <c r="CD978" t="s">
        <v>495</v>
      </c>
    </row>
    <row r="979" spans="52:82" x14ac:dyDescent="0.3">
      <c r="AZ979" t="s">
        <v>1092</v>
      </c>
      <c r="BA979" t="s">
        <v>1123</v>
      </c>
      <c r="BB979" t="s">
        <v>86</v>
      </c>
      <c r="BC979" s="25">
        <v>2</v>
      </c>
      <c r="BD979" s="25">
        <v>20</v>
      </c>
      <c r="BE979" s="25">
        <v>20</v>
      </c>
      <c r="BF979" s="25">
        <v>1</v>
      </c>
      <c r="BG979" s="9">
        <v>44098</v>
      </c>
      <c r="BH979" s="9">
        <v>44098</v>
      </c>
      <c r="BI979" t="str">
        <f t="shared" si="39"/>
        <v>2nd Top Customer</v>
      </c>
      <c r="BJ979" t="str">
        <f t="shared" si="40"/>
        <v>One-Time Customer</v>
      </c>
      <c r="CB979">
        <v>88065566329</v>
      </c>
      <c r="CD979" t="s">
        <v>244</v>
      </c>
    </row>
    <row r="980" spans="52:82" x14ac:dyDescent="0.3">
      <c r="AZ980" t="s">
        <v>879</v>
      </c>
      <c r="BA980" t="s">
        <v>1123</v>
      </c>
      <c r="BB980" t="s">
        <v>9</v>
      </c>
      <c r="BC980" s="25">
        <v>1</v>
      </c>
      <c r="BD980" s="25">
        <v>20</v>
      </c>
      <c r="BE980" s="25">
        <v>31</v>
      </c>
      <c r="BF980" s="25">
        <v>1</v>
      </c>
      <c r="BG980" s="9">
        <v>44075</v>
      </c>
      <c r="BH980" s="9">
        <v>44075</v>
      </c>
      <c r="BI980" t="str">
        <f t="shared" si="39"/>
        <v>Average Customer</v>
      </c>
      <c r="BJ980" t="str">
        <f t="shared" si="40"/>
        <v>One-Time Customer</v>
      </c>
      <c r="CB980">
        <v>88065566330</v>
      </c>
      <c r="CD980" t="s">
        <v>302</v>
      </c>
    </row>
    <row r="981" spans="52:82" x14ac:dyDescent="0.3">
      <c r="AZ981" t="s">
        <v>843</v>
      </c>
      <c r="BA981" t="s">
        <v>1123</v>
      </c>
      <c r="BB981" t="s">
        <v>6</v>
      </c>
      <c r="BC981" s="25">
        <v>1</v>
      </c>
      <c r="BD981" s="25">
        <v>20</v>
      </c>
      <c r="BE981" s="25">
        <v>22</v>
      </c>
      <c r="BF981" s="25">
        <v>1</v>
      </c>
      <c r="BG981" s="9">
        <v>44077</v>
      </c>
      <c r="BH981" s="9">
        <v>44077</v>
      </c>
      <c r="BI981" t="str">
        <f t="shared" si="39"/>
        <v>Average Customer</v>
      </c>
      <c r="BJ981" t="str">
        <f t="shared" si="40"/>
        <v>One-Time Customer</v>
      </c>
      <c r="CB981">
        <v>88065566331</v>
      </c>
      <c r="CD981" t="s">
        <v>453</v>
      </c>
    </row>
    <row r="982" spans="52:82" x14ac:dyDescent="0.3">
      <c r="AZ982" t="s">
        <v>1039</v>
      </c>
      <c r="BA982" t="s">
        <v>1123</v>
      </c>
      <c r="BB982" t="s">
        <v>18</v>
      </c>
      <c r="BC982" s="25">
        <v>4</v>
      </c>
      <c r="BD982" s="25">
        <v>20</v>
      </c>
      <c r="BE982" s="25">
        <v>32</v>
      </c>
      <c r="BF982" s="25">
        <v>1</v>
      </c>
      <c r="BG982" s="9">
        <v>44052</v>
      </c>
      <c r="BH982" s="9">
        <v>44052</v>
      </c>
      <c r="BI982" t="str">
        <f t="shared" si="39"/>
        <v>Average Customer</v>
      </c>
      <c r="BJ982" t="str">
        <f t="shared" si="40"/>
        <v>One-Time Customer</v>
      </c>
      <c r="CB982">
        <v>88065566332</v>
      </c>
      <c r="CD982" t="s">
        <v>720</v>
      </c>
    </row>
    <row r="983" spans="52:82" x14ac:dyDescent="0.3">
      <c r="AZ983" t="s">
        <v>875</v>
      </c>
      <c r="BA983" t="s">
        <v>1124</v>
      </c>
      <c r="BB983" t="s">
        <v>9</v>
      </c>
      <c r="BC983" s="25">
        <v>2</v>
      </c>
      <c r="BD983" s="25">
        <v>20</v>
      </c>
      <c r="BE983" s="25">
        <v>31</v>
      </c>
      <c r="BF983" s="25">
        <v>1</v>
      </c>
      <c r="BG983" s="9">
        <v>44102</v>
      </c>
      <c r="BH983" s="9">
        <v>44102</v>
      </c>
      <c r="BI983" t="str">
        <f t="shared" si="39"/>
        <v>Average Customer</v>
      </c>
      <c r="BJ983" t="str">
        <f t="shared" si="40"/>
        <v>One-Time Customer</v>
      </c>
      <c r="CB983">
        <v>88065566333</v>
      </c>
      <c r="CD983" t="s">
        <v>603</v>
      </c>
    </row>
    <row r="984" spans="52:82" x14ac:dyDescent="0.3">
      <c r="AZ984" t="s">
        <v>650</v>
      </c>
      <c r="BA984" t="s">
        <v>1124</v>
      </c>
      <c r="BB984" t="s">
        <v>66</v>
      </c>
      <c r="BC984" s="25">
        <v>1</v>
      </c>
      <c r="BD984" s="25">
        <v>20</v>
      </c>
      <c r="BE984" s="25">
        <v>23</v>
      </c>
      <c r="BF984" s="25">
        <v>1</v>
      </c>
      <c r="BG984" s="9">
        <v>44085</v>
      </c>
      <c r="BH984" s="9">
        <v>44085</v>
      </c>
      <c r="BI984" t="str">
        <f t="shared" si="39"/>
        <v>Average Customer</v>
      </c>
      <c r="BJ984" t="str">
        <f t="shared" si="40"/>
        <v>One-Time Customer</v>
      </c>
      <c r="CB984">
        <v>88065566334</v>
      </c>
      <c r="CD984" t="s">
        <v>780</v>
      </c>
    </row>
    <row r="985" spans="52:82" x14ac:dyDescent="0.3">
      <c r="AZ985" t="s">
        <v>990</v>
      </c>
      <c r="BA985" t="s">
        <v>1123</v>
      </c>
      <c r="BB985" t="s">
        <v>58</v>
      </c>
      <c r="BC985" s="25">
        <v>2</v>
      </c>
      <c r="BD985" s="25">
        <v>18</v>
      </c>
      <c r="BE985" s="25">
        <v>28</v>
      </c>
      <c r="BF985" s="25">
        <v>1</v>
      </c>
      <c r="BG985" s="9">
        <v>44061</v>
      </c>
      <c r="BH985" s="9">
        <v>44061</v>
      </c>
      <c r="BI985" t="str">
        <f t="shared" si="39"/>
        <v>Average Customer</v>
      </c>
      <c r="BJ985" t="str">
        <f t="shared" si="40"/>
        <v>One-Time Customer</v>
      </c>
      <c r="CB985">
        <v>88065566335</v>
      </c>
      <c r="CD985" t="s">
        <v>56</v>
      </c>
    </row>
    <row r="986" spans="52:82" x14ac:dyDescent="0.3">
      <c r="AZ986" t="s">
        <v>840</v>
      </c>
      <c r="BA986" t="s">
        <v>1124</v>
      </c>
      <c r="BB986" t="s">
        <v>6</v>
      </c>
      <c r="BC986" s="25">
        <v>3</v>
      </c>
      <c r="BD986" s="25">
        <v>18</v>
      </c>
      <c r="BE986" s="25">
        <v>23</v>
      </c>
      <c r="BF986" s="25">
        <v>1</v>
      </c>
      <c r="BG986" s="9">
        <v>44074</v>
      </c>
      <c r="BH986" s="9">
        <v>44074</v>
      </c>
      <c r="BI986" t="str">
        <f t="shared" si="39"/>
        <v>Average Customer</v>
      </c>
      <c r="BJ986" t="str">
        <f t="shared" si="40"/>
        <v>One-Time Customer</v>
      </c>
      <c r="CB986">
        <v>88065566336</v>
      </c>
      <c r="CD986" t="s">
        <v>351</v>
      </c>
    </row>
    <row r="987" spans="52:82" x14ac:dyDescent="0.3">
      <c r="AZ987" t="s">
        <v>1110</v>
      </c>
      <c r="BA987" t="s">
        <v>1123</v>
      </c>
      <c r="BB987" t="s">
        <v>15</v>
      </c>
      <c r="BC987" s="25">
        <v>1</v>
      </c>
      <c r="BD987" s="25">
        <v>18</v>
      </c>
      <c r="BE987" s="25">
        <v>34</v>
      </c>
      <c r="BF987" s="25">
        <v>1</v>
      </c>
      <c r="BG987" s="9">
        <v>44066</v>
      </c>
      <c r="BH987" s="9">
        <v>44066</v>
      </c>
      <c r="BI987" t="str">
        <f t="shared" si="39"/>
        <v>Average Customer</v>
      </c>
      <c r="BJ987" t="str">
        <f t="shared" si="40"/>
        <v>One-Time Customer</v>
      </c>
      <c r="CB987">
        <v>88065566337</v>
      </c>
      <c r="CD987" t="s">
        <v>253</v>
      </c>
    </row>
    <row r="988" spans="52:82" x14ac:dyDescent="0.3">
      <c r="AZ988" t="s">
        <v>662</v>
      </c>
      <c r="BA988" t="s">
        <v>1123</v>
      </c>
      <c r="BB988" t="s">
        <v>90</v>
      </c>
      <c r="BC988" s="25">
        <v>2</v>
      </c>
      <c r="BD988" s="25">
        <v>18</v>
      </c>
      <c r="BE988" s="25">
        <v>12</v>
      </c>
      <c r="BF988" s="25">
        <v>1</v>
      </c>
      <c r="BG988" s="9">
        <v>44097</v>
      </c>
      <c r="BH988" s="9">
        <v>44097</v>
      </c>
      <c r="BI988" t="str">
        <f t="shared" si="39"/>
        <v>2nd Top Customer</v>
      </c>
      <c r="BJ988" t="str">
        <f t="shared" si="40"/>
        <v>One-Time Customer</v>
      </c>
      <c r="CB988">
        <v>88065566338</v>
      </c>
      <c r="CD988" t="s">
        <v>383</v>
      </c>
    </row>
    <row r="989" spans="52:82" x14ac:dyDescent="0.3">
      <c r="AZ989" t="s">
        <v>1010</v>
      </c>
      <c r="BA989" t="s">
        <v>1123</v>
      </c>
      <c r="BB989" t="s">
        <v>1</v>
      </c>
      <c r="BC989" s="25">
        <v>1</v>
      </c>
      <c r="BD989" s="25">
        <v>18</v>
      </c>
      <c r="BE989" s="25">
        <v>22</v>
      </c>
      <c r="BF989" s="25">
        <v>1</v>
      </c>
      <c r="BG989" s="9">
        <v>44086</v>
      </c>
      <c r="BH989" s="9">
        <v>44086</v>
      </c>
      <c r="BI989" t="str">
        <f t="shared" si="39"/>
        <v>Average Customer</v>
      </c>
      <c r="BJ989" t="str">
        <f t="shared" si="40"/>
        <v>One-Time Customer</v>
      </c>
      <c r="CB989">
        <v>88065566339</v>
      </c>
      <c r="CD989" t="s">
        <v>849</v>
      </c>
    </row>
    <row r="990" spans="52:82" x14ac:dyDescent="0.3">
      <c r="AZ990" t="s">
        <v>866</v>
      </c>
      <c r="BA990" t="s">
        <v>1123</v>
      </c>
      <c r="BB990" t="s">
        <v>5</v>
      </c>
      <c r="BC990" s="25">
        <v>1</v>
      </c>
      <c r="BD990" s="25">
        <v>18</v>
      </c>
      <c r="BE990" s="25">
        <v>21</v>
      </c>
      <c r="BF990" s="25">
        <v>1</v>
      </c>
      <c r="BG990" s="9">
        <v>44093</v>
      </c>
      <c r="BH990" s="9">
        <v>44093</v>
      </c>
      <c r="BI990" t="str">
        <f t="shared" si="39"/>
        <v>2nd Top Customer</v>
      </c>
      <c r="BJ990" t="str">
        <f t="shared" si="40"/>
        <v>One-Time Customer</v>
      </c>
      <c r="CB990">
        <v>88065566340</v>
      </c>
      <c r="CD990" t="s">
        <v>378</v>
      </c>
    </row>
    <row r="991" spans="52:82" x14ac:dyDescent="0.3">
      <c r="AZ991" t="s">
        <v>724</v>
      </c>
      <c r="BA991" t="s">
        <v>1123</v>
      </c>
      <c r="BB991" t="s">
        <v>12</v>
      </c>
      <c r="BC991" s="25">
        <v>1</v>
      </c>
      <c r="BD991" s="25">
        <v>18</v>
      </c>
      <c r="BE991" s="25">
        <v>22</v>
      </c>
      <c r="BF991" s="25">
        <v>1</v>
      </c>
      <c r="BG991" s="9">
        <v>44082</v>
      </c>
      <c r="BH991" s="9">
        <v>44082</v>
      </c>
      <c r="BI991" t="str">
        <f t="shared" si="39"/>
        <v>Average Customer</v>
      </c>
      <c r="BJ991" t="str">
        <f t="shared" si="40"/>
        <v>One-Time Customer</v>
      </c>
      <c r="CB991">
        <v>88065566341</v>
      </c>
      <c r="CD991" t="s">
        <v>497</v>
      </c>
    </row>
    <row r="992" spans="52:82" x14ac:dyDescent="0.3">
      <c r="AZ992" t="s">
        <v>1109</v>
      </c>
      <c r="BA992" t="s">
        <v>1123</v>
      </c>
      <c r="BB992" t="s">
        <v>14</v>
      </c>
      <c r="BC992" s="25">
        <v>2</v>
      </c>
      <c r="BD992" s="25">
        <v>18</v>
      </c>
      <c r="BE992" s="25">
        <v>31</v>
      </c>
      <c r="BF992" s="25">
        <v>1</v>
      </c>
      <c r="BG992" s="9">
        <v>44065</v>
      </c>
      <c r="BH992" s="9">
        <v>44065</v>
      </c>
      <c r="BI992" t="str">
        <f t="shared" si="39"/>
        <v>Average Customer</v>
      </c>
      <c r="BJ992" t="str">
        <f t="shared" si="40"/>
        <v>One-Time Customer</v>
      </c>
      <c r="CB992">
        <v>88065566342</v>
      </c>
      <c r="CD992" t="s">
        <v>123</v>
      </c>
    </row>
    <row r="993" spans="52:82" x14ac:dyDescent="0.3">
      <c r="AZ993" t="s">
        <v>758</v>
      </c>
      <c r="BA993" t="s">
        <v>1124</v>
      </c>
      <c r="BB993" t="s">
        <v>8</v>
      </c>
      <c r="BC993" s="25">
        <v>1</v>
      </c>
      <c r="BD993" s="25">
        <v>18</v>
      </c>
      <c r="BE993" s="25">
        <v>23</v>
      </c>
      <c r="BF993" s="25">
        <v>1</v>
      </c>
      <c r="BG993" s="9">
        <v>44054</v>
      </c>
      <c r="BH993" s="9">
        <v>44054</v>
      </c>
      <c r="BI993" t="str">
        <f t="shared" si="39"/>
        <v>Average Customer</v>
      </c>
      <c r="BJ993" t="str">
        <f t="shared" si="40"/>
        <v>One-Time Customer</v>
      </c>
      <c r="CB993">
        <v>88065566343</v>
      </c>
      <c r="CD993" t="s">
        <v>182</v>
      </c>
    </row>
    <row r="994" spans="52:82" x14ac:dyDescent="0.3">
      <c r="AZ994" t="s">
        <v>991</v>
      </c>
      <c r="BA994" t="s">
        <v>1123</v>
      </c>
      <c r="BB994" t="s">
        <v>59</v>
      </c>
      <c r="BC994" s="25">
        <v>1</v>
      </c>
      <c r="BD994" s="25">
        <v>18</v>
      </c>
      <c r="BE994" s="25">
        <v>33</v>
      </c>
      <c r="BF994" s="25">
        <v>1</v>
      </c>
      <c r="BG994" s="9">
        <v>44061</v>
      </c>
      <c r="BH994" s="9">
        <v>44061</v>
      </c>
      <c r="BI994" t="str">
        <f t="shared" si="39"/>
        <v>Average Customer</v>
      </c>
      <c r="BJ994" t="str">
        <f t="shared" si="40"/>
        <v>One-Time Customer</v>
      </c>
      <c r="CB994">
        <v>88065566344</v>
      </c>
      <c r="CD994" t="s">
        <v>589</v>
      </c>
    </row>
    <row r="995" spans="52:82" x14ac:dyDescent="0.3">
      <c r="AZ995" t="s">
        <v>688</v>
      </c>
      <c r="BA995" t="s">
        <v>1123</v>
      </c>
      <c r="BB995" t="s">
        <v>59</v>
      </c>
      <c r="BC995" s="25">
        <v>1</v>
      </c>
      <c r="BD995" s="25">
        <v>16</v>
      </c>
      <c r="BE995" s="25">
        <v>34</v>
      </c>
      <c r="BF995" s="25">
        <v>1</v>
      </c>
      <c r="BG995" s="9">
        <v>44046</v>
      </c>
      <c r="BH995" s="9">
        <v>44046</v>
      </c>
      <c r="BI995" t="str">
        <f t="shared" si="39"/>
        <v>Average Customer</v>
      </c>
      <c r="BJ995" t="str">
        <f t="shared" si="40"/>
        <v>One-Time Customer</v>
      </c>
      <c r="CB995">
        <v>88065566345</v>
      </c>
      <c r="CD995" t="s">
        <v>440</v>
      </c>
    </row>
    <row r="996" spans="52:82" x14ac:dyDescent="0.3">
      <c r="AZ996" t="s">
        <v>1018</v>
      </c>
      <c r="BA996" t="s">
        <v>1123</v>
      </c>
      <c r="BB996" t="s">
        <v>12</v>
      </c>
      <c r="BC996" s="25">
        <v>1</v>
      </c>
      <c r="BD996" s="25">
        <v>16</v>
      </c>
      <c r="BE996" s="25">
        <v>23</v>
      </c>
      <c r="BF996" s="25">
        <v>1</v>
      </c>
      <c r="BG996" s="9">
        <v>44097</v>
      </c>
      <c r="BH996" s="9">
        <v>44097</v>
      </c>
      <c r="BI996" t="str">
        <f t="shared" si="39"/>
        <v>Average Customer</v>
      </c>
      <c r="BJ996" t="str">
        <f t="shared" si="40"/>
        <v>One-Time Customer</v>
      </c>
      <c r="CB996">
        <v>88065566346</v>
      </c>
      <c r="CD996" t="s">
        <v>671</v>
      </c>
    </row>
    <row r="997" spans="52:82" x14ac:dyDescent="0.3">
      <c r="AZ997" t="s">
        <v>1048</v>
      </c>
      <c r="BA997" t="s">
        <v>1123</v>
      </c>
      <c r="BB997" t="s">
        <v>16</v>
      </c>
      <c r="BC997" s="25">
        <v>1</v>
      </c>
      <c r="BD997" s="25">
        <v>16</v>
      </c>
      <c r="BE997" s="25">
        <v>59</v>
      </c>
      <c r="BF997" s="25">
        <v>1</v>
      </c>
      <c r="BG997" s="9">
        <v>44061</v>
      </c>
      <c r="BH997" s="9">
        <v>44061</v>
      </c>
      <c r="BI997" t="str">
        <f t="shared" si="39"/>
        <v>Average Customer</v>
      </c>
      <c r="BJ997" t="str">
        <f t="shared" si="40"/>
        <v>One-Time Customer</v>
      </c>
      <c r="CB997">
        <v>88065566347</v>
      </c>
      <c r="CD997" t="s">
        <v>246</v>
      </c>
    </row>
    <row r="998" spans="52:82" x14ac:dyDescent="0.3">
      <c r="AZ998" t="s">
        <v>1084</v>
      </c>
      <c r="BA998" t="s">
        <v>1123</v>
      </c>
      <c r="BB998" t="s">
        <v>70</v>
      </c>
      <c r="BC998" s="25">
        <v>1</v>
      </c>
      <c r="BD998" s="25">
        <v>16</v>
      </c>
      <c r="BE998" s="25">
        <v>21</v>
      </c>
      <c r="BF998" s="25">
        <v>1</v>
      </c>
      <c r="BG998" s="9">
        <v>44093</v>
      </c>
      <c r="BH998" s="9">
        <v>44093</v>
      </c>
      <c r="BI998" t="str">
        <f t="shared" si="39"/>
        <v>2nd Top Customer</v>
      </c>
      <c r="BJ998" t="str">
        <f t="shared" si="40"/>
        <v>One-Time Customer</v>
      </c>
      <c r="CB998">
        <v>88065566348</v>
      </c>
      <c r="CD998" t="s">
        <v>190</v>
      </c>
    </row>
    <row r="999" spans="52:82" x14ac:dyDescent="0.3">
      <c r="AZ999" t="s">
        <v>982</v>
      </c>
      <c r="BA999" t="s">
        <v>1123</v>
      </c>
      <c r="BB999" t="s">
        <v>16</v>
      </c>
      <c r="BC999" s="25">
        <v>1</v>
      </c>
      <c r="BD999" s="25">
        <v>16</v>
      </c>
      <c r="BE999" s="25">
        <v>59</v>
      </c>
      <c r="BF999" s="25">
        <v>1</v>
      </c>
      <c r="BG999" s="9">
        <v>44052</v>
      </c>
      <c r="BH999" s="9">
        <v>44052</v>
      </c>
      <c r="BI999" t="str">
        <f t="shared" si="39"/>
        <v>Average Customer</v>
      </c>
      <c r="BJ999" t="str">
        <f t="shared" si="40"/>
        <v>One-Time Customer</v>
      </c>
      <c r="CB999">
        <v>88065566349</v>
      </c>
      <c r="CD999" t="s">
        <v>726</v>
      </c>
    </row>
    <row r="1000" spans="52:82" x14ac:dyDescent="0.3">
      <c r="AZ1000" t="s">
        <v>955</v>
      </c>
      <c r="BA1000" t="s">
        <v>1124</v>
      </c>
      <c r="BB1000" t="s">
        <v>12</v>
      </c>
      <c r="BC1000" s="25">
        <v>1</v>
      </c>
      <c r="BD1000" s="25">
        <v>16</v>
      </c>
      <c r="BE1000" s="25">
        <v>23</v>
      </c>
      <c r="BF1000" s="25">
        <v>1</v>
      </c>
      <c r="BG1000" s="9">
        <v>44044</v>
      </c>
      <c r="BH1000" s="9">
        <v>44044</v>
      </c>
      <c r="BI1000" t="str">
        <f t="shared" si="39"/>
        <v>Average Customer</v>
      </c>
      <c r="BJ1000" t="str">
        <f t="shared" si="40"/>
        <v>One-Time Customer</v>
      </c>
      <c r="CB1000">
        <v>88065566350</v>
      </c>
      <c r="CD1000" t="s">
        <v>241</v>
      </c>
    </row>
    <row r="1001" spans="52:82" x14ac:dyDescent="0.3">
      <c r="AZ1001" t="s">
        <v>794</v>
      </c>
      <c r="BA1001" t="s">
        <v>1123</v>
      </c>
      <c r="BB1001" t="s">
        <v>18</v>
      </c>
      <c r="BC1001" s="25">
        <v>1</v>
      </c>
      <c r="BD1001" s="25">
        <v>15</v>
      </c>
      <c r="BE1001" s="25">
        <v>33</v>
      </c>
      <c r="BF1001" s="25">
        <v>1</v>
      </c>
      <c r="BG1001" s="9">
        <v>44093</v>
      </c>
      <c r="BH1001" s="9">
        <v>44093</v>
      </c>
      <c r="BI1001" t="str">
        <f t="shared" si="39"/>
        <v>Average Customer</v>
      </c>
      <c r="BJ1001" t="str">
        <f t="shared" si="40"/>
        <v>One-Time Customer</v>
      </c>
      <c r="CB1001">
        <v>88065566351</v>
      </c>
      <c r="CD1001" t="s">
        <v>568</v>
      </c>
    </row>
    <row r="1002" spans="52:82" x14ac:dyDescent="0.3">
      <c r="AZ1002" t="s">
        <v>831</v>
      </c>
      <c r="BA1002" t="s">
        <v>1124</v>
      </c>
      <c r="BB1002" t="s">
        <v>3</v>
      </c>
      <c r="BC1002" s="25">
        <v>1</v>
      </c>
      <c r="BD1002" s="25">
        <v>15</v>
      </c>
      <c r="BE1002" s="25">
        <v>22</v>
      </c>
      <c r="BF1002" s="25">
        <v>1</v>
      </c>
      <c r="BG1002" s="9">
        <v>44096</v>
      </c>
      <c r="BH1002" s="9">
        <v>44096</v>
      </c>
      <c r="BI1002" t="str">
        <f t="shared" si="39"/>
        <v>Average Customer</v>
      </c>
      <c r="BJ1002" t="str">
        <f t="shared" si="40"/>
        <v>One-Time Customer</v>
      </c>
      <c r="CB1002">
        <v>88065566352</v>
      </c>
      <c r="CD1002" t="s">
        <v>638</v>
      </c>
    </row>
    <row r="1003" spans="52:82" x14ac:dyDescent="0.3">
      <c r="AZ1003" t="s">
        <v>830</v>
      </c>
      <c r="BA1003" t="s">
        <v>1123</v>
      </c>
      <c r="BB1003" t="s">
        <v>2</v>
      </c>
      <c r="BC1003" s="25">
        <v>1</v>
      </c>
      <c r="BD1003" s="25">
        <v>15</v>
      </c>
      <c r="BE1003" s="25">
        <v>21</v>
      </c>
      <c r="BF1003" s="25">
        <v>1</v>
      </c>
      <c r="BG1003" s="9">
        <v>44095</v>
      </c>
      <c r="BH1003" s="9">
        <v>44095</v>
      </c>
      <c r="BI1003" t="str">
        <f t="shared" si="39"/>
        <v>2nd Top Customer</v>
      </c>
      <c r="BJ1003" t="str">
        <f t="shared" si="40"/>
        <v>One-Time Customer</v>
      </c>
      <c r="CB1003">
        <v>88065566353</v>
      </c>
      <c r="CD1003" t="s">
        <v>100</v>
      </c>
    </row>
    <row r="1004" spans="52:82" x14ac:dyDescent="0.3">
      <c r="AZ1004" t="s">
        <v>687</v>
      </c>
      <c r="BA1004" t="s">
        <v>1123</v>
      </c>
      <c r="BB1004" t="s">
        <v>58</v>
      </c>
      <c r="BC1004" s="25">
        <v>1</v>
      </c>
      <c r="BD1004" s="25">
        <v>15</v>
      </c>
      <c r="BE1004" s="25">
        <v>29</v>
      </c>
      <c r="BF1004" s="25">
        <v>1</v>
      </c>
      <c r="BG1004" s="9">
        <v>44045</v>
      </c>
      <c r="BH1004" s="9">
        <v>44045</v>
      </c>
      <c r="BI1004" t="str">
        <f t="shared" si="39"/>
        <v>Average Customer</v>
      </c>
      <c r="BJ1004" t="str">
        <f t="shared" si="40"/>
        <v>One-Time Customer</v>
      </c>
      <c r="CB1004">
        <v>88065566354</v>
      </c>
      <c r="CD1004" t="s">
        <v>799</v>
      </c>
    </row>
    <row r="1005" spans="52:82" x14ac:dyDescent="0.3">
      <c r="AZ1005" t="s">
        <v>759</v>
      </c>
      <c r="BA1005" t="s">
        <v>1124</v>
      </c>
      <c r="BB1005" t="s">
        <v>9</v>
      </c>
      <c r="BC1005" s="25">
        <v>1</v>
      </c>
      <c r="BD1005" s="25">
        <v>14</v>
      </c>
      <c r="BE1005" s="25">
        <v>32</v>
      </c>
      <c r="BF1005" s="25">
        <v>1</v>
      </c>
      <c r="BG1005" s="9">
        <v>44055</v>
      </c>
      <c r="BH1005" s="9">
        <v>44055</v>
      </c>
      <c r="BI1005" t="str">
        <f t="shared" si="39"/>
        <v>Average Customer</v>
      </c>
      <c r="BJ1005" t="str">
        <f t="shared" si="40"/>
        <v>One-Time Customer</v>
      </c>
      <c r="CB1005">
        <v>88065566355</v>
      </c>
      <c r="CD1005" t="s">
        <v>894</v>
      </c>
    </row>
    <row r="1006" spans="52:82" x14ac:dyDescent="0.3">
      <c r="AZ1006" t="s">
        <v>699</v>
      </c>
      <c r="BA1006" t="s">
        <v>1123</v>
      </c>
      <c r="BB1006" t="s">
        <v>14</v>
      </c>
      <c r="BC1006" s="25">
        <v>1</v>
      </c>
      <c r="BD1006" s="25">
        <v>14</v>
      </c>
      <c r="BE1006" s="25">
        <v>32</v>
      </c>
      <c r="BF1006" s="25">
        <v>1</v>
      </c>
      <c r="BG1006" s="9">
        <v>44057</v>
      </c>
      <c r="BH1006" s="9">
        <v>44057</v>
      </c>
      <c r="BI1006" t="str">
        <f t="shared" si="39"/>
        <v>Average Customer</v>
      </c>
      <c r="BJ1006" t="str">
        <f t="shared" si="40"/>
        <v>One-Time Customer</v>
      </c>
      <c r="CB1006">
        <v>88065566356</v>
      </c>
      <c r="CD1006" t="s">
        <v>207</v>
      </c>
    </row>
    <row r="1007" spans="52:82" x14ac:dyDescent="0.3">
      <c r="AZ1007" t="s">
        <v>795</v>
      </c>
      <c r="BA1007" t="s">
        <v>1123</v>
      </c>
      <c r="BB1007" t="s">
        <v>19</v>
      </c>
      <c r="BC1007" s="25">
        <v>1</v>
      </c>
      <c r="BD1007" s="25">
        <v>14</v>
      </c>
      <c r="BE1007" s="25">
        <v>19</v>
      </c>
      <c r="BF1007" s="25">
        <v>1</v>
      </c>
      <c r="BG1007" s="9">
        <v>44092</v>
      </c>
      <c r="BH1007" s="9">
        <v>44092</v>
      </c>
      <c r="BI1007" t="str">
        <f t="shared" si="39"/>
        <v>2nd Top Customer</v>
      </c>
      <c r="BJ1007" t="str">
        <f t="shared" si="40"/>
        <v>One-Time Customer</v>
      </c>
      <c r="CB1007">
        <v>88065566357</v>
      </c>
      <c r="CD1007" t="s">
        <v>65</v>
      </c>
    </row>
    <row r="1008" spans="52:82" x14ac:dyDescent="0.3">
      <c r="AZ1008" t="s">
        <v>651</v>
      </c>
      <c r="BA1008" t="s">
        <v>1124</v>
      </c>
      <c r="BB1008" t="s">
        <v>68</v>
      </c>
      <c r="BC1008" s="25">
        <v>1</v>
      </c>
      <c r="BD1008" s="25">
        <v>12</v>
      </c>
      <c r="BE1008" s="25">
        <v>22</v>
      </c>
      <c r="BF1008" s="25">
        <v>1</v>
      </c>
      <c r="BG1008" s="9">
        <v>44086</v>
      </c>
      <c r="BH1008" s="9">
        <v>44086</v>
      </c>
      <c r="BI1008" t="str">
        <f t="shared" si="39"/>
        <v>Average Customer</v>
      </c>
      <c r="BJ1008" t="str">
        <f t="shared" si="40"/>
        <v>One-Time Customer</v>
      </c>
      <c r="CB1008">
        <v>88065566358</v>
      </c>
      <c r="CD1008" t="s">
        <v>1077</v>
      </c>
    </row>
    <row r="1009" spans="52:82" x14ac:dyDescent="0.3">
      <c r="AZ1009" t="s">
        <v>771</v>
      </c>
      <c r="BA1009" t="s">
        <v>1123</v>
      </c>
      <c r="BB1009" t="s">
        <v>58</v>
      </c>
      <c r="BC1009" s="25">
        <v>1</v>
      </c>
      <c r="BD1009" s="25">
        <v>12</v>
      </c>
      <c r="BE1009" s="25">
        <v>30</v>
      </c>
      <c r="BF1009" s="25">
        <v>1</v>
      </c>
      <c r="BG1009" s="9">
        <v>44067</v>
      </c>
      <c r="BH1009" s="9">
        <v>44067</v>
      </c>
      <c r="BI1009" t="str">
        <f t="shared" si="39"/>
        <v>Average Customer</v>
      </c>
      <c r="BJ1009" t="str">
        <f t="shared" si="40"/>
        <v>One-Time Customer</v>
      </c>
      <c r="CB1009">
        <v>88065566359</v>
      </c>
      <c r="CD1009" t="s">
        <v>1086</v>
      </c>
    </row>
    <row r="1010" spans="52:82" x14ac:dyDescent="0.3">
      <c r="AZ1010" t="s">
        <v>1083</v>
      </c>
      <c r="BA1010" t="s">
        <v>1123</v>
      </c>
      <c r="BB1010" t="s">
        <v>68</v>
      </c>
      <c r="BC1010" s="25">
        <v>1</v>
      </c>
      <c r="BD1010" s="25">
        <v>12</v>
      </c>
      <c r="BE1010" s="25">
        <v>22</v>
      </c>
      <c r="BF1010" s="25">
        <v>1</v>
      </c>
      <c r="BG1010" s="9">
        <v>44089</v>
      </c>
      <c r="BH1010" s="9">
        <v>44089</v>
      </c>
      <c r="BI1010" t="str">
        <f t="shared" si="39"/>
        <v>Average Customer</v>
      </c>
      <c r="BJ1010" t="str">
        <f t="shared" si="40"/>
        <v>One-Time Customer</v>
      </c>
      <c r="CB1010">
        <v>88065566360</v>
      </c>
      <c r="CD1010" t="s">
        <v>815</v>
      </c>
    </row>
    <row r="1011" spans="52:82" x14ac:dyDescent="0.3">
      <c r="AZ1011" t="s">
        <v>954</v>
      </c>
      <c r="BA1011" t="s">
        <v>1123</v>
      </c>
      <c r="BB1011" t="s">
        <v>11</v>
      </c>
      <c r="BC1011" s="25">
        <v>1</v>
      </c>
      <c r="BD1011" s="25">
        <v>12</v>
      </c>
      <c r="BE1011" s="25">
        <v>22</v>
      </c>
      <c r="BF1011" s="25">
        <v>1</v>
      </c>
      <c r="BG1011" s="9">
        <v>44104</v>
      </c>
      <c r="BH1011" s="9">
        <v>44104</v>
      </c>
      <c r="BI1011" t="str">
        <f t="shared" si="39"/>
        <v>Average Customer</v>
      </c>
      <c r="BJ1011" t="str">
        <f t="shared" si="40"/>
        <v>One-Time Customer</v>
      </c>
      <c r="CB1011">
        <v>88065566361</v>
      </c>
      <c r="CD1011" t="s">
        <v>203</v>
      </c>
    </row>
    <row r="1012" spans="52:82" x14ac:dyDescent="0.3">
      <c r="AZ1012" t="s">
        <v>676</v>
      </c>
      <c r="BA1012" t="s">
        <v>1123</v>
      </c>
      <c r="BB1012" t="s">
        <v>16</v>
      </c>
      <c r="BC1012" s="25">
        <v>2</v>
      </c>
      <c r="BD1012" s="25">
        <v>10</v>
      </c>
      <c r="BE1012" s="25">
        <v>60</v>
      </c>
      <c r="BF1012" s="25">
        <v>1</v>
      </c>
      <c r="BG1012" s="9">
        <v>44065</v>
      </c>
      <c r="BH1012" s="9">
        <v>44065</v>
      </c>
      <c r="BI1012" t="str">
        <f t="shared" si="39"/>
        <v>Average Customer</v>
      </c>
      <c r="BJ1012" t="str">
        <f t="shared" si="40"/>
        <v>One-Time Customer</v>
      </c>
      <c r="CB1012">
        <v>88065566362</v>
      </c>
      <c r="CD1012" t="s">
        <v>446</v>
      </c>
    </row>
    <row r="1013" spans="52:82" x14ac:dyDescent="0.3">
      <c r="AZ1013" t="s">
        <v>652</v>
      </c>
      <c r="BA1013" t="s">
        <v>1123</v>
      </c>
      <c r="BB1013" t="s">
        <v>70</v>
      </c>
      <c r="BC1013" s="25">
        <v>1</v>
      </c>
      <c r="BD1013" s="25">
        <v>10</v>
      </c>
      <c r="BE1013" s="25">
        <v>22</v>
      </c>
      <c r="BF1013" s="25">
        <v>1</v>
      </c>
      <c r="BG1013" s="9">
        <v>44087</v>
      </c>
      <c r="BH1013" s="9">
        <v>44087</v>
      </c>
      <c r="BI1013" t="str">
        <f t="shared" si="39"/>
        <v>Average Customer</v>
      </c>
      <c r="BJ1013" t="str">
        <f t="shared" si="40"/>
        <v>One-Time Customer</v>
      </c>
      <c r="CB1013">
        <v>88065566363</v>
      </c>
      <c r="CD1013" t="s">
        <v>1019</v>
      </c>
    </row>
    <row r="1014" spans="52:82" x14ac:dyDescent="0.3">
      <c r="AZ1014" t="s">
        <v>868</v>
      </c>
      <c r="BA1014" t="s">
        <v>1124</v>
      </c>
      <c r="BB1014" t="s">
        <v>4</v>
      </c>
      <c r="BC1014" s="25">
        <v>1</v>
      </c>
      <c r="BD1014" s="25">
        <v>9</v>
      </c>
      <c r="BE1014" s="25">
        <v>33</v>
      </c>
      <c r="BF1014" s="25">
        <v>1</v>
      </c>
      <c r="BG1014" s="9">
        <v>44095</v>
      </c>
      <c r="BH1014" s="9">
        <v>44095</v>
      </c>
      <c r="BI1014" t="str">
        <f t="shared" si="39"/>
        <v>Average Customer</v>
      </c>
      <c r="BJ1014" t="str">
        <f t="shared" si="40"/>
        <v>One-Time Customer</v>
      </c>
      <c r="CB1014">
        <v>88065566364</v>
      </c>
      <c r="CD1014" t="s">
        <v>106</v>
      </c>
    </row>
    <row r="1015" spans="52:82" x14ac:dyDescent="0.3">
      <c r="AZ1015" t="s">
        <v>1096</v>
      </c>
      <c r="BA1015" t="s">
        <v>1124</v>
      </c>
      <c r="BB1015" t="s">
        <v>94</v>
      </c>
      <c r="BC1015" s="25">
        <v>1</v>
      </c>
      <c r="BD1015" s="25">
        <v>9</v>
      </c>
      <c r="BE1015" s="25">
        <v>20</v>
      </c>
      <c r="BF1015" s="25">
        <v>1</v>
      </c>
      <c r="BG1015" s="9">
        <v>44102</v>
      </c>
      <c r="BH1015" s="9">
        <v>44102</v>
      </c>
      <c r="BI1015" t="str">
        <f t="shared" si="39"/>
        <v>2nd Top Customer</v>
      </c>
      <c r="BJ1015" t="str">
        <f t="shared" si="40"/>
        <v>One-Time Customer</v>
      </c>
      <c r="CB1015">
        <v>88065566365</v>
      </c>
      <c r="CD1015" t="s">
        <v>295</v>
      </c>
    </row>
    <row r="1016" spans="52:82" x14ac:dyDescent="0.3">
      <c r="AZ1016" t="s">
        <v>1038</v>
      </c>
      <c r="BA1016" t="s">
        <v>1124</v>
      </c>
      <c r="BB1016" t="s">
        <v>92</v>
      </c>
      <c r="BC1016" s="25">
        <v>1</v>
      </c>
      <c r="BD1016" s="25">
        <v>9</v>
      </c>
      <c r="BE1016" s="25">
        <v>22</v>
      </c>
      <c r="BF1016" s="25">
        <v>1</v>
      </c>
      <c r="BG1016" s="9">
        <v>44048</v>
      </c>
      <c r="BH1016" s="9">
        <v>44048</v>
      </c>
      <c r="BI1016" t="str">
        <f t="shared" si="39"/>
        <v>Average Customer</v>
      </c>
      <c r="BJ1016" t="str">
        <f t="shared" si="40"/>
        <v>One-Time Customer</v>
      </c>
      <c r="CB1016">
        <v>88065566366</v>
      </c>
      <c r="CD1016" t="s">
        <v>677</v>
      </c>
    </row>
    <row r="1017" spans="52:82" x14ac:dyDescent="0.3">
      <c r="AZ1017" t="s">
        <v>722</v>
      </c>
      <c r="BA1017" t="s">
        <v>1124</v>
      </c>
      <c r="BB1017" t="s">
        <v>10</v>
      </c>
      <c r="BC1017" s="25">
        <v>1</v>
      </c>
      <c r="BD1017" s="25">
        <v>9</v>
      </c>
      <c r="BE1017" s="25">
        <v>23</v>
      </c>
      <c r="BF1017" s="25">
        <v>1</v>
      </c>
      <c r="BG1017" s="9">
        <v>44083</v>
      </c>
      <c r="BH1017" s="9">
        <v>44083</v>
      </c>
      <c r="BI1017" t="str">
        <f t="shared" si="39"/>
        <v>Average Customer</v>
      </c>
      <c r="BJ1017" t="str">
        <f t="shared" si="40"/>
        <v>One-Time Customer</v>
      </c>
      <c r="CB1017">
        <v>88065566367</v>
      </c>
      <c r="CD1017" t="s">
        <v>153</v>
      </c>
    </row>
    <row r="1018" spans="52:82" x14ac:dyDescent="0.3">
      <c r="AZ1018" t="s">
        <v>1009</v>
      </c>
      <c r="BA1018" t="s">
        <v>1123</v>
      </c>
      <c r="BB1018" t="s">
        <v>20</v>
      </c>
      <c r="BC1018" s="25">
        <v>1</v>
      </c>
      <c r="BD1018" s="25">
        <v>9</v>
      </c>
      <c r="BE1018" s="25">
        <v>20</v>
      </c>
      <c r="BF1018" s="25">
        <v>1</v>
      </c>
      <c r="BG1018" s="9">
        <v>44085</v>
      </c>
      <c r="BH1018" s="9">
        <v>44085</v>
      </c>
      <c r="BI1018" t="str">
        <f t="shared" si="39"/>
        <v>2nd Top Customer</v>
      </c>
      <c r="BJ1018" t="str">
        <f t="shared" si="40"/>
        <v>One-Time Customer</v>
      </c>
      <c r="CB1018">
        <v>88065566368</v>
      </c>
      <c r="CD1018" t="s">
        <v>793</v>
      </c>
    </row>
    <row r="1019" spans="52:82" x14ac:dyDescent="0.3">
      <c r="AZ1019" t="s">
        <v>735</v>
      </c>
      <c r="BA1019" t="s">
        <v>1124</v>
      </c>
      <c r="BB1019" t="s">
        <v>68</v>
      </c>
      <c r="BC1019" s="25">
        <v>1</v>
      </c>
      <c r="BD1019" s="25">
        <v>9</v>
      </c>
      <c r="BE1019" s="25">
        <v>23</v>
      </c>
      <c r="BF1019" s="25">
        <v>1</v>
      </c>
      <c r="BG1019" s="9">
        <v>44093</v>
      </c>
      <c r="BH1019" s="9">
        <v>44093</v>
      </c>
      <c r="BI1019" t="str">
        <f t="shared" si="39"/>
        <v>Average Customer</v>
      </c>
      <c r="BJ1019" t="str">
        <f t="shared" si="40"/>
        <v>One-Time Customer</v>
      </c>
      <c r="CB1019">
        <v>88065566369</v>
      </c>
      <c r="CD1019" t="s">
        <v>511</v>
      </c>
    </row>
    <row r="1020" spans="52:82" x14ac:dyDescent="0.3">
      <c r="AZ1020" t="s">
        <v>983</v>
      </c>
      <c r="BA1020" t="s">
        <v>1123</v>
      </c>
      <c r="BB1020" t="s">
        <v>17</v>
      </c>
      <c r="BC1020" s="25">
        <v>1</v>
      </c>
      <c r="BD1020" s="25">
        <v>9</v>
      </c>
      <c r="BE1020" s="25">
        <v>35</v>
      </c>
      <c r="BF1020" s="25">
        <v>1</v>
      </c>
      <c r="BG1020" s="9">
        <v>44051</v>
      </c>
      <c r="BH1020" s="9">
        <v>44051</v>
      </c>
      <c r="BI1020" t="str">
        <f t="shared" si="39"/>
        <v>Average Customer</v>
      </c>
      <c r="BJ1020" t="str">
        <f t="shared" si="40"/>
        <v>One-Time Customer</v>
      </c>
      <c r="CB1020">
        <v>88065566370</v>
      </c>
      <c r="CD1020" t="s">
        <v>480</v>
      </c>
    </row>
    <row r="1021" spans="52:82" x14ac:dyDescent="0.3">
      <c r="AZ1021" t="s">
        <v>663</v>
      </c>
      <c r="BA1021" t="s">
        <v>1124</v>
      </c>
      <c r="BB1021" t="s">
        <v>92</v>
      </c>
      <c r="BC1021" s="25">
        <v>1</v>
      </c>
      <c r="BD1021" s="25">
        <v>5</v>
      </c>
      <c r="BE1021" s="25">
        <v>23</v>
      </c>
      <c r="BF1021" s="25">
        <v>1</v>
      </c>
      <c r="BG1021" s="9">
        <v>44098</v>
      </c>
      <c r="BH1021" s="9">
        <v>44098</v>
      </c>
      <c r="BI1021" t="str">
        <f t="shared" si="39"/>
        <v>Average Customer</v>
      </c>
      <c r="BJ1021" t="str">
        <f t="shared" si="40"/>
        <v>One-Time Customer</v>
      </c>
      <c r="CB1021">
        <v>88065566371</v>
      </c>
    </row>
    <row r="1022" spans="52:82" x14ac:dyDescent="0.3">
      <c r="AZ1022" t="s">
        <v>723</v>
      </c>
      <c r="BA1022" t="s">
        <v>1123</v>
      </c>
      <c r="BB1022" t="s">
        <v>11</v>
      </c>
      <c r="BC1022" s="25">
        <v>1</v>
      </c>
      <c r="BD1022" s="25">
        <v>5</v>
      </c>
      <c r="BE1022" s="25">
        <v>23</v>
      </c>
      <c r="BF1022" s="25">
        <v>1</v>
      </c>
      <c r="BG1022" s="9">
        <v>44082</v>
      </c>
      <c r="BH1022" s="9">
        <v>44082</v>
      </c>
      <c r="BI1022" t="str">
        <f t="shared" si="39"/>
        <v>Average Customer</v>
      </c>
      <c r="BJ1022" t="str">
        <f t="shared" si="40"/>
        <v>One-Time Customer</v>
      </c>
      <c r="CB1022">
        <v>88065566372</v>
      </c>
    </row>
    <row r="1023" spans="52:82" x14ac:dyDescent="0.3">
      <c r="CB1023">
        <v>88065566373</v>
      </c>
    </row>
    <row r="1024" spans="52:82" x14ac:dyDescent="0.3">
      <c r="CB1024">
        <v>88065566374</v>
      </c>
    </row>
    <row r="1025" spans="80:80" x14ac:dyDescent="0.3">
      <c r="CB1025">
        <v>88065566375</v>
      </c>
    </row>
    <row r="1026" spans="80:80" x14ac:dyDescent="0.3">
      <c r="CB1026">
        <v>88065566376</v>
      </c>
    </row>
    <row r="1027" spans="80:80" x14ac:dyDescent="0.3">
      <c r="CB1027">
        <v>88065566377</v>
      </c>
    </row>
    <row r="1028" spans="80:80" x14ac:dyDescent="0.3">
      <c r="CB1028">
        <v>88065566378</v>
      </c>
    </row>
    <row r="1029" spans="80:80" x14ac:dyDescent="0.3">
      <c r="CB1029">
        <v>88065566379</v>
      </c>
    </row>
    <row r="1030" spans="80:80" x14ac:dyDescent="0.3">
      <c r="CB1030">
        <v>88065566380</v>
      </c>
    </row>
    <row r="1031" spans="80:80" x14ac:dyDescent="0.3">
      <c r="CB1031">
        <v>88065566381</v>
      </c>
    </row>
    <row r="1032" spans="80:80" x14ac:dyDescent="0.3">
      <c r="CB1032">
        <v>88065566382</v>
      </c>
    </row>
    <row r="1033" spans="80:80" x14ac:dyDescent="0.3">
      <c r="CB1033">
        <v>88065566383</v>
      </c>
    </row>
    <row r="1034" spans="80:80" x14ac:dyDescent="0.3">
      <c r="CB1034">
        <v>88065566384</v>
      </c>
    </row>
    <row r="1035" spans="80:80" x14ac:dyDescent="0.3">
      <c r="CB1035">
        <v>88065566385</v>
      </c>
    </row>
    <row r="1036" spans="80:80" x14ac:dyDescent="0.3">
      <c r="CB1036">
        <v>88065566386</v>
      </c>
    </row>
    <row r="1037" spans="80:80" x14ac:dyDescent="0.3">
      <c r="CB1037">
        <v>88065566387</v>
      </c>
    </row>
    <row r="1038" spans="80:80" x14ac:dyDescent="0.3">
      <c r="CB1038">
        <v>88065566388</v>
      </c>
    </row>
    <row r="1039" spans="80:80" x14ac:dyDescent="0.3">
      <c r="CB1039">
        <v>88065566389</v>
      </c>
    </row>
    <row r="1040" spans="80:80" x14ac:dyDescent="0.3">
      <c r="CB1040">
        <v>88065566390</v>
      </c>
    </row>
    <row r="1041" spans="80:80" x14ac:dyDescent="0.3">
      <c r="CB1041">
        <v>88065566391</v>
      </c>
    </row>
    <row r="1042" spans="80:80" x14ac:dyDescent="0.3">
      <c r="CB1042">
        <v>88065566392</v>
      </c>
    </row>
    <row r="1043" spans="80:80" x14ac:dyDescent="0.3">
      <c r="CB1043">
        <v>88065566393</v>
      </c>
    </row>
    <row r="1044" spans="80:80" x14ac:dyDescent="0.3">
      <c r="CB1044">
        <v>88065566394</v>
      </c>
    </row>
    <row r="1045" spans="80:80" x14ac:dyDescent="0.3">
      <c r="CB1045">
        <v>88065566395</v>
      </c>
    </row>
    <row r="1046" spans="80:80" x14ac:dyDescent="0.3">
      <c r="CB1046">
        <v>88065566396</v>
      </c>
    </row>
    <row r="1047" spans="80:80" x14ac:dyDescent="0.3">
      <c r="CB1047">
        <v>88065566397</v>
      </c>
    </row>
    <row r="1048" spans="80:80" x14ac:dyDescent="0.3">
      <c r="CB1048">
        <v>88065566398</v>
      </c>
    </row>
    <row r="1049" spans="80:80" x14ac:dyDescent="0.3">
      <c r="CB1049">
        <v>88065566399</v>
      </c>
    </row>
    <row r="1050" spans="80:80" x14ac:dyDescent="0.3">
      <c r="CB1050">
        <v>88065566400</v>
      </c>
    </row>
    <row r="1051" spans="80:80" x14ac:dyDescent="0.3">
      <c r="CB1051">
        <v>88065566401</v>
      </c>
    </row>
    <row r="1052" spans="80:80" x14ac:dyDescent="0.3">
      <c r="CB1052">
        <v>88065566402</v>
      </c>
    </row>
    <row r="1053" spans="80:80" x14ac:dyDescent="0.3">
      <c r="CB1053">
        <v>88065566403</v>
      </c>
    </row>
    <row r="1054" spans="80:80" x14ac:dyDescent="0.3">
      <c r="CB1054">
        <v>88065566404</v>
      </c>
    </row>
    <row r="1055" spans="80:80" x14ac:dyDescent="0.3">
      <c r="CB1055">
        <v>88065566405</v>
      </c>
    </row>
    <row r="1056" spans="80:80" x14ac:dyDescent="0.3">
      <c r="CB1056">
        <v>88065566406</v>
      </c>
    </row>
    <row r="1057" spans="80:80" x14ac:dyDescent="0.3">
      <c r="CB1057">
        <v>88065566407</v>
      </c>
    </row>
    <row r="1058" spans="80:80" x14ac:dyDescent="0.3">
      <c r="CB1058">
        <v>88065566408</v>
      </c>
    </row>
    <row r="1059" spans="80:80" x14ac:dyDescent="0.3">
      <c r="CB1059">
        <v>88065566409</v>
      </c>
    </row>
    <row r="1060" spans="80:80" x14ac:dyDescent="0.3">
      <c r="CB1060">
        <v>88065566410</v>
      </c>
    </row>
    <row r="1061" spans="80:80" x14ac:dyDescent="0.3">
      <c r="CB1061">
        <v>88065566411</v>
      </c>
    </row>
    <row r="1062" spans="80:80" x14ac:dyDescent="0.3">
      <c r="CB1062">
        <v>88065566412</v>
      </c>
    </row>
    <row r="1063" spans="80:80" x14ac:dyDescent="0.3">
      <c r="CB1063">
        <v>88065566413</v>
      </c>
    </row>
    <row r="1064" spans="80:80" x14ac:dyDescent="0.3">
      <c r="CB1064">
        <v>88065566414</v>
      </c>
    </row>
    <row r="1065" spans="80:80" x14ac:dyDescent="0.3">
      <c r="CB1065">
        <v>88065566415</v>
      </c>
    </row>
    <row r="1066" spans="80:80" x14ac:dyDescent="0.3">
      <c r="CB1066">
        <v>88065566416</v>
      </c>
    </row>
    <row r="1067" spans="80:80" x14ac:dyDescent="0.3">
      <c r="CB1067">
        <v>88065566417</v>
      </c>
    </row>
    <row r="1068" spans="80:80" x14ac:dyDescent="0.3">
      <c r="CB1068">
        <v>88065566418</v>
      </c>
    </row>
    <row r="1069" spans="80:80" x14ac:dyDescent="0.3">
      <c r="CB1069">
        <v>88065566419</v>
      </c>
    </row>
    <row r="1070" spans="80:80" x14ac:dyDescent="0.3">
      <c r="CB1070">
        <v>88065566420</v>
      </c>
    </row>
    <row r="1071" spans="80:80" x14ac:dyDescent="0.3">
      <c r="CB1071">
        <v>88065566421</v>
      </c>
    </row>
    <row r="1072" spans="80:80" x14ac:dyDescent="0.3">
      <c r="CB1072">
        <v>88065566422</v>
      </c>
    </row>
    <row r="1073" spans="80:80" x14ac:dyDescent="0.3">
      <c r="CB1073">
        <v>88065566423</v>
      </c>
    </row>
    <row r="1074" spans="80:80" x14ac:dyDescent="0.3">
      <c r="CB1074">
        <v>88065566424</v>
      </c>
    </row>
    <row r="1075" spans="80:80" x14ac:dyDescent="0.3">
      <c r="CB1075">
        <v>88065566425</v>
      </c>
    </row>
    <row r="1076" spans="80:80" x14ac:dyDescent="0.3">
      <c r="CB1076">
        <v>88065566426</v>
      </c>
    </row>
    <row r="1077" spans="80:80" x14ac:dyDescent="0.3">
      <c r="CB1077">
        <v>88065566427</v>
      </c>
    </row>
    <row r="1078" spans="80:80" x14ac:dyDescent="0.3">
      <c r="CB1078">
        <v>88065566428</v>
      </c>
    </row>
    <row r="1079" spans="80:80" x14ac:dyDescent="0.3">
      <c r="CB1079">
        <v>88065566429</v>
      </c>
    </row>
    <row r="1080" spans="80:80" x14ac:dyDescent="0.3">
      <c r="CB1080">
        <v>88065566430</v>
      </c>
    </row>
    <row r="1081" spans="80:80" x14ac:dyDescent="0.3">
      <c r="CB1081">
        <v>88065566431</v>
      </c>
    </row>
    <row r="1082" spans="80:80" x14ac:dyDescent="0.3">
      <c r="CB1082">
        <v>88065566432</v>
      </c>
    </row>
    <row r="1083" spans="80:80" x14ac:dyDescent="0.3">
      <c r="CB1083">
        <v>88065566433</v>
      </c>
    </row>
    <row r="1084" spans="80:80" x14ac:dyDescent="0.3">
      <c r="CB1084">
        <v>88065566434</v>
      </c>
    </row>
    <row r="1085" spans="80:80" x14ac:dyDescent="0.3">
      <c r="CB1085">
        <v>88065566435</v>
      </c>
    </row>
    <row r="1086" spans="80:80" x14ac:dyDescent="0.3">
      <c r="CB1086">
        <v>88065566436</v>
      </c>
    </row>
    <row r="1087" spans="80:80" x14ac:dyDescent="0.3">
      <c r="CB1087">
        <v>88065566437</v>
      </c>
    </row>
    <row r="1088" spans="80:80" x14ac:dyDescent="0.3">
      <c r="CB1088">
        <v>88065566438</v>
      </c>
    </row>
    <row r="1089" spans="80:80" x14ac:dyDescent="0.3">
      <c r="CB1089">
        <v>88065566439</v>
      </c>
    </row>
    <row r="1090" spans="80:80" x14ac:dyDescent="0.3">
      <c r="CB1090">
        <v>88065566440</v>
      </c>
    </row>
    <row r="1091" spans="80:80" x14ac:dyDescent="0.3">
      <c r="CB1091">
        <v>88065566441</v>
      </c>
    </row>
    <row r="1092" spans="80:80" x14ac:dyDescent="0.3">
      <c r="CB1092">
        <v>88065566442</v>
      </c>
    </row>
    <row r="1093" spans="80:80" x14ac:dyDescent="0.3">
      <c r="CB1093">
        <v>88065566443</v>
      </c>
    </row>
    <row r="1094" spans="80:80" x14ac:dyDescent="0.3">
      <c r="CB1094">
        <v>88065566444</v>
      </c>
    </row>
    <row r="1095" spans="80:80" x14ac:dyDescent="0.3">
      <c r="CB1095">
        <v>88065566445</v>
      </c>
    </row>
    <row r="1096" spans="80:80" x14ac:dyDescent="0.3">
      <c r="CB1096">
        <v>88065566446</v>
      </c>
    </row>
    <row r="1097" spans="80:80" x14ac:dyDescent="0.3">
      <c r="CB1097">
        <v>88065566447</v>
      </c>
    </row>
    <row r="1098" spans="80:80" x14ac:dyDescent="0.3">
      <c r="CB1098">
        <v>88065566448</v>
      </c>
    </row>
    <row r="1099" spans="80:80" x14ac:dyDescent="0.3">
      <c r="CB1099">
        <v>88065566449</v>
      </c>
    </row>
    <row r="1100" spans="80:80" x14ac:dyDescent="0.3">
      <c r="CB1100">
        <v>88065566450</v>
      </c>
    </row>
    <row r="1101" spans="80:80" x14ac:dyDescent="0.3">
      <c r="CB1101">
        <v>88065566451</v>
      </c>
    </row>
    <row r="1102" spans="80:80" x14ac:dyDescent="0.3">
      <c r="CB1102">
        <v>88065566452</v>
      </c>
    </row>
    <row r="1103" spans="80:80" x14ac:dyDescent="0.3">
      <c r="CB1103">
        <v>88065566453</v>
      </c>
    </row>
    <row r="1104" spans="80:80" x14ac:dyDescent="0.3">
      <c r="CB1104">
        <v>88065566454</v>
      </c>
    </row>
    <row r="1105" spans="80:80" x14ac:dyDescent="0.3">
      <c r="CB1105">
        <v>88065566455</v>
      </c>
    </row>
    <row r="1106" spans="80:80" x14ac:dyDescent="0.3">
      <c r="CB1106">
        <v>88065566456</v>
      </c>
    </row>
    <row r="1107" spans="80:80" x14ac:dyDescent="0.3">
      <c r="CB1107">
        <v>88065566457</v>
      </c>
    </row>
    <row r="1108" spans="80:80" x14ac:dyDescent="0.3">
      <c r="CB1108">
        <v>88065566458</v>
      </c>
    </row>
    <row r="1109" spans="80:80" x14ac:dyDescent="0.3">
      <c r="CB1109">
        <v>88065566459</v>
      </c>
    </row>
    <row r="1110" spans="80:80" x14ac:dyDescent="0.3">
      <c r="CB1110">
        <v>88065566460</v>
      </c>
    </row>
    <row r="1111" spans="80:80" x14ac:dyDescent="0.3">
      <c r="CB1111">
        <v>88065566461</v>
      </c>
    </row>
    <row r="1112" spans="80:80" x14ac:dyDescent="0.3">
      <c r="CB1112">
        <v>88065566462</v>
      </c>
    </row>
    <row r="1113" spans="80:80" x14ac:dyDescent="0.3">
      <c r="CB1113">
        <v>88065566463</v>
      </c>
    </row>
    <row r="1114" spans="80:80" x14ac:dyDescent="0.3">
      <c r="CB1114">
        <v>88065566464</v>
      </c>
    </row>
    <row r="1115" spans="80:80" x14ac:dyDescent="0.3">
      <c r="CB1115">
        <v>88065566465</v>
      </c>
    </row>
    <row r="1116" spans="80:80" x14ac:dyDescent="0.3">
      <c r="CB1116">
        <v>88065566466</v>
      </c>
    </row>
    <row r="1117" spans="80:80" x14ac:dyDescent="0.3">
      <c r="CB1117">
        <v>88065566467</v>
      </c>
    </row>
    <row r="1118" spans="80:80" x14ac:dyDescent="0.3">
      <c r="CB1118">
        <v>88065566468</v>
      </c>
    </row>
    <row r="1119" spans="80:80" x14ac:dyDescent="0.3">
      <c r="CB1119">
        <v>88065566469</v>
      </c>
    </row>
    <row r="1120" spans="80:80" x14ac:dyDescent="0.3">
      <c r="CB1120">
        <v>88065566470</v>
      </c>
    </row>
    <row r="1121" spans="80:80" x14ac:dyDescent="0.3">
      <c r="CB1121">
        <v>88065566471</v>
      </c>
    </row>
    <row r="1122" spans="80:80" x14ac:dyDescent="0.3">
      <c r="CB1122">
        <v>88065566472</v>
      </c>
    </row>
    <row r="1123" spans="80:80" x14ac:dyDescent="0.3">
      <c r="CB1123">
        <v>88065566473</v>
      </c>
    </row>
    <row r="1124" spans="80:80" x14ac:dyDescent="0.3">
      <c r="CB1124">
        <v>88065566474</v>
      </c>
    </row>
    <row r="1125" spans="80:80" x14ac:dyDescent="0.3">
      <c r="CB1125">
        <v>88065566475</v>
      </c>
    </row>
    <row r="1126" spans="80:80" x14ac:dyDescent="0.3">
      <c r="CB1126">
        <v>88065566476</v>
      </c>
    </row>
    <row r="1127" spans="80:80" x14ac:dyDescent="0.3">
      <c r="CB1127">
        <v>88065566477</v>
      </c>
    </row>
    <row r="1128" spans="80:80" x14ac:dyDescent="0.3">
      <c r="CB1128">
        <v>88065566478</v>
      </c>
    </row>
    <row r="1129" spans="80:80" x14ac:dyDescent="0.3">
      <c r="CB1129">
        <v>88065566479</v>
      </c>
    </row>
    <row r="1130" spans="80:80" x14ac:dyDescent="0.3">
      <c r="CB1130">
        <v>88065566480</v>
      </c>
    </row>
    <row r="1131" spans="80:80" x14ac:dyDescent="0.3">
      <c r="CB1131">
        <v>88065566481</v>
      </c>
    </row>
    <row r="1132" spans="80:80" x14ac:dyDescent="0.3">
      <c r="CB1132">
        <v>88065566482</v>
      </c>
    </row>
    <row r="1133" spans="80:80" x14ac:dyDescent="0.3">
      <c r="CB1133">
        <v>88065566483</v>
      </c>
    </row>
    <row r="1134" spans="80:80" x14ac:dyDescent="0.3">
      <c r="CB1134">
        <v>88065566484</v>
      </c>
    </row>
    <row r="1135" spans="80:80" x14ac:dyDescent="0.3">
      <c r="CB1135">
        <v>88065566485</v>
      </c>
    </row>
    <row r="1136" spans="80:80" x14ac:dyDescent="0.3">
      <c r="CB1136">
        <v>88065566486</v>
      </c>
    </row>
    <row r="1137" spans="80:80" x14ac:dyDescent="0.3">
      <c r="CB1137">
        <v>88065566487</v>
      </c>
    </row>
    <row r="1138" spans="80:80" x14ac:dyDescent="0.3">
      <c r="CB1138">
        <v>88065566488</v>
      </c>
    </row>
    <row r="1139" spans="80:80" x14ac:dyDescent="0.3">
      <c r="CB1139">
        <v>88065566489</v>
      </c>
    </row>
    <row r="1140" spans="80:80" x14ac:dyDescent="0.3">
      <c r="CB1140">
        <v>88065566490</v>
      </c>
    </row>
    <row r="1141" spans="80:80" x14ac:dyDescent="0.3">
      <c r="CB1141">
        <v>88065566491</v>
      </c>
    </row>
    <row r="1142" spans="80:80" x14ac:dyDescent="0.3">
      <c r="CB1142">
        <v>88065566492</v>
      </c>
    </row>
    <row r="1143" spans="80:80" x14ac:dyDescent="0.3">
      <c r="CB1143">
        <v>88065566493</v>
      </c>
    </row>
    <row r="1144" spans="80:80" x14ac:dyDescent="0.3">
      <c r="CB1144">
        <v>88065566494</v>
      </c>
    </row>
    <row r="1145" spans="80:80" x14ac:dyDescent="0.3">
      <c r="CB1145">
        <v>88065566495</v>
      </c>
    </row>
    <row r="1146" spans="80:80" x14ac:dyDescent="0.3">
      <c r="CB1146">
        <v>88065566496</v>
      </c>
    </row>
    <row r="1147" spans="80:80" x14ac:dyDescent="0.3">
      <c r="CB1147">
        <v>88065566497</v>
      </c>
    </row>
    <row r="1148" spans="80:80" x14ac:dyDescent="0.3">
      <c r="CB1148">
        <v>88065566498</v>
      </c>
    </row>
    <row r="1149" spans="80:80" x14ac:dyDescent="0.3">
      <c r="CB1149">
        <v>88065566499</v>
      </c>
    </row>
    <row r="1150" spans="80:80" x14ac:dyDescent="0.3">
      <c r="CB1150">
        <v>88065566500</v>
      </c>
    </row>
    <row r="1151" spans="80:80" x14ac:dyDescent="0.3">
      <c r="CB1151">
        <v>88065566501</v>
      </c>
    </row>
    <row r="1152" spans="80:80" x14ac:dyDescent="0.3">
      <c r="CB1152">
        <v>88065566502</v>
      </c>
    </row>
    <row r="1153" spans="80:80" x14ac:dyDescent="0.3">
      <c r="CB1153">
        <v>88065566503</v>
      </c>
    </row>
    <row r="1154" spans="80:80" x14ac:dyDescent="0.3">
      <c r="CB1154">
        <v>88065566504</v>
      </c>
    </row>
    <row r="1155" spans="80:80" x14ac:dyDescent="0.3">
      <c r="CB1155">
        <v>88065566505</v>
      </c>
    </row>
    <row r="1156" spans="80:80" x14ac:dyDescent="0.3">
      <c r="CB1156">
        <v>88065566506</v>
      </c>
    </row>
    <row r="1157" spans="80:80" x14ac:dyDescent="0.3">
      <c r="CB1157">
        <v>88065566507</v>
      </c>
    </row>
    <row r="1158" spans="80:80" x14ac:dyDescent="0.3">
      <c r="CB1158">
        <v>88065566508</v>
      </c>
    </row>
    <row r="1159" spans="80:80" x14ac:dyDescent="0.3">
      <c r="CB1159">
        <v>88065566509</v>
      </c>
    </row>
    <row r="1160" spans="80:80" x14ac:dyDescent="0.3">
      <c r="CB1160">
        <v>88065566510</v>
      </c>
    </row>
    <row r="1161" spans="80:80" x14ac:dyDescent="0.3">
      <c r="CB1161">
        <v>88065566511</v>
      </c>
    </row>
    <row r="1162" spans="80:80" x14ac:dyDescent="0.3">
      <c r="CB1162">
        <v>88065566512</v>
      </c>
    </row>
    <row r="1163" spans="80:80" x14ac:dyDescent="0.3">
      <c r="CB1163">
        <v>88065566513</v>
      </c>
    </row>
    <row r="1164" spans="80:80" x14ac:dyDescent="0.3">
      <c r="CB1164">
        <v>88065566514</v>
      </c>
    </row>
    <row r="1165" spans="80:80" x14ac:dyDescent="0.3">
      <c r="CB1165">
        <v>88065566515</v>
      </c>
    </row>
    <row r="1166" spans="80:80" x14ac:dyDescent="0.3">
      <c r="CB1166">
        <v>88065566516</v>
      </c>
    </row>
    <row r="1167" spans="80:80" x14ac:dyDescent="0.3">
      <c r="CB1167">
        <v>88065566517</v>
      </c>
    </row>
    <row r="1168" spans="80:80" x14ac:dyDescent="0.3">
      <c r="CB1168">
        <v>88065566518</v>
      </c>
    </row>
    <row r="1169" spans="80:80" x14ac:dyDescent="0.3">
      <c r="CB1169">
        <v>88065566519</v>
      </c>
    </row>
    <row r="1170" spans="80:80" x14ac:dyDescent="0.3">
      <c r="CB1170">
        <v>88065566520</v>
      </c>
    </row>
    <row r="1171" spans="80:80" x14ac:dyDescent="0.3">
      <c r="CB1171">
        <v>88065566521</v>
      </c>
    </row>
    <row r="1172" spans="80:80" x14ac:dyDescent="0.3">
      <c r="CB1172">
        <v>88065566522</v>
      </c>
    </row>
    <row r="1173" spans="80:80" x14ac:dyDescent="0.3">
      <c r="CB1173">
        <v>88065566523</v>
      </c>
    </row>
    <row r="1174" spans="80:80" x14ac:dyDescent="0.3">
      <c r="CB1174">
        <v>88065566524</v>
      </c>
    </row>
    <row r="1175" spans="80:80" x14ac:dyDescent="0.3">
      <c r="CB1175">
        <v>88065566525</v>
      </c>
    </row>
    <row r="1176" spans="80:80" x14ac:dyDescent="0.3">
      <c r="CB1176">
        <v>88065566526</v>
      </c>
    </row>
    <row r="1177" spans="80:80" x14ac:dyDescent="0.3">
      <c r="CB1177">
        <v>88065566527</v>
      </c>
    </row>
    <row r="1178" spans="80:80" x14ac:dyDescent="0.3">
      <c r="CB1178">
        <v>88065566528</v>
      </c>
    </row>
    <row r="1179" spans="80:80" x14ac:dyDescent="0.3">
      <c r="CB1179">
        <v>88065566529</v>
      </c>
    </row>
    <row r="1180" spans="80:80" x14ac:dyDescent="0.3">
      <c r="CB1180">
        <v>88065566530</v>
      </c>
    </row>
    <row r="1181" spans="80:80" x14ac:dyDescent="0.3">
      <c r="CB1181">
        <v>88065566531</v>
      </c>
    </row>
    <row r="1182" spans="80:80" x14ac:dyDescent="0.3">
      <c r="CB1182">
        <v>88065566532</v>
      </c>
    </row>
    <row r="1183" spans="80:80" x14ac:dyDescent="0.3">
      <c r="CB1183">
        <v>88065566533</v>
      </c>
    </row>
    <row r="1184" spans="80:80" x14ac:dyDescent="0.3">
      <c r="CB1184">
        <v>88065566534</v>
      </c>
    </row>
    <row r="1185" spans="80:80" x14ac:dyDescent="0.3">
      <c r="CB1185">
        <v>88065566535</v>
      </c>
    </row>
    <row r="1186" spans="80:80" x14ac:dyDescent="0.3">
      <c r="CB1186">
        <v>88065566536</v>
      </c>
    </row>
    <row r="1187" spans="80:80" x14ac:dyDescent="0.3">
      <c r="CB1187">
        <v>88065566537</v>
      </c>
    </row>
    <row r="1188" spans="80:80" x14ac:dyDescent="0.3">
      <c r="CB1188">
        <v>88065566538</v>
      </c>
    </row>
    <row r="1189" spans="80:80" x14ac:dyDescent="0.3">
      <c r="CB1189">
        <v>88065566539</v>
      </c>
    </row>
    <row r="1190" spans="80:80" x14ac:dyDescent="0.3">
      <c r="CB1190">
        <v>88065566540</v>
      </c>
    </row>
    <row r="1191" spans="80:80" x14ac:dyDescent="0.3">
      <c r="CB1191">
        <v>88065566541</v>
      </c>
    </row>
    <row r="1192" spans="80:80" x14ac:dyDescent="0.3">
      <c r="CB1192">
        <v>88065566542</v>
      </c>
    </row>
    <row r="1193" spans="80:80" x14ac:dyDescent="0.3">
      <c r="CB1193">
        <v>88065566543</v>
      </c>
    </row>
    <row r="1194" spans="80:80" x14ac:dyDescent="0.3">
      <c r="CB1194">
        <v>88065566544</v>
      </c>
    </row>
    <row r="1195" spans="80:80" x14ac:dyDescent="0.3">
      <c r="CB1195">
        <v>88065566545</v>
      </c>
    </row>
    <row r="1196" spans="80:80" x14ac:dyDescent="0.3">
      <c r="CB1196">
        <v>88065566546</v>
      </c>
    </row>
    <row r="1197" spans="80:80" x14ac:dyDescent="0.3">
      <c r="CB1197">
        <v>88065566547</v>
      </c>
    </row>
    <row r="1198" spans="80:80" x14ac:dyDescent="0.3">
      <c r="CB1198">
        <v>88065566548</v>
      </c>
    </row>
    <row r="1199" spans="80:80" x14ac:dyDescent="0.3">
      <c r="CB1199">
        <v>88065566549</v>
      </c>
    </row>
    <row r="1200" spans="80:80" x14ac:dyDescent="0.3">
      <c r="CB1200">
        <v>88065566550</v>
      </c>
    </row>
    <row r="1201" spans="80:80" x14ac:dyDescent="0.3">
      <c r="CB1201">
        <v>88065566551</v>
      </c>
    </row>
    <row r="1202" spans="80:80" x14ac:dyDescent="0.3">
      <c r="CB1202">
        <v>88065566552</v>
      </c>
    </row>
    <row r="1203" spans="80:80" x14ac:dyDescent="0.3">
      <c r="CB1203">
        <v>88065566553</v>
      </c>
    </row>
    <row r="1204" spans="80:80" x14ac:dyDescent="0.3">
      <c r="CB1204">
        <v>88065566554</v>
      </c>
    </row>
    <row r="1205" spans="80:80" x14ac:dyDescent="0.3">
      <c r="CB1205">
        <v>88065566555</v>
      </c>
    </row>
    <row r="1206" spans="80:80" x14ac:dyDescent="0.3">
      <c r="CB1206">
        <v>88065566556</v>
      </c>
    </row>
    <row r="1207" spans="80:80" x14ac:dyDescent="0.3">
      <c r="CB1207">
        <v>88065566557</v>
      </c>
    </row>
    <row r="1208" spans="80:80" x14ac:dyDescent="0.3">
      <c r="CB1208">
        <v>88065566558</v>
      </c>
    </row>
    <row r="1209" spans="80:80" x14ac:dyDescent="0.3">
      <c r="CB1209">
        <v>88065566559</v>
      </c>
    </row>
    <row r="1210" spans="80:80" x14ac:dyDescent="0.3">
      <c r="CB1210">
        <v>88065566560</v>
      </c>
    </row>
    <row r="1211" spans="80:80" x14ac:dyDescent="0.3">
      <c r="CB1211">
        <v>88065566561</v>
      </c>
    </row>
    <row r="1212" spans="80:80" x14ac:dyDescent="0.3">
      <c r="CB1212">
        <v>88065566562</v>
      </c>
    </row>
    <row r="1213" spans="80:80" x14ac:dyDescent="0.3">
      <c r="CB1213">
        <v>88065566563</v>
      </c>
    </row>
    <row r="1214" spans="80:80" x14ac:dyDescent="0.3">
      <c r="CB1214">
        <v>88065566564</v>
      </c>
    </row>
    <row r="1215" spans="80:80" x14ac:dyDescent="0.3">
      <c r="CB1215">
        <v>88065566565</v>
      </c>
    </row>
    <row r="1216" spans="80:80" x14ac:dyDescent="0.3">
      <c r="CB1216">
        <v>88065566566</v>
      </c>
    </row>
    <row r="1217" spans="80:80" x14ac:dyDescent="0.3">
      <c r="CB1217">
        <v>88065566567</v>
      </c>
    </row>
    <row r="1218" spans="80:80" x14ac:dyDescent="0.3">
      <c r="CB1218">
        <v>88065566568</v>
      </c>
    </row>
    <row r="1219" spans="80:80" x14ac:dyDescent="0.3">
      <c r="CB1219">
        <v>88065566569</v>
      </c>
    </row>
    <row r="1220" spans="80:80" x14ac:dyDescent="0.3">
      <c r="CB1220">
        <v>88065566570</v>
      </c>
    </row>
    <row r="1221" spans="80:80" x14ac:dyDescent="0.3">
      <c r="CB1221">
        <v>88065566571</v>
      </c>
    </row>
    <row r="1222" spans="80:80" x14ac:dyDescent="0.3">
      <c r="CB1222">
        <v>88065566572</v>
      </c>
    </row>
    <row r="1223" spans="80:80" x14ac:dyDescent="0.3">
      <c r="CB1223">
        <v>88065566573</v>
      </c>
    </row>
    <row r="1224" spans="80:80" x14ac:dyDescent="0.3">
      <c r="CB1224">
        <v>88065566574</v>
      </c>
    </row>
    <row r="1225" spans="80:80" x14ac:dyDescent="0.3">
      <c r="CB1225">
        <v>88065566575</v>
      </c>
    </row>
    <row r="1226" spans="80:80" x14ac:dyDescent="0.3">
      <c r="CB1226">
        <v>88065566576</v>
      </c>
    </row>
    <row r="1227" spans="80:80" x14ac:dyDescent="0.3">
      <c r="CB1227">
        <v>88065566577</v>
      </c>
    </row>
    <row r="1228" spans="80:80" x14ac:dyDescent="0.3">
      <c r="CB1228">
        <v>88065566578</v>
      </c>
    </row>
    <row r="1229" spans="80:80" x14ac:dyDescent="0.3">
      <c r="CB1229">
        <v>88065566579</v>
      </c>
    </row>
    <row r="1230" spans="80:80" x14ac:dyDescent="0.3">
      <c r="CB1230">
        <v>88065566580</v>
      </c>
    </row>
    <row r="1231" spans="80:80" x14ac:dyDescent="0.3">
      <c r="CB1231">
        <v>88065566581</v>
      </c>
    </row>
    <row r="1232" spans="80:80" x14ac:dyDescent="0.3">
      <c r="CB1232">
        <v>88065566582</v>
      </c>
    </row>
    <row r="1233" spans="80:80" x14ac:dyDescent="0.3">
      <c r="CB1233">
        <v>88065566583</v>
      </c>
    </row>
    <row r="1234" spans="80:80" x14ac:dyDescent="0.3">
      <c r="CB1234">
        <v>88065566584</v>
      </c>
    </row>
    <row r="1235" spans="80:80" x14ac:dyDescent="0.3">
      <c r="CB1235">
        <v>88065566585</v>
      </c>
    </row>
    <row r="1236" spans="80:80" x14ac:dyDescent="0.3">
      <c r="CB1236">
        <v>88065566586</v>
      </c>
    </row>
    <row r="1237" spans="80:80" x14ac:dyDescent="0.3">
      <c r="CB1237">
        <v>88065566587</v>
      </c>
    </row>
    <row r="1238" spans="80:80" x14ac:dyDescent="0.3">
      <c r="CB1238">
        <v>88065566588</v>
      </c>
    </row>
    <row r="1239" spans="80:80" x14ac:dyDescent="0.3">
      <c r="CB1239">
        <v>88065566589</v>
      </c>
    </row>
    <row r="1240" spans="80:80" x14ac:dyDescent="0.3">
      <c r="CB1240">
        <v>88065566590</v>
      </c>
    </row>
    <row r="1241" spans="80:80" x14ac:dyDescent="0.3">
      <c r="CB1241">
        <v>88065566591</v>
      </c>
    </row>
    <row r="1242" spans="80:80" x14ac:dyDescent="0.3">
      <c r="CB1242">
        <v>88065566592</v>
      </c>
    </row>
    <row r="1243" spans="80:80" x14ac:dyDescent="0.3">
      <c r="CB1243">
        <v>88065566593</v>
      </c>
    </row>
    <row r="1244" spans="80:80" x14ac:dyDescent="0.3">
      <c r="CB1244">
        <v>88065566594</v>
      </c>
    </row>
    <row r="1245" spans="80:80" x14ac:dyDescent="0.3">
      <c r="CB1245">
        <v>88065566595</v>
      </c>
    </row>
    <row r="1246" spans="80:80" x14ac:dyDescent="0.3">
      <c r="CB1246">
        <v>88065566596</v>
      </c>
    </row>
    <row r="1247" spans="80:80" x14ac:dyDescent="0.3">
      <c r="CB1247">
        <v>88065566597</v>
      </c>
    </row>
    <row r="1248" spans="80:80" x14ac:dyDescent="0.3">
      <c r="CB1248">
        <v>88065566598</v>
      </c>
    </row>
    <row r="1249" spans="80:80" x14ac:dyDescent="0.3">
      <c r="CB1249">
        <v>88065566599</v>
      </c>
    </row>
    <row r="1250" spans="80:80" x14ac:dyDescent="0.3">
      <c r="CB1250">
        <v>88065566600</v>
      </c>
    </row>
    <row r="1251" spans="80:80" x14ac:dyDescent="0.3">
      <c r="CB1251">
        <v>88065566601</v>
      </c>
    </row>
    <row r="1252" spans="80:80" x14ac:dyDescent="0.3">
      <c r="CB1252">
        <v>88065566602</v>
      </c>
    </row>
    <row r="1253" spans="80:80" x14ac:dyDescent="0.3">
      <c r="CB1253">
        <v>88065566603</v>
      </c>
    </row>
    <row r="1254" spans="80:80" x14ac:dyDescent="0.3">
      <c r="CB1254">
        <v>88065566604</v>
      </c>
    </row>
    <row r="1255" spans="80:80" x14ac:dyDescent="0.3">
      <c r="CB1255">
        <v>88065566605</v>
      </c>
    </row>
    <row r="1256" spans="80:80" x14ac:dyDescent="0.3">
      <c r="CB1256">
        <v>88065566606</v>
      </c>
    </row>
    <row r="1257" spans="80:80" x14ac:dyDescent="0.3">
      <c r="CB1257">
        <v>88065566607</v>
      </c>
    </row>
    <row r="1258" spans="80:80" x14ac:dyDescent="0.3">
      <c r="CB1258">
        <v>88065566608</v>
      </c>
    </row>
    <row r="1259" spans="80:80" x14ac:dyDescent="0.3">
      <c r="CB1259">
        <v>88065566609</v>
      </c>
    </row>
    <row r="1260" spans="80:80" x14ac:dyDescent="0.3">
      <c r="CB1260">
        <v>88065566610</v>
      </c>
    </row>
    <row r="1261" spans="80:80" x14ac:dyDescent="0.3">
      <c r="CB1261">
        <v>88065566611</v>
      </c>
    </row>
    <row r="1262" spans="80:80" x14ac:dyDescent="0.3">
      <c r="CB1262">
        <v>88065566612</v>
      </c>
    </row>
  </sheetData>
  <mergeCells count="9">
    <mergeCell ref="BS1:BY1"/>
    <mergeCell ref="AZ1:BP1"/>
    <mergeCell ref="AV1:AW1"/>
    <mergeCell ref="A1:P1"/>
    <mergeCell ref="S1:AB1"/>
    <mergeCell ref="AE1:AF1"/>
    <mergeCell ref="AM1:AN1"/>
    <mergeCell ref="AR1:AS1"/>
    <mergeCell ref="AI1:AJ1"/>
  </mergeCells>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4455-7702-4547-ADF5-39C8BB03650B}">
  <dimension ref="B2:K1023"/>
  <sheetViews>
    <sheetView workbookViewId="0">
      <selection activeCell="B2" sqref="B2"/>
    </sheetView>
  </sheetViews>
  <sheetFormatPr defaultColWidth="3.5546875" defaultRowHeight="21" x14ac:dyDescent="0.4"/>
  <cols>
    <col min="1" max="1" width="2.44140625" style="24" customWidth="1"/>
    <col min="2" max="2" width="32.109375" style="24" bestFit="1" customWidth="1"/>
    <col min="3" max="3" width="12.109375" style="24" customWidth="1"/>
    <col min="4" max="4" width="15.33203125" style="24" bestFit="1" customWidth="1"/>
    <col min="5" max="5" width="8" style="24" bestFit="1" customWidth="1"/>
    <col min="6" max="6" width="14.33203125" style="24" bestFit="1" customWidth="1"/>
    <col min="7" max="7" width="20.5546875" style="44" bestFit="1" customWidth="1"/>
    <col min="8" max="8" width="22.5546875" style="37" bestFit="1" customWidth="1"/>
    <col min="9" max="9" width="23.77734375" style="37" bestFit="1" customWidth="1"/>
    <col min="10" max="10" width="23.88671875" style="24" bestFit="1" customWidth="1"/>
    <col min="11" max="11" width="26" style="24" bestFit="1" customWidth="1"/>
    <col min="12" max="16384" width="3.5546875" style="24"/>
  </cols>
  <sheetData>
    <row r="2" spans="2:11" x14ac:dyDescent="0.4">
      <c r="D2" s="35"/>
    </row>
    <row r="4" spans="2:11" x14ac:dyDescent="0.4">
      <c r="B4" s="35"/>
      <c r="C4" s="35"/>
      <c r="D4" s="35"/>
      <c r="E4" s="35"/>
      <c r="F4" s="35"/>
      <c r="G4" s="43"/>
      <c r="H4" s="36"/>
      <c r="I4" s="36"/>
    </row>
    <row r="5" spans="2:11" x14ac:dyDescent="0.4">
      <c r="B5" s="24" t="s">
        <v>23</v>
      </c>
      <c r="C5" s="24" t="s">
        <v>24</v>
      </c>
      <c r="D5" s="24" t="s">
        <v>25</v>
      </c>
      <c r="E5" s="24" t="s">
        <v>940</v>
      </c>
      <c r="F5" s="24" t="s">
        <v>1171</v>
      </c>
      <c r="G5" s="44" t="s">
        <v>1143</v>
      </c>
      <c r="H5" s="37" t="s">
        <v>1175</v>
      </c>
      <c r="I5" s="37" t="s">
        <v>1176</v>
      </c>
      <c r="J5" s="24" t="s">
        <v>1119</v>
      </c>
      <c r="K5" s="24" t="s">
        <v>1146</v>
      </c>
    </row>
    <row r="6" spans="2:11" x14ac:dyDescent="0.4">
      <c r="B6" s="24" t="s">
        <v>175</v>
      </c>
      <c r="C6" s="48" t="s">
        <v>1123</v>
      </c>
      <c r="D6" s="24" t="s">
        <v>86</v>
      </c>
      <c r="E6" s="50">
        <v>182</v>
      </c>
      <c r="F6" s="41">
        <v>2582</v>
      </c>
      <c r="G6" s="46">
        <v>6</v>
      </c>
      <c r="H6" s="37">
        <v>44045</v>
      </c>
      <c r="I6" s="37">
        <v>44095</v>
      </c>
      <c r="J6" s="39" t="s">
        <v>1162</v>
      </c>
      <c r="K6" s="45" t="s">
        <v>1163</v>
      </c>
    </row>
    <row r="7" spans="2:11" x14ac:dyDescent="0.4">
      <c r="B7" s="24" t="s">
        <v>228</v>
      </c>
      <c r="C7" s="48" t="s">
        <v>1123</v>
      </c>
      <c r="D7" s="24" t="s">
        <v>1</v>
      </c>
      <c r="E7" s="24">
        <v>6</v>
      </c>
      <c r="F7" s="24">
        <v>54</v>
      </c>
      <c r="G7" s="44">
        <v>1</v>
      </c>
      <c r="H7" s="37">
        <v>44067</v>
      </c>
      <c r="I7" s="37">
        <v>44067</v>
      </c>
      <c r="J7" s="38" t="s">
        <v>1165</v>
      </c>
      <c r="K7" s="24" t="s">
        <v>1164</v>
      </c>
    </row>
    <row r="8" spans="2:11" x14ac:dyDescent="0.4">
      <c r="B8" s="24" t="s">
        <v>490</v>
      </c>
      <c r="C8" s="48" t="s">
        <v>1123</v>
      </c>
      <c r="D8" s="24" t="s">
        <v>11</v>
      </c>
      <c r="E8" s="24">
        <v>77</v>
      </c>
      <c r="F8" s="41">
        <v>1540</v>
      </c>
      <c r="G8" s="44">
        <v>1</v>
      </c>
      <c r="H8" s="37">
        <v>44051</v>
      </c>
      <c r="I8" s="37">
        <v>44051</v>
      </c>
      <c r="J8" s="39" t="s">
        <v>1162</v>
      </c>
      <c r="K8" s="24" t="s">
        <v>1164</v>
      </c>
    </row>
    <row r="9" spans="2:11" x14ac:dyDescent="0.4">
      <c r="B9" s="24" t="s">
        <v>117</v>
      </c>
      <c r="C9" s="48" t="s">
        <v>1123</v>
      </c>
      <c r="D9" s="24" t="s">
        <v>57</v>
      </c>
      <c r="E9" s="24">
        <v>68</v>
      </c>
      <c r="F9" s="41">
        <v>1564</v>
      </c>
      <c r="G9" s="44">
        <v>1</v>
      </c>
      <c r="H9" s="37">
        <v>44062</v>
      </c>
      <c r="I9" s="37">
        <v>44062</v>
      </c>
      <c r="J9" s="39" t="s">
        <v>1162</v>
      </c>
      <c r="K9" s="24" t="s">
        <v>1164</v>
      </c>
    </row>
    <row r="10" spans="2:11" x14ac:dyDescent="0.4">
      <c r="B10" s="24" t="s">
        <v>811</v>
      </c>
      <c r="C10" s="48" t="s">
        <v>1123</v>
      </c>
      <c r="D10" s="24" t="s">
        <v>18</v>
      </c>
      <c r="E10" s="24">
        <v>3</v>
      </c>
      <c r="F10" s="24">
        <v>27</v>
      </c>
      <c r="G10" s="44">
        <v>1</v>
      </c>
      <c r="H10" s="37">
        <v>44076</v>
      </c>
      <c r="I10" s="37">
        <v>44076</v>
      </c>
      <c r="J10" s="24" t="s">
        <v>1166</v>
      </c>
      <c r="K10" s="24" t="s">
        <v>1164</v>
      </c>
    </row>
    <row r="11" spans="2:11" x14ac:dyDescent="0.4">
      <c r="B11" s="24" t="s">
        <v>274</v>
      </c>
      <c r="C11" s="48" t="s">
        <v>1123</v>
      </c>
      <c r="D11" s="24" t="s">
        <v>9</v>
      </c>
      <c r="E11" s="24">
        <v>10</v>
      </c>
      <c r="F11" s="24">
        <v>120</v>
      </c>
      <c r="G11" s="44">
        <v>1</v>
      </c>
      <c r="H11" s="37">
        <v>44102</v>
      </c>
      <c r="I11" s="37">
        <v>44102</v>
      </c>
      <c r="J11" s="38" t="s">
        <v>1165</v>
      </c>
      <c r="K11" s="24" t="s">
        <v>1164</v>
      </c>
    </row>
    <row r="12" spans="2:11" x14ac:dyDescent="0.4">
      <c r="B12" s="24" t="s">
        <v>588</v>
      </c>
      <c r="C12" s="49" t="s">
        <v>1124</v>
      </c>
      <c r="D12" s="24" t="s">
        <v>3</v>
      </c>
      <c r="E12" s="24">
        <v>89</v>
      </c>
      <c r="F12" s="41">
        <v>1602</v>
      </c>
      <c r="G12" s="44">
        <v>1</v>
      </c>
      <c r="H12" s="37">
        <v>44054</v>
      </c>
      <c r="I12" s="37">
        <v>44054</v>
      </c>
      <c r="J12" s="39" t="s">
        <v>1162</v>
      </c>
      <c r="K12" s="24" t="s">
        <v>1164</v>
      </c>
    </row>
    <row r="13" spans="2:11" x14ac:dyDescent="0.4">
      <c r="B13" s="24" t="s">
        <v>520</v>
      </c>
      <c r="C13" s="49" t="s">
        <v>1124</v>
      </c>
      <c r="D13" s="24" t="s">
        <v>20</v>
      </c>
      <c r="E13" s="24">
        <v>47</v>
      </c>
      <c r="F13" s="41">
        <v>1410</v>
      </c>
      <c r="G13" s="44">
        <v>1</v>
      </c>
      <c r="H13" s="37">
        <v>44051</v>
      </c>
      <c r="I13" s="37">
        <v>44051</v>
      </c>
      <c r="J13" s="39" t="s">
        <v>1162</v>
      </c>
      <c r="K13" s="24" t="s">
        <v>1164</v>
      </c>
    </row>
    <row r="14" spans="2:11" x14ac:dyDescent="0.4">
      <c r="B14" s="24" t="s">
        <v>609</v>
      </c>
      <c r="C14" s="49" t="s">
        <v>1124</v>
      </c>
      <c r="D14" s="24" t="s">
        <v>84</v>
      </c>
      <c r="E14" s="24">
        <v>15</v>
      </c>
      <c r="F14" s="24">
        <v>240</v>
      </c>
      <c r="G14" s="44">
        <v>1</v>
      </c>
      <c r="H14" s="37">
        <v>44044</v>
      </c>
      <c r="I14" s="37">
        <v>44044</v>
      </c>
      <c r="J14" s="39" t="s">
        <v>1162</v>
      </c>
      <c r="K14" s="24" t="s">
        <v>1164</v>
      </c>
    </row>
    <row r="15" spans="2:11" x14ac:dyDescent="0.4">
      <c r="B15" s="24" t="s">
        <v>524</v>
      </c>
      <c r="C15" s="49" t="s">
        <v>1124</v>
      </c>
      <c r="D15" s="24" t="s">
        <v>4</v>
      </c>
      <c r="E15" s="24">
        <v>60</v>
      </c>
      <c r="F15" s="41">
        <v>1080</v>
      </c>
      <c r="G15" s="44">
        <v>1</v>
      </c>
      <c r="H15" s="37">
        <v>44054</v>
      </c>
      <c r="I15" s="37">
        <v>44054</v>
      </c>
      <c r="J15" s="39" t="s">
        <v>1162</v>
      </c>
      <c r="K15" s="24" t="s">
        <v>1164</v>
      </c>
    </row>
    <row r="16" spans="2:11" x14ac:dyDescent="0.4">
      <c r="B16" s="24" t="s">
        <v>711</v>
      </c>
      <c r="C16" s="49" t="s">
        <v>1124</v>
      </c>
      <c r="D16" s="24" t="s">
        <v>19</v>
      </c>
      <c r="E16" s="24">
        <v>9</v>
      </c>
      <c r="F16" s="24">
        <v>108</v>
      </c>
      <c r="G16" s="44">
        <v>1</v>
      </c>
      <c r="H16" s="37">
        <v>44072</v>
      </c>
      <c r="I16" s="37">
        <v>44072</v>
      </c>
      <c r="J16" s="38" t="s">
        <v>1165</v>
      </c>
      <c r="K16" s="24" t="s">
        <v>1164</v>
      </c>
    </row>
    <row r="17" spans="2:11" x14ac:dyDescent="0.4">
      <c r="B17" s="24" t="s">
        <v>388</v>
      </c>
      <c r="C17" s="49" t="s">
        <v>1124</v>
      </c>
      <c r="D17" s="24" t="s">
        <v>94</v>
      </c>
      <c r="E17" s="24">
        <v>11</v>
      </c>
      <c r="F17" s="24">
        <v>572</v>
      </c>
      <c r="G17" s="44">
        <v>1</v>
      </c>
      <c r="H17" s="37">
        <v>44052</v>
      </c>
      <c r="I17" s="37">
        <v>44052</v>
      </c>
      <c r="J17" s="39" t="s">
        <v>1162</v>
      </c>
      <c r="K17" s="24" t="s">
        <v>1164</v>
      </c>
    </row>
    <row r="18" spans="2:11" x14ac:dyDescent="0.4">
      <c r="B18" s="24" t="s">
        <v>521</v>
      </c>
      <c r="C18" s="49" t="s">
        <v>1124</v>
      </c>
      <c r="D18" s="24" t="s">
        <v>1</v>
      </c>
      <c r="E18" s="24">
        <v>6</v>
      </c>
      <c r="F18" s="24">
        <v>96</v>
      </c>
      <c r="G18" s="44">
        <v>1</v>
      </c>
      <c r="H18" s="37">
        <v>44051</v>
      </c>
      <c r="I18" s="37">
        <v>44051</v>
      </c>
      <c r="J18" s="38" t="s">
        <v>1165</v>
      </c>
      <c r="K18" s="24" t="s">
        <v>1164</v>
      </c>
    </row>
    <row r="19" spans="2:11" x14ac:dyDescent="0.4">
      <c r="B19" s="24" t="s">
        <v>397</v>
      </c>
      <c r="C19" s="49" t="s">
        <v>1124</v>
      </c>
      <c r="D19" s="24" t="s">
        <v>2</v>
      </c>
      <c r="E19" s="24">
        <v>11</v>
      </c>
      <c r="F19" s="24">
        <v>132</v>
      </c>
      <c r="G19" s="44">
        <v>1</v>
      </c>
      <c r="H19" s="37">
        <v>44061</v>
      </c>
      <c r="I19" s="37">
        <v>44061</v>
      </c>
      <c r="J19" s="38" t="s">
        <v>1165</v>
      </c>
      <c r="K19" s="24" t="s">
        <v>1164</v>
      </c>
    </row>
    <row r="20" spans="2:11" x14ac:dyDescent="0.4">
      <c r="B20" s="24" t="s">
        <v>375</v>
      </c>
      <c r="C20" s="49" t="s">
        <v>1124</v>
      </c>
      <c r="D20" s="24" t="s">
        <v>82</v>
      </c>
      <c r="E20" s="24">
        <v>15</v>
      </c>
      <c r="F20" s="24">
        <v>300</v>
      </c>
      <c r="G20" s="44">
        <v>1</v>
      </c>
      <c r="H20" s="37">
        <v>44103</v>
      </c>
      <c r="I20" s="37">
        <v>44103</v>
      </c>
      <c r="J20" s="39" t="s">
        <v>1162</v>
      </c>
      <c r="K20" s="24" t="s">
        <v>1164</v>
      </c>
    </row>
    <row r="21" spans="2:11" x14ac:dyDescent="0.4">
      <c r="B21" s="24" t="s">
        <v>75</v>
      </c>
      <c r="C21" s="48" t="s">
        <v>1123</v>
      </c>
      <c r="D21" s="24" t="s">
        <v>76</v>
      </c>
      <c r="E21" s="24">
        <v>11</v>
      </c>
      <c r="F21" s="24">
        <v>330</v>
      </c>
      <c r="G21" s="44">
        <v>1</v>
      </c>
      <c r="H21" s="37">
        <v>44062</v>
      </c>
      <c r="I21" s="37">
        <v>44062</v>
      </c>
      <c r="J21" s="39" t="s">
        <v>1162</v>
      </c>
      <c r="K21" s="24" t="s">
        <v>1164</v>
      </c>
    </row>
    <row r="22" spans="2:11" x14ac:dyDescent="0.4">
      <c r="B22" s="24" t="s">
        <v>124</v>
      </c>
      <c r="C22" s="48" t="s">
        <v>1123</v>
      </c>
      <c r="D22" s="24" t="s">
        <v>84</v>
      </c>
      <c r="E22" s="24">
        <v>89</v>
      </c>
      <c r="F22" s="24">
        <v>534</v>
      </c>
      <c r="G22" s="44">
        <v>1</v>
      </c>
      <c r="H22" s="37">
        <v>44066</v>
      </c>
      <c r="I22" s="37">
        <v>44066</v>
      </c>
      <c r="J22" s="39" t="s">
        <v>1162</v>
      </c>
      <c r="K22" s="24" t="s">
        <v>1164</v>
      </c>
    </row>
    <row r="23" spans="2:11" x14ac:dyDescent="0.4">
      <c r="B23" s="24" t="s">
        <v>281</v>
      </c>
      <c r="C23" s="48" t="s">
        <v>1123</v>
      </c>
      <c r="D23" s="24" t="s">
        <v>12</v>
      </c>
      <c r="E23" s="24">
        <v>47</v>
      </c>
      <c r="F23" s="24">
        <v>940</v>
      </c>
      <c r="G23" s="44">
        <v>1</v>
      </c>
      <c r="H23" s="37">
        <v>44048</v>
      </c>
      <c r="I23" s="37">
        <v>44048</v>
      </c>
      <c r="J23" s="39" t="s">
        <v>1162</v>
      </c>
      <c r="K23" s="24" t="s">
        <v>1164</v>
      </c>
    </row>
    <row r="24" spans="2:11" x14ac:dyDescent="0.4">
      <c r="B24" s="24" t="s">
        <v>403</v>
      </c>
      <c r="C24" s="48" t="s">
        <v>1123</v>
      </c>
      <c r="D24" s="24" t="s">
        <v>8</v>
      </c>
      <c r="E24" s="24">
        <v>47</v>
      </c>
      <c r="F24" s="24">
        <v>611</v>
      </c>
      <c r="G24" s="44">
        <v>1</v>
      </c>
      <c r="H24" s="37">
        <v>44067</v>
      </c>
      <c r="I24" s="37">
        <v>44067</v>
      </c>
      <c r="J24" s="39" t="s">
        <v>1162</v>
      </c>
      <c r="K24" s="24" t="s">
        <v>1164</v>
      </c>
    </row>
    <row r="25" spans="2:11" x14ac:dyDescent="0.4">
      <c r="B25" s="24" t="s">
        <v>1088</v>
      </c>
      <c r="C25" s="49" t="s">
        <v>1124</v>
      </c>
      <c r="D25" s="24" t="s">
        <v>78</v>
      </c>
      <c r="E25" s="24">
        <v>5</v>
      </c>
      <c r="F25" s="24">
        <v>100</v>
      </c>
      <c r="G25" s="44">
        <v>1</v>
      </c>
      <c r="H25" s="37">
        <v>44094</v>
      </c>
      <c r="I25" s="37">
        <v>44094</v>
      </c>
      <c r="J25" s="39" t="s">
        <v>1162</v>
      </c>
      <c r="K25" s="24" t="s">
        <v>1164</v>
      </c>
    </row>
    <row r="26" spans="2:11" x14ac:dyDescent="0.4">
      <c r="B26" s="24" t="s">
        <v>672</v>
      </c>
      <c r="C26" s="49" t="s">
        <v>1124</v>
      </c>
      <c r="D26" s="24" t="s">
        <v>3</v>
      </c>
      <c r="E26" s="24">
        <v>7</v>
      </c>
      <c r="F26" s="24">
        <v>63</v>
      </c>
      <c r="G26" s="44">
        <v>1</v>
      </c>
      <c r="H26" s="37">
        <v>44061</v>
      </c>
      <c r="I26" s="37">
        <v>44061</v>
      </c>
      <c r="J26" s="38" t="s">
        <v>1165</v>
      </c>
      <c r="K26" s="24" t="s">
        <v>1164</v>
      </c>
    </row>
    <row r="27" spans="2:11" x14ac:dyDescent="0.4">
      <c r="B27" s="24" t="s">
        <v>735</v>
      </c>
      <c r="C27" s="49" t="s">
        <v>1124</v>
      </c>
      <c r="D27" s="24" t="s">
        <v>68</v>
      </c>
      <c r="E27" s="24">
        <v>1</v>
      </c>
      <c r="F27" s="24">
        <v>9</v>
      </c>
      <c r="G27" s="44">
        <v>1</v>
      </c>
      <c r="H27" s="37">
        <v>44093</v>
      </c>
      <c r="I27" s="37">
        <v>44093</v>
      </c>
      <c r="J27" s="24" t="s">
        <v>1166</v>
      </c>
      <c r="K27" s="24" t="s">
        <v>1164</v>
      </c>
    </row>
    <row r="28" spans="2:11" x14ac:dyDescent="0.4">
      <c r="B28" s="24" t="s">
        <v>404</v>
      </c>
      <c r="C28" s="48" t="s">
        <v>1123</v>
      </c>
      <c r="D28" s="24" t="s">
        <v>9</v>
      </c>
      <c r="E28" s="24">
        <v>6</v>
      </c>
      <c r="F28" s="24">
        <v>90</v>
      </c>
      <c r="G28" s="44">
        <v>1</v>
      </c>
      <c r="H28" s="37">
        <v>44068</v>
      </c>
      <c r="I28" s="37">
        <v>44068</v>
      </c>
      <c r="J28" s="24" t="s">
        <v>1166</v>
      </c>
      <c r="K28" s="24" t="s">
        <v>1164</v>
      </c>
    </row>
    <row r="29" spans="2:11" x14ac:dyDescent="0.4">
      <c r="B29" s="24" t="s">
        <v>758</v>
      </c>
      <c r="C29" s="49" t="s">
        <v>1124</v>
      </c>
      <c r="D29" s="24" t="s">
        <v>8</v>
      </c>
      <c r="E29" s="24">
        <v>1</v>
      </c>
      <c r="F29" s="24">
        <v>18</v>
      </c>
      <c r="G29" s="44">
        <v>1</v>
      </c>
      <c r="H29" s="37">
        <v>44054</v>
      </c>
      <c r="I29" s="37">
        <v>44054</v>
      </c>
      <c r="J29" s="24" t="s">
        <v>1166</v>
      </c>
      <c r="K29" s="24" t="s">
        <v>1164</v>
      </c>
    </row>
    <row r="30" spans="2:11" x14ac:dyDescent="0.4">
      <c r="B30" s="24" t="s">
        <v>983</v>
      </c>
      <c r="C30" s="48" t="s">
        <v>1123</v>
      </c>
      <c r="D30" s="24" t="s">
        <v>17</v>
      </c>
      <c r="E30" s="24">
        <v>1</v>
      </c>
      <c r="F30" s="24">
        <v>9</v>
      </c>
      <c r="G30" s="44">
        <v>1</v>
      </c>
      <c r="H30" s="37">
        <v>44051</v>
      </c>
      <c r="I30" s="37">
        <v>44051</v>
      </c>
      <c r="J30" s="24" t="s">
        <v>1166</v>
      </c>
      <c r="K30" s="24" t="s">
        <v>1164</v>
      </c>
    </row>
    <row r="31" spans="2:11" x14ac:dyDescent="0.4">
      <c r="B31" s="24" t="s">
        <v>1034</v>
      </c>
      <c r="C31" s="49" t="s">
        <v>1124</v>
      </c>
      <c r="D31" s="24" t="s">
        <v>84</v>
      </c>
      <c r="E31" s="24">
        <v>6</v>
      </c>
      <c r="F31" s="24">
        <v>90</v>
      </c>
      <c r="G31" s="44">
        <v>1</v>
      </c>
      <c r="H31" s="37">
        <v>44044</v>
      </c>
      <c r="I31" s="37">
        <v>44044</v>
      </c>
      <c r="J31" s="38" t="s">
        <v>1165</v>
      </c>
      <c r="K31" s="24" t="s">
        <v>1164</v>
      </c>
    </row>
    <row r="32" spans="2:11" x14ac:dyDescent="0.4">
      <c r="B32" s="24" t="s">
        <v>650</v>
      </c>
      <c r="C32" s="49" t="s">
        <v>1124</v>
      </c>
      <c r="D32" s="24" t="s">
        <v>66</v>
      </c>
      <c r="E32" s="24">
        <v>1</v>
      </c>
      <c r="F32" s="24">
        <v>20</v>
      </c>
      <c r="G32" s="44">
        <v>1</v>
      </c>
      <c r="H32" s="37">
        <v>44085</v>
      </c>
      <c r="I32" s="37">
        <v>44085</v>
      </c>
      <c r="J32" s="24" t="s">
        <v>1166</v>
      </c>
      <c r="K32" s="24" t="s">
        <v>1164</v>
      </c>
    </row>
    <row r="33" spans="2:11" x14ac:dyDescent="0.4">
      <c r="B33" s="24" t="s">
        <v>733</v>
      </c>
      <c r="C33" s="49" t="s">
        <v>1124</v>
      </c>
      <c r="D33" s="24" t="s">
        <v>64</v>
      </c>
      <c r="E33" s="24">
        <v>5</v>
      </c>
      <c r="F33" s="24">
        <v>90</v>
      </c>
      <c r="G33" s="44">
        <v>1</v>
      </c>
      <c r="H33" s="37">
        <v>44092</v>
      </c>
      <c r="I33" s="37">
        <v>44092</v>
      </c>
      <c r="J33" s="39" t="s">
        <v>1162</v>
      </c>
      <c r="K33" s="24" t="s">
        <v>1164</v>
      </c>
    </row>
    <row r="34" spans="2:11" x14ac:dyDescent="0.4">
      <c r="B34" s="24" t="s">
        <v>607</v>
      </c>
      <c r="C34" s="48" t="s">
        <v>1123</v>
      </c>
      <c r="D34" s="24" t="s">
        <v>80</v>
      </c>
      <c r="E34" s="24">
        <v>77</v>
      </c>
      <c r="F34" s="41">
        <v>1540</v>
      </c>
      <c r="G34" s="44">
        <v>1</v>
      </c>
      <c r="H34" s="37">
        <v>44073</v>
      </c>
      <c r="I34" s="37">
        <v>44073</v>
      </c>
      <c r="J34" s="39" t="s">
        <v>1162</v>
      </c>
      <c r="K34" s="24" t="s">
        <v>1164</v>
      </c>
    </row>
    <row r="35" spans="2:11" x14ac:dyDescent="0.4">
      <c r="B35" s="24" t="s">
        <v>384</v>
      </c>
      <c r="C35" s="48" t="s">
        <v>1123</v>
      </c>
      <c r="D35" s="24" t="s">
        <v>57</v>
      </c>
      <c r="E35" s="24">
        <v>15</v>
      </c>
      <c r="F35" s="24">
        <v>270</v>
      </c>
      <c r="G35" s="44">
        <v>1</v>
      </c>
      <c r="H35" s="37">
        <v>44048</v>
      </c>
      <c r="I35" s="37">
        <v>44048</v>
      </c>
      <c r="J35" s="38" t="s">
        <v>1165</v>
      </c>
      <c r="K35" s="24" t="s">
        <v>1164</v>
      </c>
    </row>
    <row r="36" spans="2:11" x14ac:dyDescent="0.4">
      <c r="B36" s="24" t="s">
        <v>533</v>
      </c>
      <c r="C36" s="48" t="s">
        <v>1123</v>
      </c>
      <c r="D36" s="24" t="s">
        <v>12</v>
      </c>
      <c r="E36" s="24">
        <v>60</v>
      </c>
      <c r="F36" s="41">
        <v>1080</v>
      </c>
      <c r="G36" s="44">
        <v>1</v>
      </c>
      <c r="H36" s="37">
        <v>44063</v>
      </c>
      <c r="I36" s="37">
        <v>44063</v>
      </c>
      <c r="J36" s="39" t="s">
        <v>1162</v>
      </c>
      <c r="K36" s="24" t="s">
        <v>1164</v>
      </c>
    </row>
    <row r="37" spans="2:11" x14ac:dyDescent="0.4">
      <c r="B37" s="24" t="s">
        <v>765</v>
      </c>
      <c r="C37" s="48" t="s">
        <v>1123</v>
      </c>
      <c r="D37" s="24" t="s">
        <v>11</v>
      </c>
      <c r="E37" s="24">
        <v>7</v>
      </c>
      <c r="F37" s="24">
        <v>91</v>
      </c>
      <c r="G37" s="44">
        <v>1</v>
      </c>
      <c r="H37" s="37">
        <v>44061</v>
      </c>
      <c r="I37" s="37">
        <v>44061</v>
      </c>
      <c r="J37" s="38" t="s">
        <v>1165</v>
      </c>
      <c r="K37" s="24" t="s">
        <v>1164</v>
      </c>
    </row>
    <row r="38" spans="2:11" x14ac:dyDescent="0.4">
      <c r="B38" s="24" t="s">
        <v>770</v>
      </c>
      <c r="C38" s="49" t="s">
        <v>1124</v>
      </c>
      <c r="D38" s="24" t="s">
        <v>57</v>
      </c>
      <c r="E38" s="24">
        <v>2</v>
      </c>
      <c r="F38" s="24">
        <v>40</v>
      </c>
      <c r="G38" s="44">
        <v>1</v>
      </c>
      <c r="H38" s="37">
        <v>44066</v>
      </c>
      <c r="I38" s="37">
        <v>44066</v>
      </c>
      <c r="J38" s="24" t="s">
        <v>1166</v>
      </c>
      <c r="K38" s="24" t="s">
        <v>1164</v>
      </c>
    </row>
    <row r="39" spans="2:11" x14ac:dyDescent="0.4">
      <c r="B39" s="24" t="s">
        <v>998</v>
      </c>
      <c r="C39" s="49" t="s">
        <v>1124</v>
      </c>
      <c r="D39" s="24" t="s">
        <v>70</v>
      </c>
      <c r="E39" s="24">
        <v>5</v>
      </c>
      <c r="F39" s="24">
        <v>100</v>
      </c>
      <c r="G39" s="44">
        <v>1</v>
      </c>
      <c r="H39" s="37">
        <v>44071</v>
      </c>
      <c r="I39" s="37">
        <v>44071</v>
      </c>
      <c r="J39" s="38" t="s">
        <v>1165</v>
      </c>
      <c r="K39" s="24" t="s">
        <v>1164</v>
      </c>
    </row>
    <row r="40" spans="2:11" x14ac:dyDescent="0.4">
      <c r="B40" s="24" t="s">
        <v>469</v>
      </c>
      <c r="C40" s="49" t="s">
        <v>1124</v>
      </c>
      <c r="D40" s="24" t="s">
        <v>58</v>
      </c>
      <c r="E40" s="24">
        <v>11</v>
      </c>
      <c r="F40" s="24">
        <v>220</v>
      </c>
      <c r="G40" s="44">
        <v>1</v>
      </c>
      <c r="H40" s="37">
        <v>44102</v>
      </c>
      <c r="I40" s="37">
        <v>44102</v>
      </c>
      <c r="J40" s="38" t="s">
        <v>1165</v>
      </c>
      <c r="K40" s="24" t="s">
        <v>1164</v>
      </c>
    </row>
    <row r="41" spans="2:11" x14ac:dyDescent="0.4">
      <c r="B41" s="24" t="s">
        <v>336</v>
      </c>
      <c r="C41" s="49" t="s">
        <v>1124</v>
      </c>
      <c r="D41" s="24" t="s">
        <v>72</v>
      </c>
      <c r="E41" s="24">
        <v>95</v>
      </c>
      <c r="F41" s="41">
        <v>1900</v>
      </c>
      <c r="G41" s="47">
        <v>2</v>
      </c>
      <c r="H41" s="37">
        <v>44072</v>
      </c>
      <c r="I41" s="37">
        <v>44072</v>
      </c>
      <c r="J41" s="39" t="s">
        <v>1162</v>
      </c>
      <c r="K41" s="24" t="s">
        <v>1164</v>
      </c>
    </row>
    <row r="42" spans="2:11" x14ac:dyDescent="0.4">
      <c r="B42" s="24" t="s">
        <v>445</v>
      </c>
      <c r="C42" s="49" t="s">
        <v>1124</v>
      </c>
      <c r="D42" s="24" t="s">
        <v>18</v>
      </c>
      <c r="E42" s="24">
        <v>77</v>
      </c>
      <c r="F42" s="40">
        <v>4004</v>
      </c>
      <c r="G42" s="44">
        <v>1</v>
      </c>
      <c r="H42" s="37">
        <v>44078</v>
      </c>
      <c r="I42" s="37">
        <v>44078</v>
      </c>
      <c r="J42" s="39" t="s">
        <v>1162</v>
      </c>
      <c r="K42" s="24" t="s">
        <v>1164</v>
      </c>
    </row>
    <row r="43" spans="2:11" x14ac:dyDescent="0.4">
      <c r="B43" s="24" t="s">
        <v>373</v>
      </c>
      <c r="C43" s="49" t="s">
        <v>1124</v>
      </c>
      <c r="D43" s="24" t="s">
        <v>16</v>
      </c>
      <c r="E43" s="24">
        <v>77</v>
      </c>
      <c r="F43" s="41">
        <v>1155</v>
      </c>
      <c r="G43" s="44">
        <v>1</v>
      </c>
      <c r="H43" s="37">
        <v>44098</v>
      </c>
      <c r="I43" s="37">
        <v>44098</v>
      </c>
      <c r="J43" s="38" t="s">
        <v>1165</v>
      </c>
      <c r="K43" s="24" t="s">
        <v>1164</v>
      </c>
    </row>
    <row r="44" spans="2:11" x14ac:dyDescent="0.4">
      <c r="B44" s="24" t="s">
        <v>55</v>
      </c>
      <c r="C44" s="49" t="s">
        <v>1124</v>
      </c>
      <c r="D44" s="24" t="s">
        <v>12</v>
      </c>
      <c r="E44" s="42">
        <v>219</v>
      </c>
      <c r="F44" s="40">
        <v>3579</v>
      </c>
      <c r="G44" s="47">
        <v>4</v>
      </c>
      <c r="H44" s="37">
        <v>44044</v>
      </c>
      <c r="I44" s="37">
        <v>44067</v>
      </c>
      <c r="J44" s="39" t="s">
        <v>1162</v>
      </c>
      <c r="K44" s="45" t="s">
        <v>1163</v>
      </c>
    </row>
    <row r="45" spans="2:11" x14ac:dyDescent="0.4">
      <c r="B45" s="24" t="s">
        <v>254</v>
      </c>
      <c r="C45" s="49" t="s">
        <v>1124</v>
      </c>
      <c r="D45" s="24" t="s">
        <v>76</v>
      </c>
      <c r="E45" s="24">
        <v>47</v>
      </c>
      <c r="F45" s="24">
        <v>752</v>
      </c>
      <c r="G45" s="44">
        <v>1</v>
      </c>
      <c r="H45" s="37">
        <v>44093</v>
      </c>
      <c r="I45" s="37">
        <v>44093</v>
      </c>
      <c r="J45" s="39" t="s">
        <v>1162</v>
      </c>
      <c r="K45" s="24" t="s">
        <v>1164</v>
      </c>
    </row>
    <row r="46" spans="2:11" x14ac:dyDescent="0.4">
      <c r="B46" s="24" t="s">
        <v>583</v>
      </c>
      <c r="C46" s="49" t="s">
        <v>1124</v>
      </c>
      <c r="D46" s="24" t="s">
        <v>18</v>
      </c>
      <c r="E46" s="24">
        <v>47</v>
      </c>
      <c r="F46" s="24">
        <v>658</v>
      </c>
      <c r="G46" s="44">
        <v>1</v>
      </c>
      <c r="H46" s="37">
        <v>44052</v>
      </c>
      <c r="I46" s="37">
        <v>44052</v>
      </c>
      <c r="J46" s="38" t="s">
        <v>1165</v>
      </c>
      <c r="K46" s="24" t="s">
        <v>1164</v>
      </c>
    </row>
    <row r="47" spans="2:11" x14ac:dyDescent="0.4">
      <c r="B47" s="24" t="s">
        <v>319</v>
      </c>
      <c r="C47" s="49" t="s">
        <v>1124</v>
      </c>
      <c r="D47" s="24" t="s">
        <v>8</v>
      </c>
      <c r="E47" s="24">
        <v>87</v>
      </c>
      <c r="F47" s="24">
        <v>870</v>
      </c>
      <c r="G47" s="47">
        <v>2</v>
      </c>
      <c r="H47" s="37">
        <v>44055</v>
      </c>
      <c r="I47" s="37">
        <v>44055</v>
      </c>
      <c r="J47" s="39" t="s">
        <v>1162</v>
      </c>
      <c r="K47" s="24" t="s">
        <v>1164</v>
      </c>
    </row>
    <row r="48" spans="2:11" x14ac:dyDescent="0.4">
      <c r="B48" s="24" t="s">
        <v>551</v>
      </c>
      <c r="C48" s="48" t="s">
        <v>1123</v>
      </c>
      <c r="D48" s="24" t="s">
        <v>15</v>
      </c>
      <c r="E48" s="24">
        <v>60</v>
      </c>
      <c r="F48" s="24">
        <v>600</v>
      </c>
      <c r="G48" s="44">
        <v>1</v>
      </c>
      <c r="H48" s="37">
        <v>44082</v>
      </c>
      <c r="I48" s="37">
        <v>44082</v>
      </c>
      <c r="J48" s="38" t="s">
        <v>1165</v>
      </c>
      <c r="K48" s="24" t="s">
        <v>1164</v>
      </c>
    </row>
    <row r="49" spans="2:11" x14ac:dyDescent="0.4">
      <c r="B49" s="24" t="s">
        <v>1041</v>
      </c>
      <c r="C49" s="48" t="s">
        <v>1123</v>
      </c>
      <c r="D49" s="24" t="s">
        <v>20</v>
      </c>
      <c r="E49" s="24">
        <v>6</v>
      </c>
      <c r="F49" s="24">
        <v>36</v>
      </c>
      <c r="G49" s="44">
        <v>1</v>
      </c>
      <c r="H49" s="37">
        <v>44054</v>
      </c>
      <c r="I49" s="37">
        <v>44054</v>
      </c>
      <c r="J49" s="38" t="s">
        <v>1165</v>
      </c>
      <c r="K49" s="24" t="s">
        <v>1164</v>
      </c>
    </row>
    <row r="50" spans="2:11" x14ac:dyDescent="0.4">
      <c r="B50" s="24" t="s">
        <v>96</v>
      </c>
      <c r="C50" s="49" t="s">
        <v>1124</v>
      </c>
      <c r="D50" s="24" t="s">
        <v>17</v>
      </c>
      <c r="E50" s="24">
        <v>89</v>
      </c>
      <c r="F50" s="41">
        <v>1068</v>
      </c>
      <c r="G50" s="44">
        <v>1</v>
      </c>
      <c r="H50" s="37">
        <v>44071</v>
      </c>
      <c r="I50" s="37">
        <v>44071</v>
      </c>
      <c r="J50" s="39" t="s">
        <v>1162</v>
      </c>
      <c r="K50" s="24" t="s">
        <v>1164</v>
      </c>
    </row>
    <row r="51" spans="2:11" x14ac:dyDescent="0.4">
      <c r="B51" s="24" t="s">
        <v>530</v>
      </c>
      <c r="C51" s="48" t="s">
        <v>1123</v>
      </c>
      <c r="D51" s="24" t="s">
        <v>9</v>
      </c>
      <c r="E51" s="24">
        <v>6</v>
      </c>
      <c r="F51" s="24">
        <v>108</v>
      </c>
      <c r="G51" s="44">
        <v>1</v>
      </c>
      <c r="H51" s="37">
        <v>44061</v>
      </c>
      <c r="I51" s="37">
        <v>44061</v>
      </c>
      <c r="J51" s="38" t="s">
        <v>1165</v>
      </c>
      <c r="K51" s="24" t="s">
        <v>1164</v>
      </c>
    </row>
    <row r="52" spans="2:11" x14ac:dyDescent="0.4">
      <c r="B52" s="24" t="s">
        <v>782</v>
      </c>
      <c r="C52" s="49" t="s">
        <v>1124</v>
      </c>
      <c r="D52" s="24" t="s">
        <v>70</v>
      </c>
      <c r="E52" s="24">
        <v>8</v>
      </c>
      <c r="F52" s="24">
        <v>72</v>
      </c>
      <c r="G52" s="44">
        <v>1</v>
      </c>
      <c r="H52" s="37">
        <v>44078</v>
      </c>
      <c r="I52" s="37">
        <v>44078</v>
      </c>
      <c r="J52" s="38" t="s">
        <v>1165</v>
      </c>
      <c r="K52" s="24" t="s">
        <v>1164</v>
      </c>
    </row>
    <row r="53" spans="2:11" x14ac:dyDescent="0.4">
      <c r="B53" s="24" t="s">
        <v>245</v>
      </c>
      <c r="C53" s="49" t="s">
        <v>1124</v>
      </c>
      <c r="D53" s="24" t="s">
        <v>59</v>
      </c>
      <c r="E53" s="24">
        <v>47</v>
      </c>
      <c r="F53" s="24">
        <v>470</v>
      </c>
      <c r="G53" s="44">
        <v>1</v>
      </c>
      <c r="H53" s="37">
        <v>44084</v>
      </c>
      <c r="I53" s="37">
        <v>44084</v>
      </c>
      <c r="J53" s="38" t="s">
        <v>1165</v>
      </c>
      <c r="K53" s="24" t="s">
        <v>1164</v>
      </c>
    </row>
    <row r="54" spans="2:11" x14ac:dyDescent="0.4">
      <c r="B54" s="24" t="s">
        <v>597</v>
      </c>
      <c r="C54" s="49" t="s">
        <v>1124</v>
      </c>
      <c r="D54" s="24" t="s">
        <v>11</v>
      </c>
      <c r="E54" s="24">
        <v>89</v>
      </c>
      <c r="F54" s="41">
        <v>1602</v>
      </c>
      <c r="G54" s="44">
        <v>1</v>
      </c>
      <c r="H54" s="37">
        <v>44063</v>
      </c>
      <c r="I54" s="37">
        <v>44063</v>
      </c>
      <c r="J54" s="39" t="s">
        <v>1162</v>
      </c>
      <c r="K54" s="24" t="s">
        <v>1164</v>
      </c>
    </row>
    <row r="55" spans="2:11" x14ac:dyDescent="0.4">
      <c r="B55" s="24" t="s">
        <v>561</v>
      </c>
      <c r="C55" s="49" t="s">
        <v>1124</v>
      </c>
      <c r="D55" s="24" t="s">
        <v>18</v>
      </c>
      <c r="E55" s="24">
        <v>47</v>
      </c>
      <c r="F55" s="41">
        <v>1081</v>
      </c>
      <c r="G55" s="44">
        <v>1</v>
      </c>
      <c r="H55" s="37">
        <v>44092</v>
      </c>
      <c r="I55" s="37">
        <v>44092</v>
      </c>
      <c r="J55" s="39" t="s">
        <v>1162</v>
      </c>
      <c r="K55" s="24" t="s">
        <v>1164</v>
      </c>
    </row>
    <row r="56" spans="2:11" x14ac:dyDescent="0.4">
      <c r="B56" s="24" t="s">
        <v>301</v>
      </c>
      <c r="C56" s="48" t="s">
        <v>1123</v>
      </c>
      <c r="D56" s="24" t="s">
        <v>58</v>
      </c>
      <c r="E56" s="24">
        <v>10</v>
      </c>
      <c r="F56" s="24">
        <v>90</v>
      </c>
      <c r="G56" s="44">
        <v>1</v>
      </c>
      <c r="H56" s="37">
        <v>44068</v>
      </c>
      <c r="I56" s="37">
        <v>44068</v>
      </c>
      <c r="J56" s="24" t="s">
        <v>1166</v>
      </c>
      <c r="K56" s="24" t="s">
        <v>1164</v>
      </c>
    </row>
    <row r="57" spans="2:11" x14ac:dyDescent="0.4">
      <c r="B57" s="24" t="s">
        <v>580</v>
      </c>
      <c r="C57" s="48" t="s">
        <v>1123</v>
      </c>
      <c r="D57" s="24" t="s">
        <v>94</v>
      </c>
      <c r="E57" s="24">
        <v>77</v>
      </c>
      <c r="F57" s="24">
        <v>924</v>
      </c>
      <c r="G57" s="44">
        <v>1</v>
      </c>
      <c r="H57" s="37">
        <v>44046</v>
      </c>
      <c r="I57" s="37">
        <v>44046</v>
      </c>
      <c r="J57" s="39" t="s">
        <v>1162</v>
      </c>
      <c r="K57" s="24" t="s">
        <v>1164</v>
      </c>
    </row>
    <row r="58" spans="2:11" x14ac:dyDescent="0.4">
      <c r="B58" s="24" t="s">
        <v>702</v>
      </c>
      <c r="C58" s="48" t="s">
        <v>1123</v>
      </c>
      <c r="D58" s="24" t="s">
        <v>58</v>
      </c>
      <c r="E58" s="24">
        <v>10</v>
      </c>
      <c r="F58" s="24">
        <v>520</v>
      </c>
      <c r="G58" s="44">
        <v>1</v>
      </c>
      <c r="H58" s="37">
        <v>44061</v>
      </c>
      <c r="I58" s="37">
        <v>44061</v>
      </c>
      <c r="J58" s="39" t="s">
        <v>1162</v>
      </c>
      <c r="K58" s="24" t="s">
        <v>1164</v>
      </c>
    </row>
    <row r="59" spans="2:11" x14ac:dyDescent="0.4">
      <c r="B59" s="24" t="s">
        <v>649</v>
      </c>
      <c r="C59" s="48" t="s">
        <v>1123</v>
      </c>
      <c r="D59" s="24" t="s">
        <v>64</v>
      </c>
      <c r="E59" s="24">
        <v>3</v>
      </c>
      <c r="F59" s="24">
        <v>30</v>
      </c>
      <c r="G59" s="44">
        <v>1</v>
      </c>
      <c r="H59" s="37">
        <v>44084</v>
      </c>
      <c r="I59" s="37">
        <v>44084</v>
      </c>
      <c r="J59" s="39" t="s">
        <v>1162</v>
      </c>
      <c r="K59" s="24" t="s">
        <v>1164</v>
      </c>
    </row>
    <row r="60" spans="2:11" x14ac:dyDescent="0.4">
      <c r="B60" s="24" t="s">
        <v>543</v>
      </c>
      <c r="C60" s="48" t="s">
        <v>1123</v>
      </c>
      <c r="D60" s="24" t="s">
        <v>82</v>
      </c>
      <c r="E60" s="24">
        <v>89</v>
      </c>
      <c r="F60" s="41">
        <v>1424</v>
      </c>
      <c r="G60" s="44">
        <v>1</v>
      </c>
      <c r="H60" s="37">
        <v>44073</v>
      </c>
      <c r="I60" s="37">
        <v>44073</v>
      </c>
      <c r="J60" s="39" t="s">
        <v>1162</v>
      </c>
      <c r="K60" s="24" t="s">
        <v>1164</v>
      </c>
    </row>
    <row r="61" spans="2:11" x14ac:dyDescent="0.4">
      <c r="B61" s="24" t="s">
        <v>774</v>
      </c>
      <c r="C61" s="49" t="s">
        <v>1124</v>
      </c>
      <c r="D61" s="24" t="s">
        <v>16</v>
      </c>
      <c r="E61" s="24">
        <v>10</v>
      </c>
      <c r="F61" s="24">
        <v>150</v>
      </c>
      <c r="G61" s="44">
        <v>1</v>
      </c>
      <c r="H61" s="37">
        <v>44071</v>
      </c>
      <c r="I61" s="37">
        <v>44071</v>
      </c>
      <c r="J61" s="24" t="s">
        <v>1166</v>
      </c>
      <c r="K61" s="24" t="s">
        <v>1164</v>
      </c>
    </row>
    <row r="62" spans="2:11" x14ac:dyDescent="0.4">
      <c r="B62" s="24" t="s">
        <v>991</v>
      </c>
      <c r="C62" s="48" t="s">
        <v>1123</v>
      </c>
      <c r="D62" s="24" t="s">
        <v>59</v>
      </c>
      <c r="E62" s="24">
        <v>1</v>
      </c>
      <c r="F62" s="24">
        <v>18</v>
      </c>
      <c r="G62" s="44">
        <v>1</v>
      </c>
      <c r="H62" s="37">
        <v>44061</v>
      </c>
      <c r="I62" s="37">
        <v>44061</v>
      </c>
      <c r="J62" s="24" t="s">
        <v>1166</v>
      </c>
      <c r="K62" s="24" t="s">
        <v>1164</v>
      </c>
    </row>
    <row r="63" spans="2:11" x14ac:dyDescent="0.4">
      <c r="B63" s="24" t="s">
        <v>805</v>
      </c>
      <c r="C63" s="49" t="s">
        <v>1124</v>
      </c>
      <c r="D63" s="24" t="s">
        <v>3</v>
      </c>
      <c r="E63" s="24">
        <v>5</v>
      </c>
      <c r="F63" s="24">
        <v>60</v>
      </c>
      <c r="G63" s="44">
        <v>1</v>
      </c>
      <c r="H63" s="37">
        <v>44102</v>
      </c>
      <c r="I63" s="37">
        <v>44102</v>
      </c>
      <c r="J63" s="38" t="s">
        <v>1165</v>
      </c>
      <c r="K63" s="24" t="s">
        <v>1164</v>
      </c>
    </row>
    <row r="64" spans="2:11" x14ac:dyDescent="0.4">
      <c r="B64" s="24" t="s">
        <v>779</v>
      </c>
      <c r="C64" s="48" t="s">
        <v>1123</v>
      </c>
      <c r="D64" s="24" t="s">
        <v>88</v>
      </c>
      <c r="E64" s="24">
        <v>3</v>
      </c>
      <c r="F64" s="24">
        <v>42</v>
      </c>
      <c r="G64" s="44">
        <v>1</v>
      </c>
      <c r="H64" s="37">
        <v>44075</v>
      </c>
      <c r="I64" s="37">
        <v>44075</v>
      </c>
      <c r="J64" s="38" t="s">
        <v>1165</v>
      </c>
      <c r="K64" s="24" t="s">
        <v>1164</v>
      </c>
    </row>
    <row r="65" spans="2:11" x14ac:dyDescent="0.4">
      <c r="B65" s="24" t="s">
        <v>691</v>
      </c>
      <c r="C65" s="49" t="s">
        <v>1124</v>
      </c>
      <c r="D65" s="24" t="s">
        <v>80</v>
      </c>
      <c r="E65" s="24">
        <v>5</v>
      </c>
      <c r="F65" s="24">
        <v>60</v>
      </c>
      <c r="G65" s="44">
        <v>1</v>
      </c>
      <c r="H65" s="37">
        <v>44052</v>
      </c>
      <c r="I65" s="37">
        <v>44052</v>
      </c>
      <c r="J65" s="38" t="s">
        <v>1165</v>
      </c>
      <c r="K65" s="24" t="s">
        <v>1164</v>
      </c>
    </row>
    <row r="66" spans="2:11" x14ac:dyDescent="0.4">
      <c r="B66" s="24" t="s">
        <v>238</v>
      </c>
      <c r="C66" s="48" t="s">
        <v>1123</v>
      </c>
      <c r="D66" s="24" t="s">
        <v>11</v>
      </c>
      <c r="E66" s="24">
        <v>10</v>
      </c>
      <c r="F66" s="24">
        <v>90</v>
      </c>
      <c r="G66" s="44">
        <v>1</v>
      </c>
      <c r="H66" s="37">
        <v>44077</v>
      </c>
      <c r="I66" s="37">
        <v>44077</v>
      </c>
      <c r="J66" s="38" t="s">
        <v>1165</v>
      </c>
      <c r="K66" s="24" t="s">
        <v>1164</v>
      </c>
    </row>
    <row r="67" spans="2:11" x14ac:dyDescent="0.4">
      <c r="B67" s="24" t="s">
        <v>330</v>
      </c>
      <c r="C67" s="48" t="s">
        <v>1123</v>
      </c>
      <c r="D67" s="24" t="s">
        <v>61</v>
      </c>
      <c r="E67" s="24">
        <v>26</v>
      </c>
      <c r="F67" s="24">
        <v>156</v>
      </c>
      <c r="G67" s="47">
        <v>2</v>
      </c>
      <c r="H67" s="37">
        <v>44066</v>
      </c>
      <c r="I67" s="37">
        <v>44066</v>
      </c>
      <c r="J67" s="38" t="s">
        <v>1165</v>
      </c>
      <c r="K67" s="24" t="s">
        <v>1164</v>
      </c>
    </row>
    <row r="68" spans="2:11" x14ac:dyDescent="0.4">
      <c r="B68" s="24" t="s">
        <v>747</v>
      </c>
      <c r="C68" s="49" t="s">
        <v>1124</v>
      </c>
      <c r="D68" s="24" t="s">
        <v>92</v>
      </c>
      <c r="E68" s="24">
        <v>9</v>
      </c>
      <c r="F68" s="24">
        <v>135</v>
      </c>
      <c r="G68" s="44">
        <v>1</v>
      </c>
      <c r="H68" s="37">
        <v>44074</v>
      </c>
      <c r="I68" s="37">
        <v>44074</v>
      </c>
      <c r="J68" s="38" t="s">
        <v>1165</v>
      </c>
      <c r="K68" s="24" t="s">
        <v>1164</v>
      </c>
    </row>
    <row r="69" spans="2:11" x14ac:dyDescent="0.4">
      <c r="B69" s="24" t="s">
        <v>1021</v>
      </c>
      <c r="C69" s="48" t="s">
        <v>1123</v>
      </c>
      <c r="D69" s="24" t="s">
        <v>15</v>
      </c>
      <c r="E69" s="24">
        <v>10</v>
      </c>
      <c r="F69" s="24">
        <v>100</v>
      </c>
      <c r="G69" s="44">
        <v>1</v>
      </c>
      <c r="H69" s="37">
        <v>44103</v>
      </c>
      <c r="I69" s="37">
        <v>44103</v>
      </c>
      <c r="J69" s="24" t="s">
        <v>1166</v>
      </c>
      <c r="K69" s="24" t="s">
        <v>1164</v>
      </c>
    </row>
    <row r="70" spans="2:11" x14ac:dyDescent="0.4">
      <c r="B70" s="24" t="s">
        <v>625</v>
      </c>
      <c r="C70" s="48" t="s">
        <v>1123</v>
      </c>
      <c r="D70" s="24" t="s">
        <v>17</v>
      </c>
      <c r="E70" s="24">
        <v>77</v>
      </c>
      <c r="F70" s="41">
        <v>1232</v>
      </c>
      <c r="G70" s="44">
        <v>1</v>
      </c>
      <c r="H70" s="37">
        <v>44061</v>
      </c>
      <c r="I70" s="37">
        <v>44061</v>
      </c>
      <c r="J70" s="39" t="s">
        <v>1162</v>
      </c>
      <c r="K70" s="24" t="s">
        <v>1164</v>
      </c>
    </row>
    <row r="71" spans="2:11" x14ac:dyDescent="0.4">
      <c r="B71" s="24" t="s">
        <v>680</v>
      </c>
      <c r="C71" s="48" t="s">
        <v>1123</v>
      </c>
      <c r="D71" s="24" t="s">
        <v>10</v>
      </c>
      <c r="E71" s="24">
        <v>15</v>
      </c>
      <c r="F71" s="24">
        <v>195</v>
      </c>
      <c r="G71" s="44">
        <v>1</v>
      </c>
      <c r="H71" s="37">
        <v>44072</v>
      </c>
      <c r="I71" s="37">
        <v>44072</v>
      </c>
      <c r="J71" s="39" t="s">
        <v>1162</v>
      </c>
      <c r="K71" s="24" t="s">
        <v>1164</v>
      </c>
    </row>
    <row r="72" spans="2:11" x14ac:dyDescent="0.4">
      <c r="B72" s="24" t="s">
        <v>1025</v>
      </c>
      <c r="C72" s="48" t="s">
        <v>1123</v>
      </c>
      <c r="D72" s="24" t="s">
        <v>61</v>
      </c>
      <c r="E72" s="24">
        <v>6</v>
      </c>
      <c r="F72" s="24">
        <v>72</v>
      </c>
      <c r="G72" s="44">
        <v>1</v>
      </c>
      <c r="H72" s="37">
        <v>44104</v>
      </c>
      <c r="I72" s="37">
        <v>44104</v>
      </c>
      <c r="J72" s="38" t="s">
        <v>1165</v>
      </c>
      <c r="K72" s="24" t="s">
        <v>1164</v>
      </c>
    </row>
    <row r="73" spans="2:11" x14ac:dyDescent="0.4">
      <c r="B73" s="24" t="s">
        <v>684</v>
      </c>
      <c r="C73" s="48" t="s">
        <v>1123</v>
      </c>
      <c r="D73" s="24" t="s">
        <v>14</v>
      </c>
      <c r="E73" s="24">
        <v>11</v>
      </c>
      <c r="F73" s="24">
        <v>132</v>
      </c>
      <c r="G73" s="44">
        <v>1</v>
      </c>
      <c r="H73" s="37">
        <v>44073</v>
      </c>
      <c r="I73" s="37">
        <v>44073</v>
      </c>
      <c r="J73" s="38" t="s">
        <v>1165</v>
      </c>
      <c r="K73" s="24" t="s">
        <v>1164</v>
      </c>
    </row>
    <row r="74" spans="2:11" x14ac:dyDescent="0.4">
      <c r="B74" s="24" t="s">
        <v>321</v>
      </c>
      <c r="C74" s="48" t="s">
        <v>1123</v>
      </c>
      <c r="D74" s="24" t="s">
        <v>10</v>
      </c>
      <c r="E74" s="24">
        <v>18</v>
      </c>
      <c r="F74" s="24">
        <v>270</v>
      </c>
      <c r="G74" s="47">
        <v>2</v>
      </c>
      <c r="H74" s="37">
        <v>44057</v>
      </c>
      <c r="I74" s="37">
        <v>44057</v>
      </c>
      <c r="J74" s="39" t="s">
        <v>1162</v>
      </c>
      <c r="K74" s="24" t="s">
        <v>1164</v>
      </c>
    </row>
    <row r="75" spans="2:11" x14ac:dyDescent="0.4">
      <c r="B75" s="24" t="s">
        <v>248</v>
      </c>
      <c r="C75" s="48" t="s">
        <v>1123</v>
      </c>
      <c r="D75" s="24" t="s">
        <v>64</v>
      </c>
      <c r="E75" s="24">
        <v>11</v>
      </c>
      <c r="F75" s="24">
        <v>165</v>
      </c>
      <c r="G75" s="44">
        <v>1</v>
      </c>
      <c r="H75" s="37">
        <v>44087</v>
      </c>
      <c r="I75" s="37">
        <v>44087</v>
      </c>
      <c r="J75" s="39" t="s">
        <v>1162</v>
      </c>
      <c r="K75" s="24" t="s">
        <v>1164</v>
      </c>
    </row>
    <row r="76" spans="2:11" x14ac:dyDescent="0.4">
      <c r="B76" s="24" t="s">
        <v>724</v>
      </c>
      <c r="C76" s="48" t="s">
        <v>1123</v>
      </c>
      <c r="D76" s="24" t="s">
        <v>12</v>
      </c>
      <c r="E76" s="24">
        <v>1</v>
      </c>
      <c r="F76" s="24">
        <v>18</v>
      </c>
      <c r="G76" s="44">
        <v>1</v>
      </c>
      <c r="H76" s="37">
        <v>44082</v>
      </c>
      <c r="I76" s="37">
        <v>44082</v>
      </c>
      <c r="J76" s="24" t="s">
        <v>1166</v>
      </c>
      <c r="K76" s="24" t="s">
        <v>1164</v>
      </c>
    </row>
    <row r="77" spans="2:11" x14ac:dyDescent="0.4">
      <c r="B77" s="24" t="s">
        <v>200</v>
      </c>
      <c r="C77" s="48" t="s">
        <v>1123</v>
      </c>
      <c r="D77" s="24" t="s">
        <v>15</v>
      </c>
      <c r="E77" s="24">
        <v>47</v>
      </c>
      <c r="F77" s="24">
        <v>705</v>
      </c>
      <c r="G77" s="44">
        <v>1</v>
      </c>
      <c r="H77" s="37">
        <v>44071</v>
      </c>
      <c r="I77" s="37">
        <v>44071</v>
      </c>
      <c r="J77" s="38" t="s">
        <v>1165</v>
      </c>
      <c r="K77" s="24" t="s">
        <v>1164</v>
      </c>
    </row>
    <row r="78" spans="2:11" x14ac:dyDescent="0.4">
      <c r="B78" s="24" t="s">
        <v>515</v>
      </c>
      <c r="C78" s="48" t="s">
        <v>1123</v>
      </c>
      <c r="D78" s="24" t="s">
        <v>94</v>
      </c>
      <c r="E78" s="24">
        <v>60</v>
      </c>
      <c r="F78" s="41">
        <v>1200</v>
      </c>
      <c r="G78" s="44">
        <v>1</v>
      </c>
      <c r="H78" s="37">
        <v>44045</v>
      </c>
      <c r="I78" s="37">
        <v>44045</v>
      </c>
      <c r="J78" s="39" t="s">
        <v>1162</v>
      </c>
      <c r="K78" s="24" t="s">
        <v>1164</v>
      </c>
    </row>
    <row r="79" spans="2:11" x14ac:dyDescent="0.4">
      <c r="B79" s="24" t="s">
        <v>487</v>
      </c>
      <c r="C79" s="49" t="s">
        <v>1124</v>
      </c>
      <c r="D79" s="24" t="s">
        <v>8</v>
      </c>
      <c r="E79" s="24">
        <v>11</v>
      </c>
      <c r="F79" s="24">
        <v>770</v>
      </c>
      <c r="G79" s="44">
        <v>1</v>
      </c>
      <c r="H79" s="37">
        <v>44048</v>
      </c>
      <c r="I79" s="37">
        <v>44048</v>
      </c>
      <c r="J79" s="39" t="s">
        <v>1162</v>
      </c>
      <c r="K79" s="24" t="s">
        <v>1164</v>
      </c>
    </row>
    <row r="80" spans="2:11" x14ac:dyDescent="0.4">
      <c r="B80" s="24" t="s">
        <v>461</v>
      </c>
      <c r="C80" s="49" t="s">
        <v>1124</v>
      </c>
      <c r="D80" s="24" t="s">
        <v>86</v>
      </c>
      <c r="E80" s="24">
        <v>60</v>
      </c>
      <c r="F80" s="24">
        <v>900</v>
      </c>
      <c r="G80" s="44">
        <v>1</v>
      </c>
      <c r="H80" s="37">
        <v>44094</v>
      </c>
      <c r="I80" s="37">
        <v>44094</v>
      </c>
      <c r="J80" s="39" t="s">
        <v>1162</v>
      </c>
      <c r="K80" s="24" t="s">
        <v>1164</v>
      </c>
    </row>
    <row r="81" spans="2:11" x14ac:dyDescent="0.4">
      <c r="B81" s="24" t="s">
        <v>865</v>
      </c>
      <c r="C81" s="49" t="s">
        <v>1124</v>
      </c>
      <c r="D81" s="24" t="s">
        <v>4</v>
      </c>
      <c r="E81" s="24">
        <v>3</v>
      </c>
      <c r="F81" s="24">
        <v>36</v>
      </c>
      <c r="G81" s="44">
        <v>1</v>
      </c>
      <c r="H81" s="37">
        <v>44092</v>
      </c>
      <c r="I81" s="37">
        <v>44092</v>
      </c>
      <c r="J81" s="24" t="s">
        <v>1166</v>
      </c>
      <c r="K81" s="24" t="s">
        <v>1164</v>
      </c>
    </row>
    <row r="82" spans="2:11" x14ac:dyDescent="0.4">
      <c r="B82" s="24" t="s">
        <v>1079</v>
      </c>
      <c r="C82" s="49" t="s">
        <v>1124</v>
      </c>
      <c r="D82" s="24" t="s">
        <v>61</v>
      </c>
      <c r="E82" s="24">
        <v>26</v>
      </c>
      <c r="F82" s="24">
        <v>739</v>
      </c>
      <c r="G82" s="47">
        <v>4</v>
      </c>
      <c r="H82" s="37">
        <v>44052</v>
      </c>
      <c r="I82" s="37">
        <v>44102</v>
      </c>
      <c r="J82" s="39" t="s">
        <v>1162</v>
      </c>
      <c r="K82" s="45" t="s">
        <v>1163</v>
      </c>
    </row>
    <row r="83" spans="2:11" x14ac:dyDescent="0.4">
      <c r="B83" s="24" t="s">
        <v>87</v>
      </c>
      <c r="C83" s="49" t="s">
        <v>1124</v>
      </c>
      <c r="D83" s="24" t="s">
        <v>88</v>
      </c>
      <c r="E83" s="24">
        <v>47</v>
      </c>
      <c r="F83" s="24">
        <v>705</v>
      </c>
      <c r="G83" s="44">
        <v>1</v>
      </c>
      <c r="H83" s="37">
        <v>44065</v>
      </c>
      <c r="I83" s="37">
        <v>44065</v>
      </c>
      <c r="J83" s="39" t="s">
        <v>1162</v>
      </c>
      <c r="K83" s="24" t="s">
        <v>1164</v>
      </c>
    </row>
    <row r="84" spans="2:11" x14ac:dyDescent="0.4">
      <c r="B84" s="24" t="s">
        <v>436</v>
      </c>
      <c r="C84" s="49" t="s">
        <v>1124</v>
      </c>
      <c r="D84" s="24" t="s">
        <v>20</v>
      </c>
      <c r="E84" s="24">
        <v>77</v>
      </c>
      <c r="F84" s="41">
        <v>1386</v>
      </c>
      <c r="G84" s="44">
        <v>1</v>
      </c>
      <c r="H84" s="37">
        <v>44072</v>
      </c>
      <c r="I84" s="37">
        <v>44072</v>
      </c>
      <c r="J84" s="39" t="s">
        <v>1162</v>
      </c>
      <c r="K84" s="24" t="s">
        <v>1164</v>
      </c>
    </row>
    <row r="85" spans="2:11" x14ac:dyDescent="0.4">
      <c r="B85" s="24" t="s">
        <v>356</v>
      </c>
      <c r="C85" s="49" t="s">
        <v>1124</v>
      </c>
      <c r="D85" s="24" t="s">
        <v>4</v>
      </c>
      <c r="E85" s="24">
        <v>68</v>
      </c>
      <c r="F85" s="41">
        <v>1224</v>
      </c>
      <c r="G85" s="44">
        <v>1</v>
      </c>
      <c r="H85" s="37">
        <v>44092</v>
      </c>
      <c r="I85" s="37">
        <v>44092</v>
      </c>
      <c r="J85" s="39" t="s">
        <v>1162</v>
      </c>
      <c r="K85" s="24" t="s">
        <v>1164</v>
      </c>
    </row>
    <row r="86" spans="2:11" x14ac:dyDescent="0.4">
      <c r="B86" s="24" t="s">
        <v>149</v>
      </c>
      <c r="C86" s="49" t="s">
        <v>1124</v>
      </c>
      <c r="D86" s="24" t="s">
        <v>6</v>
      </c>
      <c r="E86" s="24">
        <v>11</v>
      </c>
      <c r="F86" s="24">
        <v>154</v>
      </c>
      <c r="G86" s="44">
        <v>1</v>
      </c>
      <c r="H86" s="37">
        <v>44092</v>
      </c>
      <c r="I86" s="37">
        <v>44092</v>
      </c>
      <c r="J86" s="39" t="s">
        <v>1162</v>
      </c>
      <c r="K86" s="24" t="s">
        <v>1164</v>
      </c>
    </row>
    <row r="87" spans="2:11" x14ac:dyDescent="0.4">
      <c r="B87" s="24" t="s">
        <v>364</v>
      </c>
      <c r="C87" s="49" t="s">
        <v>1124</v>
      </c>
      <c r="D87" s="24" t="s">
        <v>11</v>
      </c>
      <c r="E87" s="24">
        <v>77</v>
      </c>
      <c r="F87" s="24">
        <v>462</v>
      </c>
      <c r="G87" s="44">
        <v>1</v>
      </c>
      <c r="H87" s="37">
        <v>44103</v>
      </c>
      <c r="I87" s="37">
        <v>44103</v>
      </c>
      <c r="J87" s="39" t="s">
        <v>1162</v>
      </c>
      <c r="K87" s="24" t="s">
        <v>1164</v>
      </c>
    </row>
    <row r="88" spans="2:11" x14ac:dyDescent="0.4">
      <c r="B88" s="24" t="s">
        <v>371</v>
      </c>
      <c r="C88" s="48" t="s">
        <v>1123</v>
      </c>
      <c r="D88" s="24" t="s">
        <v>59</v>
      </c>
      <c r="E88" s="24">
        <v>60</v>
      </c>
      <c r="F88" s="24">
        <v>960</v>
      </c>
      <c r="G88" s="44">
        <v>1</v>
      </c>
      <c r="H88" s="37">
        <v>44096</v>
      </c>
      <c r="I88" s="37">
        <v>44096</v>
      </c>
      <c r="J88" s="39" t="s">
        <v>1162</v>
      </c>
      <c r="K88" s="24" t="s">
        <v>1164</v>
      </c>
    </row>
    <row r="89" spans="2:11" x14ac:dyDescent="0.4">
      <c r="B89" s="24" t="s">
        <v>660</v>
      </c>
      <c r="C89" s="48" t="s">
        <v>1123</v>
      </c>
      <c r="D89" s="24" t="s">
        <v>86</v>
      </c>
      <c r="E89" s="24">
        <v>3</v>
      </c>
      <c r="F89" s="24">
        <v>90</v>
      </c>
      <c r="G89" s="44">
        <v>1</v>
      </c>
      <c r="H89" s="37">
        <v>44095</v>
      </c>
      <c r="I89" s="37">
        <v>44095</v>
      </c>
      <c r="J89" s="38" t="s">
        <v>1165</v>
      </c>
      <c r="K89" s="24" t="s">
        <v>1164</v>
      </c>
    </row>
    <row r="90" spans="2:11" x14ac:dyDescent="0.4">
      <c r="B90" s="24" t="s">
        <v>838</v>
      </c>
      <c r="C90" s="48" t="s">
        <v>1123</v>
      </c>
      <c r="D90" s="24" t="s">
        <v>4</v>
      </c>
      <c r="E90" s="24">
        <v>11</v>
      </c>
      <c r="F90" s="24">
        <v>572</v>
      </c>
      <c r="G90" s="44">
        <v>1</v>
      </c>
      <c r="H90" s="37">
        <v>44103</v>
      </c>
      <c r="I90" s="37">
        <v>44103</v>
      </c>
      <c r="J90" s="38" t="s">
        <v>1165</v>
      </c>
      <c r="K90" s="24" t="s">
        <v>1164</v>
      </c>
    </row>
    <row r="91" spans="2:11" x14ac:dyDescent="0.4">
      <c r="B91" s="24" t="s">
        <v>827</v>
      </c>
      <c r="C91" s="49" t="s">
        <v>1124</v>
      </c>
      <c r="D91" s="24" t="s">
        <v>19</v>
      </c>
      <c r="E91" s="24">
        <v>10</v>
      </c>
      <c r="F91" s="24">
        <v>120</v>
      </c>
      <c r="G91" s="44">
        <v>1</v>
      </c>
      <c r="H91" s="37">
        <v>44092</v>
      </c>
      <c r="I91" s="37">
        <v>44092</v>
      </c>
      <c r="J91" s="38" t="s">
        <v>1165</v>
      </c>
      <c r="K91" s="24" t="s">
        <v>1164</v>
      </c>
    </row>
    <row r="92" spans="2:11" x14ac:dyDescent="0.4">
      <c r="B92" s="24" t="s">
        <v>508</v>
      </c>
      <c r="C92" s="49" t="s">
        <v>1124</v>
      </c>
      <c r="D92" s="24" t="s">
        <v>80</v>
      </c>
      <c r="E92" s="24">
        <v>77</v>
      </c>
      <c r="F92" s="24">
        <v>924</v>
      </c>
      <c r="G92" s="44">
        <v>1</v>
      </c>
      <c r="H92" s="37">
        <v>44072</v>
      </c>
      <c r="I92" s="37">
        <v>44072</v>
      </c>
      <c r="J92" s="39" t="s">
        <v>1162</v>
      </c>
      <c r="K92" s="24" t="s">
        <v>1164</v>
      </c>
    </row>
    <row r="93" spans="2:11" x14ac:dyDescent="0.4">
      <c r="B93" s="24" t="s">
        <v>743</v>
      </c>
      <c r="C93" s="48" t="s">
        <v>1123</v>
      </c>
      <c r="D93" s="24" t="s">
        <v>84</v>
      </c>
      <c r="E93" s="24">
        <v>3</v>
      </c>
      <c r="F93" s="24">
        <v>60</v>
      </c>
      <c r="G93" s="44">
        <v>1</v>
      </c>
      <c r="H93" s="37">
        <v>44102</v>
      </c>
      <c r="I93" s="37">
        <v>44102</v>
      </c>
      <c r="J93" s="38" t="s">
        <v>1165</v>
      </c>
      <c r="K93" s="24" t="s">
        <v>1164</v>
      </c>
    </row>
    <row r="94" spans="2:11" x14ac:dyDescent="0.4">
      <c r="B94" s="24" t="s">
        <v>955</v>
      </c>
      <c r="C94" s="49" t="s">
        <v>1124</v>
      </c>
      <c r="D94" s="24" t="s">
        <v>12</v>
      </c>
      <c r="E94" s="24">
        <v>1</v>
      </c>
      <c r="F94" s="24">
        <v>16</v>
      </c>
      <c r="G94" s="44">
        <v>1</v>
      </c>
      <c r="H94" s="37">
        <v>44044</v>
      </c>
      <c r="I94" s="37">
        <v>44044</v>
      </c>
      <c r="J94" s="24" t="s">
        <v>1166</v>
      </c>
      <c r="K94" s="24" t="s">
        <v>1164</v>
      </c>
    </row>
    <row r="95" spans="2:11" x14ac:dyDescent="0.4">
      <c r="B95" s="24" t="s">
        <v>1040</v>
      </c>
      <c r="C95" s="49" t="s">
        <v>1124</v>
      </c>
      <c r="D95" s="24" t="s">
        <v>19</v>
      </c>
      <c r="E95" s="24">
        <v>5</v>
      </c>
      <c r="F95" s="24">
        <v>70</v>
      </c>
      <c r="G95" s="44">
        <v>1</v>
      </c>
      <c r="H95" s="37">
        <v>44053</v>
      </c>
      <c r="I95" s="37">
        <v>44053</v>
      </c>
      <c r="J95" s="38" t="s">
        <v>1165</v>
      </c>
      <c r="K95" s="24" t="s">
        <v>1164</v>
      </c>
    </row>
    <row r="96" spans="2:11" x14ac:dyDescent="0.4">
      <c r="B96" s="24" t="s">
        <v>240</v>
      </c>
      <c r="C96" s="48" t="s">
        <v>1123</v>
      </c>
      <c r="D96" s="24" t="s">
        <v>13</v>
      </c>
      <c r="E96" s="24">
        <v>60</v>
      </c>
      <c r="F96" s="40">
        <v>3120</v>
      </c>
      <c r="G96" s="44">
        <v>1</v>
      </c>
      <c r="H96" s="37">
        <v>44079</v>
      </c>
      <c r="I96" s="37">
        <v>44079</v>
      </c>
      <c r="J96" s="39" t="s">
        <v>1162</v>
      </c>
      <c r="K96" s="24" t="s">
        <v>1164</v>
      </c>
    </row>
    <row r="97" spans="2:11" x14ac:dyDescent="0.4">
      <c r="B97" s="24" t="s">
        <v>479</v>
      </c>
      <c r="C97" s="49" t="s">
        <v>1124</v>
      </c>
      <c r="D97" s="24" t="s">
        <v>20</v>
      </c>
      <c r="E97" s="24">
        <v>60</v>
      </c>
      <c r="F97" s="24">
        <v>360</v>
      </c>
      <c r="G97" s="44">
        <v>1</v>
      </c>
      <c r="H97" s="37">
        <v>44102</v>
      </c>
      <c r="I97" s="37">
        <v>44102</v>
      </c>
      <c r="J97" s="39" t="s">
        <v>1162</v>
      </c>
      <c r="K97" s="24" t="s">
        <v>1164</v>
      </c>
    </row>
    <row r="98" spans="2:11" x14ac:dyDescent="0.4">
      <c r="B98" s="24" t="s">
        <v>993</v>
      </c>
      <c r="C98" s="49" t="s">
        <v>1124</v>
      </c>
      <c r="D98" s="24" t="s">
        <v>84</v>
      </c>
      <c r="E98" s="24">
        <v>4</v>
      </c>
      <c r="F98" s="24">
        <v>24</v>
      </c>
      <c r="G98" s="44">
        <v>1</v>
      </c>
      <c r="H98" s="37">
        <v>44066</v>
      </c>
      <c r="I98" s="37">
        <v>44066</v>
      </c>
      <c r="J98" s="38" t="s">
        <v>1165</v>
      </c>
      <c r="K98" s="24" t="s">
        <v>1164</v>
      </c>
    </row>
    <row r="99" spans="2:11" x14ac:dyDescent="0.4">
      <c r="B99" s="24" t="s">
        <v>217</v>
      </c>
      <c r="C99" s="49" t="s">
        <v>1124</v>
      </c>
      <c r="D99" s="24" t="s">
        <v>58</v>
      </c>
      <c r="E99" s="24">
        <v>15</v>
      </c>
      <c r="F99" s="24">
        <v>180</v>
      </c>
      <c r="G99" s="44">
        <v>1</v>
      </c>
      <c r="H99" s="37">
        <v>44056</v>
      </c>
      <c r="I99" s="37">
        <v>44056</v>
      </c>
      <c r="J99" s="38" t="s">
        <v>1165</v>
      </c>
      <c r="K99" s="24" t="s">
        <v>1164</v>
      </c>
    </row>
    <row r="100" spans="2:11" x14ac:dyDescent="0.4">
      <c r="B100" s="24" t="s">
        <v>518</v>
      </c>
      <c r="C100" s="48" t="s">
        <v>1123</v>
      </c>
      <c r="D100" s="24" t="s">
        <v>18</v>
      </c>
      <c r="E100" s="24">
        <v>68</v>
      </c>
      <c r="F100" s="41">
        <v>1020</v>
      </c>
      <c r="G100" s="44">
        <v>1</v>
      </c>
      <c r="H100" s="37">
        <v>44048</v>
      </c>
      <c r="I100" s="37">
        <v>44048</v>
      </c>
      <c r="J100" s="39" t="s">
        <v>1162</v>
      </c>
      <c r="K100" s="24" t="s">
        <v>1164</v>
      </c>
    </row>
    <row r="101" spans="2:11" x14ac:dyDescent="0.4">
      <c r="B101" s="24" t="s">
        <v>1117</v>
      </c>
      <c r="C101" s="48" t="s">
        <v>1123</v>
      </c>
      <c r="D101" s="24" t="s">
        <v>6</v>
      </c>
      <c r="E101" s="24">
        <v>3</v>
      </c>
      <c r="F101" s="24">
        <v>36</v>
      </c>
      <c r="G101" s="44">
        <v>1</v>
      </c>
      <c r="H101" s="37">
        <v>44053</v>
      </c>
      <c r="I101" s="37">
        <v>44053</v>
      </c>
      <c r="J101" s="38" t="s">
        <v>1165</v>
      </c>
      <c r="K101" s="24" t="s">
        <v>1164</v>
      </c>
    </row>
    <row r="102" spans="2:11" x14ac:dyDescent="0.4">
      <c r="B102" s="24" t="s">
        <v>788</v>
      </c>
      <c r="C102" s="48" t="s">
        <v>1123</v>
      </c>
      <c r="D102" s="24" t="s">
        <v>92</v>
      </c>
      <c r="E102" s="24">
        <v>15</v>
      </c>
      <c r="F102" s="24">
        <v>150</v>
      </c>
      <c r="G102" s="44">
        <v>1</v>
      </c>
      <c r="H102" s="37">
        <v>44084</v>
      </c>
      <c r="I102" s="37">
        <v>44084</v>
      </c>
      <c r="J102" s="38" t="s">
        <v>1165</v>
      </c>
      <c r="K102" s="24" t="s">
        <v>1164</v>
      </c>
    </row>
    <row r="103" spans="2:11" x14ac:dyDescent="0.4">
      <c r="B103" s="24" t="s">
        <v>795</v>
      </c>
      <c r="C103" s="48" t="s">
        <v>1123</v>
      </c>
      <c r="D103" s="24" t="s">
        <v>19</v>
      </c>
      <c r="E103" s="24">
        <v>1</v>
      </c>
      <c r="F103" s="24">
        <v>14</v>
      </c>
      <c r="G103" s="44">
        <v>1</v>
      </c>
      <c r="H103" s="37">
        <v>44092</v>
      </c>
      <c r="I103" s="37">
        <v>44092</v>
      </c>
      <c r="J103" s="38" t="s">
        <v>1165</v>
      </c>
      <c r="K103" s="24" t="s">
        <v>1164</v>
      </c>
    </row>
    <row r="104" spans="2:11" x14ac:dyDescent="0.4">
      <c r="B104" s="24" t="s">
        <v>337</v>
      </c>
      <c r="C104" s="48" t="s">
        <v>1123</v>
      </c>
      <c r="D104" s="24" t="s">
        <v>74</v>
      </c>
      <c r="E104" s="24">
        <v>86</v>
      </c>
      <c r="F104" s="41">
        <v>1032</v>
      </c>
      <c r="G104" s="47">
        <v>2</v>
      </c>
      <c r="H104" s="37">
        <v>44073</v>
      </c>
      <c r="I104" s="37">
        <v>44073</v>
      </c>
      <c r="J104" s="39" t="s">
        <v>1162</v>
      </c>
      <c r="K104" s="24" t="s">
        <v>1164</v>
      </c>
    </row>
    <row r="105" spans="2:11" x14ac:dyDescent="0.4">
      <c r="B105" s="24" t="s">
        <v>362</v>
      </c>
      <c r="C105" s="48" t="s">
        <v>1123</v>
      </c>
      <c r="D105" s="24" t="s">
        <v>9</v>
      </c>
      <c r="E105" s="24">
        <v>60</v>
      </c>
      <c r="F105" s="24">
        <v>300</v>
      </c>
      <c r="G105" s="44">
        <v>1</v>
      </c>
      <c r="H105" s="37">
        <v>44098</v>
      </c>
      <c r="I105" s="37">
        <v>44098</v>
      </c>
      <c r="J105" s="38" t="s">
        <v>1165</v>
      </c>
      <c r="K105" s="24" t="s">
        <v>1164</v>
      </c>
    </row>
    <row r="106" spans="2:11" x14ac:dyDescent="0.4">
      <c r="B106" s="24" t="s">
        <v>273</v>
      </c>
      <c r="C106" s="49" t="s">
        <v>1124</v>
      </c>
      <c r="D106" s="24" t="s">
        <v>8</v>
      </c>
      <c r="E106" s="24">
        <v>6</v>
      </c>
      <c r="F106" s="24">
        <v>120</v>
      </c>
      <c r="G106" s="44">
        <v>1</v>
      </c>
      <c r="H106" s="37">
        <v>44102</v>
      </c>
      <c r="I106" s="37">
        <v>44102</v>
      </c>
      <c r="J106" s="38" t="s">
        <v>1165</v>
      </c>
      <c r="K106" s="24" t="s">
        <v>1164</v>
      </c>
    </row>
    <row r="107" spans="2:11" x14ac:dyDescent="0.4">
      <c r="B107" s="24" t="s">
        <v>1013</v>
      </c>
      <c r="C107" s="48" t="s">
        <v>1123</v>
      </c>
      <c r="D107" s="24" t="s">
        <v>7</v>
      </c>
      <c r="E107" s="24">
        <v>11</v>
      </c>
      <c r="F107" s="24">
        <v>66</v>
      </c>
      <c r="G107" s="44">
        <v>1</v>
      </c>
      <c r="H107" s="37">
        <v>44092</v>
      </c>
      <c r="I107" s="37">
        <v>44092</v>
      </c>
      <c r="J107" s="38" t="s">
        <v>1165</v>
      </c>
      <c r="K107" s="24" t="s">
        <v>1164</v>
      </c>
    </row>
    <row r="108" spans="2:11" x14ac:dyDescent="0.4">
      <c r="B108" s="24" t="s">
        <v>35</v>
      </c>
      <c r="C108" s="48" t="s">
        <v>1123</v>
      </c>
      <c r="D108" s="24" t="s">
        <v>15</v>
      </c>
      <c r="E108" s="24">
        <v>94</v>
      </c>
      <c r="F108" s="41">
        <v>1765</v>
      </c>
      <c r="G108" s="47">
        <v>3</v>
      </c>
      <c r="H108" s="37">
        <v>44056</v>
      </c>
      <c r="I108" s="37">
        <v>44104</v>
      </c>
      <c r="J108" s="39" t="s">
        <v>1162</v>
      </c>
      <c r="K108" s="45" t="s">
        <v>1163</v>
      </c>
    </row>
    <row r="109" spans="2:11" x14ac:dyDescent="0.4">
      <c r="B109" s="24" t="s">
        <v>434</v>
      </c>
      <c r="C109" s="49" t="s">
        <v>1124</v>
      </c>
      <c r="D109" s="24" t="s">
        <v>18</v>
      </c>
      <c r="E109" s="24">
        <v>60</v>
      </c>
      <c r="F109" s="24">
        <v>720</v>
      </c>
      <c r="G109" s="44">
        <v>1</v>
      </c>
      <c r="H109" s="37">
        <v>44067</v>
      </c>
      <c r="I109" s="37">
        <v>44067</v>
      </c>
      <c r="J109" s="39" t="s">
        <v>1162</v>
      </c>
      <c r="K109" s="24" t="s">
        <v>1164</v>
      </c>
    </row>
    <row r="110" spans="2:11" x14ac:dyDescent="0.4">
      <c r="B110" s="24" t="s">
        <v>572</v>
      </c>
      <c r="C110" s="49" t="s">
        <v>1124</v>
      </c>
      <c r="D110" s="24" t="s">
        <v>9</v>
      </c>
      <c r="E110" s="24">
        <v>10</v>
      </c>
      <c r="F110" s="24">
        <v>200</v>
      </c>
      <c r="G110" s="44">
        <v>1</v>
      </c>
      <c r="H110" s="37">
        <v>44102</v>
      </c>
      <c r="I110" s="37">
        <v>44102</v>
      </c>
      <c r="J110" s="38" t="s">
        <v>1165</v>
      </c>
      <c r="K110" s="24" t="s">
        <v>1164</v>
      </c>
    </row>
    <row r="111" spans="2:11" x14ac:dyDescent="0.4">
      <c r="B111" s="24" t="s">
        <v>737</v>
      </c>
      <c r="C111" s="48" t="s">
        <v>1123</v>
      </c>
      <c r="D111" s="24" t="s">
        <v>72</v>
      </c>
      <c r="E111" s="24">
        <v>9</v>
      </c>
      <c r="F111" s="24">
        <v>126</v>
      </c>
      <c r="G111" s="44">
        <v>1</v>
      </c>
      <c r="H111" s="37">
        <v>44095</v>
      </c>
      <c r="I111" s="37">
        <v>44095</v>
      </c>
      <c r="J111" s="39" t="s">
        <v>1162</v>
      </c>
      <c r="K111" s="24" t="s">
        <v>1164</v>
      </c>
    </row>
    <row r="112" spans="2:11" x14ac:dyDescent="0.4">
      <c r="B112" s="24" t="s">
        <v>653</v>
      </c>
      <c r="C112" s="48" t="s">
        <v>1123</v>
      </c>
      <c r="D112" s="24" t="s">
        <v>72</v>
      </c>
      <c r="E112" s="24">
        <v>3</v>
      </c>
      <c r="F112" s="24">
        <v>45</v>
      </c>
      <c r="G112" s="44">
        <v>1</v>
      </c>
      <c r="H112" s="37">
        <v>44088</v>
      </c>
      <c r="I112" s="37">
        <v>44088</v>
      </c>
      <c r="J112" s="39" t="s">
        <v>1162</v>
      </c>
      <c r="K112" s="24" t="s">
        <v>1164</v>
      </c>
    </row>
    <row r="113" spans="2:11" x14ac:dyDescent="0.4">
      <c r="B113" s="24" t="s">
        <v>457</v>
      </c>
      <c r="C113" s="48" t="s">
        <v>1123</v>
      </c>
      <c r="D113" s="24" t="s">
        <v>16</v>
      </c>
      <c r="E113" s="24">
        <v>47</v>
      </c>
      <c r="F113" s="24">
        <v>705</v>
      </c>
      <c r="G113" s="44">
        <v>1</v>
      </c>
      <c r="H113" s="37">
        <v>44093</v>
      </c>
      <c r="I113" s="37">
        <v>44093</v>
      </c>
      <c r="J113" s="24" t="s">
        <v>1166</v>
      </c>
      <c r="K113" s="24" t="s">
        <v>1164</v>
      </c>
    </row>
    <row r="114" spans="2:11" x14ac:dyDescent="0.4">
      <c r="B114" s="24" t="s">
        <v>591</v>
      </c>
      <c r="C114" s="48" t="s">
        <v>1123</v>
      </c>
      <c r="D114" s="24" t="s">
        <v>9</v>
      </c>
      <c r="E114" s="24">
        <v>15</v>
      </c>
      <c r="F114" s="41">
        <v>1050</v>
      </c>
      <c r="G114" s="44">
        <v>1</v>
      </c>
      <c r="H114" s="37">
        <v>44057</v>
      </c>
      <c r="I114" s="37">
        <v>44057</v>
      </c>
      <c r="J114" s="39" t="s">
        <v>1162</v>
      </c>
      <c r="K114" s="24" t="s">
        <v>1164</v>
      </c>
    </row>
    <row r="115" spans="2:11" x14ac:dyDescent="0.4">
      <c r="B115" s="24" t="s">
        <v>807</v>
      </c>
      <c r="C115" s="48" t="s">
        <v>1123</v>
      </c>
      <c r="D115" s="24" t="s">
        <v>8</v>
      </c>
      <c r="E115" s="24">
        <v>1</v>
      </c>
      <c r="F115" s="24">
        <v>23</v>
      </c>
      <c r="G115" s="44">
        <v>1</v>
      </c>
      <c r="H115" s="37">
        <v>44103</v>
      </c>
      <c r="I115" s="37">
        <v>44103</v>
      </c>
      <c r="J115" s="24" t="s">
        <v>1166</v>
      </c>
      <c r="K115" s="24" t="s">
        <v>1164</v>
      </c>
    </row>
    <row r="116" spans="2:11" x14ac:dyDescent="0.4">
      <c r="B116" s="24" t="s">
        <v>806</v>
      </c>
      <c r="C116" s="49" t="s">
        <v>1124</v>
      </c>
      <c r="D116" s="24" t="s">
        <v>4</v>
      </c>
      <c r="E116" s="24">
        <v>2</v>
      </c>
      <c r="F116" s="24">
        <v>36</v>
      </c>
      <c r="G116" s="44">
        <v>1</v>
      </c>
      <c r="H116" s="37">
        <v>44102</v>
      </c>
      <c r="I116" s="37">
        <v>44102</v>
      </c>
      <c r="J116" s="24" t="s">
        <v>1166</v>
      </c>
      <c r="K116" s="24" t="s">
        <v>1164</v>
      </c>
    </row>
    <row r="117" spans="2:11" x14ac:dyDescent="0.4">
      <c r="B117" s="24" t="s">
        <v>296</v>
      </c>
      <c r="C117" s="49" t="s">
        <v>1124</v>
      </c>
      <c r="D117" s="24" t="s">
        <v>68</v>
      </c>
      <c r="E117" s="24">
        <v>77</v>
      </c>
      <c r="F117" s="41">
        <v>1386</v>
      </c>
      <c r="G117" s="44">
        <v>1</v>
      </c>
      <c r="H117" s="37">
        <v>44063</v>
      </c>
      <c r="I117" s="37">
        <v>44063</v>
      </c>
      <c r="J117" s="39" t="s">
        <v>1162</v>
      </c>
      <c r="K117" s="24" t="s">
        <v>1164</v>
      </c>
    </row>
    <row r="118" spans="2:11" x14ac:dyDescent="0.4">
      <c r="B118" s="24" t="s">
        <v>681</v>
      </c>
      <c r="C118" s="48" t="s">
        <v>1123</v>
      </c>
      <c r="D118" s="24" t="s">
        <v>11</v>
      </c>
      <c r="E118" s="24">
        <v>3</v>
      </c>
      <c r="F118" s="24">
        <v>60</v>
      </c>
      <c r="G118" s="44">
        <v>1</v>
      </c>
      <c r="H118" s="37">
        <v>44071</v>
      </c>
      <c r="I118" s="37">
        <v>44071</v>
      </c>
      <c r="J118" s="38" t="s">
        <v>1165</v>
      </c>
      <c r="K118" s="24" t="s">
        <v>1164</v>
      </c>
    </row>
    <row r="119" spans="2:11" x14ac:dyDescent="0.4">
      <c r="B119" s="24" t="s">
        <v>539</v>
      </c>
      <c r="C119" s="48" t="s">
        <v>1123</v>
      </c>
      <c r="D119" s="24" t="s">
        <v>59</v>
      </c>
      <c r="E119" s="24">
        <v>6</v>
      </c>
      <c r="F119" s="24">
        <v>120</v>
      </c>
      <c r="G119" s="44">
        <v>1</v>
      </c>
      <c r="H119" s="37">
        <v>44072</v>
      </c>
      <c r="I119" s="37">
        <v>44072</v>
      </c>
      <c r="J119" s="38" t="s">
        <v>1165</v>
      </c>
      <c r="K119" s="24" t="s">
        <v>1164</v>
      </c>
    </row>
    <row r="120" spans="2:11" x14ac:dyDescent="0.4">
      <c r="B120" s="24" t="s">
        <v>227</v>
      </c>
      <c r="C120" s="48" t="s">
        <v>1123</v>
      </c>
      <c r="D120" s="24" t="s">
        <v>20</v>
      </c>
      <c r="E120" s="24">
        <v>47</v>
      </c>
      <c r="F120" s="24">
        <v>752</v>
      </c>
      <c r="G120" s="44">
        <v>1</v>
      </c>
      <c r="H120" s="37">
        <v>44066</v>
      </c>
      <c r="I120" s="37">
        <v>44066</v>
      </c>
      <c r="J120" s="39" t="s">
        <v>1162</v>
      </c>
      <c r="K120" s="24" t="s">
        <v>1164</v>
      </c>
    </row>
    <row r="121" spans="2:11" x14ac:dyDescent="0.4">
      <c r="B121" s="24" t="s">
        <v>142</v>
      </c>
      <c r="C121" s="49" t="s">
        <v>1124</v>
      </c>
      <c r="D121" s="24" t="s">
        <v>19</v>
      </c>
      <c r="E121" s="24">
        <v>89</v>
      </c>
      <c r="F121" s="41">
        <v>2047</v>
      </c>
      <c r="G121" s="44">
        <v>1</v>
      </c>
      <c r="H121" s="37">
        <v>44084</v>
      </c>
      <c r="I121" s="37">
        <v>44084</v>
      </c>
      <c r="J121" s="39" t="s">
        <v>1162</v>
      </c>
      <c r="K121" s="24" t="s">
        <v>1164</v>
      </c>
    </row>
    <row r="122" spans="2:11" x14ac:dyDescent="0.4">
      <c r="B122" s="24" t="s">
        <v>178</v>
      </c>
      <c r="C122" s="48" t="s">
        <v>1123</v>
      </c>
      <c r="D122" s="24" t="s">
        <v>92</v>
      </c>
      <c r="E122" s="42">
        <v>368</v>
      </c>
      <c r="F122" s="40">
        <v>4592</v>
      </c>
      <c r="G122" s="46">
        <v>6</v>
      </c>
      <c r="H122" s="37">
        <v>44045</v>
      </c>
      <c r="I122" s="37">
        <v>44098</v>
      </c>
      <c r="J122" s="39" t="s">
        <v>1162</v>
      </c>
      <c r="K122" s="45" t="s">
        <v>1163</v>
      </c>
    </row>
    <row r="123" spans="2:11" x14ac:dyDescent="0.4">
      <c r="B123" s="24" t="s">
        <v>697</v>
      </c>
      <c r="C123" s="49" t="s">
        <v>1124</v>
      </c>
      <c r="D123" s="24" t="s">
        <v>68</v>
      </c>
      <c r="E123" s="24">
        <v>5</v>
      </c>
      <c r="F123" s="24">
        <v>45</v>
      </c>
      <c r="G123" s="44">
        <v>1</v>
      </c>
      <c r="H123" s="37">
        <v>44055</v>
      </c>
      <c r="I123" s="37">
        <v>44055</v>
      </c>
      <c r="J123" s="38" t="s">
        <v>1165</v>
      </c>
      <c r="K123" s="24" t="s">
        <v>1164</v>
      </c>
    </row>
    <row r="124" spans="2:11" x14ac:dyDescent="0.4">
      <c r="B124" s="24" t="s">
        <v>1090</v>
      </c>
      <c r="C124" s="49" t="s">
        <v>1124</v>
      </c>
      <c r="D124" s="24" t="s">
        <v>82</v>
      </c>
      <c r="E124" s="24">
        <v>7</v>
      </c>
      <c r="F124" s="24">
        <v>84</v>
      </c>
      <c r="G124" s="44">
        <v>1</v>
      </c>
      <c r="H124" s="37">
        <v>44096</v>
      </c>
      <c r="I124" s="37">
        <v>44096</v>
      </c>
      <c r="J124" s="38" t="s">
        <v>1165</v>
      </c>
      <c r="K124" s="24" t="s">
        <v>1164</v>
      </c>
    </row>
    <row r="125" spans="2:11" x14ac:dyDescent="0.4">
      <c r="B125" s="24" t="s">
        <v>282</v>
      </c>
      <c r="C125" s="48" t="s">
        <v>1123</v>
      </c>
      <c r="D125" s="24" t="s">
        <v>13</v>
      </c>
      <c r="E125" s="24">
        <v>6</v>
      </c>
      <c r="F125" s="24">
        <v>72</v>
      </c>
      <c r="G125" s="44">
        <v>1</v>
      </c>
      <c r="H125" s="37">
        <v>44052</v>
      </c>
      <c r="I125" s="37">
        <v>44052</v>
      </c>
      <c r="J125" s="38" t="s">
        <v>1165</v>
      </c>
      <c r="K125" s="24" t="s">
        <v>1164</v>
      </c>
    </row>
    <row r="126" spans="2:11" x14ac:dyDescent="0.4">
      <c r="B126" s="24" t="s">
        <v>690</v>
      </c>
      <c r="C126" s="48" t="s">
        <v>1123</v>
      </c>
      <c r="D126" s="24" t="s">
        <v>16</v>
      </c>
      <c r="E126" s="24">
        <v>4</v>
      </c>
      <c r="F126" s="24">
        <v>48</v>
      </c>
      <c r="G126" s="44">
        <v>1</v>
      </c>
      <c r="H126" s="37">
        <v>44048</v>
      </c>
      <c r="I126" s="37">
        <v>44048</v>
      </c>
      <c r="J126" s="24" t="s">
        <v>1166</v>
      </c>
      <c r="K126" s="24" t="s">
        <v>1164</v>
      </c>
    </row>
    <row r="127" spans="2:11" x14ac:dyDescent="0.4">
      <c r="B127" s="24" t="s">
        <v>83</v>
      </c>
      <c r="C127" s="48" t="s">
        <v>1123</v>
      </c>
      <c r="D127" s="24" t="s">
        <v>84</v>
      </c>
      <c r="E127" s="24">
        <v>68</v>
      </c>
      <c r="F127" s="24">
        <v>408</v>
      </c>
      <c r="G127" s="44">
        <v>1</v>
      </c>
      <c r="H127" s="37">
        <v>44063</v>
      </c>
      <c r="I127" s="37">
        <v>44063</v>
      </c>
      <c r="J127" s="39" t="s">
        <v>1162</v>
      </c>
      <c r="K127" s="24" t="s">
        <v>1164</v>
      </c>
    </row>
    <row r="128" spans="2:11" x14ac:dyDescent="0.4">
      <c r="B128" s="24" t="s">
        <v>494</v>
      </c>
      <c r="C128" s="48" t="s">
        <v>1123</v>
      </c>
      <c r="D128" s="24" t="s">
        <v>15</v>
      </c>
      <c r="E128" s="24">
        <v>6</v>
      </c>
      <c r="F128" s="24">
        <v>60</v>
      </c>
      <c r="G128" s="44">
        <v>1</v>
      </c>
      <c r="H128" s="37">
        <v>44055</v>
      </c>
      <c r="I128" s="37">
        <v>44055</v>
      </c>
      <c r="J128" s="24" t="s">
        <v>1166</v>
      </c>
      <c r="K128" s="24" t="s">
        <v>1164</v>
      </c>
    </row>
    <row r="129" spans="2:11" x14ac:dyDescent="0.4">
      <c r="B129" s="24" t="s">
        <v>156</v>
      </c>
      <c r="C129" s="48" t="s">
        <v>1123</v>
      </c>
      <c r="D129" s="24" t="s">
        <v>13</v>
      </c>
      <c r="E129" s="24">
        <v>6</v>
      </c>
      <c r="F129" s="24">
        <v>120</v>
      </c>
      <c r="G129" s="44">
        <v>1</v>
      </c>
      <c r="H129" s="37">
        <v>44098</v>
      </c>
      <c r="I129" s="37">
        <v>44098</v>
      </c>
      <c r="J129" s="38" t="s">
        <v>1165</v>
      </c>
      <c r="K129" s="24" t="s">
        <v>1164</v>
      </c>
    </row>
    <row r="130" spans="2:11" x14ac:dyDescent="0.4">
      <c r="B130" s="24" t="s">
        <v>133</v>
      </c>
      <c r="C130" s="48" t="s">
        <v>1123</v>
      </c>
      <c r="D130" s="24" t="s">
        <v>58</v>
      </c>
      <c r="E130" s="24">
        <v>89</v>
      </c>
      <c r="F130" s="41">
        <v>1335</v>
      </c>
      <c r="G130" s="44">
        <v>1</v>
      </c>
      <c r="H130" s="37">
        <v>44075</v>
      </c>
      <c r="I130" s="37">
        <v>44075</v>
      </c>
      <c r="J130" s="39" t="s">
        <v>1162</v>
      </c>
      <c r="K130" s="24" t="s">
        <v>1164</v>
      </c>
    </row>
    <row r="131" spans="2:11" x14ac:dyDescent="0.4">
      <c r="B131" s="24" t="s">
        <v>333</v>
      </c>
      <c r="C131" s="48" t="s">
        <v>1123</v>
      </c>
      <c r="D131" s="24" t="s">
        <v>66</v>
      </c>
      <c r="E131" s="24">
        <v>26</v>
      </c>
      <c r="F131" s="24">
        <v>520</v>
      </c>
      <c r="G131" s="47">
        <v>2</v>
      </c>
      <c r="H131" s="37">
        <v>44072</v>
      </c>
      <c r="I131" s="37">
        <v>44072</v>
      </c>
      <c r="J131" s="39" t="s">
        <v>1162</v>
      </c>
      <c r="K131" s="24" t="s">
        <v>1164</v>
      </c>
    </row>
    <row r="132" spans="2:11" x14ac:dyDescent="0.4">
      <c r="B132" s="24" t="s">
        <v>613</v>
      </c>
      <c r="C132" s="48" t="s">
        <v>1123</v>
      </c>
      <c r="D132" s="24" t="s">
        <v>68</v>
      </c>
      <c r="E132" s="24">
        <v>11</v>
      </c>
      <c r="F132" s="24">
        <v>220</v>
      </c>
      <c r="G132" s="44">
        <v>1</v>
      </c>
      <c r="H132" s="37">
        <v>44048</v>
      </c>
      <c r="I132" s="37">
        <v>44048</v>
      </c>
      <c r="J132" s="38" t="s">
        <v>1165</v>
      </c>
      <c r="K132" s="24" t="s">
        <v>1164</v>
      </c>
    </row>
    <row r="133" spans="2:11" x14ac:dyDescent="0.4">
      <c r="B133" s="24" t="s">
        <v>634</v>
      </c>
      <c r="C133" s="48" t="s">
        <v>1123</v>
      </c>
      <c r="D133" s="24" t="s">
        <v>6</v>
      </c>
      <c r="E133" s="24">
        <v>6</v>
      </c>
      <c r="F133" s="24">
        <v>120</v>
      </c>
      <c r="G133" s="44">
        <v>1</v>
      </c>
      <c r="H133" s="37">
        <v>44072</v>
      </c>
      <c r="I133" s="37">
        <v>44072</v>
      </c>
      <c r="J133" s="38" t="s">
        <v>1165</v>
      </c>
      <c r="K133" s="24" t="s">
        <v>1164</v>
      </c>
    </row>
    <row r="134" spans="2:11" x14ac:dyDescent="0.4">
      <c r="B134" s="24" t="s">
        <v>552</v>
      </c>
      <c r="C134" s="48" t="s">
        <v>1123</v>
      </c>
      <c r="D134" s="24" t="s">
        <v>57</v>
      </c>
      <c r="E134" s="24">
        <v>89</v>
      </c>
      <c r="F134" s="41">
        <v>1602</v>
      </c>
      <c r="G134" s="44">
        <v>1</v>
      </c>
      <c r="H134" s="37">
        <v>44082</v>
      </c>
      <c r="I134" s="37">
        <v>44082</v>
      </c>
      <c r="J134" s="39" t="s">
        <v>1162</v>
      </c>
      <c r="K134" s="24" t="s">
        <v>1164</v>
      </c>
    </row>
    <row r="135" spans="2:11" x14ac:dyDescent="0.4">
      <c r="B135" s="24" t="s">
        <v>846</v>
      </c>
      <c r="C135" s="49" t="s">
        <v>1124</v>
      </c>
      <c r="D135" s="24" t="s">
        <v>6</v>
      </c>
      <c r="E135" s="24">
        <v>10</v>
      </c>
      <c r="F135" s="24">
        <v>200</v>
      </c>
      <c r="G135" s="44">
        <v>1</v>
      </c>
      <c r="H135" s="37">
        <v>44092</v>
      </c>
      <c r="I135" s="37">
        <v>44092</v>
      </c>
      <c r="J135" s="39" t="s">
        <v>1162</v>
      </c>
      <c r="K135" s="24" t="s">
        <v>1164</v>
      </c>
    </row>
    <row r="136" spans="2:11" x14ac:dyDescent="0.4">
      <c r="B136" s="24" t="s">
        <v>538</v>
      </c>
      <c r="C136" s="49" t="s">
        <v>1124</v>
      </c>
      <c r="D136" s="24" t="s">
        <v>58</v>
      </c>
      <c r="E136" s="24">
        <v>47</v>
      </c>
      <c r="F136" s="24">
        <v>611</v>
      </c>
      <c r="G136" s="44">
        <v>1</v>
      </c>
      <c r="H136" s="37">
        <v>44068</v>
      </c>
      <c r="I136" s="37">
        <v>44068</v>
      </c>
      <c r="J136" s="39" t="s">
        <v>1162</v>
      </c>
      <c r="K136" s="24" t="s">
        <v>1164</v>
      </c>
    </row>
    <row r="137" spans="2:11" x14ac:dyDescent="0.4">
      <c r="B137" s="24" t="s">
        <v>1093</v>
      </c>
      <c r="C137" s="48" t="s">
        <v>1123</v>
      </c>
      <c r="D137" s="24" t="s">
        <v>88</v>
      </c>
      <c r="E137" s="24">
        <v>3</v>
      </c>
      <c r="F137" s="24">
        <v>45</v>
      </c>
      <c r="G137" s="44">
        <v>1</v>
      </c>
      <c r="H137" s="37">
        <v>44099</v>
      </c>
      <c r="I137" s="37">
        <v>44099</v>
      </c>
      <c r="J137" s="38" t="s">
        <v>1165</v>
      </c>
      <c r="K137" s="24" t="s">
        <v>1164</v>
      </c>
    </row>
    <row r="138" spans="2:11" x14ac:dyDescent="0.4">
      <c r="B138" s="24" t="s">
        <v>475</v>
      </c>
      <c r="C138" s="49" t="s">
        <v>1124</v>
      </c>
      <c r="D138" s="24" t="s">
        <v>16</v>
      </c>
      <c r="E138" s="24">
        <v>47</v>
      </c>
      <c r="F138" s="24">
        <v>423</v>
      </c>
      <c r="G138" s="44">
        <v>1</v>
      </c>
      <c r="H138" s="37">
        <v>44097</v>
      </c>
      <c r="I138" s="37">
        <v>44097</v>
      </c>
      <c r="J138" s="24" t="s">
        <v>1166</v>
      </c>
      <c r="K138" s="24" t="s">
        <v>1164</v>
      </c>
    </row>
    <row r="139" spans="2:11" x14ac:dyDescent="0.4">
      <c r="B139" s="24" t="s">
        <v>395</v>
      </c>
      <c r="C139" s="48" t="s">
        <v>1123</v>
      </c>
      <c r="D139" s="24" t="s">
        <v>20</v>
      </c>
      <c r="E139" s="24">
        <v>6</v>
      </c>
      <c r="F139" s="24">
        <v>96</v>
      </c>
      <c r="G139" s="44">
        <v>1</v>
      </c>
      <c r="H139" s="37">
        <v>44062</v>
      </c>
      <c r="I139" s="37">
        <v>44062</v>
      </c>
      <c r="J139" s="38" t="s">
        <v>1165</v>
      </c>
      <c r="K139" s="24" t="s">
        <v>1164</v>
      </c>
    </row>
    <row r="140" spans="2:11" x14ac:dyDescent="0.4">
      <c r="B140" s="24" t="s">
        <v>635</v>
      </c>
      <c r="C140" s="48" t="s">
        <v>1123</v>
      </c>
      <c r="D140" s="24" t="s">
        <v>7</v>
      </c>
      <c r="E140" s="24">
        <v>3</v>
      </c>
      <c r="F140" s="24">
        <v>36</v>
      </c>
      <c r="G140" s="44">
        <v>1</v>
      </c>
      <c r="H140" s="37">
        <v>44071</v>
      </c>
      <c r="I140" s="37">
        <v>44071</v>
      </c>
      <c r="J140" s="38" t="s">
        <v>1165</v>
      </c>
      <c r="K140" s="24" t="s">
        <v>1164</v>
      </c>
    </row>
    <row r="141" spans="2:11" x14ac:dyDescent="0.4">
      <c r="B141" s="24" t="s">
        <v>315</v>
      </c>
      <c r="C141" s="48" t="s">
        <v>1123</v>
      </c>
      <c r="D141" s="24" t="s">
        <v>4</v>
      </c>
      <c r="E141" s="24">
        <v>10</v>
      </c>
      <c r="F141" s="24">
        <v>200</v>
      </c>
      <c r="G141" s="44">
        <v>1</v>
      </c>
      <c r="H141" s="37">
        <v>44051</v>
      </c>
      <c r="I141" s="37">
        <v>44051</v>
      </c>
      <c r="J141" s="38" t="s">
        <v>1165</v>
      </c>
      <c r="K141" s="24" t="s">
        <v>1164</v>
      </c>
    </row>
    <row r="142" spans="2:11" x14ac:dyDescent="0.4">
      <c r="B142" s="24" t="s">
        <v>592</v>
      </c>
      <c r="C142" s="48" t="s">
        <v>1123</v>
      </c>
      <c r="D142" s="24" t="s">
        <v>16</v>
      </c>
      <c r="E142" s="24">
        <v>47</v>
      </c>
      <c r="F142" s="24">
        <v>705</v>
      </c>
      <c r="G142" s="44">
        <v>1</v>
      </c>
      <c r="H142" s="37">
        <v>44058</v>
      </c>
      <c r="I142" s="37">
        <v>44058</v>
      </c>
      <c r="J142" s="24" t="s">
        <v>1166</v>
      </c>
      <c r="K142" s="24" t="s">
        <v>1164</v>
      </c>
    </row>
    <row r="143" spans="2:11" x14ac:dyDescent="0.4">
      <c r="B143" s="24" t="s">
        <v>1024</v>
      </c>
      <c r="C143" s="48" t="s">
        <v>1123</v>
      </c>
      <c r="D143" s="24" t="s">
        <v>59</v>
      </c>
      <c r="E143" s="24">
        <v>5</v>
      </c>
      <c r="F143" s="24">
        <v>100</v>
      </c>
      <c r="G143" s="44">
        <v>1</v>
      </c>
      <c r="H143" s="37">
        <v>44103</v>
      </c>
      <c r="I143" s="37">
        <v>44103</v>
      </c>
      <c r="J143" s="38" t="s">
        <v>1165</v>
      </c>
      <c r="K143" s="24" t="s">
        <v>1164</v>
      </c>
    </row>
    <row r="144" spans="2:11" x14ac:dyDescent="0.4">
      <c r="B144" s="24" t="s">
        <v>1058</v>
      </c>
      <c r="C144" s="48" t="s">
        <v>1123</v>
      </c>
      <c r="D144" s="24" t="s">
        <v>61</v>
      </c>
      <c r="E144" s="24">
        <v>8</v>
      </c>
      <c r="F144" s="24">
        <v>90</v>
      </c>
      <c r="G144" s="47">
        <v>2</v>
      </c>
      <c r="H144" s="37">
        <v>44067</v>
      </c>
      <c r="I144" s="37">
        <v>44074</v>
      </c>
      <c r="J144" s="38" t="s">
        <v>1165</v>
      </c>
      <c r="K144" s="45" t="s">
        <v>1163</v>
      </c>
    </row>
    <row r="145" spans="2:11" x14ac:dyDescent="0.4">
      <c r="B145" s="24" t="s">
        <v>108</v>
      </c>
      <c r="C145" s="48" t="s">
        <v>1123</v>
      </c>
      <c r="D145" s="24" t="s">
        <v>17</v>
      </c>
      <c r="E145" s="24">
        <v>68</v>
      </c>
      <c r="F145" s="24">
        <v>612</v>
      </c>
      <c r="G145" s="44">
        <v>1</v>
      </c>
      <c r="H145" s="37">
        <v>44051</v>
      </c>
      <c r="I145" s="37">
        <v>44051</v>
      </c>
      <c r="J145" s="38" t="s">
        <v>1165</v>
      </c>
      <c r="K145" s="24" t="s">
        <v>1164</v>
      </c>
    </row>
    <row r="146" spans="2:11" x14ac:dyDescent="0.4">
      <c r="B146" s="24" t="s">
        <v>833</v>
      </c>
      <c r="C146" s="48" t="s">
        <v>1123</v>
      </c>
      <c r="D146" s="24" t="s">
        <v>5</v>
      </c>
      <c r="E146" s="24">
        <v>3</v>
      </c>
      <c r="F146" s="24">
        <v>27</v>
      </c>
      <c r="G146" s="44">
        <v>1</v>
      </c>
      <c r="H146" s="37">
        <v>44098</v>
      </c>
      <c r="I146" s="37">
        <v>44098</v>
      </c>
      <c r="J146" s="38" t="s">
        <v>1165</v>
      </c>
      <c r="K146" s="24" t="s">
        <v>1164</v>
      </c>
    </row>
    <row r="147" spans="2:11" x14ac:dyDescent="0.4">
      <c r="B147" s="24" t="s">
        <v>415</v>
      </c>
      <c r="C147" s="48" t="s">
        <v>1123</v>
      </c>
      <c r="D147" s="24" t="s">
        <v>16</v>
      </c>
      <c r="E147" s="24">
        <v>11</v>
      </c>
      <c r="F147" s="24">
        <v>132</v>
      </c>
      <c r="G147" s="44">
        <v>1</v>
      </c>
      <c r="H147" s="37">
        <v>44048</v>
      </c>
      <c r="I147" s="37">
        <v>44048</v>
      </c>
      <c r="J147" s="24" t="s">
        <v>1166</v>
      </c>
      <c r="K147" s="24" t="s">
        <v>1164</v>
      </c>
    </row>
    <row r="148" spans="2:11" x14ac:dyDescent="0.4">
      <c r="B148" s="24" t="s">
        <v>42</v>
      </c>
      <c r="C148" s="48" t="s">
        <v>1123</v>
      </c>
      <c r="D148" s="24" t="s">
        <v>3</v>
      </c>
      <c r="E148" s="42">
        <v>219</v>
      </c>
      <c r="F148" s="40">
        <v>3696</v>
      </c>
      <c r="G148" s="47">
        <v>4</v>
      </c>
      <c r="H148" s="37">
        <v>44045</v>
      </c>
      <c r="I148" s="37">
        <v>44096</v>
      </c>
      <c r="J148" s="39" t="s">
        <v>1162</v>
      </c>
      <c r="K148" s="45" t="s">
        <v>1163</v>
      </c>
    </row>
    <row r="149" spans="2:11" x14ac:dyDescent="0.4">
      <c r="B149" s="24" t="s">
        <v>1009</v>
      </c>
      <c r="C149" s="48" t="s">
        <v>1123</v>
      </c>
      <c r="D149" s="24" t="s">
        <v>20</v>
      </c>
      <c r="E149" s="24">
        <v>1</v>
      </c>
      <c r="F149" s="24">
        <v>9</v>
      </c>
      <c r="G149" s="44">
        <v>1</v>
      </c>
      <c r="H149" s="37">
        <v>44085</v>
      </c>
      <c r="I149" s="37">
        <v>44085</v>
      </c>
      <c r="J149" s="38" t="s">
        <v>1165</v>
      </c>
      <c r="K149" s="24" t="s">
        <v>1164</v>
      </c>
    </row>
    <row r="150" spans="2:11" x14ac:dyDescent="0.4">
      <c r="B150" s="24" t="s">
        <v>762</v>
      </c>
      <c r="C150" s="48" t="s">
        <v>1123</v>
      </c>
      <c r="D150" s="24" t="s">
        <v>18</v>
      </c>
      <c r="E150" s="24">
        <v>4</v>
      </c>
      <c r="F150" s="24">
        <v>208</v>
      </c>
      <c r="G150" s="44">
        <v>1</v>
      </c>
      <c r="H150" s="37">
        <v>44058</v>
      </c>
      <c r="I150" s="37">
        <v>44058</v>
      </c>
      <c r="J150" s="38" t="s">
        <v>1165</v>
      </c>
      <c r="K150" s="24" t="s">
        <v>1164</v>
      </c>
    </row>
    <row r="151" spans="2:11" x14ac:dyDescent="0.4">
      <c r="B151" s="24" t="s">
        <v>1097</v>
      </c>
      <c r="C151" s="49" t="s">
        <v>1124</v>
      </c>
      <c r="D151" s="24" t="s">
        <v>16</v>
      </c>
      <c r="E151" s="24">
        <v>6</v>
      </c>
      <c r="F151" s="24">
        <v>108</v>
      </c>
      <c r="G151" s="44">
        <v>1</v>
      </c>
      <c r="H151" s="37">
        <v>44103</v>
      </c>
      <c r="I151" s="37">
        <v>44103</v>
      </c>
      <c r="J151" s="24" t="s">
        <v>1166</v>
      </c>
      <c r="K151" s="24" t="s">
        <v>1164</v>
      </c>
    </row>
    <row r="152" spans="2:11" x14ac:dyDescent="0.4">
      <c r="B152" s="24" t="s">
        <v>648</v>
      </c>
      <c r="C152" s="48" t="s">
        <v>1123</v>
      </c>
      <c r="D152" s="24" t="s">
        <v>16</v>
      </c>
      <c r="E152" s="24">
        <v>11</v>
      </c>
      <c r="F152" s="24">
        <v>198</v>
      </c>
      <c r="G152" s="44">
        <v>1</v>
      </c>
      <c r="H152" s="37">
        <v>44083</v>
      </c>
      <c r="I152" s="37">
        <v>44083</v>
      </c>
      <c r="J152" s="24" t="s">
        <v>1166</v>
      </c>
      <c r="K152" s="24" t="s">
        <v>1164</v>
      </c>
    </row>
    <row r="153" spans="2:11" x14ac:dyDescent="0.4">
      <c r="B153" s="24" t="s">
        <v>459</v>
      </c>
      <c r="C153" s="49" t="s">
        <v>1124</v>
      </c>
      <c r="D153" s="24" t="s">
        <v>82</v>
      </c>
      <c r="E153" s="24">
        <v>10</v>
      </c>
      <c r="F153" s="24">
        <v>120</v>
      </c>
      <c r="G153" s="44">
        <v>1</v>
      </c>
      <c r="H153" s="37">
        <v>44092</v>
      </c>
      <c r="I153" s="37">
        <v>44092</v>
      </c>
      <c r="J153" s="38" t="s">
        <v>1165</v>
      </c>
      <c r="K153" s="24" t="s">
        <v>1164</v>
      </c>
    </row>
    <row r="154" spans="2:11" x14ac:dyDescent="0.4">
      <c r="B154" s="24" t="s">
        <v>411</v>
      </c>
      <c r="C154" s="48" t="s">
        <v>1123</v>
      </c>
      <c r="D154" s="24" t="s">
        <v>57</v>
      </c>
      <c r="E154" s="24">
        <v>15</v>
      </c>
      <c r="F154" s="24">
        <v>150</v>
      </c>
      <c r="G154" s="44">
        <v>1</v>
      </c>
      <c r="H154" s="37">
        <v>44044</v>
      </c>
      <c r="I154" s="37">
        <v>44044</v>
      </c>
      <c r="J154" s="38" t="s">
        <v>1165</v>
      </c>
      <c r="K154" s="24" t="s">
        <v>1164</v>
      </c>
    </row>
    <row r="155" spans="2:11" x14ac:dyDescent="0.4">
      <c r="B155" s="24" t="s">
        <v>376</v>
      </c>
      <c r="C155" s="48" t="s">
        <v>1123</v>
      </c>
      <c r="D155" s="24" t="s">
        <v>84</v>
      </c>
      <c r="E155" s="24">
        <v>47</v>
      </c>
      <c r="F155" s="24">
        <v>564</v>
      </c>
      <c r="G155" s="44">
        <v>1</v>
      </c>
      <c r="H155" s="37">
        <v>44102</v>
      </c>
      <c r="I155" s="37">
        <v>44102</v>
      </c>
      <c r="J155" s="39" t="s">
        <v>1162</v>
      </c>
      <c r="K155" s="24" t="s">
        <v>1164</v>
      </c>
    </row>
    <row r="156" spans="2:11" x14ac:dyDescent="0.4">
      <c r="B156" s="24" t="s">
        <v>875</v>
      </c>
      <c r="C156" s="49" t="s">
        <v>1124</v>
      </c>
      <c r="D156" s="24" t="s">
        <v>9</v>
      </c>
      <c r="E156" s="24">
        <v>2</v>
      </c>
      <c r="F156" s="24">
        <v>20</v>
      </c>
      <c r="G156" s="44">
        <v>1</v>
      </c>
      <c r="H156" s="37">
        <v>44102</v>
      </c>
      <c r="I156" s="37">
        <v>44102</v>
      </c>
      <c r="J156" s="24" t="s">
        <v>1166</v>
      </c>
      <c r="K156" s="24" t="s">
        <v>1164</v>
      </c>
    </row>
    <row r="157" spans="2:11" x14ac:dyDescent="0.4">
      <c r="B157" s="24" t="s">
        <v>85</v>
      </c>
      <c r="C157" s="48" t="s">
        <v>1123</v>
      </c>
      <c r="D157" s="24" t="s">
        <v>86</v>
      </c>
      <c r="E157" s="24">
        <v>15</v>
      </c>
      <c r="F157" s="24">
        <v>195</v>
      </c>
      <c r="G157" s="44">
        <v>1</v>
      </c>
      <c r="H157" s="37">
        <v>44064</v>
      </c>
      <c r="I157" s="37">
        <v>44064</v>
      </c>
      <c r="J157" s="38" t="s">
        <v>1165</v>
      </c>
      <c r="K157" s="24" t="s">
        <v>1164</v>
      </c>
    </row>
    <row r="158" spans="2:11" x14ac:dyDescent="0.4">
      <c r="B158" s="24" t="s">
        <v>852</v>
      </c>
      <c r="C158" s="48" t="s">
        <v>1123</v>
      </c>
      <c r="D158" s="24" t="s">
        <v>6</v>
      </c>
      <c r="E158" s="24">
        <v>7</v>
      </c>
      <c r="F158" s="24">
        <v>84</v>
      </c>
      <c r="G158" s="44">
        <v>1</v>
      </c>
      <c r="H158" s="37">
        <v>44098</v>
      </c>
      <c r="I158" s="37">
        <v>44098</v>
      </c>
      <c r="J158" s="38" t="s">
        <v>1165</v>
      </c>
      <c r="K158" s="24" t="s">
        <v>1164</v>
      </c>
    </row>
    <row r="159" spans="2:11" x14ac:dyDescent="0.4">
      <c r="B159" s="24" t="s">
        <v>116</v>
      </c>
      <c r="C159" s="49" t="s">
        <v>1124</v>
      </c>
      <c r="D159" s="24" t="s">
        <v>15</v>
      </c>
      <c r="E159" s="24">
        <v>77</v>
      </c>
      <c r="F159" s="41">
        <v>1386</v>
      </c>
      <c r="G159" s="44">
        <v>1</v>
      </c>
      <c r="H159" s="37">
        <v>44058</v>
      </c>
      <c r="I159" s="37">
        <v>44058</v>
      </c>
      <c r="J159" s="39" t="s">
        <v>1162</v>
      </c>
      <c r="K159" s="24" t="s">
        <v>1164</v>
      </c>
    </row>
    <row r="160" spans="2:11" x14ac:dyDescent="0.4">
      <c r="B160" s="24" t="s">
        <v>900</v>
      </c>
      <c r="C160" s="49" t="s">
        <v>1124</v>
      </c>
      <c r="D160" s="24" t="s">
        <v>15</v>
      </c>
      <c r="E160" s="24">
        <v>97</v>
      </c>
      <c r="F160" s="41">
        <v>1587</v>
      </c>
      <c r="G160" s="46">
        <v>14</v>
      </c>
      <c r="H160" s="37">
        <v>44051</v>
      </c>
      <c r="I160" s="37">
        <v>44103</v>
      </c>
      <c r="J160" s="39" t="s">
        <v>1162</v>
      </c>
      <c r="K160" s="45" t="s">
        <v>1163</v>
      </c>
    </row>
    <row r="161" spans="2:11" x14ac:dyDescent="0.4">
      <c r="B161" s="24" t="s">
        <v>883</v>
      </c>
      <c r="C161" s="49" t="s">
        <v>1124</v>
      </c>
      <c r="D161" s="24" t="s">
        <v>13</v>
      </c>
      <c r="E161" s="24">
        <v>3</v>
      </c>
      <c r="F161" s="24">
        <v>45</v>
      </c>
      <c r="G161" s="44">
        <v>1</v>
      </c>
      <c r="H161" s="37">
        <v>44092</v>
      </c>
      <c r="I161" s="37">
        <v>44092</v>
      </c>
      <c r="J161" s="38" t="s">
        <v>1165</v>
      </c>
      <c r="K161" s="24" t="s">
        <v>1164</v>
      </c>
    </row>
    <row r="162" spans="2:11" x14ac:dyDescent="0.4">
      <c r="B162" s="24" t="s">
        <v>548</v>
      </c>
      <c r="C162" s="49" t="s">
        <v>1124</v>
      </c>
      <c r="D162" s="24" t="s">
        <v>68</v>
      </c>
      <c r="E162" s="24">
        <v>6</v>
      </c>
      <c r="F162" s="24">
        <v>72</v>
      </c>
      <c r="G162" s="44">
        <v>1</v>
      </c>
      <c r="H162" s="37">
        <v>44078</v>
      </c>
      <c r="I162" s="37">
        <v>44078</v>
      </c>
      <c r="J162" s="38" t="s">
        <v>1165</v>
      </c>
      <c r="K162" s="24" t="s">
        <v>1164</v>
      </c>
    </row>
    <row r="163" spans="2:11" x14ac:dyDescent="0.4">
      <c r="B163" s="24" t="s">
        <v>449</v>
      </c>
      <c r="C163" s="49" t="s">
        <v>1124</v>
      </c>
      <c r="D163" s="24" t="s">
        <v>12</v>
      </c>
      <c r="E163" s="24">
        <v>6</v>
      </c>
      <c r="F163" s="24">
        <v>90</v>
      </c>
      <c r="G163" s="44">
        <v>1</v>
      </c>
      <c r="H163" s="37">
        <v>44082</v>
      </c>
      <c r="I163" s="37">
        <v>44082</v>
      </c>
      <c r="J163" s="38" t="s">
        <v>1165</v>
      </c>
      <c r="K163" s="24" t="s">
        <v>1164</v>
      </c>
    </row>
    <row r="164" spans="2:11" x14ac:dyDescent="0.4">
      <c r="B164" s="24" t="s">
        <v>878</v>
      </c>
      <c r="C164" s="49" t="s">
        <v>1124</v>
      </c>
      <c r="D164" s="24" t="s">
        <v>18</v>
      </c>
      <c r="E164" s="24">
        <v>2</v>
      </c>
      <c r="F164" s="24">
        <v>30</v>
      </c>
      <c r="G164" s="44">
        <v>1</v>
      </c>
      <c r="H164" s="37">
        <v>44074</v>
      </c>
      <c r="I164" s="37">
        <v>44074</v>
      </c>
      <c r="J164" s="24" t="s">
        <v>1166</v>
      </c>
      <c r="K164" s="24" t="s">
        <v>1164</v>
      </c>
    </row>
    <row r="165" spans="2:11" x14ac:dyDescent="0.4">
      <c r="B165" s="24" t="s">
        <v>757</v>
      </c>
      <c r="C165" s="49" t="s">
        <v>1124</v>
      </c>
      <c r="D165" s="24" t="s">
        <v>4</v>
      </c>
      <c r="E165" s="24">
        <v>3</v>
      </c>
      <c r="F165" s="24">
        <v>27</v>
      </c>
      <c r="G165" s="44">
        <v>1</v>
      </c>
      <c r="H165" s="37">
        <v>44053</v>
      </c>
      <c r="I165" s="37">
        <v>44053</v>
      </c>
      <c r="J165" s="24" t="s">
        <v>1166</v>
      </c>
      <c r="K165" s="24" t="s">
        <v>1164</v>
      </c>
    </row>
    <row r="166" spans="2:11" x14ac:dyDescent="0.4">
      <c r="B166" s="24" t="s">
        <v>598</v>
      </c>
      <c r="C166" s="49" t="s">
        <v>1124</v>
      </c>
      <c r="D166" s="24" t="s">
        <v>12</v>
      </c>
      <c r="E166" s="24">
        <v>77</v>
      </c>
      <c r="F166" s="40">
        <v>4004</v>
      </c>
      <c r="G166" s="44">
        <v>1</v>
      </c>
      <c r="H166" s="37">
        <v>44064</v>
      </c>
      <c r="I166" s="37">
        <v>44064</v>
      </c>
      <c r="J166" s="39" t="s">
        <v>1162</v>
      </c>
      <c r="K166" s="24" t="s">
        <v>1164</v>
      </c>
    </row>
    <row r="167" spans="2:11" x14ac:dyDescent="0.4">
      <c r="B167" s="24" t="s">
        <v>131</v>
      </c>
      <c r="C167" s="49" t="s">
        <v>1124</v>
      </c>
      <c r="D167" s="24" t="s">
        <v>15</v>
      </c>
      <c r="E167" s="24">
        <v>11</v>
      </c>
      <c r="F167" s="24">
        <v>176</v>
      </c>
      <c r="G167" s="44">
        <v>1</v>
      </c>
      <c r="H167" s="37">
        <v>44073</v>
      </c>
      <c r="I167" s="37">
        <v>44073</v>
      </c>
      <c r="J167" s="38" t="s">
        <v>1165</v>
      </c>
      <c r="K167" s="24" t="s">
        <v>1164</v>
      </c>
    </row>
    <row r="168" spans="2:11" x14ac:dyDescent="0.4">
      <c r="B168" s="24" t="s">
        <v>1035</v>
      </c>
      <c r="C168" s="48" t="s">
        <v>1123</v>
      </c>
      <c r="D168" s="24" t="s">
        <v>86</v>
      </c>
      <c r="E168" s="24">
        <v>10</v>
      </c>
      <c r="F168" s="24">
        <v>120</v>
      </c>
      <c r="G168" s="44">
        <v>1</v>
      </c>
      <c r="H168" s="37">
        <v>44045</v>
      </c>
      <c r="I168" s="37">
        <v>44045</v>
      </c>
      <c r="J168" s="38" t="s">
        <v>1165</v>
      </c>
      <c r="K168" s="24" t="s">
        <v>1164</v>
      </c>
    </row>
    <row r="169" spans="2:11" x14ac:dyDescent="0.4">
      <c r="B169" s="24" t="s">
        <v>608</v>
      </c>
      <c r="C169" s="48" t="s">
        <v>1123</v>
      </c>
      <c r="D169" s="24" t="s">
        <v>82</v>
      </c>
      <c r="E169" s="24">
        <v>68</v>
      </c>
      <c r="F169" s="24">
        <v>816</v>
      </c>
      <c r="G169" s="44">
        <v>1</v>
      </c>
      <c r="H169" s="37">
        <v>44074</v>
      </c>
      <c r="I169" s="37">
        <v>44074</v>
      </c>
      <c r="J169" s="39" t="s">
        <v>1162</v>
      </c>
      <c r="K169" s="24" t="s">
        <v>1164</v>
      </c>
    </row>
    <row r="170" spans="2:11" x14ac:dyDescent="0.4">
      <c r="B170" s="24" t="s">
        <v>48</v>
      </c>
      <c r="C170" s="48" t="s">
        <v>1123</v>
      </c>
      <c r="D170" s="24" t="s">
        <v>61</v>
      </c>
      <c r="E170" s="24">
        <v>89</v>
      </c>
      <c r="F170" s="24">
        <v>862</v>
      </c>
      <c r="G170" s="47">
        <v>3</v>
      </c>
      <c r="H170" s="37">
        <v>44047</v>
      </c>
      <c r="I170" s="37">
        <v>44073</v>
      </c>
      <c r="J170" s="39" t="s">
        <v>1162</v>
      </c>
      <c r="K170" s="45" t="s">
        <v>1163</v>
      </c>
    </row>
    <row r="171" spans="2:11" x14ac:dyDescent="0.4">
      <c r="B171" s="24" t="s">
        <v>230</v>
      </c>
      <c r="C171" s="48" t="s">
        <v>1123</v>
      </c>
      <c r="D171" s="24" t="s">
        <v>3</v>
      </c>
      <c r="E171" s="24">
        <v>11</v>
      </c>
      <c r="F171" s="24">
        <v>198</v>
      </c>
      <c r="G171" s="44">
        <v>1</v>
      </c>
      <c r="H171" s="37">
        <v>44072</v>
      </c>
      <c r="I171" s="37">
        <v>44072</v>
      </c>
      <c r="J171" s="38" t="s">
        <v>1165</v>
      </c>
      <c r="K171" s="24" t="s">
        <v>1164</v>
      </c>
    </row>
    <row r="172" spans="2:11" x14ac:dyDescent="0.4">
      <c r="B172" s="24" t="s">
        <v>798</v>
      </c>
      <c r="C172" s="49" t="s">
        <v>1124</v>
      </c>
      <c r="D172" s="24" t="s">
        <v>2</v>
      </c>
      <c r="E172" s="24">
        <v>4</v>
      </c>
      <c r="F172" s="24">
        <v>36</v>
      </c>
      <c r="G172" s="44">
        <v>1</v>
      </c>
      <c r="H172" s="37">
        <v>44094</v>
      </c>
      <c r="I172" s="37">
        <v>44094</v>
      </c>
      <c r="J172" s="38" t="s">
        <v>1165</v>
      </c>
      <c r="K172" s="24" t="s">
        <v>1164</v>
      </c>
    </row>
    <row r="173" spans="2:11" x14ac:dyDescent="0.4">
      <c r="B173" s="24" t="s">
        <v>386</v>
      </c>
      <c r="C173" s="49" t="s">
        <v>1124</v>
      </c>
      <c r="D173" s="24" t="s">
        <v>59</v>
      </c>
      <c r="E173" s="24">
        <v>6</v>
      </c>
      <c r="F173" s="24">
        <v>180</v>
      </c>
      <c r="G173" s="44">
        <v>1</v>
      </c>
      <c r="H173" s="37">
        <v>44051</v>
      </c>
      <c r="I173" s="37">
        <v>44051</v>
      </c>
      <c r="J173" s="38" t="s">
        <v>1165</v>
      </c>
      <c r="K173" s="24" t="s">
        <v>1164</v>
      </c>
    </row>
    <row r="174" spans="2:11" x14ac:dyDescent="0.4">
      <c r="B174" s="24" t="s">
        <v>678</v>
      </c>
      <c r="C174" s="48" t="s">
        <v>1123</v>
      </c>
      <c r="D174" s="24" t="s">
        <v>18</v>
      </c>
      <c r="E174" s="24">
        <v>7</v>
      </c>
      <c r="F174" s="24">
        <v>42</v>
      </c>
      <c r="G174" s="44">
        <v>1</v>
      </c>
      <c r="H174" s="37">
        <v>44067</v>
      </c>
      <c r="I174" s="37">
        <v>44067</v>
      </c>
      <c r="J174" s="24" t="s">
        <v>1166</v>
      </c>
      <c r="K174" s="24" t="s">
        <v>1164</v>
      </c>
    </row>
    <row r="175" spans="2:11" x14ac:dyDescent="0.4">
      <c r="B175" s="24" t="s">
        <v>1017</v>
      </c>
      <c r="C175" s="48" t="s">
        <v>1123</v>
      </c>
      <c r="D175" s="24" t="s">
        <v>11</v>
      </c>
      <c r="E175" s="24">
        <v>2</v>
      </c>
      <c r="F175" s="24">
        <v>24</v>
      </c>
      <c r="G175" s="44">
        <v>1</v>
      </c>
      <c r="H175" s="37">
        <v>44096</v>
      </c>
      <c r="I175" s="37">
        <v>44096</v>
      </c>
      <c r="J175" s="38" t="s">
        <v>1165</v>
      </c>
      <c r="K175" s="24" t="s">
        <v>1164</v>
      </c>
    </row>
    <row r="176" spans="2:11" x14ac:dyDescent="0.4">
      <c r="B176" s="24" t="s">
        <v>409</v>
      </c>
      <c r="C176" s="48" t="s">
        <v>1123</v>
      </c>
      <c r="D176" s="24" t="s">
        <v>14</v>
      </c>
      <c r="E176" s="24">
        <v>77</v>
      </c>
      <c r="F176" s="24">
        <v>385</v>
      </c>
      <c r="G176" s="44">
        <v>1</v>
      </c>
      <c r="H176" s="37">
        <v>44073</v>
      </c>
      <c r="I176" s="37">
        <v>44073</v>
      </c>
      <c r="J176" s="38" t="s">
        <v>1165</v>
      </c>
      <c r="K176" s="24" t="s">
        <v>1164</v>
      </c>
    </row>
    <row r="177" spans="2:11" x14ac:dyDescent="0.4">
      <c r="B177" s="24" t="s">
        <v>428</v>
      </c>
      <c r="C177" s="49" t="s">
        <v>1124</v>
      </c>
      <c r="D177" s="24" t="s">
        <v>88</v>
      </c>
      <c r="E177" s="24">
        <v>68</v>
      </c>
      <c r="F177" s="24">
        <v>816</v>
      </c>
      <c r="G177" s="44">
        <v>1</v>
      </c>
      <c r="H177" s="37">
        <v>44061</v>
      </c>
      <c r="I177" s="37">
        <v>44061</v>
      </c>
      <c r="J177" s="39" t="s">
        <v>1162</v>
      </c>
      <c r="K177" s="24" t="s">
        <v>1164</v>
      </c>
    </row>
    <row r="178" spans="2:11" x14ac:dyDescent="0.4">
      <c r="B178" s="24" t="s">
        <v>569</v>
      </c>
      <c r="C178" s="49" t="s">
        <v>1124</v>
      </c>
      <c r="D178" s="24" t="s">
        <v>6</v>
      </c>
      <c r="E178" s="24">
        <v>15</v>
      </c>
      <c r="F178" s="24">
        <v>270</v>
      </c>
      <c r="G178" s="44">
        <v>1</v>
      </c>
      <c r="H178" s="37">
        <v>44099</v>
      </c>
      <c r="I178" s="37">
        <v>44099</v>
      </c>
      <c r="J178" s="39" t="s">
        <v>1162</v>
      </c>
      <c r="K178" s="24" t="s">
        <v>1164</v>
      </c>
    </row>
    <row r="179" spans="2:11" x14ac:dyDescent="0.4">
      <c r="B179" s="24" t="s">
        <v>199</v>
      </c>
      <c r="C179" s="49" t="s">
        <v>1124</v>
      </c>
      <c r="D179" s="24" t="s">
        <v>14</v>
      </c>
      <c r="E179" s="24">
        <v>15</v>
      </c>
      <c r="F179" s="24">
        <v>150</v>
      </c>
      <c r="G179" s="44">
        <v>1</v>
      </c>
      <c r="H179" s="37">
        <v>44072</v>
      </c>
      <c r="I179" s="37">
        <v>44072</v>
      </c>
      <c r="J179" s="38" t="s">
        <v>1165</v>
      </c>
      <c r="K179" s="24" t="s">
        <v>1164</v>
      </c>
    </row>
    <row r="180" spans="2:11" x14ac:dyDescent="0.4">
      <c r="B180" s="24" t="s">
        <v>534</v>
      </c>
      <c r="C180" s="48" t="s">
        <v>1123</v>
      </c>
      <c r="D180" s="24" t="s">
        <v>13</v>
      </c>
      <c r="E180" s="24">
        <v>89</v>
      </c>
      <c r="F180" s="24">
        <v>445</v>
      </c>
      <c r="G180" s="44">
        <v>1</v>
      </c>
      <c r="H180" s="37">
        <v>44064</v>
      </c>
      <c r="I180" s="37">
        <v>44064</v>
      </c>
      <c r="J180" s="39" t="s">
        <v>1162</v>
      </c>
      <c r="K180" s="24" t="s">
        <v>1164</v>
      </c>
    </row>
    <row r="181" spans="2:11" x14ac:dyDescent="0.4">
      <c r="B181" s="24" t="s">
        <v>196</v>
      </c>
      <c r="C181" s="49" t="s">
        <v>1124</v>
      </c>
      <c r="D181" s="24" t="s">
        <v>11</v>
      </c>
      <c r="E181" s="24">
        <v>89</v>
      </c>
      <c r="F181" s="41">
        <v>1068</v>
      </c>
      <c r="G181" s="44">
        <v>1</v>
      </c>
      <c r="H181" s="37">
        <v>44066</v>
      </c>
      <c r="I181" s="37">
        <v>44066</v>
      </c>
      <c r="J181" s="39" t="s">
        <v>1162</v>
      </c>
      <c r="K181" s="24" t="s">
        <v>1164</v>
      </c>
    </row>
    <row r="182" spans="2:11" x14ac:dyDescent="0.4">
      <c r="B182" s="24" t="s">
        <v>554</v>
      </c>
      <c r="C182" s="48" t="s">
        <v>1123</v>
      </c>
      <c r="D182" s="24" t="s">
        <v>59</v>
      </c>
      <c r="E182" s="24">
        <v>68</v>
      </c>
      <c r="F182" s="41">
        <v>1020</v>
      </c>
      <c r="G182" s="44">
        <v>1</v>
      </c>
      <c r="H182" s="37">
        <v>44084</v>
      </c>
      <c r="I182" s="37">
        <v>44084</v>
      </c>
      <c r="J182" s="39" t="s">
        <v>1162</v>
      </c>
      <c r="K182" s="24" t="s">
        <v>1164</v>
      </c>
    </row>
    <row r="183" spans="2:11" x14ac:dyDescent="0.4">
      <c r="B183" s="24" t="s">
        <v>194</v>
      </c>
      <c r="C183" s="48" t="s">
        <v>1123</v>
      </c>
      <c r="D183" s="24" t="s">
        <v>9</v>
      </c>
      <c r="E183" s="24">
        <v>11</v>
      </c>
      <c r="F183" s="24">
        <v>176</v>
      </c>
      <c r="G183" s="44">
        <v>1</v>
      </c>
      <c r="H183" s="37">
        <v>44064</v>
      </c>
      <c r="I183" s="37">
        <v>44064</v>
      </c>
      <c r="J183" s="38" t="s">
        <v>1165</v>
      </c>
      <c r="K183" s="24" t="s">
        <v>1164</v>
      </c>
    </row>
    <row r="184" spans="2:11" x14ac:dyDescent="0.4">
      <c r="B184" s="24" t="s">
        <v>961</v>
      </c>
      <c r="C184" s="48" t="s">
        <v>1123</v>
      </c>
      <c r="D184" s="24" t="s">
        <v>64</v>
      </c>
      <c r="E184" s="24">
        <v>3</v>
      </c>
      <c r="F184" s="24">
        <v>45</v>
      </c>
      <c r="G184" s="44">
        <v>1</v>
      </c>
      <c r="H184" s="37">
        <v>44053</v>
      </c>
      <c r="I184" s="37">
        <v>44053</v>
      </c>
      <c r="J184" s="39" t="s">
        <v>1162</v>
      </c>
      <c r="K184" s="24" t="s">
        <v>1164</v>
      </c>
    </row>
    <row r="185" spans="2:11" x14ac:dyDescent="0.4">
      <c r="B185" s="24" t="s">
        <v>768</v>
      </c>
      <c r="C185" s="48" t="s">
        <v>1123</v>
      </c>
      <c r="D185" s="24" t="s">
        <v>14</v>
      </c>
      <c r="E185" s="24">
        <v>3</v>
      </c>
      <c r="F185" s="24">
        <v>36</v>
      </c>
      <c r="G185" s="44">
        <v>1</v>
      </c>
      <c r="H185" s="37">
        <v>44064</v>
      </c>
      <c r="I185" s="37">
        <v>44064</v>
      </c>
      <c r="J185" s="24" t="s">
        <v>1166</v>
      </c>
      <c r="K185" s="24" t="s">
        <v>1164</v>
      </c>
    </row>
    <row r="186" spans="2:11" x14ac:dyDescent="0.4">
      <c r="B186" s="24" t="s">
        <v>505</v>
      </c>
      <c r="C186" s="49" t="s">
        <v>1124</v>
      </c>
      <c r="D186" s="24" t="s">
        <v>74</v>
      </c>
      <c r="E186" s="24">
        <v>11</v>
      </c>
      <c r="F186" s="24">
        <v>143</v>
      </c>
      <c r="G186" s="44">
        <v>1</v>
      </c>
      <c r="H186" s="37">
        <v>44066</v>
      </c>
      <c r="I186" s="37">
        <v>44066</v>
      </c>
      <c r="J186" s="39" t="s">
        <v>1162</v>
      </c>
      <c r="K186" s="24" t="s">
        <v>1164</v>
      </c>
    </row>
    <row r="187" spans="2:11" x14ac:dyDescent="0.4">
      <c r="B187" s="24" t="s">
        <v>897</v>
      </c>
      <c r="C187" s="49" t="s">
        <v>1124</v>
      </c>
      <c r="D187" s="24" t="s">
        <v>68</v>
      </c>
      <c r="E187" s="24">
        <v>8</v>
      </c>
      <c r="F187" s="24">
        <v>113</v>
      </c>
      <c r="G187" s="47">
        <v>2</v>
      </c>
      <c r="H187" s="37">
        <v>44074</v>
      </c>
      <c r="I187" s="37">
        <v>44074</v>
      </c>
      <c r="J187" s="38" t="s">
        <v>1165</v>
      </c>
      <c r="K187" s="24" t="s">
        <v>1164</v>
      </c>
    </row>
    <row r="188" spans="2:11" x14ac:dyDescent="0.4">
      <c r="B188" s="24" t="s">
        <v>582</v>
      </c>
      <c r="C188" s="48" t="s">
        <v>1123</v>
      </c>
      <c r="D188" s="24" t="s">
        <v>17</v>
      </c>
      <c r="E188" s="24">
        <v>15</v>
      </c>
      <c r="F188" s="24">
        <v>225</v>
      </c>
      <c r="G188" s="44">
        <v>1</v>
      </c>
      <c r="H188" s="37">
        <v>44048</v>
      </c>
      <c r="I188" s="37">
        <v>44048</v>
      </c>
      <c r="J188" s="38" t="s">
        <v>1165</v>
      </c>
      <c r="K188" s="24" t="s">
        <v>1164</v>
      </c>
    </row>
    <row r="189" spans="2:11" x14ac:dyDescent="0.4">
      <c r="B189" s="24" t="s">
        <v>410</v>
      </c>
      <c r="C189" s="48" t="s">
        <v>1123</v>
      </c>
      <c r="D189" s="24" t="s">
        <v>15</v>
      </c>
      <c r="E189" s="24">
        <v>68</v>
      </c>
      <c r="F189" s="41">
        <v>1224</v>
      </c>
      <c r="G189" s="44">
        <v>1</v>
      </c>
      <c r="H189" s="37">
        <v>44074</v>
      </c>
      <c r="I189" s="37">
        <v>44074</v>
      </c>
      <c r="J189" s="39" t="s">
        <v>1162</v>
      </c>
      <c r="K189" s="24" t="s">
        <v>1164</v>
      </c>
    </row>
    <row r="190" spans="2:11" x14ac:dyDescent="0.4">
      <c r="B190" s="24" t="s">
        <v>567</v>
      </c>
      <c r="C190" s="49" t="s">
        <v>1124</v>
      </c>
      <c r="D190" s="24" t="s">
        <v>4</v>
      </c>
      <c r="E190" s="24">
        <v>77</v>
      </c>
      <c r="F190" s="41">
        <v>1771</v>
      </c>
      <c r="G190" s="44">
        <v>1</v>
      </c>
      <c r="H190" s="37">
        <v>44097</v>
      </c>
      <c r="I190" s="37">
        <v>44097</v>
      </c>
      <c r="J190" s="39" t="s">
        <v>1162</v>
      </c>
      <c r="K190" s="24" t="s">
        <v>1164</v>
      </c>
    </row>
    <row r="191" spans="2:11" x14ac:dyDescent="0.4">
      <c r="B191" s="24" t="s">
        <v>668</v>
      </c>
      <c r="C191" s="49" t="s">
        <v>1124</v>
      </c>
      <c r="D191" s="24" t="s">
        <v>19</v>
      </c>
      <c r="E191" s="24">
        <v>4</v>
      </c>
      <c r="F191" s="24">
        <v>60</v>
      </c>
      <c r="G191" s="44">
        <v>1</v>
      </c>
      <c r="H191" s="37">
        <v>44103</v>
      </c>
      <c r="I191" s="37">
        <v>44103</v>
      </c>
      <c r="J191" s="38" t="s">
        <v>1165</v>
      </c>
      <c r="K191" s="24" t="s">
        <v>1164</v>
      </c>
    </row>
    <row r="192" spans="2:11" x14ac:dyDescent="0.4">
      <c r="B192" s="24" t="s">
        <v>1101</v>
      </c>
      <c r="C192" s="49" t="s">
        <v>1124</v>
      </c>
      <c r="D192" s="24" t="s">
        <v>10</v>
      </c>
      <c r="E192" s="24">
        <v>7</v>
      </c>
      <c r="F192" s="24">
        <v>105</v>
      </c>
      <c r="G192" s="44">
        <v>1</v>
      </c>
      <c r="H192" s="37">
        <v>44046</v>
      </c>
      <c r="I192" s="37">
        <v>44046</v>
      </c>
      <c r="J192" s="38" t="s">
        <v>1165</v>
      </c>
      <c r="K192" s="24" t="s">
        <v>1164</v>
      </c>
    </row>
    <row r="193" spans="2:11" x14ac:dyDescent="0.4">
      <c r="B193" s="24" t="s">
        <v>54</v>
      </c>
      <c r="C193" s="49" t="s">
        <v>1124</v>
      </c>
      <c r="D193" s="24" t="s">
        <v>11</v>
      </c>
      <c r="E193" s="42">
        <v>211</v>
      </c>
      <c r="F193" s="40">
        <v>3058</v>
      </c>
      <c r="G193" s="47">
        <v>4</v>
      </c>
      <c r="H193" s="37">
        <v>44048</v>
      </c>
      <c r="I193" s="37">
        <v>44104</v>
      </c>
      <c r="J193" s="39" t="s">
        <v>1162</v>
      </c>
      <c r="K193" s="45" t="s">
        <v>1163</v>
      </c>
    </row>
    <row r="194" spans="2:11" x14ac:dyDescent="0.4">
      <c r="B194" s="24" t="s">
        <v>293</v>
      </c>
      <c r="C194" s="49" t="s">
        <v>1124</v>
      </c>
      <c r="D194" s="24" t="s">
        <v>86</v>
      </c>
      <c r="E194" s="24">
        <v>11</v>
      </c>
      <c r="F194" s="24">
        <v>770</v>
      </c>
      <c r="G194" s="44">
        <v>1</v>
      </c>
      <c r="H194" s="37">
        <v>44061</v>
      </c>
      <c r="I194" s="37">
        <v>44061</v>
      </c>
      <c r="J194" s="39" t="s">
        <v>1162</v>
      </c>
      <c r="K194" s="24" t="s">
        <v>1164</v>
      </c>
    </row>
    <row r="195" spans="2:11" x14ac:dyDescent="0.4">
      <c r="B195" s="24" t="s">
        <v>605</v>
      </c>
      <c r="C195" s="48" t="s">
        <v>1123</v>
      </c>
      <c r="D195" s="24" t="s">
        <v>61</v>
      </c>
      <c r="E195" s="24">
        <v>60</v>
      </c>
      <c r="F195" s="41">
        <v>1200</v>
      </c>
      <c r="G195" s="44">
        <v>1</v>
      </c>
      <c r="H195" s="37">
        <v>44071</v>
      </c>
      <c r="I195" s="37">
        <v>44071</v>
      </c>
      <c r="J195" s="39" t="s">
        <v>1162</v>
      </c>
      <c r="K195" s="24" t="s">
        <v>1164</v>
      </c>
    </row>
    <row r="196" spans="2:11" x14ac:dyDescent="0.4">
      <c r="B196" s="24" t="s">
        <v>140</v>
      </c>
      <c r="C196" s="48" t="s">
        <v>1123</v>
      </c>
      <c r="D196" s="24" t="s">
        <v>17</v>
      </c>
      <c r="E196" s="24">
        <v>11</v>
      </c>
      <c r="F196" s="24">
        <v>165</v>
      </c>
      <c r="G196" s="44">
        <v>1</v>
      </c>
      <c r="H196" s="37">
        <v>44082</v>
      </c>
      <c r="I196" s="37">
        <v>44082</v>
      </c>
      <c r="J196" s="24" t="s">
        <v>1166</v>
      </c>
      <c r="K196" s="24" t="s">
        <v>1164</v>
      </c>
    </row>
    <row r="197" spans="2:11" x14ac:dyDescent="0.4">
      <c r="B197" s="24" t="s">
        <v>790</v>
      </c>
      <c r="C197" s="49" t="s">
        <v>1124</v>
      </c>
      <c r="D197" s="24" t="s">
        <v>16</v>
      </c>
      <c r="E197" s="24">
        <v>6</v>
      </c>
      <c r="F197" s="24">
        <v>90</v>
      </c>
      <c r="G197" s="44">
        <v>1</v>
      </c>
      <c r="H197" s="37">
        <v>44086</v>
      </c>
      <c r="I197" s="37">
        <v>44086</v>
      </c>
      <c r="J197" s="24" t="s">
        <v>1166</v>
      </c>
      <c r="K197" s="24" t="s">
        <v>1164</v>
      </c>
    </row>
    <row r="198" spans="2:11" x14ac:dyDescent="0.4">
      <c r="B198" s="24" t="s">
        <v>854</v>
      </c>
      <c r="C198" s="49" t="s">
        <v>1124</v>
      </c>
      <c r="D198" s="24" t="s">
        <v>5</v>
      </c>
      <c r="E198" s="24">
        <v>8</v>
      </c>
      <c r="F198" s="24">
        <v>120</v>
      </c>
      <c r="G198" s="44">
        <v>1</v>
      </c>
      <c r="H198" s="37">
        <v>44103</v>
      </c>
      <c r="I198" s="37">
        <v>44103</v>
      </c>
      <c r="J198" s="38" t="s">
        <v>1165</v>
      </c>
      <c r="K198" s="24" t="s">
        <v>1164</v>
      </c>
    </row>
    <row r="199" spans="2:11" x14ac:dyDescent="0.4">
      <c r="B199" s="24" t="s">
        <v>709</v>
      </c>
      <c r="C199" s="49" t="s">
        <v>1124</v>
      </c>
      <c r="D199" s="24" t="s">
        <v>17</v>
      </c>
      <c r="E199" s="24">
        <v>5</v>
      </c>
      <c r="F199" s="24">
        <v>80</v>
      </c>
      <c r="G199" s="44">
        <v>1</v>
      </c>
      <c r="H199" s="37">
        <v>44067</v>
      </c>
      <c r="I199" s="37">
        <v>44067</v>
      </c>
      <c r="J199" s="24" t="s">
        <v>1166</v>
      </c>
      <c r="K199" s="24" t="s">
        <v>1164</v>
      </c>
    </row>
    <row r="200" spans="2:11" x14ac:dyDescent="0.4">
      <c r="B200" s="24" t="s">
        <v>1094</v>
      </c>
      <c r="C200" s="48" t="s">
        <v>1123</v>
      </c>
      <c r="D200" s="24" t="s">
        <v>90</v>
      </c>
      <c r="E200" s="24">
        <v>5</v>
      </c>
      <c r="F200" s="24">
        <v>75</v>
      </c>
      <c r="G200" s="44">
        <v>1</v>
      </c>
      <c r="H200" s="37">
        <v>44103</v>
      </c>
      <c r="I200" s="37">
        <v>44103</v>
      </c>
      <c r="J200" s="39" t="s">
        <v>1162</v>
      </c>
      <c r="K200" s="24" t="s">
        <v>1164</v>
      </c>
    </row>
    <row r="201" spans="2:11" x14ac:dyDescent="0.4">
      <c r="B201" s="24" t="s">
        <v>385</v>
      </c>
      <c r="C201" s="49" t="s">
        <v>1124</v>
      </c>
      <c r="D201" s="24" t="s">
        <v>58</v>
      </c>
      <c r="E201" s="24">
        <v>47</v>
      </c>
      <c r="F201" s="24">
        <v>658</v>
      </c>
      <c r="G201" s="44">
        <v>1</v>
      </c>
      <c r="H201" s="37">
        <v>44052</v>
      </c>
      <c r="I201" s="37">
        <v>44052</v>
      </c>
      <c r="J201" s="39" t="s">
        <v>1162</v>
      </c>
      <c r="K201" s="24" t="s">
        <v>1164</v>
      </c>
    </row>
    <row r="202" spans="2:11" x14ac:dyDescent="0.4">
      <c r="B202" s="24" t="s">
        <v>644</v>
      </c>
      <c r="C202" s="48" t="s">
        <v>1123</v>
      </c>
      <c r="D202" s="24" t="s">
        <v>57</v>
      </c>
      <c r="E202" s="24">
        <v>15</v>
      </c>
      <c r="F202" s="24">
        <v>450</v>
      </c>
      <c r="G202" s="44">
        <v>1</v>
      </c>
      <c r="H202" s="37">
        <v>44079</v>
      </c>
      <c r="I202" s="37">
        <v>44079</v>
      </c>
      <c r="J202" s="38" t="s">
        <v>1165</v>
      </c>
      <c r="K202" s="24" t="s">
        <v>1164</v>
      </c>
    </row>
    <row r="203" spans="2:11" x14ac:dyDescent="0.4">
      <c r="B203" s="24" t="s">
        <v>814</v>
      </c>
      <c r="C203" s="48" t="s">
        <v>1123</v>
      </c>
      <c r="D203" s="24" t="s">
        <v>11</v>
      </c>
      <c r="E203" s="24">
        <v>6</v>
      </c>
      <c r="F203" s="24">
        <v>36</v>
      </c>
      <c r="G203" s="44">
        <v>1</v>
      </c>
      <c r="H203" s="37">
        <v>44079</v>
      </c>
      <c r="I203" s="37">
        <v>44079</v>
      </c>
      <c r="J203" s="38" t="s">
        <v>1165</v>
      </c>
      <c r="K203" s="24" t="s">
        <v>1164</v>
      </c>
    </row>
    <row r="204" spans="2:11" x14ac:dyDescent="0.4">
      <c r="B204" s="24" t="s">
        <v>522</v>
      </c>
      <c r="C204" s="49" t="s">
        <v>1124</v>
      </c>
      <c r="D204" s="24" t="s">
        <v>2</v>
      </c>
      <c r="E204" s="24">
        <v>10</v>
      </c>
      <c r="F204" s="24">
        <v>90</v>
      </c>
      <c r="G204" s="44">
        <v>1</v>
      </c>
      <c r="H204" s="37">
        <v>44052</v>
      </c>
      <c r="I204" s="37">
        <v>44052</v>
      </c>
      <c r="J204" s="38" t="s">
        <v>1165</v>
      </c>
      <c r="K204" s="24" t="s">
        <v>1164</v>
      </c>
    </row>
    <row r="205" spans="2:11" x14ac:dyDescent="0.4">
      <c r="B205" s="24" t="s">
        <v>766</v>
      </c>
      <c r="C205" s="48" t="s">
        <v>1123</v>
      </c>
      <c r="D205" s="24" t="s">
        <v>12</v>
      </c>
      <c r="E205" s="24">
        <v>11</v>
      </c>
      <c r="F205" s="24">
        <v>165</v>
      </c>
      <c r="G205" s="44">
        <v>1</v>
      </c>
      <c r="H205" s="37">
        <v>44062</v>
      </c>
      <c r="I205" s="37">
        <v>44062</v>
      </c>
      <c r="J205" s="38" t="s">
        <v>1165</v>
      </c>
      <c r="K205" s="24" t="s">
        <v>1164</v>
      </c>
    </row>
    <row r="206" spans="2:11" x14ac:dyDescent="0.4">
      <c r="B206" s="24" t="s">
        <v>1032</v>
      </c>
      <c r="C206" s="48" t="s">
        <v>1123</v>
      </c>
      <c r="D206" s="24" t="s">
        <v>80</v>
      </c>
      <c r="E206" s="24">
        <v>15</v>
      </c>
      <c r="F206" s="24">
        <v>300</v>
      </c>
      <c r="G206" s="44">
        <v>1</v>
      </c>
      <c r="H206" s="37">
        <v>44103</v>
      </c>
      <c r="I206" s="37">
        <v>44103</v>
      </c>
      <c r="J206" s="39" t="s">
        <v>1162</v>
      </c>
      <c r="K206" s="24" t="s">
        <v>1164</v>
      </c>
    </row>
    <row r="207" spans="2:11" x14ac:dyDescent="0.4">
      <c r="B207" s="24" t="s">
        <v>803</v>
      </c>
      <c r="C207" s="48" t="s">
        <v>1123</v>
      </c>
      <c r="D207" s="24" t="s">
        <v>7</v>
      </c>
      <c r="E207" s="24">
        <v>2</v>
      </c>
      <c r="F207" s="24">
        <v>140</v>
      </c>
      <c r="G207" s="44">
        <v>1</v>
      </c>
      <c r="H207" s="37">
        <v>44099</v>
      </c>
      <c r="I207" s="37">
        <v>44099</v>
      </c>
      <c r="J207" s="39" t="s">
        <v>1162</v>
      </c>
      <c r="K207" s="24" t="s">
        <v>1164</v>
      </c>
    </row>
    <row r="208" spans="2:11" x14ac:dyDescent="0.4">
      <c r="B208" s="24" t="s">
        <v>1062</v>
      </c>
      <c r="C208" s="48" t="s">
        <v>1123</v>
      </c>
      <c r="D208" s="24" t="s">
        <v>84</v>
      </c>
      <c r="E208" s="24">
        <v>19</v>
      </c>
      <c r="F208" s="24">
        <v>860</v>
      </c>
      <c r="G208" s="47">
        <v>2</v>
      </c>
      <c r="H208" s="37">
        <v>44047</v>
      </c>
      <c r="I208" s="37">
        <v>44071</v>
      </c>
      <c r="J208" s="39" t="s">
        <v>1162</v>
      </c>
      <c r="K208" s="45" t="s">
        <v>1163</v>
      </c>
    </row>
    <row r="209" spans="2:11" x14ac:dyDescent="0.4">
      <c r="B209" s="24" t="s">
        <v>986</v>
      </c>
      <c r="C209" s="49" t="s">
        <v>1124</v>
      </c>
      <c r="D209" s="24" t="s">
        <v>13</v>
      </c>
      <c r="E209" s="24">
        <v>11</v>
      </c>
      <c r="F209" s="24">
        <v>165</v>
      </c>
      <c r="G209" s="44">
        <v>1</v>
      </c>
      <c r="H209" s="37">
        <v>44056</v>
      </c>
      <c r="I209" s="37">
        <v>44056</v>
      </c>
      <c r="J209" s="38" t="s">
        <v>1165</v>
      </c>
      <c r="K209" s="24" t="s">
        <v>1164</v>
      </c>
    </row>
    <row r="210" spans="2:11" x14ac:dyDescent="0.4">
      <c r="B210" s="24" t="s">
        <v>637</v>
      </c>
      <c r="C210" s="48" t="s">
        <v>1123</v>
      </c>
      <c r="D210" s="24" t="s">
        <v>9</v>
      </c>
      <c r="E210" s="24">
        <v>5</v>
      </c>
      <c r="F210" s="24">
        <v>75</v>
      </c>
      <c r="G210" s="44">
        <v>1</v>
      </c>
      <c r="H210" s="37">
        <v>44072</v>
      </c>
      <c r="I210" s="37">
        <v>44072</v>
      </c>
      <c r="J210" s="24" t="s">
        <v>1166</v>
      </c>
      <c r="K210" s="24" t="s">
        <v>1164</v>
      </c>
    </row>
    <row r="211" spans="2:11" x14ac:dyDescent="0.4">
      <c r="B211" s="24" t="s">
        <v>1051</v>
      </c>
      <c r="C211" s="48" t="s">
        <v>1123</v>
      </c>
      <c r="D211" s="24" t="s">
        <v>9</v>
      </c>
      <c r="E211" s="24">
        <v>10</v>
      </c>
      <c r="F211" s="24">
        <v>160</v>
      </c>
      <c r="G211" s="44">
        <v>1</v>
      </c>
      <c r="H211" s="37">
        <v>44064</v>
      </c>
      <c r="I211" s="37">
        <v>44064</v>
      </c>
      <c r="J211" s="38" t="s">
        <v>1165</v>
      </c>
      <c r="K211" s="24" t="s">
        <v>1164</v>
      </c>
    </row>
    <row r="212" spans="2:11" x14ac:dyDescent="0.4">
      <c r="B212" s="24" t="s">
        <v>73</v>
      </c>
      <c r="C212" s="48" t="s">
        <v>1123</v>
      </c>
      <c r="D212" s="24" t="s">
        <v>74</v>
      </c>
      <c r="E212" s="24">
        <v>10</v>
      </c>
      <c r="F212" s="24">
        <v>140</v>
      </c>
      <c r="G212" s="44">
        <v>1</v>
      </c>
      <c r="H212" s="37">
        <v>44058</v>
      </c>
      <c r="I212" s="37">
        <v>44058</v>
      </c>
      <c r="J212" s="39" t="s">
        <v>1162</v>
      </c>
      <c r="K212" s="24" t="s">
        <v>1164</v>
      </c>
    </row>
    <row r="213" spans="2:11" x14ac:dyDescent="0.4">
      <c r="B213" s="24" t="s">
        <v>464</v>
      </c>
      <c r="C213" s="48" t="s">
        <v>1123</v>
      </c>
      <c r="D213" s="24" t="s">
        <v>68</v>
      </c>
      <c r="E213" s="24">
        <v>68</v>
      </c>
      <c r="F213" s="41">
        <v>1088</v>
      </c>
      <c r="G213" s="44">
        <v>1</v>
      </c>
      <c r="H213" s="37">
        <v>44097</v>
      </c>
      <c r="I213" s="37">
        <v>44097</v>
      </c>
      <c r="J213" s="39" t="s">
        <v>1162</v>
      </c>
      <c r="K213" s="24" t="s">
        <v>1164</v>
      </c>
    </row>
    <row r="214" spans="2:11" x14ac:dyDescent="0.4">
      <c r="B214" s="24" t="s">
        <v>786</v>
      </c>
      <c r="C214" s="49" t="s">
        <v>1124</v>
      </c>
      <c r="D214" s="24" t="s">
        <v>58</v>
      </c>
      <c r="E214" s="24">
        <v>7</v>
      </c>
      <c r="F214" s="24">
        <v>140</v>
      </c>
      <c r="G214" s="44">
        <v>1</v>
      </c>
      <c r="H214" s="37">
        <v>44082</v>
      </c>
      <c r="I214" s="37">
        <v>44082</v>
      </c>
      <c r="J214" s="38" t="s">
        <v>1165</v>
      </c>
      <c r="K214" s="24" t="s">
        <v>1164</v>
      </c>
    </row>
    <row r="215" spans="2:11" x14ac:dyDescent="0.4">
      <c r="B215" s="24" t="s">
        <v>948</v>
      </c>
      <c r="C215" s="48" t="s">
        <v>1123</v>
      </c>
      <c r="D215" s="24" t="s">
        <v>2</v>
      </c>
      <c r="E215" s="24">
        <v>5</v>
      </c>
      <c r="F215" s="24">
        <v>45</v>
      </c>
      <c r="G215" s="44">
        <v>1</v>
      </c>
      <c r="H215" s="37">
        <v>44095</v>
      </c>
      <c r="I215" s="37">
        <v>44095</v>
      </c>
      <c r="J215" s="38" t="s">
        <v>1165</v>
      </c>
      <c r="K215" s="24" t="s">
        <v>1164</v>
      </c>
    </row>
    <row r="216" spans="2:11" x14ac:dyDescent="0.4">
      <c r="B216" s="24" t="s">
        <v>1059</v>
      </c>
      <c r="C216" s="48" t="s">
        <v>1123</v>
      </c>
      <c r="D216" s="24" t="s">
        <v>16</v>
      </c>
      <c r="E216" s="24">
        <v>14</v>
      </c>
      <c r="F216" s="24">
        <v>115</v>
      </c>
      <c r="G216" s="47">
        <v>2</v>
      </c>
      <c r="H216" s="37">
        <v>44044</v>
      </c>
      <c r="I216" s="37">
        <v>44068</v>
      </c>
      <c r="J216" s="24" t="s">
        <v>1166</v>
      </c>
      <c r="K216" s="45" t="s">
        <v>1163</v>
      </c>
    </row>
    <row r="217" spans="2:11" x14ac:dyDescent="0.4">
      <c r="B217" s="24" t="s">
        <v>433</v>
      </c>
      <c r="C217" s="48" t="s">
        <v>1123</v>
      </c>
      <c r="D217" s="24" t="s">
        <v>17</v>
      </c>
      <c r="E217" s="24">
        <v>11</v>
      </c>
      <c r="F217" s="24">
        <v>220</v>
      </c>
      <c r="G217" s="44">
        <v>1</v>
      </c>
      <c r="H217" s="37">
        <v>44066</v>
      </c>
      <c r="I217" s="37">
        <v>44066</v>
      </c>
      <c r="J217" s="38" t="s">
        <v>1165</v>
      </c>
      <c r="K217" s="24" t="s">
        <v>1164</v>
      </c>
    </row>
    <row r="218" spans="2:11" x14ac:dyDescent="0.4">
      <c r="B218" s="24" t="s">
        <v>39</v>
      </c>
      <c r="C218" s="49" t="s">
        <v>1124</v>
      </c>
      <c r="D218" s="24" t="s">
        <v>2</v>
      </c>
      <c r="E218" s="42">
        <v>211</v>
      </c>
      <c r="F218" s="41">
        <v>2244</v>
      </c>
      <c r="G218" s="47">
        <v>4</v>
      </c>
      <c r="H218" s="37">
        <v>44044</v>
      </c>
      <c r="I218" s="37">
        <v>44095</v>
      </c>
      <c r="J218" s="39" t="s">
        <v>1162</v>
      </c>
      <c r="K218" s="45" t="s">
        <v>1163</v>
      </c>
    </row>
    <row r="219" spans="2:11" x14ac:dyDescent="0.4">
      <c r="B219" s="24" t="s">
        <v>753</v>
      </c>
      <c r="C219" s="48" t="s">
        <v>1123</v>
      </c>
      <c r="D219" s="24" t="s">
        <v>20</v>
      </c>
      <c r="E219" s="24">
        <v>3</v>
      </c>
      <c r="F219" s="24">
        <v>30</v>
      </c>
      <c r="G219" s="44">
        <v>1</v>
      </c>
      <c r="H219" s="37">
        <v>44052</v>
      </c>
      <c r="I219" s="37">
        <v>44052</v>
      </c>
      <c r="J219" s="38" t="s">
        <v>1165</v>
      </c>
      <c r="K219" s="24" t="s">
        <v>1164</v>
      </c>
    </row>
    <row r="220" spans="2:11" x14ac:dyDescent="0.4">
      <c r="B220" s="24" t="s">
        <v>773</v>
      </c>
      <c r="C220" s="49" t="s">
        <v>1124</v>
      </c>
      <c r="D220" s="24" t="s">
        <v>61</v>
      </c>
      <c r="E220" s="24">
        <v>9</v>
      </c>
      <c r="F220" s="24">
        <v>135</v>
      </c>
      <c r="G220" s="44">
        <v>1</v>
      </c>
      <c r="H220" s="37">
        <v>44072</v>
      </c>
      <c r="I220" s="37">
        <v>44072</v>
      </c>
      <c r="J220" s="38" t="s">
        <v>1165</v>
      </c>
      <c r="K220" s="24" t="s">
        <v>1164</v>
      </c>
    </row>
    <row r="221" spans="2:11" x14ac:dyDescent="0.4">
      <c r="B221" s="24" t="s">
        <v>727</v>
      </c>
      <c r="C221" s="48" t="s">
        <v>1123</v>
      </c>
      <c r="D221" s="24" t="s">
        <v>15</v>
      </c>
      <c r="E221" s="24">
        <v>5</v>
      </c>
      <c r="F221" s="24">
        <v>350</v>
      </c>
      <c r="G221" s="44">
        <v>1</v>
      </c>
      <c r="H221" s="37">
        <v>44085</v>
      </c>
      <c r="I221" s="37">
        <v>44085</v>
      </c>
      <c r="J221" s="38" t="s">
        <v>1165</v>
      </c>
      <c r="K221" s="24" t="s">
        <v>1164</v>
      </c>
    </row>
    <row r="222" spans="2:11" x14ac:dyDescent="0.4">
      <c r="B222" s="24" t="s">
        <v>210</v>
      </c>
      <c r="C222" s="48" t="s">
        <v>1123</v>
      </c>
      <c r="D222" s="24" t="s">
        <v>88</v>
      </c>
      <c r="E222" s="24">
        <v>6</v>
      </c>
      <c r="F222" s="24">
        <v>36</v>
      </c>
      <c r="G222" s="44">
        <v>1</v>
      </c>
      <c r="H222" s="37">
        <v>44052</v>
      </c>
      <c r="I222" s="37">
        <v>44052</v>
      </c>
      <c r="J222" s="38" t="s">
        <v>1165</v>
      </c>
      <c r="K222" s="24" t="s">
        <v>1164</v>
      </c>
    </row>
    <row r="223" spans="2:11" x14ac:dyDescent="0.4">
      <c r="B223" s="24" t="s">
        <v>640</v>
      </c>
      <c r="C223" s="49" t="s">
        <v>1124</v>
      </c>
      <c r="D223" s="24" t="s">
        <v>12</v>
      </c>
      <c r="E223" s="24">
        <v>2</v>
      </c>
      <c r="F223" s="24">
        <v>24</v>
      </c>
      <c r="G223" s="44">
        <v>1</v>
      </c>
      <c r="H223" s="37">
        <v>44075</v>
      </c>
      <c r="I223" s="37">
        <v>44075</v>
      </c>
      <c r="J223" s="38" t="s">
        <v>1165</v>
      </c>
      <c r="K223" s="24" t="s">
        <v>1164</v>
      </c>
    </row>
    <row r="224" spans="2:11" x14ac:dyDescent="0.4">
      <c r="B224" s="24" t="s">
        <v>701</v>
      </c>
      <c r="C224" s="49" t="s">
        <v>1124</v>
      </c>
      <c r="D224" s="24" t="s">
        <v>57</v>
      </c>
      <c r="E224" s="24">
        <v>9</v>
      </c>
      <c r="F224" s="24">
        <v>144</v>
      </c>
      <c r="G224" s="44">
        <v>1</v>
      </c>
      <c r="H224" s="37">
        <v>44062</v>
      </c>
      <c r="I224" s="37">
        <v>44062</v>
      </c>
      <c r="J224" s="38" t="s">
        <v>1165</v>
      </c>
      <c r="K224" s="24" t="s">
        <v>1164</v>
      </c>
    </row>
    <row r="225" spans="2:11" x14ac:dyDescent="0.4">
      <c r="B225" s="24" t="s">
        <v>1115</v>
      </c>
      <c r="C225" s="49" t="s">
        <v>1124</v>
      </c>
      <c r="D225" s="24" t="s">
        <v>4</v>
      </c>
      <c r="E225" s="24">
        <v>7</v>
      </c>
      <c r="F225" s="24">
        <v>140</v>
      </c>
      <c r="G225" s="44">
        <v>1</v>
      </c>
      <c r="H225" s="37">
        <v>44051</v>
      </c>
      <c r="I225" s="37">
        <v>44051</v>
      </c>
      <c r="J225" s="38" t="s">
        <v>1165</v>
      </c>
      <c r="K225" s="24" t="s">
        <v>1164</v>
      </c>
    </row>
    <row r="226" spans="2:11" x14ac:dyDescent="0.4">
      <c r="B226" s="24" t="s">
        <v>725</v>
      </c>
      <c r="C226" s="49" t="s">
        <v>1124</v>
      </c>
      <c r="D226" s="24" t="s">
        <v>13</v>
      </c>
      <c r="E226" s="24">
        <v>3</v>
      </c>
      <c r="F226" s="24">
        <v>30</v>
      </c>
      <c r="G226" s="44">
        <v>1</v>
      </c>
      <c r="H226" s="37">
        <v>44083</v>
      </c>
      <c r="I226" s="37">
        <v>44083</v>
      </c>
      <c r="J226" s="24" t="s">
        <v>1166</v>
      </c>
      <c r="K226" s="24" t="s">
        <v>1164</v>
      </c>
    </row>
    <row r="227" spans="2:11" x14ac:dyDescent="0.4">
      <c r="B227" s="24" t="s">
        <v>1023</v>
      </c>
      <c r="C227" s="49" t="s">
        <v>1124</v>
      </c>
      <c r="D227" s="24" t="s">
        <v>58</v>
      </c>
      <c r="E227" s="24">
        <v>4</v>
      </c>
      <c r="F227" s="24">
        <v>60</v>
      </c>
      <c r="G227" s="44">
        <v>1</v>
      </c>
      <c r="H227" s="37">
        <v>44102</v>
      </c>
      <c r="I227" s="37">
        <v>44102</v>
      </c>
      <c r="J227" s="24" t="s">
        <v>1166</v>
      </c>
      <c r="K227" s="24" t="s">
        <v>1164</v>
      </c>
    </row>
    <row r="228" spans="2:11" x14ac:dyDescent="0.4">
      <c r="B228" s="24" t="s">
        <v>734</v>
      </c>
      <c r="C228" s="49" t="s">
        <v>1124</v>
      </c>
      <c r="D228" s="24" t="s">
        <v>66</v>
      </c>
      <c r="E228" s="24">
        <v>2</v>
      </c>
      <c r="F228" s="24">
        <v>104</v>
      </c>
      <c r="G228" s="44">
        <v>1</v>
      </c>
      <c r="H228" s="37">
        <v>44092</v>
      </c>
      <c r="I228" s="37">
        <v>44092</v>
      </c>
      <c r="J228" s="38" t="s">
        <v>1165</v>
      </c>
      <c r="K228" s="24" t="s">
        <v>1164</v>
      </c>
    </row>
    <row r="229" spans="2:11" x14ac:dyDescent="0.4">
      <c r="B229" s="24" t="s">
        <v>213</v>
      </c>
      <c r="C229" s="49" t="s">
        <v>1124</v>
      </c>
      <c r="D229" s="24" t="s">
        <v>70</v>
      </c>
      <c r="E229" s="24">
        <v>60</v>
      </c>
      <c r="F229" s="41">
        <v>1200</v>
      </c>
      <c r="G229" s="44">
        <v>1</v>
      </c>
      <c r="H229" s="37">
        <v>44052</v>
      </c>
      <c r="I229" s="37">
        <v>44052</v>
      </c>
      <c r="J229" s="39" t="s">
        <v>1162</v>
      </c>
      <c r="K229" s="24" t="s">
        <v>1164</v>
      </c>
    </row>
    <row r="230" spans="2:11" x14ac:dyDescent="0.4">
      <c r="B230" s="24" t="s">
        <v>1081</v>
      </c>
      <c r="C230" s="49" t="s">
        <v>1124</v>
      </c>
      <c r="D230" s="24" t="s">
        <v>64</v>
      </c>
      <c r="E230" s="24">
        <v>11</v>
      </c>
      <c r="F230" s="24">
        <v>165</v>
      </c>
      <c r="G230" s="44">
        <v>1</v>
      </c>
      <c r="H230" s="37">
        <v>44087</v>
      </c>
      <c r="I230" s="37">
        <v>44087</v>
      </c>
      <c r="J230" s="39" t="s">
        <v>1162</v>
      </c>
      <c r="K230" s="24" t="s">
        <v>1164</v>
      </c>
    </row>
    <row r="231" spans="2:11" x14ac:dyDescent="0.4">
      <c r="B231" s="24" t="s">
        <v>451</v>
      </c>
      <c r="C231" s="48" t="s">
        <v>1123</v>
      </c>
      <c r="D231" s="24" t="s">
        <v>14</v>
      </c>
      <c r="E231" s="24">
        <v>11</v>
      </c>
      <c r="F231" s="24">
        <v>132</v>
      </c>
      <c r="G231" s="44">
        <v>1</v>
      </c>
      <c r="H231" s="37">
        <v>44084</v>
      </c>
      <c r="I231" s="37">
        <v>44084</v>
      </c>
      <c r="J231" s="38" t="s">
        <v>1165</v>
      </c>
      <c r="K231" s="24" t="s">
        <v>1164</v>
      </c>
    </row>
    <row r="232" spans="2:11" x14ac:dyDescent="0.4">
      <c r="B232" s="24" t="s">
        <v>152</v>
      </c>
      <c r="C232" s="48" t="s">
        <v>1123</v>
      </c>
      <c r="D232" s="24" t="s">
        <v>9</v>
      </c>
      <c r="E232" s="24">
        <v>77</v>
      </c>
      <c r="F232" s="41">
        <v>1155</v>
      </c>
      <c r="G232" s="44">
        <v>1</v>
      </c>
      <c r="H232" s="37">
        <v>44094</v>
      </c>
      <c r="I232" s="37">
        <v>44094</v>
      </c>
      <c r="J232" s="39" t="s">
        <v>1162</v>
      </c>
      <c r="K232" s="24" t="s">
        <v>1164</v>
      </c>
    </row>
    <row r="233" spans="2:11" x14ac:dyDescent="0.4">
      <c r="B233" s="24" t="s">
        <v>767</v>
      </c>
      <c r="C233" s="48" t="s">
        <v>1123</v>
      </c>
      <c r="D233" s="24" t="s">
        <v>13</v>
      </c>
      <c r="E233" s="24">
        <v>2</v>
      </c>
      <c r="F233" s="24">
        <v>40</v>
      </c>
      <c r="G233" s="44">
        <v>1</v>
      </c>
      <c r="H233" s="37">
        <v>44063</v>
      </c>
      <c r="I233" s="37">
        <v>44063</v>
      </c>
      <c r="J233" s="24" t="s">
        <v>1166</v>
      </c>
      <c r="K233" s="24" t="s">
        <v>1164</v>
      </c>
    </row>
    <row r="234" spans="2:11" x14ac:dyDescent="0.4">
      <c r="B234" s="24" t="s">
        <v>707</v>
      </c>
      <c r="C234" s="49" t="s">
        <v>1124</v>
      </c>
      <c r="D234" s="24" t="s">
        <v>17</v>
      </c>
      <c r="E234" s="24">
        <v>3</v>
      </c>
      <c r="F234" s="24">
        <v>60</v>
      </c>
      <c r="G234" s="44">
        <v>1</v>
      </c>
      <c r="H234" s="37">
        <v>44065</v>
      </c>
      <c r="I234" s="37">
        <v>44065</v>
      </c>
      <c r="J234" s="24" t="s">
        <v>1166</v>
      </c>
      <c r="K234" s="24" t="s">
        <v>1164</v>
      </c>
    </row>
    <row r="235" spans="2:11" x14ac:dyDescent="0.4">
      <c r="B235" s="24" t="s">
        <v>783</v>
      </c>
      <c r="C235" s="48" t="s">
        <v>1123</v>
      </c>
      <c r="D235" s="24" t="s">
        <v>14</v>
      </c>
      <c r="E235" s="24">
        <v>9</v>
      </c>
      <c r="F235" s="24">
        <v>45</v>
      </c>
      <c r="G235" s="44">
        <v>1</v>
      </c>
      <c r="H235" s="37">
        <v>44079</v>
      </c>
      <c r="I235" s="37">
        <v>44079</v>
      </c>
      <c r="J235" s="24" t="s">
        <v>1166</v>
      </c>
      <c r="K235" s="24" t="s">
        <v>1164</v>
      </c>
    </row>
    <row r="236" spans="2:11" x14ac:dyDescent="0.4">
      <c r="B236" s="24" t="s">
        <v>985</v>
      </c>
      <c r="C236" s="48" t="s">
        <v>1123</v>
      </c>
      <c r="D236" s="24" t="s">
        <v>12</v>
      </c>
      <c r="E236" s="24">
        <v>7</v>
      </c>
      <c r="F236" s="24">
        <v>490</v>
      </c>
      <c r="G236" s="44">
        <v>1</v>
      </c>
      <c r="H236" s="37">
        <v>44055</v>
      </c>
      <c r="I236" s="37">
        <v>44055</v>
      </c>
      <c r="J236" s="38" t="s">
        <v>1165</v>
      </c>
      <c r="K236" s="24" t="s">
        <v>1164</v>
      </c>
    </row>
    <row r="237" spans="2:11" x14ac:dyDescent="0.4">
      <c r="B237" s="24" t="s">
        <v>370</v>
      </c>
      <c r="C237" s="49" t="s">
        <v>1124</v>
      </c>
      <c r="D237" s="24" t="s">
        <v>58</v>
      </c>
      <c r="E237" s="24">
        <v>11</v>
      </c>
      <c r="F237" s="24">
        <v>132</v>
      </c>
      <c r="G237" s="44">
        <v>1</v>
      </c>
      <c r="H237" s="37">
        <v>44095</v>
      </c>
      <c r="I237" s="37">
        <v>44095</v>
      </c>
      <c r="J237" s="38" t="s">
        <v>1165</v>
      </c>
      <c r="K237" s="24" t="s">
        <v>1164</v>
      </c>
    </row>
    <row r="238" spans="2:11" x14ac:dyDescent="0.4">
      <c r="B238" s="24" t="s">
        <v>135</v>
      </c>
      <c r="C238" s="48" t="s">
        <v>1123</v>
      </c>
      <c r="D238" s="24" t="s">
        <v>92</v>
      </c>
      <c r="E238" s="24">
        <v>68</v>
      </c>
      <c r="F238" s="41">
        <v>1360</v>
      </c>
      <c r="G238" s="44">
        <v>1</v>
      </c>
      <c r="H238" s="37">
        <v>44077</v>
      </c>
      <c r="I238" s="37">
        <v>44077</v>
      </c>
      <c r="J238" s="39" t="s">
        <v>1162</v>
      </c>
      <c r="K238" s="24" t="s">
        <v>1164</v>
      </c>
    </row>
    <row r="239" spans="2:11" x14ac:dyDescent="0.4">
      <c r="B239" s="24" t="s">
        <v>442</v>
      </c>
      <c r="C239" s="48" t="s">
        <v>1123</v>
      </c>
      <c r="D239" s="24" t="s">
        <v>9</v>
      </c>
      <c r="E239" s="24">
        <v>11</v>
      </c>
      <c r="F239" s="24">
        <v>154</v>
      </c>
      <c r="G239" s="44">
        <v>1</v>
      </c>
      <c r="H239" s="37">
        <v>44075</v>
      </c>
      <c r="I239" s="37">
        <v>44075</v>
      </c>
      <c r="J239" s="38" t="s">
        <v>1165</v>
      </c>
      <c r="K239" s="24" t="s">
        <v>1164</v>
      </c>
    </row>
    <row r="240" spans="2:11" x14ac:dyDescent="0.4">
      <c r="B240" s="24" t="s">
        <v>565</v>
      </c>
      <c r="C240" s="48" t="s">
        <v>1123</v>
      </c>
      <c r="D240" s="24" t="s">
        <v>2</v>
      </c>
      <c r="E240" s="24">
        <v>60</v>
      </c>
      <c r="F240" s="24">
        <v>600</v>
      </c>
      <c r="G240" s="44">
        <v>1</v>
      </c>
      <c r="H240" s="37">
        <v>44095</v>
      </c>
      <c r="I240" s="37">
        <v>44095</v>
      </c>
      <c r="J240" s="39" t="s">
        <v>1162</v>
      </c>
      <c r="K240" s="24" t="s">
        <v>1164</v>
      </c>
    </row>
    <row r="241" spans="2:11" x14ac:dyDescent="0.4">
      <c r="B241" s="24" t="s">
        <v>629</v>
      </c>
      <c r="C241" s="49" t="s">
        <v>1124</v>
      </c>
      <c r="D241" s="24" t="s">
        <v>1</v>
      </c>
      <c r="E241" s="24">
        <v>6</v>
      </c>
      <c r="F241" s="24">
        <v>78</v>
      </c>
      <c r="G241" s="44">
        <v>1</v>
      </c>
      <c r="H241" s="37">
        <v>44064</v>
      </c>
      <c r="I241" s="37">
        <v>44064</v>
      </c>
      <c r="J241" s="38" t="s">
        <v>1165</v>
      </c>
      <c r="K241" s="24" t="s">
        <v>1164</v>
      </c>
    </row>
    <row r="242" spans="2:11" x14ac:dyDescent="0.4">
      <c r="B242" s="24" t="s">
        <v>830</v>
      </c>
      <c r="C242" s="48" t="s">
        <v>1123</v>
      </c>
      <c r="D242" s="24" t="s">
        <v>2</v>
      </c>
      <c r="E242" s="24">
        <v>1</v>
      </c>
      <c r="F242" s="24">
        <v>15</v>
      </c>
      <c r="G242" s="44">
        <v>1</v>
      </c>
      <c r="H242" s="37">
        <v>44095</v>
      </c>
      <c r="I242" s="37">
        <v>44095</v>
      </c>
      <c r="J242" s="38" t="s">
        <v>1165</v>
      </c>
      <c r="K242" s="24" t="s">
        <v>1164</v>
      </c>
    </row>
    <row r="243" spans="2:11" x14ac:dyDescent="0.4">
      <c r="B243" s="24" t="s">
        <v>804</v>
      </c>
      <c r="C243" s="49" t="s">
        <v>1124</v>
      </c>
      <c r="D243" s="24" t="s">
        <v>8</v>
      </c>
      <c r="E243" s="24">
        <v>3</v>
      </c>
      <c r="F243" s="24">
        <v>45</v>
      </c>
      <c r="G243" s="44">
        <v>1</v>
      </c>
      <c r="H243" s="37">
        <v>44103</v>
      </c>
      <c r="I243" s="37">
        <v>44103</v>
      </c>
      <c r="J243" s="38" t="s">
        <v>1165</v>
      </c>
      <c r="K243" s="24" t="s">
        <v>1164</v>
      </c>
    </row>
    <row r="244" spans="2:11" x14ac:dyDescent="0.4">
      <c r="B244" s="24" t="s">
        <v>352</v>
      </c>
      <c r="C244" s="49" t="s">
        <v>1124</v>
      </c>
      <c r="D244" s="24" t="s">
        <v>20</v>
      </c>
      <c r="E244" s="24">
        <v>11</v>
      </c>
      <c r="F244" s="24">
        <v>220</v>
      </c>
      <c r="G244" s="44">
        <v>1</v>
      </c>
      <c r="H244" s="37">
        <v>44088</v>
      </c>
      <c r="I244" s="37">
        <v>44088</v>
      </c>
      <c r="J244" s="38" t="s">
        <v>1165</v>
      </c>
      <c r="K244" s="24" t="s">
        <v>1164</v>
      </c>
    </row>
    <row r="245" spans="2:11" x14ac:dyDescent="0.4">
      <c r="B245" s="24" t="s">
        <v>141</v>
      </c>
      <c r="C245" s="49" t="s">
        <v>1124</v>
      </c>
      <c r="D245" s="24" t="s">
        <v>18</v>
      </c>
      <c r="E245" s="24">
        <v>60</v>
      </c>
      <c r="F245" s="24">
        <v>900</v>
      </c>
      <c r="G245" s="44">
        <v>1</v>
      </c>
      <c r="H245" s="37">
        <v>44083</v>
      </c>
      <c r="I245" s="37">
        <v>44083</v>
      </c>
      <c r="J245" s="39" t="s">
        <v>1162</v>
      </c>
      <c r="K245" s="24" t="s">
        <v>1164</v>
      </c>
    </row>
    <row r="246" spans="2:11" x14ac:dyDescent="0.4">
      <c r="B246" s="24" t="s">
        <v>745</v>
      </c>
      <c r="C246" s="48" t="s">
        <v>1123</v>
      </c>
      <c r="D246" s="24" t="s">
        <v>88</v>
      </c>
      <c r="E246" s="24">
        <v>5</v>
      </c>
      <c r="F246" s="24">
        <v>80</v>
      </c>
      <c r="G246" s="44">
        <v>1</v>
      </c>
      <c r="H246" s="37">
        <v>44103</v>
      </c>
      <c r="I246" s="37">
        <v>44103</v>
      </c>
      <c r="J246" s="38" t="s">
        <v>1165</v>
      </c>
      <c r="K246" s="24" t="s">
        <v>1164</v>
      </c>
    </row>
    <row r="247" spans="2:11" x14ac:dyDescent="0.4">
      <c r="B247" s="24" t="s">
        <v>52</v>
      </c>
      <c r="C247" s="49" t="s">
        <v>1124</v>
      </c>
      <c r="D247" s="24" t="s">
        <v>9</v>
      </c>
      <c r="E247" s="50">
        <v>155</v>
      </c>
      <c r="F247" s="41">
        <v>1605</v>
      </c>
      <c r="G247" s="47">
        <v>3</v>
      </c>
      <c r="H247" s="37">
        <v>44046</v>
      </c>
      <c r="I247" s="37">
        <v>44064</v>
      </c>
      <c r="J247" s="39" t="s">
        <v>1162</v>
      </c>
      <c r="K247" s="45" t="s">
        <v>1163</v>
      </c>
    </row>
    <row r="248" spans="2:11" x14ac:dyDescent="0.4">
      <c r="B248" s="24" t="s">
        <v>285</v>
      </c>
      <c r="C248" s="49" t="s">
        <v>1124</v>
      </c>
      <c r="D248" s="24" t="s">
        <v>57</v>
      </c>
      <c r="E248" s="24">
        <v>60</v>
      </c>
      <c r="F248" s="24">
        <v>840</v>
      </c>
      <c r="G248" s="44">
        <v>1</v>
      </c>
      <c r="H248" s="37">
        <v>44052</v>
      </c>
      <c r="I248" s="37">
        <v>44052</v>
      </c>
      <c r="J248" s="39" t="s">
        <v>1162</v>
      </c>
      <c r="K248" s="24" t="s">
        <v>1164</v>
      </c>
    </row>
    <row r="249" spans="2:11" x14ac:dyDescent="0.4">
      <c r="B249" s="24" t="s">
        <v>268</v>
      </c>
      <c r="C249" s="49" t="s">
        <v>1124</v>
      </c>
      <c r="D249" s="24" t="s">
        <v>20</v>
      </c>
      <c r="E249" s="24">
        <v>89</v>
      </c>
      <c r="F249" s="40">
        <v>4628</v>
      </c>
      <c r="G249" s="44">
        <v>1</v>
      </c>
      <c r="H249" s="37">
        <v>44096</v>
      </c>
      <c r="I249" s="37">
        <v>44096</v>
      </c>
      <c r="J249" s="39" t="s">
        <v>1162</v>
      </c>
      <c r="K249" s="24" t="s">
        <v>1164</v>
      </c>
    </row>
    <row r="250" spans="2:11" x14ac:dyDescent="0.4">
      <c r="B250" s="24" t="s">
        <v>614</v>
      </c>
      <c r="C250" s="49" t="s">
        <v>1124</v>
      </c>
      <c r="D250" s="24" t="s">
        <v>70</v>
      </c>
      <c r="E250" s="24">
        <v>60</v>
      </c>
      <c r="F250" s="24">
        <v>720</v>
      </c>
      <c r="G250" s="44">
        <v>1</v>
      </c>
      <c r="H250" s="37">
        <v>44052</v>
      </c>
      <c r="I250" s="37">
        <v>44052</v>
      </c>
      <c r="J250" s="39" t="s">
        <v>1162</v>
      </c>
      <c r="K250" s="24" t="s">
        <v>1164</v>
      </c>
    </row>
    <row r="251" spans="2:11" x14ac:dyDescent="0.4">
      <c r="B251" s="24" t="s">
        <v>379</v>
      </c>
      <c r="C251" s="49" t="s">
        <v>1124</v>
      </c>
      <c r="D251" s="24" t="s">
        <v>66</v>
      </c>
      <c r="E251" s="24">
        <v>11</v>
      </c>
      <c r="F251" s="24">
        <v>110</v>
      </c>
      <c r="G251" s="44">
        <v>1</v>
      </c>
      <c r="H251" s="37">
        <v>44104</v>
      </c>
      <c r="I251" s="37">
        <v>44104</v>
      </c>
      <c r="J251" s="38" t="s">
        <v>1165</v>
      </c>
      <c r="K251" s="24" t="s">
        <v>1164</v>
      </c>
    </row>
    <row r="252" spans="2:11" x14ac:dyDescent="0.4">
      <c r="B252" s="24" t="s">
        <v>251</v>
      </c>
      <c r="C252" s="49" t="s">
        <v>1124</v>
      </c>
      <c r="D252" s="24" t="s">
        <v>70</v>
      </c>
      <c r="E252" s="24">
        <v>77</v>
      </c>
      <c r="F252" s="41">
        <v>1232</v>
      </c>
      <c r="G252" s="44">
        <v>1</v>
      </c>
      <c r="H252" s="37">
        <v>44093</v>
      </c>
      <c r="I252" s="37">
        <v>44093</v>
      </c>
      <c r="J252" s="39" t="s">
        <v>1162</v>
      </c>
      <c r="K252" s="24" t="s">
        <v>1164</v>
      </c>
    </row>
    <row r="253" spans="2:11" x14ac:dyDescent="0.4">
      <c r="B253" s="24" t="s">
        <v>173</v>
      </c>
      <c r="C253" s="49" t="s">
        <v>1124</v>
      </c>
      <c r="D253" s="24" t="s">
        <v>82</v>
      </c>
      <c r="E253" s="24">
        <v>47</v>
      </c>
      <c r="F253" s="40">
        <v>3290</v>
      </c>
      <c r="G253" s="44">
        <v>1</v>
      </c>
      <c r="H253" s="37">
        <v>44104</v>
      </c>
      <c r="I253" s="37">
        <v>44104</v>
      </c>
      <c r="J253" s="39" t="s">
        <v>1162</v>
      </c>
      <c r="K253" s="24" t="s">
        <v>1164</v>
      </c>
    </row>
    <row r="254" spans="2:11" x14ac:dyDescent="0.4">
      <c r="B254" s="24" t="s">
        <v>498</v>
      </c>
      <c r="C254" s="49" t="s">
        <v>1124</v>
      </c>
      <c r="D254" s="24" t="s">
        <v>61</v>
      </c>
      <c r="E254" s="24">
        <v>89</v>
      </c>
      <c r="F254" s="41">
        <v>1602</v>
      </c>
      <c r="G254" s="44">
        <v>1</v>
      </c>
      <c r="H254" s="37">
        <v>44062</v>
      </c>
      <c r="I254" s="37">
        <v>44062</v>
      </c>
      <c r="J254" s="39" t="s">
        <v>1162</v>
      </c>
      <c r="K254" s="24" t="s">
        <v>1164</v>
      </c>
    </row>
    <row r="255" spans="2:11" x14ac:dyDescent="0.4">
      <c r="B255" s="24" t="s">
        <v>775</v>
      </c>
      <c r="C255" s="49" t="s">
        <v>1124</v>
      </c>
      <c r="D255" s="24" t="s">
        <v>80</v>
      </c>
      <c r="E255" s="24">
        <v>3</v>
      </c>
      <c r="F255" s="24">
        <v>60</v>
      </c>
      <c r="G255" s="44">
        <v>1</v>
      </c>
      <c r="H255" s="37">
        <v>44071</v>
      </c>
      <c r="I255" s="37">
        <v>44071</v>
      </c>
      <c r="J255" s="38" t="s">
        <v>1165</v>
      </c>
      <c r="K255" s="24" t="s">
        <v>1164</v>
      </c>
    </row>
    <row r="256" spans="2:11" x14ac:dyDescent="0.4">
      <c r="B256" s="24" t="s">
        <v>342</v>
      </c>
      <c r="C256" s="49" t="s">
        <v>1124</v>
      </c>
      <c r="D256" s="24" t="s">
        <v>84</v>
      </c>
      <c r="E256" s="24">
        <v>16</v>
      </c>
      <c r="F256" s="24">
        <v>192</v>
      </c>
      <c r="G256" s="47">
        <v>2</v>
      </c>
      <c r="H256" s="37">
        <v>44078</v>
      </c>
      <c r="I256" s="37">
        <v>44078</v>
      </c>
      <c r="J256" s="38" t="s">
        <v>1165</v>
      </c>
      <c r="K256" s="24" t="s">
        <v>1164</v>
      </c>
    </row>
    <row r="257" spans="2:11" x14ac:dyDescent="0.4">
      <c r="B257" s="24" t="s">
        <v>869</v>
      </c>
      <c r="C257" s="48" t="s">
        <v>1123</v>
      </c>
      <c r="D257" s="24" t="s">
        <v>5</v>
      </c>
      <c r="E257" s="24">
        <v>3</v>
      </c>
      <c r="F257" s="24">
        <v>54</v>
      </c>
      <c r="G257" s="44">
        <v>1</v>
      </c>
      <c r="H257" s="37">
        <v>44096</v>
      </c>
      <c r="I257" s="37">
        <v>44096</v>
      </c>
      <c r="J257" s="38" t="s">
        <v>1165</v>
      </c>
      <c r="K257" s="24" t="s">
        <v>1164</v>
      </c>
    </row>
    <row r="258" spans="2:11" x14ac:dyDescent="0.4">
      <c r="B258" s="24" t="s">
        <v>885</v>
      </c>
      <c r="C258" s="48" t="s">
        <v>1123</v>
      </c>
      <c r="D258" s="24" t="s">
        <v>15</v>
      </c>
      <c r="E258" s="24">
        <v>5</v>
      </c>
      <c r="F258" s="24">
        <v>100</v>
      </c>
      <c r="G258" s="44">
        <v>1</v>
      </c>
      <c r="H258" s="37">
        <v>44093</v>
      </c>
      <c r="I258" s="37">
        <v>44093</v>
      </c>
      <c r="J258" s="24" t="s">
        <v>1166</v>
      </c>
      <c r="K258" s="24" t="s">
        <v>1164</v>
      </c>
    </row>
    <row r="259" spans="2:11" x14ac:dyDescent="0.4">
      <c r="B259" s="24" t="s">
        <v>716</v>
      </c>
      <c r="C259" s="48" t="s">
        <v>1123</v>
      </c>
      <c r="D259" s="24" t="s">
        <v>4</v>
      </c>
      <c r="E259" s="24">
        <v>15</v>
      </c>
      <c r="F259" s="24">
        <v>180</v>
      </c>
      <c r="G259" s="44">
        <v>1</v>
      </c>
      <c r="H259" s="37">
        <v>44074</v>
      </c>
      <c r="I259" s="37">
        <v>44074</v>
      </c>
      <c r="J259" s="38" t="s">
        <v>1165</v>
      </c>
      <c r="K259" s="24" t="s">
        <v>1164</v>
      </c>
    </row>
    <row r="260" spans="2:11" x14ac:dyDescent="0.4">
      <c r="B260" s="24" t="s">
        <v>107</v>
      </c>
      <c r="C260" s="48" t="s">
        <v>1123</v>
      </c>
      <c r="D260" s="24" t="s">
        <v>16</v>
      </c>
      <c r="E260" s="24">
        <v>77</v>
      </c>
      <c r="F260" s="41">
        <v>1232</v>
      </c>
      <c r="G260" s="44">
        <v>1</v>
      </c>
      <c r="H260" s="37">
        <v>44052</v>
      </c>
      <c r="I260" s="37">
        <v>44052</v>
      </c>
      <c r="J260" s="38" t="s">
        <v>1165</v>
      </c>
      <c r="K260" s="24" t="s">
        <v>1164</v>
      </c>
    </row>
    <row r="261" spans="2:11" x14ac:dyDescent="0.4">
      <c r="B261" s="24" t="s">
        <v>62</v>
      </c>
      <c r="C261" s="48" t="s">
        <v>1123</v>
      </c>
      <c r="D261" s="24" t="s">
        <v>16</v>
      </c>
      <c r="E261" s="24">
        <v>89</v>
      </c>
      <c r="F261" s="24">
        <v>890</v>
      </c>
      <c r="G261" s="44">
        <v>1</v>
      </c>
      <c r="H261" s="37">
        <v>44052</v>
      </c>
      <c r="I261" s="37">
        <v>44052</v>
      </c>
      <c r="J261" s="24" t="s">
        <v>1166</v>
      </c>
      <c r="K261" s="24" t="s">
        <v>1164</v>
      </c>
    </row>
    <row r="262" spans="2:11" x14ac:dyDescent="0.4">
      <c r="B262" s="24" t="s">
        <v>742</v>
      </c>
      <c r="C262" s="48" t="s">
        <v>1123</v>
      </c>
      <c r="D262" s="24" t="s">
        <v>82</v>
      </c>
      <c r="E262" s="24">
        <v>6</v>
      </c>
      <c r="F262" s="24">
        <v>90</v>
      </c>
      <c r="G262" s="44">
        <v>1</v>
      </c>
      <c r="H262" s="37">
        <v>44103</v>
      </c>
      <c r="I262" s="37">
        <v>44103</v>
      </c>
      <c r="J262" s="38" t="s">
        <v>1165</v>
      </c>
      <c r="K262" s="24" t="s">
        <v>1164</v>
      </c>
    </row>
    <row r="263" spans="2:11" x14ac:dyDescent="0.4">
      <c r="B263" s="24" t="s">
        <v>1113</v>
      </c>
      <c r="C263" s="49" t="s">
        <v>1124</v>
      </c>
      <c r="D263" s="24" t="s">
        <v>59</v>
      </c>
      <c r="E263" s="24">
        <v>10</v>
      </c>
      <c r="F263" s="24">
        <v>50</v>
      </c>
      <c r="G263" s="44">
        <v>1</v>
      </c>
      <c r="H263" s="37">
        <v>44072</v>
      </c>
      <c r="I263" s="37">
        <v>44072</v>
      </c>
      <c r="J263" s="24" t="s">
        <v>1166</v>
      </c>
      <c r="K263" s="24" t="s">
        <v>1164</v>
      </c>
    </row>
    <row r="264" spans="2:11" x14ac:dyDescent="0.4">
      <c r="B264" s="24" t="s">
        <v>429</v>
      </c>
      <c r="C264" s="49" t="s">
        <v>1124</v>
      </c>
      <c r="D264" s="24" t="s">
        <v>90</v>
      </c>
      <c r="E264" s="24">
        <v>15</v>
      </c>
      <c r="F264" s="24">
        <v>240</v>
      </c>
      <c r="G264" s="44">
        <v>1</v>
      </c>
      <c r="H264" s="37">
        <v>44062</v>
      </c>
      <c r="I264" s="37">
        <v>44062</v>
      </c>
      <c r="J264" s="39" t="s">
        <v>1162</v>
      </c>
      <c r="K264" s="24" t="s">
        <v>1164</v>
      </c>
    </row>
    <row r="265" spans="2:11" x14ac:dyDescent="0.4">
      <c r="B265" s="24" t="s">
        <v>304</v>
      </c>
      <c r="C265" s="49" t="s">
        <v>1124</v>
      </c>
      <c r="D265" s="24" t="s">
        <v>94</v>
      </c>
      <c r="E265" s="24">
        <v>89</v>
      </c>
      <c r="F265" s="24">
        <v>534</v>
      </c>
      <c r="G265" s="44">
        <v>1</v>
      </c>
      <c r="H265" s="37">
        <v>44071</v>
      </c>
      <c r="I265" s="37">
        <v>44071</v>
      </c>
      <c r="J265" s="39" t="s">
        <v>1162</v>
      </c>
      <c r="K265" s="24" t="s">
        <v>1164</v>
      </c>
    </row>
    <row r="266" spans="2:11" x14ac:dyDescent="0.4">
      <c r="B266" s="24" t="s">
        <v>1054</v>
      </c>
      <c r="C266" s="48" t="s">
        <v>1123</v>
      </c>
      <c r="D266" s="24" t="s">
        <v>12</v>
      </c>
      <c r="E266" s="24">
        <v>12</v>
      </c>
      <c r="F266" s="24">
        <v>200</v>
      </c>
      <c r="G266" s="47">
        <v>2</v>
      </c>
      <c r="H266" s="37">
        <v>44061</v>
      </c>
      <c r="I266" s="37">
        <v>44067</v>
      </c>
      <c r="J266" s="38" t="s">
        <v>1165</v>
      </c>
      <c r="K266" s="45" t="s">
        <v>1163</v>
      </c>
    </row>
    <row r="267" spans="2:11" x14ac:dyDescent="0.4">
      <c r="B267" s="24" t="s">
        <v>558</v>
      </c>
      <c r="C267" s="48" t="s">
        <v>1123</v>
      </c>
      <c r="D267" s="24" t="s">
        <v>17</v>
      </c>
      <c r="E267" s="24">
        <v>77</v>
      </c>
      <c r="F267" s="41">
        <v>1386</v>
      </c>
      <c r="G267" s="44">
        <v>1</v>
      </c>
      <c r="H267" s="37">
        <v>44088</v>
      </c>
      <c r="I267" s="37">
        <v>44088</v>
      </c>
      <c r="J267" s="39" t="s">
        <v>1162</v>
      </c>
      <c r="K267" s="24" t="s">
        <v>1164</v>
      </c>
    </row>
    <row r="268" spans="2:11" x14ac:dyDescent="0.4">
      <c r="B268" s="24" t="s">
        <v>448</v>
      </c>
      <c r="C268" s="49" t="s">
        <v>1124</v>
      </c>
      <c r="D268" s="24" t="s">
        <v>11</v>
      </c>
      <c r="E268" s="24">
        <v>47</v>
      </c>
      <c r="F268" s="24">
        <v>611</v>
      </c>
      <c r="G268" s="44">
        <v>1</v>
      </c>
      <c r="H268" s="37">
        <v>44082</v>
      </c>
      <c r="I268" s="37">
        <v>44082</v>
      </c>
      <c r="J268" s="39" t="s">
        <v>1162</v>
      </c>
      <c r="K268" s="24" t="s">
        <v>1164</v>
      </c>
    </row>
    <row r="269" spans="2:11" x14ac:dyDescent="0.4">
      <c r="B269" s="24" t="s">
        <v>876</v>
      </c>
      <c r="C269" s="49" t="s">
        <v>1124</v>
      </c>
      <c r="D269" s="24" t="s">
        <v>16</v>
      </c>
      <c r="E269" s="24">
        <v>3</v>
      </c>
      <c r="F269" s="24">
        <v>39</v>
      </c>
      <c r="G269" s="44">
        <v>1</v>
      </c>
      <c r="H269" s="37">
        <v>44103</v>
      </c>
      <c r="I269" s="37">
        <v>44103</v>
      </c>
      <c r="J269" s="24" t="s">
        <v>1166</v>
      </c>
      <c r="K269" s="24" t="s">
        <v>1164</v>
      </c>
    </row>
    <row r="270" spans="2:11" x14ac:dyDescent="0.4">
      <c r="B270" s="24" t="s">
        <v>1109</v>
      </c>
      <c r="C270" s="48" t="s">
        <v>1123</v>
      </c>
      <c r="D270" s="24" t="s">
        <v>14</v>
      </c>
      <c r="E270" s="24">
        <v>2</v>
      </c>
      <c r="F270" s="24">
        <v>18</v>
      </c>
      <c r="G270" s="44">
        <v>1</v>
      </c>
      <c r="H270" s="37">
        <v>44065</v>
      </c>
      <c r="I270" s="37">
        <v>44065</v>
      </c>
      <c r="J270" s="24" t="s">
        <v>1166</v>
      </c>
      <c r="K270" s="24" t="s">
        <v>1164</v>
      </c>
    </row>
    <row r="271" spans="2:11" x14ac:dyDescent="0.4">
      <c r="B271" s="24" t="s">
        <v>169</v>
      </c>
      <c r="C271" s="48" t="s">
        <v>1123</v>
      </c>
      <c r="D271" s="24" t="s">
        <v>74</v>
      </c>
      <c r="E271" s="24">
        <v>89</v>
      </c>
      <c r="F271" s="24">
        <v>445</v>
      </c>
      <c r="G271" s="44">
        <v>1</v>
      </c>
      <c r="H271" s="37">
        <v>44103</v>
      </c>
      <c r="I271" s="37">
        <v>44103</v>
      </c>
      <c r="J271" s="39" t="s">
        <v>1162</v>
      </c>
      <c r="K271" s="24" t="s">
        <v>1164</v>
      </c>
    </row>
    <row r="272" spans="2:11" x14ac:dyDescent="0.4">
      <c r="B272" s="24" t="s">
        <v>482</v>
      </c>
      <c r="C272" s="48" t="s">
        <v>1123</v>
      </c>
      <c r="D272" s="24" t="s">
        <v>3</v>
      </c>
      <c r="E272" s="24">
        <v>68</v>
      </c>
      <c r="F272" s="41">
        <v>1360</v>
      </c>
      <c r="G272" s="44">
        <v>1</v>
      </c>
      <c r="H272" s="37">
        <v>44104</v>
      </c>
      <c r="I272" s="37">
        <v>44104</v>
      </c>
      <c r="J272" s="39" t="s">
        <v>1162</v>
      </c>
      <c r="K272" s="24" t="s">
        <v>1164</v>
      </c>
    </row>
    <row r="273" spans="2:11" x14ac:dyDescent="0.4">
      <c r="B273" s="24" t="s">
        <v>1074</v>
      </c>
      <c r="C273" s="48" t="s">
        <v>1123</v>
      </c>
      <c r="D273" s="24" t="s">
        <v>14</v>
      </c>
      <c r="E273" s="24">
        <v>18</v>
      </c>
      <c r="F273" s="24">
        <v>229</v>
      </c>
      <c r="G273" s="47">
        <v>4</v>
      </c>
      <c r="H273" s="37">
        <v>44044</v>
      </c>
      <c r="I273" s="37">
        <v>44097</v>
      </c>
      <c r="J273" s="38" t="s">
        <v>1165</v>
      </c>
      <c r="K273" s="45" t="s">
        <v>1163</v>
      </c>
    </row>
    <row r="274" spans="2:11" x14ac:dyDescent="0.4">
      <c r="B274" s="24" t="s">
        <v>713</v>
      </c>
      <c r="C274" s="49" t="s">
        <v>1124</v>
      </c>
      <c r="D274" s="24" t="s">
        <v>1</v>
      </c>
      <c r="E274" s="24">
        <v>5</v>
      </c>
      <c r="F274" s="24">
        <v>75</v>
      </c>
      <c r="G274" s="44">
        <v>1</v>
      </c>
      <c r="H274" s="37">
        <v>44071</v>
      </c>
      <c r="I274" s="37">
        <v>44071</v>
      </c>
      <c r="J274" s="38" t="s">
        <v>1165</v>
      </c>
      <c r="K274" s="24" t="s">
        <v>1164</v>
      </c>
    </row>
    <row r="275" spans="2:11" x14ac:dyDescent="0.4">
      <c r="B275" s="24" t="s">
        <v>280</v>
      </c>
      <c r="C275" s="48" t="s">
        <v>1123</v>
      </c>
      <c r="D275" s="24" t="s">
        <v>11</v>
      </c>
      <c r="E275" s="24">
        <v>15</v>
      </c>
      <c r="F275" s="24">
        <v>225</v>
      </c>
      <c r="G275" s="44">
        <v>1</v>
      </c>
      <c r="H275" s="37">
        <v>44047</v>
      </c>
      <c r="I275" s="37">
        <v>44047</v>
      </c>
      <c r="J275" s="39" t="s">
        <v>1162</v>
      </c>
      <c r="K275" s="24" t="s">
        <v>1164</v>
      </c>
    </row>
    <row r="276" spans="2:11" x14ac:dyDescent="0.4">
      <c r="B276" s="24" t="s">
        <v>679</v>
      </c>
      <c r="C276" s="49" t="s">
        <v>1124</v>
      </c>
      <c r="D276" s="24" t="s">
        <v>9</v>
      </c>
      <c r="E276" s="24">
        <v>7</v>
      </c>
      <c r="F276" s="24">
        <v>70</v>
      </c>
      <c r="G276" s="44">
        <v>1</v>
      </c>
      <c r="H276" s="37">
        <v>44068</v>
      </c>
      <c r="I276" s="37">
        <v>44068</v>
      </c>
      <c r="J276" s="24" t="s">
        <v>1166</v>
      </c>
      <c r="K276" s="24" t="s">
        <v>1164</v>
      </c>
    </row>
    <row r="277" spans="2:11" x14ac:dyDescent="0.4">
      <c r="B277" s="24" t="s">
        <v>329</v>
      </c>
      <c r="C277" s="49" t="s">
        <v>1124</v>
      </c>
      <c r="D277" s="24" t="s">
        <v>59</v>
      </c>
      <c r="E277" s="24">
        <v>75</v>
      </c>
      <c r="F277" s="41">
        <v>1050</v>
      </c>
      <c r="G277" s="47">
        <v>2</v>
      </c>
      <c r="H277" s="37">
        <v>44065</v>
      </c>
      <c r="I277" s="37">
        <v>44065</v>
      </c>
      <c r="J277" s="39" t="s">
        <v>1162</v>
      </c>
      <c r="K277" s="24" t="s">
        <v>1164</v>
      </c>
    </row>
    <row r="278" spans="2:11" x14ac:dyDescent="0.4">
      <c r="B278" s="24" t="s">
        <v>354</v>
      </c>
      <c r="C278" s="49" t="s">
        <v>1124</v>
      </c>
      <c r="D278" s="24" t="s">
        <v>2</v>
      </c>
      <c r="E278" s="24">
        <v>89</v>
      </c>
      <c r="F278" s="41">
        <v>1335</v>
      </c>
      <c r="G278" s="44">
        <v>1</v>
      </c>
      <c r="H278" s="37">
        <v>44093</v>
      </c>
      <c r="I278" s="37">
        <v>44093</v>
      </c>
      <c r="J278" s="39" t="s">
        <v>1162</v>
      </c>
      <c r="K278" s="24" t="s">
        <v>1164</v>
      </c>
    </row>
    <row r="279" spans="2:11" x14ac:dyDescent="0.4">
      <c r="B279" s="24" t="s">
        <v>659</v>
      </c>
      <c r="C279" s="49" t="s">
        <v>1124</v>
      </c>
      <c r="D279" s="24" t="s">
        <v>84</v>
      </c>
      <c r="E279" s="24">
        <v>2</v>
      </c>
      <c r="F279" s="24">
        <v>28</v>
      </c>
      <c r="G279" s="44">
        <v>1</v>
      </c>
      <c r="H279" s="37">
        <v>44094</v>
      </c>
      <c r="I279" s="37">
        <v>44094</v>
      </c>
      <c r="J279" s="38" t="s">
        <v>1165</v>
      </c>
      <c r="K279" s="24" t="s">
        <v>1164</v>
      </c>
    </row>
    <row r="280" spans="2:11" x14ac:dyDescent="0.4">
      <c r="B280" s="24" t="s">
        <v>510</v>
      </c>
      <c r="C280" s="49" t="s">
        <v>1124</v>
      </c>
      <c r="D280" s="24" t="s">
        <v>84</v>
      </c>
      <c r="E280" s="24">
        <v>15</v>
      </c>
      <c r="F280" s="24">
        <v>300</v>
      </c>
      <c r="G280" s="44">
        <v>1</v>
      </c>
      <c r="H280" s="37">
        <v>44071</v>
      </c>
      <c r="I280" s="37">
        <v>44071</v>
      </c>
      <c r="J280" s="39" t="s">
        <v>1162</v>
      </c>
      <c r="K280" s="24" t="s">
        <v>1164</v>
      </c>
    </row>
    <row r="281" spans="2:11" x14ac:dyDescent="0.4">
      <c r="B281" s="24" t="s">
        <v>1060</v>
      </c>
      <c r="C281" s="49" t="s">
        <v>1124</v>
      </c>
      <c r="D281" s="24" t="s">
        <v>80</v>
      </c>
      <c r="E281" s="24">
        <v>17</v>
      </c>
      <c r="F281" s="24">
        <v>390</v>
      </c>
      <c r="G281" s="47">
        <v>2</v>
      </c>
      <c r="H281" s="37">
        <v>44045</v>
      </c>
      <c r="I281" s="37">
        <v>44072</v>
      </c>
      <c r="J281" s="39" t="s">
        <v>1162</v>
      </c>
      <c r="K281" s="45" t="s">
        <v>1163</v>
      </c>
    </row>
    <row r="282" spans="2:11" x14ac:dyDescent="0.4">
      <c r="B282" s="24" t="s">
        <v>425</v>
      </c>
      <c r="C282" s="49" t="s">
        <v>1124</v>
      </c>
      <c r="D282" s="24" t="s">
        <v>82</v>
      </c>
      <c r="E282" s="24">
        <v>60</v>
      </c>
      <c r="F282" s="41">
        <v>1200</v>
      </c>
      <c r="G282" s="44">
        <v>1</v>
      </c>
      <c r="H282" s="37">
        <v>44058</v>
      </c>
      <c r="I282" s="37">
        <v>44058</v>
      </c>
      <c r="J282" s="39" t="s">
        <v>1162</v>
      </c>
      <c r="K282" s="24" t="s">
        <v>1164</v>
      </c>
    </row>
    <row r="283" spans="2:11" x14ac:dyDescent="0.4">
      <c r="B283" s="24" t="s">
        <v>1069</v>
      </c>
      <c r="C283" s="49" t="s">
        <v>1124</v>
      </c>
      <c r="D283" s="24" t="s">
        <v>15</v>
      </c>
      <c r="E283" s="24">
        <v>94</v>
      </c>
      <c r="F283" s="41">
        <v>1296</v>
      </c>
      <c r="G283" s="46">
        <v>5</v>
      </c>
      <c r="H283" s="37">
        <v>44053</v>
      </c>
      <c r="I283" s="37">
        <v>44095</v>
      </c>
      <c r="J283" s="39" t="s">
        <v>1162</v>
      </c>
      <c r="K283" s="45" t="s">
        <v>1163</v>
      </c>
    </row>
    <row r="284" spans="2:11" x14ac:dyDescent="0.4">
      <c r="B284" s="24" t="s">
        <v>305</v>
      </c>
      <c r="C284" s="48" t="s">
        <v>1123</v>
      </c>
      <c r="D284" s="24" t="s">
        <v>16</v>
      </c>
      <c r="E284" s="24">
        <v>77</v>
      </c>
      <c r="F284" s="24">
        <v>770</v>
      </c>
      <c r="G284" s="44">
        <v>1</v>
      </c>
      <c r="H284" s="37">
        <v>44072</v>
      </c>
      <c r="I284" s="37">
        <v>44072</v>
      </c>
      <c r="J284" s="24" t="s">
        <v>1166</v>
      </c>
      <c r="K284" s="24" t="s">
        <v>1164</v>
      </c>
    </row>
    <row r="285" spans="2:11" x14ac:dyDescent="0.4">
      <c r="B285" s="24" t="s">
        <v>719</v>
      </c>
      <c r="C285" s="49" t="s">
        <v>1124</v>
      </c>
      <c r="D285" s="24" t="s">
        <v>7</v>
      </c>
      <c r="E285" s="24">
        <v>10</v>
      </c>
      <c r="F285" s="24">
        <v>140</v>
      </c>
      <c r="G285" s="44">
        <v>1</v>
      </c>
      <c r="H285" s="37">
        <v>44077</v>
      </c>
      <c r="I285" s="37">
        <v>44077</v>
      </c>
      <c r="J285" s="39" t="s">
        <v>1162</v>
      </c>
      <c r="K285" s="24" t="s">
        <v>1164</v>
      </c>
    </row>
    <row r="286" spans="2:11" x14ac:dyDescent="0.4">
      <c r="B286" s="24" t="s">
        <v>965</v>
      </c>
      <c r="C286" s="49" t="s">
        <v>1124</v>
      </c>
      <c r="D286" s="24" t="s">
        <v>72</v>
      </c>
      <c r="E286" s="24">
        <v>6</v>
      </c>
      <c r="F286" s="24">
        <v>108</v>
      </c>
      <c r="G286" s="44">
        <v>1</v>
      </c>
      <c r="H286" s="37">
        <v>44057</v>
      </c>
      <c r="I286" s="37">
        <v>44057</v>
      </c>
      <c r="J286" s="39" t="s">
        <v>1162</v>
      </c>
      <c r="K286" s="24" t="s">
        <v>1164</v>
      </c>
    </row>
    <row r="287" spans="2:11" x14ac:dyDescent="0.4">
      <c r="B287" s="24" t="s">
        <v>1003</v>
      </c>
      <c r="C287" s="48" t="s">
        <v>1123</v>
      </c>
      <c r="D287" s="24" t="s">
        <v>16</v>
      </c>
      <c r="E287" s="24">
        <v>3</v>
      </c>
      <c r="F287" s="24">
        <v>36</v>
      </c>
      <c r="G287" s="44">
        <v>1</v>
      </c>
      <c r="H287" s="37">
        <v>44079</v>
      </c>
      <c r="I287" s="37">
        <v>44079</v>
      </c>
      <c r="J287" s="24" t="s">
        <v>1166</v>
      </c>
      <c r="K287" s="24" t="s">
        <v>1164</v>
      </c>
    </row>
    <row r="288" spans="2:11" x14ac:dyDescent="0.4">
      <c r="B288" s="24" t="s">
        <v>1049</v>
      </c>
      <c r="C288" s="48" t="s">
        <v>1123</v>
      </c>
      <c r="D288" s="24" t="s">
        <v>17</v>
      </c>
      <c r="E288" s="24">
        <v>6</v>
      </c>
      <c r="F288" s="24">
        <v>420</v>
      </c>
      <c r="G288" s="44">
        <v>1</v>
      </c>
      <c r="H288" s="37">
        <v>44062</v>
      </c>
      <c r="I288" s="37">
        <v>44062</v>
      </c>
      <c r="J288" s="38" t="s">
        <v>1165</v>
      </c>
      <c r="K288" s="24" t="s">
        <v>1164</v>
      </c>
    </row>
    <row r="289" spans="2:11" x14ac:dyDescent="0.4">
      <c r="B289" s="24" t="s">
        <v>1045</v>
      </c>
      <c r="C289" s="48" t="s">
        <v>1123</v>
      </c>
      <c r="D289" s="24" t="s">
        <v>4</v>
      </c>
      <c r="E289" s="24">
        <v>3</v>
      </c>
      <c r="F289" s="24">
        <v>45</v>
      </c>
      <c r="G289" s="44">
        <v>1</v>
      </c>
      <c r="H289" s="37">
        <v>44058</v>
      </c>
      <c r="I289" s="37">
        <v>44058</v>
      </c>
      <c r="J289" s="24" t="s">
        <v>1166</v>
      </c>
      <c r="K289" s="24" t="s">
        <v>1164</v>
      </c>
    </row>
    <row r="290" spans="2:11" x14ac:dyDescent="0.4">
      <c r="B290" s="24" t="s">
        <v>1053</v>
      </c>
      <c r="C290" s="49" t="s">
        <v>1124</v>
      </c>
      <c r="D290" s="24" t="s">
        <v>11</v>
      </c>
      <c r="E290" s="24">
        <v>10</v>
      </c>
      <c r="F290" s="24">
        <v>138</v>
      </c>
      <c r="G290" s="47">
        <v>2</v>
      </c>
      <c r="H290" s="37">
        <v>44062</v>
      </c>
      <c r="I290" s="37">
        <v>44066</v>
      </c>
      <c r="J290" s="38" t="s">
        <v>1165</v>
      </c>
      <c r="K290" s="45" t="s">
        <v>1163</v>
      </c>
    </row>
    <row r="291" spans="2:11" x14ac:dyDescent="0.4">
      <c r="B291" s="24" t="s">
        <v>631</v>
      </c>
      <c r="C291" s="48" t="s">
        <v>1123</v>
      </c>
      <c r="D291" s="24" t="s">
        <v>3</v>
      </c>
      <c r="E291" s="24">
        <v>3</v>
      </c>
      <c r="F291" s="24">
        <v>60</v>
      </c>
      <c r="G291" s="44">
        <v>1</v>
      </c>
      <c r="H291" s="37">
        <v>44066</v>
      </c>
      <c r="I291" s="37">
        <v>44066</v>
      </c>
      <c r="J291" s="38" t="s">
        <v>1165</v>
      </c>
      <c r="K291" s="24" t="s">
        <v>1164</v>
      </c>
    </row>
    <row r="292" spans="2:11" x14ac:dyDescent="0.4">
      <c r="B292" s="24" t="s">
        <v>418</v>
      </c>
      <c r="C292" s="48" t="s">
        <v>1123</v>
      </c>
      <c r="D292" s="24" t="s">
        <v>68</v>
      </c>
      <c r="E292" s="24">
        <v>77</v>
      </c>
      <c r="F292" s="24">
        <v>693</v>
      </c>
      <c r="G292" s="44">
        <v>1</v>
      </c>
      <c r="H292" s="37">
        <v>44051</v>
      </c>
      <c r="I292" s="37">
        <v>44051</v>
      </c>
      <c r="J292" s="39" t="s">
        <v>1162</v>
      </c>
      <c r="K292" s="24" t="s">
        <v>1164</v>
      </c>
    </row>
    <row r="293" spans="2:11" x14ac:dyDescent="0.4">
      <c r="B293" s="24" t="s">
        <v>714</v>
      </c>
      <c r="C293" s="48" t="s">
        <v>1123</v>
      </c>
      <c r="D293" s="24" t="s">
        <v>2</v>
      </c>
      <c r="E293" s="24">
        <v>7</v>
      </c>
      <c r="F293" s="24">
        <v>105</v>
      </c>
      <c r="G293" s="44">
        <v>1</v>
      </c>
      <c r="H293" s="37">
        <v>44072</v>
      </c>
      <c r="I293" s="37">
        <v>44072</v>
      </c>
      <c r="J293" s="38" t="s">
        <v>1165</v>
      </c>
      <c r="K293" s="24" t="s">
        <v>1164</v>
      </c>
    </row>
    <row r="294" spans="2:11" x14ac:dyDescent="0.4">
      <c r="B294" s="24" t="s">
        <v>997</v>
      </c>
      <c r="C294" s="48" t="s">
        <v>1123</v>
      </c>
      <c r="D294" s="24" t="s">
        <v>68</v>
      </c>
      <c r="E294" s="24">
        <v>7</v>
      </c>
      <c r="F294" s="24">
        <v>105</v>
      </c>
      <c r="G294" s="44">
        <v>1</v>
      </c>
      <c r="H294" s="37">
        <v>44071</v>
      </c>
      <c r="I294" s="37">
        <v>44071</v>
      </c>
      <c r="J294" s="38" t="s">
        <v>1165</v>
      </c>
      <c r="K294" s="24" t="s">
        <v>1164</v>
      </c>
    </row>
    <row r="295" spans="2:11" x14ac:dyDescent="0.4">
      <c r="B295" s="24" t="s">
        <v>954</v>
      </c>
      <c r="C295" s="48" t="s">
        <v>1123</v>
      </c>
      <c r="D295" s="24" t="s">
        <v>11</v>
      </c>
      <c r="E295" s="24">
        <v>1</v>
      </c>
      <c r="F295" s="24">
        <v>12</v>
      </c>
      <c r="G295" s="44">
        <v>1</v>
      </c>
      <c r="H295" s="37">
        <v>44104</v>
      </c>
      <c r="I295" s="37">
        <v>44104</v>
      </c>
      <c r="J295" s="24" t="s">
        <v>1166</v>
      </c>
      <c r="K295" s="24" t="s">
        <v>1164</v>
      </c>
    </row>
    <row r="296" spans="2:11" x14ac:dyDescent="0.4">
      <c r="B296" s="24" t="s">
        <v>969</v>
      </c>
      <c r="C296" s="49" t="s">
        <v>1124</v>
      </c>
      <c r="D296" s="24" t="s">
        <v>80</v>
      </c>
      <c r="E296" s="24">
        <v>4</v>
      </c>
      <c r="F296" s="24">
        <v>208</v>
      </c>
      <c r="G296" s="44">
        <v>1</v>
      </c>
      <c r="H296" s="37">
        <v>44061</v>
      </c>
      <c r="I296" s="37">
        <v>44061</v>
      </c>
      <c r="J296" s="38" t="s">
        <v>1165</v>
      </c>
      <c r="K296" s="24" t="s">
        <v>1164</v>
      </c>
    </row>
    <row r="297" spans="2:11" x14ac:dyDescent="0.4">
      <c r="B297" s="24" t="s">
        <v>95</v>
      </c>
      <c r="C297" s="48" t="s">
        <v>1123</v>
      </c>
      <c r="D297" s="24" t="s">
        <v>16</v>
      </c>
      <c r="E297" s="24">
        <v>60</v>
      </c>
      <c r="F297" s="41">
        <v>1200</v>
      </c>
      <c r="G297" s="44">
        <v>1</v>
      </c>
      <c r="H297" s="37">
        <v>44072</v>
      </c>
      <c r="I297" s="37">
        <v>44072</v>
      </c>
      <c r="J297" s="38" t="s">
        <v>1165</v>
      </c>
      <c r="K297" s="24" t="s">
        <v>1164</v>
      </c>
    </row>
    <row r="298" spans="2:11" x14ac:dyDescent="0.4">
      <c r="B298" s="24" t="s">
        <v>477</v>
      </c>
      <c r="C298" s="49" t="s">
        <v>1124</v>
      </c>
      <c r="D298" s="24" t="s">
        <v>18</v>
      </c>
      <c r="E298" s="24">
        <v>10</v>
      </c>
      <c r="F298" s="24">
        <v>50</v>
      </c>
      <c r="G298" s="44">
        <v>1</v>
      </c>
      <c r="H298" s="37">
        <v>44099</v>
      </c>
      <c r="I298" s="37">
        <v>44099</v>
      </c>
      <c r="J298" s="24" t="s">
        <v>1166</v>
      </c>
      <c r="K298" s="24" t="s">
        <v>1164</v>
      </c>
    </row>
    <row r="299" spans="2:11" x14ac:dyDescent="0.4">
      <c r="B299" s="24" t="s">
        <v>1100</v>
      </c>
      <c r="C299" s="48" t="s">
        <v>1123</v>
      </c>
      <c r="D299" s="24" t="s">
        <v>9</v>
      </c>
      <c r="E299" s="24">
        <v>7</v>
      </c>
      <c r="F299" s="24">
        <v>70</v>
      </c>
      <c r="G299" s="44">
        <v>1</v>
      </c>
      <c r="H299" s="37">
        <v>44045</v>
      </c>
      <c r="I299" s="37">
        <v>44045</v>
      </c>
      <c r="J299" s="24" t="s">
        <v>1166</v>
      </c>
      <c r="K299" s="24" t="s">
        <v>1164</v>
      </c>
    </row>
    <row r="300" spans="2:11" x14ac:dyDescent="0.4">
      <c r="B300" s="24" t="s">
        <v>63</v>
      </c>
      <c r="C300" s="49" t="s">
        <v>1124</v>
      </c>
      <c r="D300" s="24" t="s">
        <v>64</v>
      </c>
      <c r="E300" s="24">
        <v>77</v>
      </c>
      <c r="F300" s="41">
        <v>1155</v>
      </c>
      <c r="G300" s="44">
        <v>1</v>
      </c>
      <c r="H300" s="37">
        <v>44053</v>
      </c>
      <c r="I300" s="37">
        <v>44053</v>
      </c>
      <c r="J300" s="39" t="s">
        <v>1162</v>
      </c>
      <c r="K300" s="24" t="s">
        <v>1164</v>
      </c>
    </row>
    <row r="301" spans="2:11" x14ac:dyDescent="0.4">
      <c r="B301" s="24" t="s">
        <v>764</v>
      </c>
      <c r="C301" s="48" t="s">
        <v>1123</v>
      </c>
      <c r="D301" s="24" t="s">
        <v>10</v>
      </c>
      <c r="E301" s="24">
        <v>6</v>
      </c>
      <c r="F301" s="24">
        <v>36</v>
      </c>
      <c r="G301" s="44">
        <v>1</v>
      </c>
      <c r="H301" s="37">
        <v>44061</v>
      </c>
      <c r="I301" s="37">
        <v>44061</v>
      </c>
      <c r="J301" s="24" t="s">
        <v>1166</v>
      </c>
      <c r="K301" s="24" t="s">
        <v>1164</v>
      </c>
    </row>
    <row r="302" spans="2:11" x14ac:dyDescent="0.4">
      <c r="B302" s="24" t="s">
        <v>271</v>
      </c>
      <c r="C302" s="48" t="s">
        <v>1123</v>
      </c>
      <c r="D302" s="24" t="s">
        <v>3</v>
      </c>
      <c r="E302" s="24">
        <v>15</v>
      </c>
      <c r="F302" s="24">
        <v>195</v>
      </c>
      <c r="G302" s="44">
        <v>1</v>
      </c>
      <c r="H302" s="37">
        <v>44099</v>
      </c>
      <c r="I302" s="37">
        <v>44099</v>
      </c>
      <c r="J302" s="38" t="s">
        <v>1165</v>
      </c>
      <c r="K302" s="24" t="s">
        <v>1164</v>
      </c>
    </row>
    <row r="303" spans="2:11" x14ac:dyDescent="0.4">
      <c r="B303" s="24" t="s">
        <v>323</v>
      </c>
      <c r="C303" s="49" t="s">
        <v>1124</v>
      </c>
      <c r="D303" s="24" t="s">
        <v>12</v>
      </c>
      <c r="E303" s="24">
        <v>76</v>
      </c>
      <c r="F303" s="24">
        <v>684</v>
      </c>
      <c r="G303" s="47">
        <v>2</v>
      </c>
      <c r="H303" s="37">
        <v>44062</v>
      </c>
      <c r="I303" s="37">
        <v>44062</v>
      </c>
      <c r="J303" s="38" t="s">
        <v>1165</v>
      </c>
      <c r="K303" s="24" t="s">
        <v>1164</v>
      </c>
    </row>
    <row r="304" spans="2:11" x14ac:dyDescent="0.4">
      <c r="B304" s="24" t="s">
        <v>322</v>
      </c>
      <c r="C304" s="48" t="s">
        <v>1123</v>
      </c>
      <c r="D304" s="24" t="s">
        <v>11</v>
      </c>
      <c r="E304" s="24">
        <v>64</v>
      </c>
      <c r="F304" s="41">
        <v>1472</v>
      </c>
      <c r="G304" s="47">
        <v>2</v>
      </c>
      <c r="H304" s="37">
        <v>44058</v>
      </c>
      <c r="I304" s="37">
        <v>44058</v>
      </c>
      <c r="J304" s="39" t="s">
        <v>1162</v>
      </c>
      <c r="K304" s="24" t="s">
        <v>1164</v>
      </c>
    </row>
    <row r="305" spans="2:11" x14ac:dyDescent="0.4">
      <c r="B305" s="24" t="s">
        <v>604</v>
      </c>
      <c r="C305" s="48" t="s">
        <v>1123</v>
      </c>
      <c r="D305" s="24" t="s">
        <v>59</v>
      </c>
      <c r="E305" s="24">
        <v>11</v>
      </c>
      <c r="F305" s="24">
        <v>143</v>
      </c>
      <c r="G305" s="44">
        <v>1</v>
      </c>
      <c r="H305" s="37">
        <v>44071</v>
      </c>
      <c r="I305" s="37">
        <v>44071</v>
      </c>
      <c r="J305" s="38" t="s">
        <v>1165</v>
      </c>
      <c r="K305" s="24" t="s">
        <v>1164</v>
      </c>
    </row>
    <row r="306" spans="2:11" x14ac:dyDescent="0.4">
      <c r="B306" s="24" t="s">
        <v>484</v>
      </c>
      <c r="C306" s="49" t="s">
        <v>1124</v>
      </c>
      <c r="D306" s="24" t="s">
        <v>5</v>
      </c>
      <c r="E306" s="24">
        <v>47</v>
      </c>
      <c r="F306" s="24">
        <v>940</v>
      </c>
      <c r="G306" s="44">
        <v>1</v>
      </c>
      <c r="H306" s="37">
        <v>44045</v>
      </c>
      <c r="I306" s="37">
        <v>44045</v>
      </c>
      <c r="J306" s="39" t="s">
        <v>1162</v>
      </c>
      <c r="K306" s="24" t="s">
        <v>1164</v>
      </c>
    </row>
    <row r="307" spans="2:11" x14ac:dyDescent="0.4">
      <c r="B307" s="24" t="s">
        <v>374</v>
      </c>
      <c r="C307" s="49" t="s">
        <v>1124</v>
      </c>
      <c r="D307" s="24" t="s">
        <v>80</v>
      </c>
      <c r="E307" s="24">
        <v>68</v>
      </c>
      <c r="F307" s="41">
        <v>1088</v>
      </c>
      <c r="G307" s="44">
        <v>1</v>
      </c>
      <c r="H307" s="37">
        <v>44099</v>
      </c>
      <c r="I307" s="37">
        <v>44099</v>
      </c>
      <c r="J307" s="39" t="s">
        <v>1162</v>
      </c>
      <c r="K307" s="24" t="s">
        <v>1164</v>
      </c>
    </row>
    <row r="308" spans="2:11" x14ac:dyDescent="0.4">
      <c r="B308" s="24" t="s">
        <v>472</v>
      </c>
      <c r="C308" s="49" t="s">
        <v>1124</v>
      </c>
      <c r="D308" s="24" t="s">
        <v>94</v>
      </c>
      <c r="E308" s="24">
        <v>77</v>
      </c>
      <c r="F308" s="24">
        <v>924</v>
      </c>
      <c r="G308" s="44">
        <v>1</v>
      </c>
      <c r="H308" s="37">
        <v>44094</v>
      </c>
      <c r="I308" s="37">
        <v>44094</v>
      </c>
      <c r="J308" s="39" t="s">
        <v>1162</v>
      </c>
      <c r="K308" s="24" t="s">
        <v>1164</v>
      </c>
    </row>
    <row r="309" spans="2:11" x14ac:dyDescent="0.4">
      <c r="B309" s="24" t="s">
        <v>1064</v>
      </c>
      <c r="C309" s="48" t="s">
        <v>1123</v>
      </c>
      <c r="D309" s="24" t="s">
        <v>88</v>
      </c>
      <c r="E309" s="24">
        <v>12</v>
      </c>
      <c r="F309" s="24">
        <v>126</v>
      </c>
      <c r="G309" s="47">
        <v>2</v>
      </c>
      <c r="H309" s="37">
        <v>44052</v>
      </c>
      <c r="I309" s="37">
        <v>44073</v>
      </c>
      <c r="J309" s="38" t="s">
        <v>1165</v>
      </c>
      <c r="K309" s="45" t="s">
        <v>1163</v>
      </c>
    </row>
    <row r="310" spans="2:11" x14ac:dyDescent="0.4">
      <c r="B310" s="24" t="s">
        <v>288</v>
      </c>
      <c r="C310" s="48" t="s">
        <v>1123</v>
      </c>
      <c r="D310" s="24" t="s">
        <v>61</v>
      </c>
      <c r="E310" s="24">
        <v>68</v>
      </c>
      <c r="F310" s="24">
        <v>612</v>
      </c>
      <c r="G310" s="44">
        <v>1</v>
      </c>
      <c r="H310" s="37">
        <v>44055</v>
      </c>
      <c r="I310" s="37">
        <v>44055</v>
      </c>
      <c r="J310" s="39" t="s">
        <v>1162</v>
      </c>
      <c r="K310" s="24" t="s">
        <v>1164</v>
      </c>
    </row>
    <row r="311" spans="2:11" x14ac:dyDescent="0.4">
      <c r="B311" s="24" t="s">
        <v>128</v>
      </c>
      <c r="C311" s="49" t="s">
        <v>1124</v>
      </c>
      <c r="D311" s="24" t="s">
        <v>68</v>
      </c>
      <c r="E311" s="24">
        <v>47</v>
      </c>
      <c r="F311" s="24">
        <v>705</v>
      </c>
      <c r="G311" s="44">
        <v>1</v>
      </c>
      <c r="H311" s="37">
        <v>44071</v>
      </c>
      <c r="I311" s="37">
        <v>44071</v>
      </c>
      <c r="J311" s="39" t="s">
        <v>1162</v>
      </c>
      <c r="K311" s="24" t="s">
        <v>1164</v>
      </c>
    </row>
    <row r="312" spans="2:11" x14ac:dyDescent="0.4">
      <c r="B312" s="24" t="s">
        <v>787</v>
      </c>
      <c r="C312" s="49" t="s">
        <v>1124</v>
      </c>
      <c r="D312" s="24" t="s">
        <v>59</v>
      </c>
      <c r="E312" s="24">
        <v>7</v>
      </c>
      <c r="F312" s="24">
        <v>84</v>
      </c>
      <c r="G312" s="44">
        <v>1</v>
      </c>
      <c r="H312" s="37">
        <v>44083</v>
      </c>
      <c r="I312" s="37">
        <v>44083</v>
      </c>
      <c r="J312" s="24" t="s">
        <v>1166</v>
      </c>
      <c r="K312" s="24" t="s">
        <v>1164</v>
      </c>
    </row>
    <row r="313" spans="2:11" x14ac:dyDescent="0.4">
      <c r="B313" s="24" t="s">
        <v>704</v>
      </c>
      <c r="C313" s="49" t="s">
        <v>1124</v>
      </c>
      <c r="D313" s="24" t="s">
        <v>92</v>
      </c>
      <c r="E313" s="24">
        <v>4</v>
      </c>
      <c r="F313" s="24">
        <v>24</v>
      </c>
      <c r="G313" s="44">
        <v>1</v>
      </c>
      <c r="H313" s="37">
        <v>44062</v>
      </c>
      <c r="I313" s="37">
        <v>44062</v>
      </c>
      <c r="J313" s="38" t="s">
        <v>1165</v>
      </c>
      <c r="K313" s="24" t="s">
        <v>1164</v>
      </c>
    </row>
    <row r="314" spans="2:11" x14ac:dyDescent="0.4">
      <c r="B314" s="24" t="s">
        <v>327</v>
      </c>
      <c r="C314" s="49" t="s">
        <v>1124</v>
      </c>
      <c r="D314" s="24" t="s">
        <v>57</v>
      </c>
      <c r="E314" s="24">
        <v>94</v>
      </c>
      <c r="F314" s="41">
        <v>1504</v>
      </c>
      <c r="G314" s="47">
        <v>2</v>
      </c>
      <c r="H314" s="37">
        <v>44063</v>
      </c>
      <c r="I314" s="37">
        <v>44063</v>
      </c>
      <c r="J314" s="39" t="s">
        <v>1162</v>
      </c>
      <c r="K314" s="24" t="s">
        <v>1164</v>
      </c>
    </row>
    <row r="315" spans="2:11" x14ac:dyDescent="0.4">
      <c r="B315" s="24" t="s">
        <v>559</v>
      </c>
      <c r="C315" s="49" t="s">
        <v>1124</v>
      </c>
      <c r="D315" s="24" t="s">
        <v>16</v>
      </c>
      <c r="E315" s="24">
        <v>68</v>
      </c>
      <c r="F315" s="24">
        <v>680</v>
      </c>
      <c r="G315" s="44">
        <v>1</v>
      </c>
      <c r="H315" s="37">
        <v>44089</v>
      </c>
      <c r="I315" s="37">
        <v>44089</v>
      </c>
      <c r="J315" s="24" t="s">
        <v>1166</v>
      </c>
      <c r="K315" s="24" t="s">
        <v>1164</v>
      </c>
    </row>
    <row r="316" spans="2:11" x14ac:dyDescent="0.4">
      <c r="B316" s="24" t="s">
        <v>959</v>
      </c>
      <c r="C316" s="49" t="s">
        <v>1124</v>
      </c>
      <c r="D316" s="24" t="s">
        <v>57</v>
      </c>
      <c r="E316" s="24">
        <v>5</v>
      </c>
      <c r="F316" s="24">
        <v>100</v>
      </c>
      <c r="G316" s="44">
        <v>1</v>
      </c>
      <c r="H316" s="37">
        <v>44048</v>
      </c>
      <c r="I316" s="37">
        <v>44048</v>
      </c>
      <c r="J316" s="38" t="s">
        <v>1165</v>
      </c>
      <c r="K316" s="24" t="s">
        <v>1164</v>
      </c>
    </row>
    <row r="317" spans="2:11" x14ac:dyDescent="0.4">
      <c r="B317" s="24" t="s">
        <v>1047</v>
      </c>
      <c r="C317" s="48" t="s">
        <v>1123</v>
      </c>
      <c r="D317" s="24" t="s">
        <v>9</v>
      </c>
      <c r="E317" s="24">
        <v>2</v>
      </c>
      <c r="F317" s="24">
        <v>24</v>
      </c>
      <c r="G317" s="44">
        <v>1</v>
      </c>
      <c r="H317" s="37">
        <v>44061</v>
      </c>
      <c r="I317" s="37">
        <v>44061</v>
      </c>
      <c r="J317" s="24" t="s">
        <v>1166</v>
      </c>
      <c r="K317" s="24" t="s">
        <v>1164</v>
      </c>
    </row>
    <row r="318" spans="2:11" x14ac:dyDescent="0.4">
      <c r="B318" s="24" t="s">
        <v>455</v>
      </c>
      <c r="C318" s="48" t="s">
        <v>1123</v>
      </c>
      <c r="D318" s="24" t="s">
        <v>59</v>
      </c>
      <c r="E318" s="24">
        <v>68</v>
      </c>
      <c r="F318" s="24">
        <v>680</v>
      </c>
      <c r="G318" s="44">
        <v>1</v>
      </c>
      <c r="H318" s="37">
        <v>44088</v>
      </c>
      <c r="I318" s="37">
        <v>44088</v>
      </c>
      <c r="J318" s="38" t="s">
        <v>1165</v>
      </c>
      <c r="K318" s="24" t="s">
        <v>1164</v>
      </c>
    </row>
    <row r="319" spans="2:11" x14ac:dyDescent="0.4">
      <c r="B319" s="24" t="s">
        <v>632</v>
      </c>
      <c r="C319" s="48" t="s">
        <v>1123</v>
      </c>
      <c r="D319" s="24" t="s">
        <v>4</v>
      </c>
      <c r="E319" s="24">
        <v>4</v>
      </c>
      <c r="F319" s="24">
        <v>48</v>
      </c>
      <c r="G319" s="44">
        <v>1</v>
      </c>
      <c r="H319" s="37">
        <v>44067</v>
      </c>
      <c r="I319" s="37">
        <v>44067</v>
      </c>
      <c r="J319" s="24" t="s">
        <v>1166</v>
      </c>
      <c r="K319" s="24" t="s">
        <v>1164</v>
      </c>
    </row>
    <row r="320" spans="2:11" x14ac:dyDescent="0.4">
      <c r="B320" s="24" t="s">
        <v>170</v>
      </c>
      <c r="C320" s="49" t="s">
        <v>1124</v>
      </c>
      <c r="D320" s="24" t="s">
        <v>76</v>
      </c>
      <c r="E320" s="24">
        <v>77</v>
      </c>
      <c r="F320" s="41">
        <v>1386</v>
      </c>
      <c r="G320" s="44">
        <v>1</v>
      </c>
      <c r="H320" s="37">
        <v>44102</v>
      </c>
      <c r="I320" s="37">
        <v>44102</v>
      </c>
      <c r="J320" s="39" t="s">
        <v>1162</v>
      </c>
      <c r="K320" s="24" t="s">
        <v>1164</v>
      </c>
    </row>
    <row r="321" spans="2:11" x14ac:dyDescent="0.4">
      <c r="B321" s="24" t="s">
        <v>619</v>
      </c>
      <c r="C321" s="48" t="s">
        <v>1123</v>
      </c>
      <c r="D321" s="24" t="s">
        <v>59</v>
      </c>
      <c r="E321" s="24">
        <v>47</v>
      </c>
      <c r="F321" s="24">
        <v>705</v>
      </c>
      <c r="G321" s="44">
        <v>1</v>
      </c>
      <c r="H321" s="37">
        <v>44054</v>
      </c>
      <c r="I321" s="37">
        <v>44054</v>
      </c>
      <c r="J321" s="39" t="s">
        <v>1162</v>
      </c>
      <c r="K321" s="24" t="s">
        <v>1164</v>
      </c>
    </row>
    <row r="322" spans="2:11" x14ac:dyDescent="0.4">
      <c r="B322" s="24" t="s">
        <v>166</v>
      </c>
      <c r="C322" s="48" t="s">
        <v>1123</v>
      </c>
      <c r="D322" s="24" t="s">
        <v>68</v>
      </c>
      <c r="E322" s="24">
        <v>10</v>
      </c>
      <c r="F322" s="24">
        <v>300</v>
      </c>
      <c r="G322" s="44">
        <v>1</v>
      </c>
      <c r="H322" s="37">
        <v>44097</v>
      </c>
      <c r="I322" s="37">
        <v>44097</v>
      </c>
      <c r="J322" s="39" t="s">
        <v>1162</v>
      </c>
      <c r="K322" s="24" t="s">
        <v>1164</v>
      </c>
    </row>
    <row r="323" spans="2:11" x14ac:dyDescent="0.4">
      <c r="B323" s="24" t="s">
        <v>556</v>
      </c>
      <c r="C323" s="48" t="s">
        <v>1123</v>
      </c>
      <c r="D323" s="24" t="s">
        <v>94</v>
      </c>
      <c r="E323" s="24">
        <v>60</v>
      </c>
      <c r="F323" s="24">
        <v>540</v>
      </c>
      <c r="G323" s="44">
        <v>1</v>
      </c>
      <c r="H323" s="37">
        <v>44086</v>
      </c>
      <c r="I323" s="37">
        <v>44086</v>
      </c>
      <c r="J323" s="39" t="s">
        <v>1162</v>
      </c>
      <c r="K323" s="24" t="s">
        <v>1164</v>
      </c>
    </row>
    <row r="324" spans="2:11" x14ac:dyDescent="0.4">
      <c r="B324" s="24" t="s">
        <v>579</v>
      </c>
      <c r="C324" s="49" t="s">
        <v>1124</v>
      </c>
      <c r="D324" s="24" t="s">
        <v>92</v>
      </c>
      <c r="E324" s="24">
        <v>89</v>
      </c>
      <c r="F324" s="41">
        <v>1780</v>
      </c>
      <c r="G324" s="44">
        <v>1</v>
      </c>
      <c r="H324" s="37">
        <v>44045</v>
      </c>
      <c r="I324" s="37">
        <v>44045</v>
      </c>
      <c r="J324" s="39" t="s">
        <v>1162</v>
      </c>
      <c r="K324" s="24" t="s">
        <v>1164</v>
      </c>
    </row>
    <row r="325" spans="2:11" x14ac:dyDescent="0.4">
      <c r="B325" s="24" t="s">
        <v>970</v>
      </c>
      <c r="C325" s="49" t="s">
        <v>1124</v>
      </c>
      <c r="D325" s="24" t="s">
        <v>82</v>
      </c>
      <c r="E325" s="24">
        <v>5</v>
      </c>
      <c r="F325" s="24">
        <v>70</v>
      </c>
      <c r="G325" s="44">
        <v>1</v>
      </c>
      <c r="H325" s="37">
        <v>44062</v>
      </c>
      <c r="I325" s="37">
        <v>44062</v>
      </c>
      <c r="J325" s="38" t="s">
        <v>1165</v>
      </c>
      <c r="K325" s="24" t="s">
        <v>1164</v>
      </c>
    </row>
    <row r="326" spans="2:11" x14ac:dyDescent="0.4">
      <c r="B326" s="24" t="s">
        <v>687</v>
      </c>
      <c r="C326" s="48" t="s">
        <v>1123</v>
      </c>
      <c r="D326" s="24" t="s">
        <v>58</v>
      </c>
      <c r="E326" s="24">
        <v>1</v>
      </c>
      <c r="F326" s="24">
        <v>15</v>
      </c>
      <c r="G326" s="44">
        <v>1</v>
      </c>
      <c r="H326" s="37">
        <v>44045</v>
      </c>
      <c r="I326" s="37">
        <v>44045</v>
      </c>
      <c r="J326" s="24" t="s">
        <v>1166</v>
      </c>
      <c r="K326" s="24" t="s">
        <v>1164</v>
      </c>
    </row>
    <row r="327" spans="2:11" x14ac:dyDescent="0.4">
      <c r="B327" s="24" t="s">
        <v>1114</v>
      </c>
      <c r="C327" s="48" t="s">
        <v>1123</v>
      </c>
      <c r="D327" s="24" t="s">
        <v>92</v>
      </c>
      <c r="E327" s="24">
        <v>3</v>
      </c>
      <c r="F327" s="24">
        <v>42</v>
      </c>
      <c r="G327" s="44">
        <v>1</v>
      </c>
      <c r="H327" s="37">
        <v>44071</v>
      </c>
      <c r="I327" s="37">
        <v>44071</v>
      </c>
      <c r="J327" s="38" t="s">
        <v>1165</v>
      </c>
      <c r="K327" s="24" t="s">
        <v>1164</v>
      </c>
    </row>
    <row r="328" spans="2:11" x14ac:dyDescent="0.4">
      <c r="B328" s="24" t="s">
        <v>243</v>
      </c>
      <c r="C328" s="49" t="s">
        <v>1124</v>
      </c>
      <c r="D328" s="24" t="s">
        <v>57</v>
      </c>
      <c r="E328" s="24">
        <v>68</v>
      </c>
      <c r="F328" s="24">
        <v>952</v>
      </c>
      <c r="G328" s="44">
        <v>1</v>
      </c>
      <c r="H328" s="37">
        <v>44082</v>
      </c>
      <c r="I328" s="37">
        <v>44082</v>
      </c>
      <c r="J328" s="39" t="s">
        <v>1162</v>
      </c>
      <c r="K328" s="24" t="s">
        <v>1164</v>
      </c>
    </row>
    <row r="329" spans="2:11" x14ac:dyDescent="0.4">
      <c r="B329" s="24" t="s">
        <v>129</v>
      </c>
      <c r="C329" s="49" t="s">
        <v>1124</v>
      </c>
      <c r="D329" s="24" t="s">
        <v>70</v>
      </c>
      <c r="E329" s="24">
        <v>6</v>
      </c>
      <c r="F329" s="24">
        <v>120</v>
      </c>
      <c r="G329" s="44">
        <v>1</v>
      </c>
      <c r="H329" s="37">
        <v>44071</v>
      </c>
      <c r="I329" s="37">
        <v>44071</v>
      </c>
      <c r="J329" s="38" t="s">
        <v>1165</v>
      </c>
      <c r="K329" s="24" t="s">
        <v>1164</v>
      </c>
    </row>
    <row r="330" spans="2:11" x14ac:dyDescent="0.4">
      <c r="B330" s="24" t="s">
        <v>1057</v>
      </c>
      <c r="C330" s="48" t="s">
        <v>1123</v>
      </c>
      <c r="D330" s="24" t="s">
        <v>59</v>
      </c>
      <c r="E330" s="24">
        <v>10</v>
      </c>
      <c r="F330" s="24">
        <v>97</v>
      </c>
      <c r="G330" s="47">
        <v>2</v>
      </c>
      <c r="H330" s="37">
        <v>44066</v>
      </c>
      <c r="I330" s="37">
        <v>44073</v>
      </c>
      <c r="J330" s="24" t="s">
        <v>1166</v>
      </c>
      <c r="K330" s="45" t="s">
        <v>1163</v>
      </c>
    </row>
    <row r="331" spans="2:11" x14ac:dyDescent="0.4">
      <c r="B331" s="24" t="s">
        <v>219</v>
      </c>
      <c r="C331" s="48" t="s">
        <v>1123</v>
      </c>
      <c r="D331" s="24" t="s">
        <v>92</v>
      </c>
      <c r="E331" s="24">
        <v>6</v>
      </c>
      <c r="F331" s="24">
        <v>90</v>
      </c>
      <c r="G331" s="44">
        <v>1</v>
      </c>
      <c r="H331" s="37">
        <v>44058</v>
      </c>
      <c r="I331" s="37">
        <v>44058</v>
      </c>
      <c r="J331" s="38" t="s">
        <v>1165</v>
      </c>
      <c r="K331" s="24" t="s">
        <v>1164</v>
      </c>
    </row>
    <row r="332" spans="2:11" x14ac:dyDescent="0.4">
      <c r="B332" s="24" t="s">
        <v>307</v>
      </c>
      <c r="C332" s="49" t="s">
        <v>1124</v>
      </c>
      <c r="D332" s="24" t="s">
        <v>16</v>
      </c>
      <c r="E332" s="24">
        <v>15</v>
      </c>
      <c r="F332" s="24">
        <v>300</v>
      </c>
      <c r="G332" s="44">
        <v>1</v>
      </c>
      <c r="H332" s="37">
        <v>44074</v>
      </c>
      <c r="I332" s="37">
        <v>44074</v>
      </c>
      <c r="J332" s="24" t="s">
        <v>1166</v>
      </c>
      <c r="K332" s="24" t="s">
        <v>1164</v>
      </c>
    </row>
    <row r="333" spans="2:11" x14ac:dyDescent="0.4">
      <c r="B333" s="24" t="s">
        <v>377</v>
      </c>
      <c r="C333" s="48" t="s">
        <v>1123</v>
      </c>
      <c r="D333" s="24" t="s">
        <v>86</v>
      </c>
      <c r="E333" s="24">
        <v>6</v>
      </c>
      <c r="F333" s="24">
        <v>72</v>
      </c>
      <c r="G333" s="44">
        <v>1</v>
      </c>
      <c r="H333" s="37">
        <v>44102</v>
      </c>
      <c r="I333" s="37">
        <v>44102</v>
      </c>
      <c r="J333" s="38" t="s">
        <v>1165</v>
      </c>
      <c r="K333" s="24" t="s">
        <v>1164</v>
      </c>
    </row>
    <row r="334" spans="2:11" x14ac:dyDescent="0.4">
      <c r="B334" s="24" t="s">
        <v>447</v>
      </c>
      <c r="C334" s="49" t="s">
        <v>1124</v>
      </c>
      <c r="D334" s="24" t="s">
        <v>10</v>
      </c>
      <c r="E334" s="24">
        <v>15</v>
      </c>
      <c r="F334" s="24">
        <v>90</v>
      </c>
      <c r="G334" s="44">
        <v>1</v>
      </c>
      <c r="H334" s="37">
        <v>44083</v>
      </c>
      <c r="I334" s="37">
        <v>44083</v>
      </c>
      <c r="J334" s="38" t="s">
        <v>1165</v>
      </c>
      <c r="K334" s="24" t="s">
        <v>1164</v>
      </c>
    </row>
    <row r="335" spans="2:11" x14ac:dyDescent="0.4">
      <c r="B335" s="24" t="s">
        <v>1046</v>
      </c>
      <c r="C335" s="49" t="s">
        <v>1124</v>
      </c>
      <c r="D335" s="24" t="s">
        <v>8</v>
      </c>
      <c r="E335" s="24">
        <v>5</v>
      </c>
      <c r="F335" s="24">
        <v>100</v>
      </c>
      <c r="G335" s="44">
        <v>1</v>
      </c>
      <c r="H335" s="37">
        <v>44062</v>
      </c>
      <c r="I335" s="37">
        <v>44062</v>
      </c>
      <c r="J335" s="38" t="s">
        <v>1165</v>
      </c>
      <c r="K335" s="24" t="s">
        <v>1164</v>
      </c>
    </row>
    <row r="336" spans="2:11" x14ac:dyDescent="0.4">
      <c r="B336" s="24" t="s">
        <v>841</v>
      </c>
      <c r="C336" s="48" t="s">
        <v>1123</v>
      </c>
      <c r="D336" s="24" t="s">
        <v>4</v>
      </c>
      <c r="E336" s="24">
        <v>5</v>
      </c>
      <c r="F336" s="24">
        <v>65</v>
      </c>
      <c r="G336" s="44">
        <v>1</v>
      </c>
      <c r="H336" s="37">
        <v>44075</v>
      </c>
      <c r="I336" s="37">
        <v>44075</v>
      </c>
      <c r="J336" s="24" t="s">
        <v>1166</v>
      </c>
      <c r="K336" s="24" t="s">
        <v>1164</v>
      </c>
    </row>
    <row r="337" spans="2:11" x14ac:dyDescent="0.4">
      <c r="B337" s="24" t="s">
        <v>896</v>
      </c>
      <c r="C337" s="48" t="s">
        <v>1123</v>
      </c>
      <c r="D337" s="24" t="s">
        <v>66</v>
      </c>
      <c r="E337" s="24">
        <v>18</v>
      </c>
      <c r="F337" s="24">
        <v>486</v>
      </c>
      <c r="G337" s="47">
        <v>2</v>
      </c>
      <c r="H337" s="37">
        <v>44073</v>
      </c>
      <c r="I337" s="37">
        <v>44073</v>
      </c>
      <c r="J337" s="39" t="s">
        <v>1162</v>
      </c>
      <c r="K337" s="24" t="s">
        <v>1164</v>
      </c>
    </row>
    <row r="338" spans="2:11" x14ac:dyDescent="0.4">
      <c r="B338" s="24" t="s">
        <v>525</v>
      </c>
      <c r="C338" s="48" t="s">
        <v>1123</v>
      </c>
      <c r="D338" s="24" t="s">
        <v>8</v>
      </c>
      <c r="E338" s="24">
        <v>89</v>
      </c>
      <c r="F338" s="24">
        <v>890</v>
      </c>
      <c r="G338" s="44">
        <v>1</v>
      </c>
      <c r="H338" s="37">
        <v>44055</v>
      </c>
      <c r="I338" s="37">
        <v>44055</v>
      </c>
      <c r="J338" s="39" t="s">
        <v>1162</v>
      </c>
      <c r="K338" s="24" t="s">
        <v>1164</v>
      </c>
    </row>
    <row r="339" spans="2:11" x14ac:dyDescent="0.4">
      <c r="B339" s="24" t="s">
        <v>161</v>
      </c>
      <c r="C339" s="49" t="s">
        <v>1124</v>
      </c>
      <c r="D339" s="24" t="s">
        <v>59</v>
      </c>
      <c r="E339" s="24">
        <v>77</v>
      </c>
      <c r="F339" s="41">
        <v>1540</v>
      </c>
      <c r="G339" s="44">
        <v>1</v>
      </c>
      <c r="H339" s="37">
        <v>44103</v>
      </c>
      <c r="I339" s="37">
        <v>44103</v>
      </c>
      <c r="J339" s="39" t="s">
        <v>1162</v>
      </c>
      <c r="K339" s="24" t="s">
        <v>1164</v>
      </c>
    </row>
    <row r="340" spans="2:11" x14ac:dyDescent="0.4">
      <c r="B340" s="24" t="s">
        <v>566</v>
      </c>
      <c r="C340" s="48" t="s">
        <v>1123</v>
      </c>
      <c r="D340" s="24" t="s">
        <v>3</v>
      </c>
      <c r="E340" s="24">
        <v>89</v>
      </c>
      <c r="F340" s="41">
        <v>1335</v>
      </c>
      <c r="G340" s="44">
        <v>1</v>
      </c>
      <c r="H340" s="37">
        <v>44096</v>
      </c>
      <c r="I340" s="37">
        <v>44096</v>
      </c>
      <c r="J340" s="39" t="s">
        <v>1162</v>
      </c>
      <c r="K340" s="24" t="s">
        <v>1164</v>
      </c>
    </row>
    <row r="341" spans="2:11" x14ac:dyDescent="0.4">
      <c r="B341" s="24" t="s">
        <v>303</v>
      </c>
      <c r="C341" s="48" t="s">
        <v>1123</v>
      </c>
      <c r="D341" s="24" t="s">
        <v>92</v>
      </c>
      <c r="E341" s="24">
        <v>60</v>
      </c>
      <c r="F341" s="24">
        <v>840</v>
      </c>
      <c r="G341" s="44">
        <v>1</v>
      </c>
      <c r="H341" s="37">
        <v>44071</v>
      </c>
      <c r="I341" s="37">
        <v>44071</v>
      </c>
      <c r="J341" s="39" t="s">
        <v>1162</v>
      </c>
      <c r="K341" s="24" t="s">
        <v>1164</v>
      </c>
    </row>
    <row r="342" spans="2:11" x14ac:dyDescent="0.4">
      <c r="B342" s="24" t="s">
        <v>405</v>
      </c>
      <c r="C342" s="49" t="s">
        <v>1124</v>
      </c>
      <c r="D342" s="24" t="s">
        <v>10</v>
      </c>
      <c r="E342" s="24">
        <v>10</v>
      </c>
      <c r="F342" s="24">
        <v>140</v>
      </c>
      <c r="G342" s="44">
        <v>1</v>
      </c>
      <c r="H342" s="37">
        <v>44072</v>
      </c>
      <c r="I342" s="37">
        <v>44072</v>
      </c>
      <c r="J342" s="38" t="s">
        <v>1165</v>
      </c>
      <c r="K342" s="24" t="s">
        <v>1164</v>
      </c>
    </row>
    <row r="343" spans="2:11" x14ac:dyDescent="0.4">
      <c r="B343" s="24" t="s">
        <v>962</v>
      </c>
      <c r="C343" s="49" t="s">
        <v>1124</v>
      </c>
      <c r="D343" s="24" t="s">
        <v>66</v>
      </c>
      <c r="E343" s="24">
        <v>5</v>
      </c>
      <c r="F343" s="24">
        <v>75</v>
      </c>
      <c r="G343" s="44">
        <v>1</v>
      </c>
      <c r="H343" s="37">
        <v>44054</v>
      </c>
      <c r="I343" s="37">
        <v>44054</v>
      </c>
      <c r="J343" s="38" t="s">
        <v>1165</v>
      </c>
      <c r="K343" s="24" t="s">
        <v>1164</v>
      </c>
    </row>
    <row r="344" spans="2:11" x14ac:dyDescent="0.4">
      <c r="B344" s="24" t="s">
        <v>645</v>
      </c>
      <c r="C344" s="49" t="s">
        <v>1124</v>
      </c>
      <c r="D344" s="24" t="s">
        <v>58</v>
      </c>
      <c r="E344" s="24">
        <v>3</v>
      </c>
      <c r="F344" s="24">
        <v>48</v>
      </c>
      <c r="G344" s="44">
        <v>1</v>
      </c>
      <c r="H344" s="37">
        <v>44083</v>
      </c>
      <c r="I344" s="37">
        <v>44083</v>
      </c>
      <c r="J344" s="24" t="s">
        <v>1166</v>
      </c>
      <c r="K344" s="24" t="s">
        <v>1164</v>
      </c>
    </row>
    <row r="345" spans="2:11" x14ac:dyDescent="0.4">
      <c r="B345" s="24" t="s">
        <v>857</v>
      </c>
      <c r="C345" s="49" t="s">
        <v>1124</v>
      </c>
      <c r="D345" s="24" t="s">
        <v>5</v>
      </c>
      <c r="E345" s="24">
        <v>5</v>
      </c>
      <c r="F345" s="24">
        <v>80</v>
      </c>
      <c r="G345" s="44">
        <v>1</v>
      </c>
      <c r="H345" s="37">
        <v>44103</v>
      </c>
      <c r="I345" s="37">
        <v>44103</v>
      </c>
      <c r="J345" s="38" t="s">
        <v>1165</v>
      </c>
      <c r="K345" s="24" t="s">
        <v>1164</v>
      </c>
    </row>
    <row r="346" spans="2:11" x14ac:dyDescent="0.4">
      <c r="B346" s="24" t="s">
        <v>206</v>
      </c>
      <c r="C346" s="49" t="s">
        <v>1124</v>
      </c>
      <c r="D346" s="24" t="s">
        <v>80</v>
      </c>
      <c r="E346" s="24">
        <v>77</v>
      </c>
      <c r="F346" s="41">
        <v>2310</v>
      </c>
      <c r="G346" s="44">
        <v>1</v>
      </c>
      <c r="H346" s="37">
        <v>44045</v>
      </c>
      <c r="I346" s="37">
        <v>44045</v>
      </c>
      <c r="J346" s="39" t="s">
        <v>1162</v>
      </c>
      <c r="K346" s="24" t="s">
        <v>1164</v>
      </c>
    </row>
    <row r="347" spans="2:11" x14ac:dyDescent="0.4">
      <c r="B347" s="24" t="s">
        <v>400</v>
      </c>
      <c r="C347" s="49" t="s">
        <v>1124</v>
      </c>
      <c r="D347" s="24" t="s">
        <v>5</v>
      </c>
      <c r="E347" s="24">
        <v>77</v>
      </c>
      <c r="F347" s="41">
        <v>1155</v>
      </c>
      <c r="G347" s="44">
        <v>1</v>
      </c>
      <c r="H347" s="37">
        <v>44064</v>
      </c>
      <c r="I347" s="37">
        <v>44064</v>
      </c>
      <c r="J347" s="39" t="s">
        <v>1162</v>
      </c>
      <c r="K347" s="24" t="s">
        <v>1164</v>
      </c>
    </row>
    <row r="348" spans="2:11" x14ac:dyDescent="0.4">
      <c r="B348" s="24" t="s">
        <v>334</v>
      </c>
      <c r="C348" s="49" t="s">
        <v>1124</v>
      </c>
      <c r="D348" s="24" t="s">
        <v>68</v>
      </c>
      <c r="E348" s="24">
        <v>13</v>
      </c>
      <c r="F348" s="24">
        <v>156</v>
      </c>
      <c r="G348" s="47">
        <v>2</v>
      </c>
      <c r="H348" s="37">
        <v>44071</v>
      </c>
      <c r="I348" s="37">
        <v>44071</v>
      </c>
      <c r="J348" s="38" t="s">
        <v>1165</v>
      </c>
      <c r="K348" s="24" t="s">
        <v>1164</v>
      </c>
    </row>
    <row r="349" spans="2:11" x14ac:dyDescent="0.4">
      <c r="B349" s="24" t="s">
        <v>176</v>
      </c>
      <c r="C349" s="49" t="s">
        <v>1124</v>
      </c>
      <c r="D349" s="24" t="s">
        <v>14</v>
      </c>
      <c r="E349" s="50">
        <v>175</v>
      </c>
      <c r="F349" s="41">
        <v>2298</v>
      </c>
      <c r="G349" s="46">
        <v>6</v>
      </c>
      <c r="H349" s="37">
        <v>44046</v>
      </c>
      <c r="I349" s="37">
        <v>44096</v>
      </c>
      <c r="J349" s="39" t="s">
        <v>1162</v>
      </c>
      <c r="K349" s="45" t="s">
        <v>1163</v>
      </c>
    </row>
    <row r="350" spans="2:11" x14ac:dyDescent="0.4">
      <c r="B350" s="24" t="s">
        <v>390</v>
      </c>
      <c r="C350" s="49" t="s">
        <v>1124</v>
      </c>
      <c r="D350" s="24" t="s">
        <v>17</v>
      </c>
      <c r="E350" s="24">
        <v>89</v>
      </c>
      <c r="F350" s="24">
        <v>534</v>
      </c>
      <c r="G350" s="44">
        <v>1</v>
      </c>
      <c r="H350" s="37">
        <v>44054</v>
      </c>
      <c r="I350" s="37">
        <v>44054</v>
      </c>
      <c r="J350" s="38" t="s">
        <v>1165</v>
      </c>
      <c r="K350" s="24" t="s">
        <v>1164</v>
      </c>
    </row>
    <row r="351" spans="2:11" x14ac:dyDescent="0.4">
      <c r="B351" s="24" t="s">
        <v>360</v>
      </c>
      <c r="C351" s="49" t="s">
        <v>1124</v>
      </c>
      <c r="D351" s="24" t="s">
        <v>17</v>
      </c>
      <c r="E351" s="24">
        <v>10</v>
      </c>
      <c r="F351" s="24">
        <v>520</v>
      </c>
      <c r="G351" s="44">
        <v>1</v>
      </c>
      <c r="H351" s="37">
        <v>44096</v>
      </c>
      <c r="I351" s="37">
        <v>44096</v>
      </c>
      <c r="J351" s="38" t="s">
        <v>1165</v>
      </c>
      <c r="K351" s="24" t="s">
        <v>1164</v>
      </c>
    </row>
    <row r="352" spans="2:11" x14ac:dyDescent="0.4">
      <c r="B352" s="24" t="s">
        <v>887</v>
      </c>
      <c r="C352" s="48" t="s">
        <v>1123</v>
      </c>
      <c r="D352" s="24" t="s">
        <v>58</v>
      </c>
      <c r="E352" s="24">
        <v>3</v>
      </c>
      <c r="F352" s="24">
        <v>36</v>
      </c>
      <c r="G352" s="44">
        <v>1</v>
      </c>
      <c r="H352" s="37">
        <v>44095</v>
      </c>
      <c r="I352" s="37">
        <v>44095</v>
      </c>
      <c r="J352" s="24" t="s">
        <v>1166</v>
      </c>
      <c r="K352" s="24" t="s">
        <v>1164</v>
      </c>
    </row>
    <row r="353" spans="2:11" x14ac:dyDescent="0.4">
      <c r="B353" s="24" t="s">
        <v>417</v>
      </c>
      <c r="C353" s="49" t="s">
        <v>1124</v>
      </c>
      <c r="D353" s="24" t="s">
        <v>66</v>
      </c>
      <c r="E353" s="24">
        <v>89</v>
      </c>
      <c r="F353" s="41">
        <v>2047</v>
      </c>
      <c r="G353" s="44">
        <v>1</v>
      </c>
      <c r="H353" s="37">
        <v>44051</v>
      </c>
      <c r="I353" s="37">
        <v>44051</v>
      </c>
      <c r="J353" s="39" t="s">
        <v>1162</v>
      </c>
      <c r="K353" s="24" t="s">
        <v>1164</v>
      </c>
    </row>
    <row r="354" spans="2:11" x14ac:dyDescent="0.4">
      <c r="B354" s="24" t="s">
        <v>981</v>
      </c>
      <c r="C354" s="48" t="s">
        <v>1123</v>
      </c>
      <c r="D354" s="24" t="s">
        <v>9</v>
      </c>
      <c r="E354" s="24">
        <v>1</v>
      </c>
      <c r="F354" s="24">
        <v>30</v>
      </c>
      <c r="G354" s="44">
        <v>1</v>
      </c>
      <c r="H354" s="37">
        <v>44048</v>
      </c>
      <c r="I354" s="37">
        <v>44048</v>
      </c>
      <c r="J354" s="24" t="s">
        <v>1166</v>
      </c>
      <c r="K354" s="24" t="s">
        <v>1164</v>
      </c>
    </row>
    <row r="355" spans="2:11" x14ac:dyDescent="0.4">
      <c r="B355" s="24" t="s">
        <v>698</v>
      </c>
      <c r="C355" s="48" t="s">
        <v>1123</v>
      </c>
      <c r="D355" s="24" t="s">
        <v>70</v>
      </c>
      <c r="E355" s="24">
        <v>2</v>
      </c>
      <c r="F355" s="24">
        <v>36</v>
      </c>
      <c r="G355" s="44">
        <v>1</v>
      </c>
      <c r="H355" s="37">
        <v>44056</v>
      </c>
      <c r="I355" s="37">
        <v>44056</v>
      </c>
      <c r="J355" s="38" t="s">
        <v>1165</v>
      </c>
      <c r="K355" s="24" t="s">
        <v>1164</v>
      </c>
    </row>
    <row r="356" spans="2:11" x14ac:dyDescent="0.4">
      <c r="B356" s="24" t="s">
        <v>235</v>
      </c>
      <c r="C356" s="49" t="s">
        <v>1124</v>
      </c>
      <c r="D356" s="24" t="s">
        <v>8</v>
      </c>
      <c r="E356" s="24">
        <v>15</v>
      </c>
      <c r="F356" s="24">
        <v>180</v>
      </c>
      <c r="G356" s="44">
        <v>1</v>
      </c>
      <c r="H356" s="37">
        <v>44074</v>
      </c>
      <c r="I356" s="37">
        <v>44074</v>
      </c>
      <c r="J356" s="38" t="s">
        <v>1165</v>
      </c>
      <c r="K356" s="24" t="s">
        <v>1164</v>
      </c>
    </row>
    <row r="357" spans="2:11" x14ac:dyDescent="0.4">
      <c r="B357" s="24" t="s">
        <v>476</v>
      </c>
      <c r="C357" s="48" t="s">
        <v>1123</v>
      </c>
      <c r="D357" s="24" t="s">
        <v>17</v>
      </c>
      <c r="E357" s="24">
        <v>6</v>
      </c>
      <c r="F357" s="24">
        <v>108</v>
      </c>
      <c r="G357" s="44">
        <v>1</v>
      </c>
      <c r="H357" s="37">
        <v>44098</v>
      </c>
      <c r="I357" s="37">
        <v>44098</v>
      </c>
      <c r="J357" s="24" t="s">
        <v>1166</v>
      </c>
      <c r="K357" s="24" t="s">
        <v>1164</v>
      </c>
    </row>
    <row r="358" spans="2:11" x14ac:dyDescent="0.4">
      <c r="B358" s="24" t="s">
        <v>1125</v>
      </c>
      <c r="C358" s="48" t="s">
        <v>1123</v>
      </c>
      <c r="D358" s="24" t="s">
        <v>4</v>
      </c>
      <c r="E358" s="42">
        <v>287</v>
      </c>
      <c r="F358" s="40">
        <v>7621</v>
      </c>
      <c r="G358" s="46">
        <v>9</v>
      </c>
      <c r="H358" s="37">
        <v>44045</v>
      </c>
      <c r="I358" s="37">
        <v>44103</v>
      </c>
      <c r="J358" s="39" t="s">
        <v>1162</v>
      </c>
      <c r="K358" s="45" t="s">
        <v>1163</v>
      </c>
    </row>
    <row r="359" spans="2:11" x14ac:dyDescent="0.4">
      <c r="B359" s="24" t="s">
        <v>794</v>
      </c>
      <c r="C359" s="48" t="s">
        <v>1123</v>
      </c>
      <c r="D359" s="24" t="s">
        <v>18</v>
      </c>
      <c r="E359" s="24">
        <v>1</v>
      </c>
      <c r="F359" s="24">
        <v>15</v>
      </c>
      <c r="G359" s="44">
        <v>1</v>
      </c>
      <c r="H359" s="37">
        <v>44093</v>
      </c>
      <c r="I359" s="37">
        <v>44093</v>
      </c>
      <c r="J359" s="24" t="s">
        <v>1166</v>
      </c>
      <c r="K359" s="24" t="s">
        <v>1164</v>
      </c>
    </row>
    <row r="360" spans="2:11" x14ac:dyDescent="0.4">
      <c r="B360" s="24" t="s">
        <v>963</v>
      </c>
      <c r="C360" s="48" t="s">
        <v>1123</v>
      </c>
      <c r="D360" s="24" t="s">
        <v>68</v>
      </c>
      <c r="E360" s="24">
        <v>2</v>
      </c>
      <c r="F360" s="24">
        <v>46</v>
      </c>
      <c r="G360" s="44">
        <v>1</v>
      </c>
      <c r="H360" s="37">
        <v>44055</v>
      </c>
      <c r="I360" s="37">
        <v>44055</v>
      </c>
      <c r="J360" s="38" t="s">
        <v>1165</v>
      </c>
      <c r="K360" s="24" t="s">
        <v>1164</v>
      </c>
    </row>
    <row r="361" spans="2:11" x14ac:dyDescent="0.4">
      <c r="B361" s="24" t="s">
        <v>797</v>
      </c>
      <c r="C361" s="48" t="s">
        <v>1123</v>
      </c>
      <c r="D361" s="24" t="s">
        <v>1</v>
      </c>
      <c r="E361" s="24">
        <v>3</v>
      </c>
      <c r="F361" s="24">
        <v>48</v>
      </c>
      <c r="G361" s="44">
        <v>1</v>
      </c>
      <c r="H361" s="37">
        <v>44093</v>
      </c>
      <c r="I361" s="37">
        <v>44093</v>
      </c>
      <c r="J361" s="38" t="s">
        <v>1165</v>
      </c>
      <c r="K361" s="24" t="s">
        <v>1164</v>
      </c>
    </row>
    <row r="362" spans="2:11" x14ac:dyDescent="0.4">
      <c r="B362" s="24" t="s">
        <v>785</v>
      </c>
      <c r="C362" s="48" t="s">
        <v>1123</v>
      </c>
      <c r="D362" s="24" t="s">
        <v>57</v>
      </c>
      <c r="E362" s="24">
        <v>5</v>
      </c>
      <c r="F362" s="24">
        <v>50</v>
      </c>
      <c r="G362" s="44">
        <v>1</v>
      </c>
      <c r="H362" s="37">
        <v>44082</v>
      </c>
      <c r="I362" s="37">
        <v>44082</v>
      </c>
      <c r="J362" s="24" t="s">
        <v>1166</v>
      </c>
      <c r="K362" s="24" t="s">
        <v>1164</v>
      </c>
    </row>
    <row r="363" spans="2:11" x14ac:dyDescent="0.4">
      <c r="B363" s="24" t="s">
        <v>363</v>
      </c>
      <c r="C363" s="48" t="s">
        <v>1123</v>
      </c>
      <c r="D363" s="24" t="s">
        <v>10</v>
      </c>
      <c r="E363" s="24">
        <v>89</v>
      </c>
      <c r="F363" s="41">
        <v>1246</v>
      </c>
      <c r="G363" s="44">
        <v>1</v>
      </c>
      <c r="H363" s="37">
        <v>44099</v>
      </c>
      <c r="I363" s="37">
        <v>44099</v>
      </c>
      <c r="J363" s="39" t="s">
        <v>1162</v>
      </c>
      <c r="K363" s="24" t="s">
        <v>1164</v>
      </c>
    </row>
    <row r="364" spans="2:11" x14ac:dyDescent="0.4">
      <c r="B364" s="24" t="s">
        <v>884</v>
      </c>
      <c r="C364" s="48" t="s">
        <v>1123</v>
      </c>
      <c r="D364" s="24" t="s">
        <v>14</v>
      </c>
      <c r="E364" s="24">
        <v>4</v>
      </c>
      <c r="F364" s="24">
        <v>64</v>
      </c>
      <c r="G364" s="44">
        <v>1</v>
      </c>
      <c r="H364" s="37">
        <v>44092</v>
      </c>
      <c r="I364" s="37">
        <v>44092</v>
      </c>
      <c r="J364" s="24" t="s">
        <v>1166</v>
      </c>
      <c r="K364" s="24" t="s">
        <v>1164</v>
      </c>
    </row>
    <row r="365" spans="2:11" x14ac:dyDescent="0.4">
      <c r="B365" s="24" t="s">
        <v>187</v>
      </c>
      <c r="C365" s="49" t="s">
        <v>1124</v>
      </c>
      <c r="D365" s="24" t="s">
        <v>3</v>
      </c>
      <c r="E365" s="24">
        <v>89</v>
      </c>
      <c r="F365" s="41">
        <v>1780</v>
      </c>
      <c r="G365" s="44">
        <v>1</v>
      </c>
      <c r="H365" s="37">
        <v>44057</v>
      </c>
      <c r="I365" s="37">
        <v>44057</v>
      </c>
      <c r="J365" s="39" t="s">
        <v>1162</v>
      </c>
      <c r="K365" s="24" t="s">
        <v>1164</v>
      </c>
    </row>
    <row r="366" spans="2:11" x14ac:dyDescent="0.4">
      <c r="B366" s="24" t="s">
        <v>893</v>
      </c>
      <c r="C366" s="48" t="s">
        <v>1123</v>
      </c>
      <c r="D366" s="24" t="s">
        <v>84</v>
      </c>
      <c r="E366" s="24">
        <v>12</v>
      </c>
      <c r="F366" s="24">
        <v>150</v>
      </c>
      <c r="G366" s="47">
        <v>2</v>
      </c>
      <c r="H366" s="37">
        <v>44102</v>
      </c>
      <c r="I366" s="37">
        <v>44102</v>
      </c>
      <c r="J366" s="38" t="s">
        <v>1165</v>
      </c>
      <c r="K366" s="24" t="s">
        <v>1164</v>
      </c>
    </row>
    <row r="367" spans="2:11" x14ac:dyDescent="0.4">
      <c r="B367" s="24" t="s">
        <v>872</v>
      </c>
      <c r="C367" s="48" t="s">
        <v>1123</v>
      </c>
      <c r="D367" s="24" t="s">
        <v>5</v>
      </c>
      <c r="E367" s="24">
        <v>6</v>
      </c>
      <c r="F367" s="24">
        <v>30</v>
      </c>
      <c r="G367" s="44">
        <v>1</v>
      </c>
      <c r="H367" s="37">
        <v>44099</v>
      </c>
      <c r="I367" s="37">
        <v>44099</v>
      </c>
      <c r="J367" s="38" t="s">
        <v>1165</v>
      </c>
      <c r="K367" s="24" t="s">
        <v>1164</v>
      </c>
    </row>
    <row r="368" spans="2:11" x14ac:dyDescent="0.4">
      <c r="B368" s="24" t="s">
        <v>843</v>
      </c>
      <c r="C368" s="48" t="s">
        <v>1123</v>
      </c>
      <c r="D368" s="24" t="s">
        <v>6</v>
      </c>
      <c r="E368" s="24">
        <v>1</v>
      </c>
      <c r="F368" s="24">
        <v>20</v>
      </c>
      <c r="G368" s="44">
        <v>1</v>
      </c>
      <c r="H368" s="37">
        <v>44077</v>
      </c>
      <c r="I368" s="37">
        <v>44077</v>
      </c>
      <c r="J368" s="24" t="s">
        <v>1166</v>
      </c>
      <c r="K368" s="24" t="s">
        <v>1164</v>
      </c>
    </row>
    <row r="369" spans="2:11" x14ac:dyDescent="0.4">
      <c r="B369" s="24" t="s">
        <v>974</v>
      </c>
      <c r="C369" s="48" t="s">
        <v>1123</v>
      </c>
      <c r="D369" s="24" t="s">
        <v>16</v>
      </c>
      <c r="E369" s="24">
        <v>2</v>
      </c>
      <c r="F369" s="24">
        <v>40</v>
      </c>
      <c r="G369" s="44">
        <v>1</v>
      </c>
      <c r="H369" s="37">
        <v>44072</v>
      </c>
      <c r="I369" s="37">
        <v>44072</v>
      </c>
      <c r="J369" s="24" t="s">
        <v>1166</v>
      </c>
      <c r="K369" s="24" t="s">
        <v>1164</v>
      </c>
    </row>
    <row r="370" spans="2:11" x14ac:dyDescent="0.4">
      <c r="B370" s="24" t="s">
        <v>507</v>
      </c>
      <c r="C370" s="49" t="s">
        <v>1124</v>
      </c>
      <c r="D370" s="24" t="s">
        <v>78</v>
      </c>
      <c r="E370" s="24">
        <v>89</v>
      </c>
      <c r="F370" s="41">
        <v>1780</v>
      </c>
      <c r="G370" s="44">
        <v>1</v>
      </c>
      <c r="H370" s="37">
        <v>44068</v>
      </c>
      <c r="I370" s="37">
        <v>44068</v>
      </c>
      <c r="J370" s="39" t="s">
        <v>1162</v>
      </c>
      <c r="K370" s="24" t="s">
        <v>1164</v>
      </c>
    </row>
    <row r="371" spans="2:11" x14ac:dyDescent="0.4">
      <c r="B371" s="24" t="s">
        <v>311</v>
      </c>
      <c r="C371" s="49" t="s">
        <v>1124</v>
      </c>
      <c r="D371" s="24" t="s">
        <v>20</v>
      </c>
      <c r="E371" s="24">
        <v>68</v>
      </c>
      <c r="F371" s="41">
        <v>1088</v>
      </c>
      <c r="G371" s="44">
        <v>1</v>
      </c>
      <c r="H371" s="37">
        <v>44047</v>
      </c>
      <c r="I371" s="37">
        <v>44047</v>
      </c>
      <c r="J371" s="39" t="s">
        <v>1162</v>
      </c>
      <c r="K371" s="24" t="s">
        <v>1164</v>
      </c>
    </row>
    <row r="372" spans="2:11" x14ac:dyDescent="0.4">
      <c r="B372" s="24" t="s">
        <v>167</v>
      </c>
      <c r="C372" s="48" t="s">
        <v>1123</v>
      </c>
      <c r="D372" s="24" t="s">
        <v>70</v>
      </c>
      <c r="E372" s="24">
        <v>11</v>
      </c>
      <c r="F372" s="24">
        <v>176</v>
      </c>
      <c r="G372" s="44">
        <v>1</v>
      </c>
      <c r="H372" s="37">
        <v>44098</v>
      </c>
      <c r="I372" s="37">
        <v>44098</v>
      </c>
      <c r="J372" s="38" t="s">
        <v>1165</v>
      </c>
      <c r="K372" s="24" t="s">
        <v>1164</v>
      </c>
    </row>
    <row r="373" spans="2:11" x14ac:dyDescent="0.4">
      <c r="B373" s="24" t="s">
        <v>877</v>
      </c>
      <c r="C373" s="49" t="s">
        <v>1124</v>
      </c>
      <c r="D373" s="24" t="s">
        <v>17</v>
      </c>
      <c r="E373" s="24">
        <v>5</v>
      </c>
      <c r="F373" s="24">
        <v>100</v>
      </c>
      <c r="G373" s="44">
        <v>1</v>
      </c>
      <c r="H373" s="37">
        <v>44073</v>
      </c>
      <c r="I373" s="37">
        <v>44073</v>
      </c>
      <c r="J373" s="24" t="s">
        <v>1166</v>
      </c>
      <c r="K373" s="24" t="s">
        <v>1164</v>
      </c>
    </row>
    <row r="374" spans="2:11" x14ac:dyDescent="0.4">
      <c r="B374" s="24" t="s">
        <v>399</v>
      </c>
      <c r="C374" s="48" t="s">
        <v>1123</v>
      </c>
      <c r="D374" s="24" t="s">
        <v>4</v>
      </c>
      <c r="E374" s="24">
        <v>89</v>
      </c>
      <c r="F374" s="41">
        <v>1335</v>
      </c>
      <c r="G374" s="44">
        <v>1</v>
      </c>
      <c r="H374" s="37">
        <v>44063</v>
      </c>
      <c r="I374" s="37">
        <v>44063</v>
      </c>
      <c r="J374" s="39" t="s">
        <v>1162</v>
      </c>
      <c r="K374" s="24" t="s">
        <v>1164</v>
      </c>
    </row>
    <row r="375" spans="2:11" x14ac:dyDescent="0.4">
      <c r="B375" s="24" t="s">
        <v>416</v>
      </c>
      <c r="C375" s="48" t="s">
        <v>1123</v>
      </c>
      <c r="D375" s="24" t="s">
        <v>64</v>
      </c>
      <c r="E375" s="24">
        <v>60</v>
      </c>
      <c r="F375" s="41">
        <v>1080</v>
      </c>
      <c r="G375" s="44">
        <v>1</v>
      </c>
      <c r="H375" s="37">
        <v>44052</v>
      </c>
      <c r="I375" s="37">
        <v>44052</v>
      </c>
      <c r="J375" s="39" t="s">
        <v>1162</v>
      </c>
      <c r="K375" s="24" t="s">
        <v>1164</v>
      </c>
    </row>
    <row r="376" spans="2:11" x14ac:dyDescent="0.4">
      <c r="B376" s="24" t="s">
        <v>1020</v>
      </c>
      <c r="C376" s="48" t="s">
        <v>1123</v>
      </c>
      <c r="D376" s="24" t="s">
        <v>14</v>
      </c>
      <c r="E376" s="24">
        <v>9</v>
      </c>
      <c r="F376" s="24">
        <v>108</v>
      </c>
      <c r="G376" s="44">
        <v>1</v>
      </c>
      <c r="H376" s="37">
        <v>44099</v>
      </c>
      <c r="I376" s="37">
        <v>44099</v>
      </c>
      <c r="J376" s="38" t="s">
        <v>1165</v>
      </c>
      <c r="K376" s="24" t="s">
        <v>1164</v>
      </c>
    </row>
    <row r="377" spans="2:11" x14ac:dyDescent="0.4">
      <c r="B377" s="24" t="s">
        <v>602</v>
      </c>
      <c r="C377" s="48" t="s">
        <v>1123</v>
      </c>
      <c r="D377" s="24" t="s">
        <v>57</v>
      </c>
      <c r="E377" s="24">
        <v>6</v>
      </c>
      <c r="F377" s="24">
        <v>36</v>
      </c>
      <c r="G377" s="44">
        <v>1</v>
      </c>
      <c r="H377" s="37">
        <v>44068</v>
      </c>
      <c r="I377" s="37">
        <v>44068</v>
      </c>
      <c r="J377" s="24" t="s">
        <v>1166</v>
      </c>
      <c r="K377" s="24" t="s">
        <v>1164</v>
      </c>
    </row>
    <row r="378" spans="2:11" x14ac:dyDescent="0.4">
      <c r="B378" s="24" t="s">
        <v>172</v>
      </c>
      <c r="C378" s="49" t="s">
        <v>1124</v>
      </c>
      <c r="D378" s="24" t="s">
        <v>80</v>
      </c>
      <c r="E378" s="24">
        <v>15</v>
      </c>
      <c r="F378" s="24">
        <v>300</v>
      </c>
      <c r="G378" s="44">
        <v>1</v>
      </c>
      <c r="H378" s="37">
        <v>44103</v>
      </c>
      <c r="I378" s="37">
        <v>44103</v>
      </c>
      <c r="J378" s="39" t="s">
        <v>1162</v>
      </c>
      <c r="K378" s="24" t="s">
        <v>1164</v>
      </c>
    </row>
    <row r="379" spans="2:11" x14ac:dyDescent="0.4">
      <c r="B379" s="24" t="s">
        <v>126</v>
      </c>
      <c r="C379" s="49" t="s">
        <v>1124</v>
      </c>
      <c r="D379" s="24" t="s">
        <v>88</v>
      </c>
      <c r="E379" s="24">
        <v>68</v>
      </c>
      <c r="F379" s="24">
        <v>884</v>
      </c>
      <c r="G379" s="44">
        <v>1</v>
      </c>
      <c r="H379" s="37">
        <v>44068</v>
      </c>
      <c r="I379" s="37">
        <v>44068</v>
      </c>
      <c r="J379" s="39" t="s">
        <v>1162</v>
      </c>
      <c r="K379" s="24" t="s">
        <v>1164</v>
      </c>
    </row>
    <row r="380" spans="2:11" x14ac:dyDescent="0.4">
      <c r="B380" s="24" t="s">
        <v>361</v>
      </c>
      <c r="C380" s="48" t="s">
        <v>1123</v>
      </c>
      <c r="D380" s="24" t="s">
        <v>18</v>
      </c>
      <c r="E380" s="24">
        <v>11</v>
      </c>
      <c r="F380" s="24">
        <v>99</v>
      </c>
      <c r="G380" s="44">
        <v>1</v>
      </c>
      <c r="H380" s="37">
        <v>44097</v>
      </c>
      <c r="I380" s="37">
        <v>44097</v>
      </c>
      <c r="J380" s="24" t="s">
        <v>1166</v>
      </c>
      <c r="K380" s="24" t="s">
        <v>1164</v>
      </c>
    </row>
    <row r="381" spans="2:11" x14ac:dyDescent="0.4">
      <c r="B381" s="24" t="s">
        <v>1096</v>
      </c>
      <c r="C381" s="49" t="s">
        <v>1124</v>
      </c>
      <c r="D381" s="24" t="s">
        <v>94</v>
      </c>
      <c r="E381" s="24">
        <v>1</v>
      </c>
      <c r="F381" s="24">
        <v>9</v>
      </c>
      <c r="G381" s="44">
        <v>1</v>
      </c>
      <c r="H381" s="37">
        <v>44102</v>
      </c>
      <c r="I381" s="37">
        <v>44102</v>
      </c>
      <c r="J381" s="38" t="s">
        <v>1165</v>
      </c>
      <c r="K381" s="24" t="s">
        <v>1164</v>
      </c>
    </row>
    <row r="382" spans="2:11" x14ac:dyDescent="0.4">
      <c r="B382" s="24" t="s">
        <v>422</v>
      </c>
      <c r="C382" s="48" t="s">
        <v>1123</v>
      </c>
      <c r="D382" s="24" t="s">
        <v>76</v>
      </c>
      <c r="E382" s="24">
        <v>6</v>
      </c>
      <c r="F382" s="24">
        <v>36</v>
      </c>
      <c r="G382" s="44">
        <v>1</v>
      </c>
      <c r="H382" s="37">
        <v>44055</v>
      </c>
      <c r="I382" s="37">
        <v>44055</v>
      </c>
      <c r="J382" s="39" t="s">
        <v>1162</v>
      </c>
      <c r="K382" s="24" t="s">
        <v>1164</v>
      </c>
    </row>
    <row r="383" spans="2:11" x14ac:dyDescent="0.4">
      <c r="B383" s="24" t="s">
        <v>312</v>
      </c>
      <c r="C383" s="49" t="s">
        <v>1124</v>
      </c>
      <c r="D383" s="24" t="s">
        <v>1</v>
      </c>
      <c r="E383" s="24">
        <v>15</v>
      </c>
      <c r="F383" s="41">
        <v>1050</v>
      </c>
      <c r="G383" s="44">
        <v>1</v>
      </c>
      <c r="H383" s="37">
        <v>44048</v>
      </c>
      <c r="I383" s="37">
        <v>44048</v>
      </c>
      <c r="J383" s="39" t="s">
        <v>1162</v>
      </c>
      <c r="K383" s="24" t="s">
        <v>1164</v>
      </c>
    </row>
    <row r="384" spans="2:11" x14ac:dyDescent="0.4">
      <c r="B384" s="24" t="s">
        <v>272</v>
      </c>
      <c r="C384" s="48" t="s">
        <v>1123</v>
      </c>
      <c r="D384" s="24" t="s">
        <v>4</v>
      </c>
      <c r="E384" s="24">
        <v>47</v>
      </c>
      <c r="F384" s="24">
        <v>705</v>
      </c>
      <c r="G384" s="44">
        <v>1</v>
      </c>
      <c r="H384" s="37">
        <v>44103</v>
      </c>
      <c r="I384" s="37">
        <v>44103</v>
      </c>
      <c r="J384" s="39" t="s">
        <v>1162</v>
      </c>
      <c r="K384" s="24" t="s">
        <v>1164</v>
      </c>
    </row>
    <row r="385" spans="2:11" x14ac:dyDescent="0.4">
      <c r="B385" s="24" t="s">
        <v>355</v>
      </c>
      <c r="C385" s="48" t="s">
        <v>1123</v>
      </c>
      <c r="D385" s="24" t="s">
        <v>3</v>
      </c>
      <c r="E385" s="24">
        <v>77</v>
      </c>
      <c r="F385" s="24">
        <v>924</v>
      </c>
      <c r="G385" s="44">
        <v>1</v>
      </c>
      <c r="H385" s="37">
        <v>44092</v>
      </c>
      <c r="I385" s="37">
        <v>44092</v>
      </c>
      <c r="J385" s="39" t="s">
        <v>1162</v>
      </c>
      <c r="K385" s="24" t="s">
        <v>1164</v>
      </c>
    </row>
    <row r="386" spans="2:11" x14ac:dyDescent="0.4">
      <c r="B386" s="24" t="s">
        <v>1063</v>
      </c>
      <c r="C386" s="49" t="s">
        <v>1124</v>
      </c>
      <c r="D386" s="24" t="s">
        <v>86</v>
      </c>
      <c r="E386" s="24">
        <v>8</v>
      </c>
      <c r="F386" s="24">
        <v>392</v>
      </c>
      <c r="G386" s="47">
        <v>2</v>
      </c>
      <c r="H386" s="37">
        <v>44048</v>
      </c>
      <c r="I386" s="37">
        <v>44072</v>
      </c>
      <c r="J386" s="39" t="s">
        <v>1162</v>
      </c>
      <c r="K386" s="45" t="s">
        <v>1163</v>
      </c>
    </row>
    <row r="387" spans="2:11" x14ac:dyDescent="0.4">
      <c r="B387" s="24" t="s">
        <v>306</v>
      </c>
      <c r="C387" s="49" t="s">
        <v>1124</v>
      </c>
      <c r="D387" s="24" t="s">
        <v>17</v>
      </c>
      <c r="E387" s="24">
        <v>68</v>
      </c>
      <c r="F387" s="24">
        <v>884</v>
      </c>
      <c r="G387" s="44">
        <v>1</v>
      </c>
      <c r="H387" s="37">
        <v>44073</v>
      </c>
      <c r="I387" s="37">
        <v>44073</v>
      </c>
      <c r="J387" s="38" t="s">
        <v>1165</v>
      </c>
      <c r="K387" s="24" t="s">
        <v>1164</v>
      </c>
    </row>
    <row r="388" spans="2:11" x14ac:dyDescent="0.4">
      <c r="B388" s="24" t="s">
        <v>143</v>
      </c>
      <c r="C388" s="49" t="s">
        <v>1124</v>
      </c>
      <c r="D388" s="24" t="s">
        <v>20</v>
      </c>
      <c r="E388" s="24">
        <v>77</v>
      </c>
      <c r="F388" s="24">
        <v>693</v>
      </c>
      <c r="G388" s="44">
        <v>1</v>
      </c>
      <c r="H388" s="37">
        <v>44085</v>
      </c>
      <c r="I388" s="37">
        <v>44085</v>
      </c>
      <c r="J388" s="39" t="s">
        <v>1162</v>
      </c>
      <c r="K388" s="24" t="s">
        <v>1164</v>
      </c>
    </row>
    <row r="389" spans="2:11" x14ac:dyDescent="0.4">
      <c r="B389" s="24" t="s">
        <v>344</v>
      </c>
      <c r="C389" s="48" t="s">
        <v>1123</v>
      </c>
      <c r="D389" s="24" t="s">
        <v>88</v>
      </c>
      <c r="E389" s="24">
        <v>67</v>
      </c>
      <c r="F389" s="41">
        <v>1005</v>
      </c>
      <c r="G389" s="47">
        <v>2</v>
      </c>
      <c r="H389" s="37">
        <v>44083</v>
      </c>
      <c r="I389" s="37">
        <v>44083</v>
      </c>
      <c r="J389" s="39" t="s">
        <v>1162</v>
      </c>
      <c r="K389" s="24" t="s">
        <v>1164</v>
      </c>
    </row>
    <row r="390" spans="2:11" x14ac:dyDescent="0.4">
      <c r="B390" s="24" t="s">
        <v>138</v>
      </c>
      <c r="C390" s="48" t="s">
        <v>1123</v>
      </c>
      <c r="D390" s="24" t="s">
        <v>17</v>
      </c>
      <c r="E390" s="24">
        <v>6</v>
      </c>
      <c r="F390" s="24">
        <v>108</v>
      </c>
      <c r="G390" s="44">
        <v>1</v>
      </c>
      <c r="H390" s="37">
        <v>44083</v>
      </c>
      <c r="I390" s="37">
        <v>44083</v>
      </c>
      <c r="J390" s="24" t="s">
        <v>1166</v>
      </c>
      <c r="K390" s="24" t="s">
        <v>1164</v>
      </c>
    </row>
    <row r="391" spans="2:11" x14ac:dyDescent="0.4">
      <c r="B391" s="24" t="s">
        <v>823</v>
      </c>
      <c r="C391" s="48" t="s">
        <v>1123</v>
      </c>
      <c r="D391" s="24" t="s">
        <v>16</v>
      </c>
      <c r="E391" s="24">
        <v>7</v>
      </c>
      <c r="F391" s="24">
        <v>105</v>
      </c>
      <c r="G391" s="44">
        <v>1</v>
      </c>
      <c r="H391" s="37">
        <v>44088</v>
      </c>
      <c r="I391" s="37">
        <v>44088</v>
      </c>
      <c r="J391" s="24" t="s">
        <v>1166</v>
      </c>
      <c r="K391" s="24" t="s">
        <v>1164</v>
      </c>
    </row>
    <row r="392" spans="2:11" x14ac:dyDescent="0.4">
      <c r="B392" s="24" t="s">
        <v>316</v>
      </c>
      <c r="C392" s="49" t="s">
        <v>1124</v>
      </c>
      <c r="D392" s="24" t="s">
        <v>5</v>
      </c>
      <c r="E392" s="24">
        <v>11</v>
      </c>
      <c r="F392" s="24">
        <v>132</v>
      </c>
      <c r="G392" s="44">
        <v>1</v>
      </c>
      <c r="H392" s="37">
        <v>44052</v>
      </c>
      <c r="I392" s="37">
        <v>44052</v>
      </c>
      <c r="J392" s="39" t="s">
        <v>1162</v>
      </c>
      <c r="K392" s="24" t="s">
        <v>1164</v>
      </c>
    </row>
    <row r="393" spans="2:11" x14ac:dyDescent="0.4">
      <c r="B393" s="24" t="s">
        <v>368</v>
      </c>
      <c r="C393" s="48" t="s">
        <v>1123</v>
      </c>
      <c r="D393" s="24" t="s">
        <v>15</v>
      </c>
      <c r="E393" s="24">
        <v>6</v>
      </c>
      <c r="F393" s="24">
        <v>90</v>
      </c>
      <c r="G393" s="44">
        <v>1</v>
      </c>
      <c r="H393" s="37">
        <v>44104</v>
      </c>
      <c r="I393" s="37">
        <v>44104</v>
      </c>
      <c r="J393" s="24" t="s">
        <v>1166</v>
      </c>
      <c r="K393" s="24" t="s">
        <v>1164</v>
      </c>
    </row>
    <row r="394" spans="2:11" x14ac:dyDescent="0.4">
      <c r="B394" s="24" t="s">
        <v>755</v>
      </c>
      <c r="C394" s="49" t="s">
        <v>1124</v>
      </c>
      <c r="D394" s="24" t="s">
        <v>2</v>
      </c>
      <c r="E394" s="24">
        <v>10</v>
      </c>
      <c r="F394" s="24">
        <v>150</v>
      </c>
      <c r="G394" s="44">
        <v>1</v>
      </c>
      <c r="H394" s="37">
        <v>44051</v>
      </c>
      <c r="I394" s="37">
        <v>44051</v>
      </c>
      <c r="J394" s="39" t="s">
        <v>1162</v>
      </c>
      <c r="K394" s="24" t="s">
        <v>1164</v>
      </c>
    </row>
    <row r="395" spans="2:11" x14ac:dyDescent="0.4">
      <c r="B395" s="24" t="s">
        <v>984</v>
      </c>
      <c r="C395" s="49" t="s">
        <v>1124</v>
      </c>
      <c r="D395" s="24" t="s">
        <v>11</v>
      </c>
      <c r="E395" s="24">
        <v>6</v>
      </c>
      <c r="F395" s="24">
        <v>120</v>
      </c>
      <c r="G395" s="44">
        <v>1</v>
      </c>
      <c r="H395" s="37">
        <v>44054</v>
      </c>
      <c r="I395" s="37">
        <v>44054</v>
      </c>
      <c r="J395" s="38" t="s">
        <v>1165</v>
      </c>
      <c r="K395" s="24" t="s">
        <v>1164</v>
      </c>
    </row>
    <row r="396" spans="2:11" x14ac:dyDescent="0.4">
      <c r="B396" s="24" t="s">
        <v>255</v>
      </c>
      <c r="C396" s="49" t="s">
        <v>1124</v>
      </c>
      <c r="D396" s="24" t="s">
        <v>78</v>
      </c>
      <c r="E396" s="24">
        <v>6</v>
      </c>
      <c r="F396" s="24">
        <v>120</v>
      </c>
      <c r="G396" s="44">
        <v>1</v>
      </c>
      <c r="H396" s="37">
        <v>44094</v>
      </c>
      <c r="I396" s="37">
        <v>44094</v>
      </c>
      <c r="J396" s="39" t="s">
        <v>1162</v>
      </c>
      <c r="K396" s="24" t="s">
        <v>1164</v>
      </c>
    </row>
    <row r="397" spans="2:11" x14ac:dyDescent="0.4">
      <c r="B397" s="24" t="s">
        <v>980</v>
      </c>
      <c r="C397" s="48" t="s">
        <v>1123</v>
      </c>
      <c r="D397" s="24" t="s">
        <v>8</v>
      </c>
      <c r="E397" s="24">
        <v>3</v>
      </c>
      <c r="F397" s="24">
        <v>42</v>
      </c>
      <c r="G397" s="44">
        <v>1</v>
      </c>
      <c r="H397" s="37">
        <v>44047</v>
      </c>
      <c r="I397" s="37">
        <v>44047</v>
      </c>
      <c r="J397" s="38" t="s">
        <v>1165</v>
      </c>
      <c r="K397" s="24" t="s">
        <v>1164</v>
      </c>
    </row>
    <row r="398" spans="2:11" x14ac:dyDescent="0.4">
      <c r="B398" s="24" t="s">
        <v>171</v>
      </c>
      <c r="C398" s="49" t="s">
        <v>1124</v>
      </c>
      <c r="D398" s="24" t="s">
        <v>78</v>
      </c>
      <c r="E398" s="24">
        <v>68</v>
      </c>
      <c r="F398" s="24">
        <v>680</v>
      </c>
      <c r="G398" s="44">
        <v>1</v>
      </c>
      <c r="H398" s="37">
        <v>44102</v>
      </c>
      <c r="I398" s="37">
        <v>44102</v>
      </c>
      <c r="J398" s="39" t="s">
        <v>1162</v>
      </c>
      <c r="K398" s="24" t="s">
        <v>1164</v>
      </c>
    </row>
    <row r="399" spans="2:11" x14ac:dyDescent="0.4">
      <c r="B399" s="24" t="s">
        <v>694</v>
      </c>
      <c r="C399" s="48" t="s">
        <v>1123</v>
      </c>
      <c r="D399" s="24" t="s">
        <v>86</v>
      </c>
      <c r="E399" s="24">
        <v>11</v>
      </c>
      <c r="F399" s="24">
        <v>165</v>
      </c>
      <c r="G399" s="44">
        <v>1</v>
      </c>
      <c r="H399" s="37">
        <v>44052</v>
      </c>
      <c r="I399" s="37">
        <v>44052</v>
      </c>
      <c r="J399" s="38" t="s">
        <v>1165</v>
      </c>
      <c r="K399" s="24" t="s">
        <v>1164</v>
      </c>
    </row>
    <row r="400" spans="2:11" x14ac:dyDescent="0.4">
      <c r="B400" s="24" t="s">
        <v>590</v>
      </c>
      <c r="C400" s="48" t="s">
        <v>1123</v>
      </c>
      <c r="D400" s="24" t="s">
        <v>8</v>
      </c>
      <c r="E400" s="24">
        <v>68</v>
      </c>
      <c r="F400" s="41">
        <v>1360</v>
      </c>
      <c r="G400" s="44">
        <v>1</v>
      </c>
      <c r="H400" s="37">
        <v>44056</v>
      </c>
      <c r="I400" s="37">
        <v>44056</v>
      </c>
      <c r="J400" s="39" t="s">
        <v>1162</v>
      </c>
      <c r="K400" s="24" t="s">
        <v>1164</v>
      </c>
    </row>
    <row r="401" spans="2:11" x14ac:dyDescent="0.4">
      <c r="B401" s="24" t="s">
        <v>97</v>
      </c>
      <c r="C401" s="48" t="s">
        <v>1123</v>
      </c>
      <c r="D401" s="24" t="s">
        <v>18</v>
      </c>
      <c r="E401" s="24">
        <v>77</v>
      </c>
      <c r="F401" s="24">
        <v>770</v>
      </c>
      <c r="G401" s="44">
        <v>1</v>
      </c>
      <c r="H401" s="37">
        <v>44071</v>
      </c>
      <c r="I401" s="37">
        <v>44071</v>
      </c>
      <c r="J401" s="39" t="s">
        <v>1162</v>
      </c>
      <c r="K401" s="24" t="s">
        <v>1164</v>
      </c>
    </row>
    <row r="402" spans="2:11" x14ac:dyDescent="0.4">
      <c r="B402" s="24" t="s">
        <v>239</v>
      </c>
      <c r="C402" s="49" t="s">
        <v>1124</v>
      </c>
      <c r="D402" s="24" t="s">
        <v>12</v>
      </c>
      <c r="E402" s="24">
        <v>11</v>
      </c>
      <c r="F402" s="24">
        <v>198</v>
      </c>
      <c r="G402" s="44">
        <v>1</v>
      </c>
      <c r="H402" s="37">
        <v>44078</v>
      </c>
      <c r="I402" s="37">
        <v>44078</v>
      </c>
      <c r="J402" s="38" t="s">
        <v>1165</v>
      </c>
      <c r="K402" s="24" t="s">
        <v>1164</v>
      </c>
    </row>
    <row r="403" spans="2:11" x14ac:dyDescent="0.4">
      <c r="B403" s="24" t="s">
        <v>813</v>
      </c>
      <c r="C403" s="49" t="s">
        <v>1124</v>
      </c>
      <c r="D403" s="24" t="s">
        <v>10</v>
      </c>
      <c r="E403" s="24">
        <v>5</v>
      </c>
      <c r="F403" s="24">
        <v>70</v>
      </c>
      <c r="G403" s="44">
        <v>1</v>
      </c>
      <c r="H403" s="37">
        <v>44078</v>
      </c>
      <c r="I403" s="37">
        <v>44078</v>
      </c>
      <c r="J403" s="38" t="s">
        <v>1165</v>
      </c>
      <c r="K403" s="24" t="s">
        <v>1164</v>
      </c>
    </row>
    <row r="404" spans="2:11" x14ac:dyDescent="0.4">
      <c r="B404" s="24" t="s">
        <v>723</v>
      </c>
      <c r="C404" s="48" t="s">
        <v>1123</v>
      </c>
      <c r="D404" s="24" t="s">
        <v>11</v>
      </c>
      <c r="E404" s="24">
        <v>1</v>
      </c>
      <c r="F404" s="24">
        <v>5</v>
      </c>
      <c r="G404" s="44">
        <v>1</v>
      </c>
      <c r="H404" s="37">
        <v>44082</v>
      </c>
      <c r="I404" s="37">
        <v>44082</v>
      </c>
      <c r="J404" s="24" t="s">
        <v>1166</v>
      </c>
      <c r="K404" s="24" t="s">
        <v>1164</v>
      </c>
    </row>
    <row r="405" spans="2:11" x14ac:dyDescent="0.4">
      <c r="B405" s="24" t="s">
        <v>350</v>
      </c>
      <c r="C405" s="48" t="s">
        <v>1123</v>
      </c>
      <c r="D405" s="24" t="s">
        <v>18</v>
      </c>
      <c r="E405" s="24">
        <v>13</v>
      </c>
      <c r="F405" s="24">
        <v>234</v>
      </c>
      <c r="G405" s="47">
        <v>2</v>
      </c>
      <c r="H405" s="37">
        <v>44086</v>
      </c>
      <c r="I405" s="37">
        <v>44086</v>
      </c>
      <c r="J405" s="38" t="s">
        <v>1165</v>
      </c>
      <c r="K405" s="24" t="s">
        <v>1164</v>
      </c>
    </row>
    <row r="406" spans="2:11" x14ac:dyDescent="0.4">
      <c r="B406" s="24" t="s">
        <v>859</v>
      </c>
      <c r="C406" s="48" t="s">
        <v>1123</v>
      </c>
      <c r="D406" s="24" t="s">
        <v>4</v>
      </c>
      <c r="E406" s="24">
        <v>7</v>
      </c>
      <c r="F406" s="24">
        <v>35</v>
      </c>
      <c r="G406" s="44">
        <v>1</v>
      </c>
      <c r="H406" s="37">
        <v>44074</v>
      </c>
      <c r="I406" s="37">
        <v>44074</v>
      </c>
      <c r="J406" s="24" t="s">
        <v>1166</v>
      </c>
      <c r="K406" s="24" t="s">
        <v>1164</v>
      </c>
    </row>
    <row r="407" spans="2:11" x14ac:dyDescent="0.4">
      <c r="B407" s="24" t="s">
        <v>946</v>
      </c>
      <c r="C407" s="49" t="s">
        <v>1124</v>
      </c>
      <c r="D407" s="24" t="s">
        <v>94</v>
      </c>
      <c r="E407" s="24">
        <v>5</v>
      </c>
      <c r="F407" s="24">
        <v>50</v>
      </c>
      <c r="G407" s="44">
        <v>1</v>
      </c>
      <c r="H407" s="37">
        <v>44094</v>
      </c>
      <c r="I407" s="37">
        <v>44094</v>
      </c>
      <c r="J407" s="38" t="s">
        <v>1165</v>
      </c>
      <c r="K407" s="24" t="s">
        <v>1164</v>
      </c>
    </row>
    <row r="408" spans="2:11" x14ac:dyDescent="0.4">
      <c r="B408" s="24" t="s">
        <v>862</v>
      </c>
      <c r="C408" s="49" t="s">
        <v>1124</v>
      </c>
      <c r="D408" s="24" t="s">
        <v>4</v>
      </c>
      <c r="E408" s="24">
        <v>6</v>
      </c>
      <c r="F408" s="24">
        <v>120</v>
      </c>
      <c r="G408" s="44">
        <v>1</v>
      </c>
      <c r="H408" s="37">
        <v>44077</v>
      </c>
      <c r="I408" s="37">
        <v>44077</v>
      </c>
      <c r="J408" s="38" t="s">
        <v>1165</v>
      </c>
      <c r="K408" s="24" t="s">
        <v>1164</v>
      </c>
    </row>
    <row r="409" spans="2:11" x14ac:dyDescent="0.4">
      <c r="B409" s="24" t="s">
        <v>721</v>
      </c>
      <c r="C409" s="49" t="s">
        <v>1124</v>
      </c>
      <c r="D409" s="24" t="s">
        <v>9</v>
      </c>
      <c r="E409" s="24">
        <v>3</v>
      </c>
      <c r="F409" s="24">
        <v>48</v>
      </c>
      <c r="G409" s="44">
        <v>1</v>
      </c>
      <c r="H409" s="37">
        <v>44079</v>
      </c>
      <c r="I409" s="37">
        <v>44079</v>
      </c>
      <c r="J409" s="24" t="s">
        <v>1166</v>
      </c>
      <c r="K409" s="24" t="s">
        <v>1164</v>
      </c>
    </row>
    <row r="410" spans="2:11" x14ac:dyDescent="0.4">
      <c r="B410" s="24" t="s">
        <v>421</v>
      </c>
      <c r="C410" s="48" t="s">
        <v>1123</v>
      </c>
      <c r="D410" s="24" t="s">
        <v>74</v>
      </c>
      <c r="E410" s="24">
        <v>47</v>
      </c>
      <c r="F410" s="24">
        <v>658</v>
      </c>
      <c r="G410" s="44">
        <v>1</v>
      </c>
      <c r="H410" s="37">
        <v>44054</v>
      </c>
      <c r="I410" s="37">
        <v>44054</v>
      </c>
      <c r="J410" s="39" t="s">
        <v>1162</v>
      </c>
      <c r="K410" s="24" t="s">
        <v>1164</v>
      </c>
    </row>
    <row r="411" spans="2:11" x14ac:dyDescent="0.4">
      <c r="B411" s="24" t="s">
        <v>999</v>
      </c>
      <c r="C411" s="48" t="s">
        <v>1123</v>
      </c>
      <c r="D411" s="24" t="s">
        <v>14</v>
      </c>
      <c r="E411" s="24">
        <v>8</v>
      </c>
      <c r="F411" s="24">
        <v>96</v>
      </c>
      <c r="G411" s="44">
        <v>1</v>
      </c>
      <c r="H411" s="37">
        <v>44072</v>
      </c>
      <c r="I411" s="37">
        <v>44072</v>
      </c>
      <c r="J411" s="24" t="s">
        <v>1166</v>
      </c>
      <c r="K411" s="24" t="s">
        <v>1164</v>
      </c>
    </row>
    <row r="412" spans="2:11" x14ac:dyDescent="0.4">
      <c r="B412" s="24" t="s">
        <v>499</v>
      </c>
      <c r="C412" s="49" t="s">
        <v>1124</v>
      </c>
      <c r="D412" s="24" t="s">
        <v>16</v>
      </c>
      <c r="E412" s="24">
        <v>77</v>
      </c>
      <c r="F412" s="41">
        <v>1078</v>
      </c>
      <c r="G412" s="44">
        <v>1</v>
      </c>
      <c r="H412" s="37">
        <v>44061</v>
      </c>
      <c r="I412" s="37">
        <v>44061</v>
      </c>
      <c r="J412" s="38" t="s">
        <v>1165</v>
      </c>
      <c r="K412" s="24" t="s">
        <v>1164</v>
      </c>
    </row>
    <row r="413" spans="2:11" x14ac:dyDescent="0.4">
      <c r="B413" s="24" t="s">
        <v>198</v>
      </c>
      <c r="C413" s="49" t="s">
        <v>1124</v>
      </c>
      <c r="D413" s="24" t="s">
        <v>13</v>
      </c>
      <c r="E413" s="24">
        <v>68</v>
      </c>
      <c r="F413" s="41">
        <v>1224</v>
      </c>
      <c r="G413" s="44">
        <v>1</v>
      </c>
      <c r="H413" s="37">
        <v>44068</v>
      </c>
      <c r="I413" s="37">
        <v>44068</v>
      </c>
      <c r="J413" s="39" t="s">
        <v>1162</v>
      </c>
      <c r="K413" s="24" t="s">
        <v>1164</v>
      </c>
    </row>
    <row r="414" spans="2:11" x14ac:dyDescent="0.4">
      <c r="B414" s="24" t="s">
        <v>110</v>
      </c>
      <c r="C414" s="48" t="s">
        <v>1123</v>
      </c>
      <c r="D414" s="24" t="s">
        <v>9</v>
      </c>
      <c r="E414" s="24">
        <v>47</v>
      </c>
      <c r="F414" s="24">
        <v>846</v>
      </c>
      <c r="G414" s="44">
        <v>1</v>
      </c>
      <c r="H414" s="37">
        <v>44052</v>
      </c>
      <c r="I414" s="37">
        <v>44052</v>
      </c>
      <c r="J414" s="39" t="s">
        <v>1162</v>
      </c>
      <c r="K414" s="24" t="s">
        <v>1164</v>
      </c>
    </row>
    <row r="415" spans="2:11" x14ac:dyDescent="0.4">
      <c r="B415" s="24" t="s">
        <v>324</v>
      </c>
      <c r="C415" s="48" t="s">
        <v>1123</v>
      </c>
      <c r="D415" s="24" t="s">
        <v>13</v>
      </c>
      <c r="E415" s="24">
        <v>78</v>
      </c>
      <c r="F415" s="41">
        <v>1404</v>
      </c>
      <c r="G415" s="47">
        <v>2</v>
      </c>
      <c r="H415" s="37">
        <v>44061</v>
      </c>
      <c r="I415" s="37">
        <v>44061</v>
      </c>
      <c r="J415" s="39" t="s">
        <v>1162</v>
      </c>
      <c r="K415" s="24" t="s">
        <v>1164</v>
      </c>
    </row>
    <row r="416" spans="2:11" x14ac:dyDescent="0.4">
      <c r="B416" s="24" t="s">
        <v>542</v>
      </c>
      <c r="C416" s="49" t="s">
        <v>1124</v>
      </c>
      <c r="D416" s="24" t="s">
        <v>80</v>
      </c>
      <c r="E416" s="24">
        <v>60</v>
      </c>
      <c r="F416" s="24">
        <v>720</v>
      </c>
      <c r="G416" s="44">
        <v>1</v>
      </c>
      <c r="H416" s="37">
        <v>44072</v>
      </c>
      <c r="I416" s="37">
        <v>44072</v>
      </c>
      <c r="J416" s="39" t="s">
        <v>1162</v>
      </c>
      <c r="K416" s="24" t="s">
        <v>1164</v>
      </c>
    </row>
    <row r="417" spans="2:11" x14ac:dyDescent="0.4">
      <c r="B417" s="24" t="s">
        <v>181</v>
      </c>
      <c r="C417" s="48" t="s">
        <v>1123</v>
      </c>
      <c r="D417" s="24" t="s">
        <v>17</v>
      </c>
      <c r="E417" s="42">
        <v>216</v>
      </c>
      <c r="F417" s="41">
        <v>2625</v>
      </c>
      <c r="G417" s="46">
        <v>6</v>
      </c>
      <c r="H417" s="37">
        <v>44048</v>
      </c>
      <c r="I417" s="37">
        <v>44102</v>
      </c>
      <c r="J417" s="39" t="s">
        <v>1162</v>
      </c>
      <c r="K417" s="45" t="s">
        <v>1163</v>
      </c>
    </row>
    <row r="418" spans="2:11" x14ac:dyDescent="0.4">
      <c r="B418" s="24" t="s">
        <v>871</v>
      </c>
      <c r="C418" s="48" t="s">
        <v>1123</v>
      </c>
      <c r="D418" s="24" t="s">
        <v>4</v>
      </c>
      <c r="E418" s="24">
        <v>5</v>
      </c>
      <c r="F418" s="24">
        <v>45</v>
      </c>
      <c r="G418" s="44">
        <v>1</v>
      </c>
      <c r="H418" s="37">
        <v>44098</v>
      </c>
      <c r="I418" s="37">
        <v>44098</v>
      </c>
      <c r="J418" s="24" t="s">
        <v>1166</v>
      </c>
      <c r="K418" s="24" t="s">
        <v>1164</v>
      </c>
    </row>
    <row r="419" spans="2:11" x14ac:dyDescent="0.4">
      <c r="B419" s="24" t="s">
        <v>1006</v>
      </c>
      <c r="C419" s="48" t="s">
        <v>1123</v>
      </c>
      <c r="D419" s="24" t="s">
        <v>17</v>
      </c>
      <c r="E419" s="24">
        <v>11</v>
      </c>
      <c r="F419" s="24">
        <v>165</v>
      </c>
      <c r="G419" s="44">
        <v>1</v>
      </c>
      <c r="H419" s="37">
        <v>44082</v>
      </c>
      <c r="I419" s="37">
        <v>44082</v>
      </c>
      <c r="J419" s="24" t="s">
        <v>1166</v>
      </c>
      <c r="K419" s="24" t="s">
        <v>1164</v>
      </c>
    </row>
    <row r="420" spans="2:11" x14ac:dyDescent="0.4">
      <c r="B420" s="24" t="s">
        <v>891</v>
      </c>
      <c r="C420" s="48" t="s">
        <v>1123</v>
      </c>
      <c r="D420" s="24" t="s">
        <v>80</v>
      </c>
      <c r="E420" s="24">
        <v>14</v>
      </c>
      <c r="F420" s="24">
        <v>195</v>
      </c>
      <c r="G420" s="47">
        <v>2</v>
      </c>
      <c r="H420" s="37">
        <v>44099</v>
      </c>
      <c r="I420" s="37">
        <v>44099</v>
      </c>
      <c r="J420" s="38" t="s">
        <v>1165</v>
      </c>
      <c r="K420" s="24" t="s">
        <v>1164</v>
      </c>
    </row>
    <row r="421" spans="2:11" x14ac:dyDescent="0.4">
      <c r="B421" s="24" t="s">
        <v>1107</v>
      </c>
      <c r="C421" s="48" t="s">
        <v>1123</v>
      </c>
      <c r="D421" s="24" t="s">
        <v>68</v>
      </c>
      <c r="E421" s="24">
        <v>3</v>
      </c>
      <c r="F421" s="24">
        <v>54</v>
      </c>
      <c r="G421" s="44">
        <v>1</v>
      </c>
      <c r="H421" s="37">
        <v>44063</v>
      </c>
      <c r="I421" s="37">
        <v>44063</v>
      </c>
      <c r="J421" s="38" t="s">
        <v>1165</v>
      </c>
      <c r="K421" s="24" t="s">
        <v>1164</v>
      </c>
    </row>
    <row r="422" spans="2:11" x14ac:dyDescent="0.4">
      <c r="B422" s="24" t="s">
        <v>267</v>
      </c>
      <c r="C422" s="49" t="s">
        <v>1124</v>
      </c>
      <c r="D422" s="24" t="s">
        <v>19</v>
      </c>
      <c r="E422" s="24">
        <v>60</v>
      </c>
      <c r="F422" s="24">
        <v>960</v>
      </c>
      <c r="G422" s="44">
        <v>1</v>
      </c>
      <c r="H422" s="37">
        <v>44095</v>
      </c>
      <c r="I422" s="37">
        <v>44095</v>
      </c>
      <c r="J422" s="39" t="s">
        <v>1162</v>
      </c>
      <c r="K422" s="24" t="s">
        <v>1164</v>
      </c>
    </row>
    <row r="423" spans="2:11" x14ac:dyDescent="0.4">
      <c r="B423" s="24" t="s">
        <v>431</v>
      </c>
      <c r="C423" s="49" t="s">
        <v>1124</v>
      </c>
      <c r="D423" s="24" t="s">
        <v>94</v>
      </c>
      <c r="E423" s="24">
        <v>6</v>
      </c>
      <c r="F423" s="24">
        <v>90</v>
      </c>
      <c r="G423" s="44">
        <v>1</v>
      </c>
      <c r="H423" s="37">
        <v>44064</v>
      </c>
      <c r="I423" s="37">
        <v>44064</v>
      </c>
      <c r="J423" s="38" t="s">
        <v>1165</v>
      </c>
      <c r="K423" s="24" t="s">
        <v>1164</v>
      </c>
    </row>
    <row r="424" spans="2:11" x14ac:dyDescent="0.4">
      <c r="B424" s="24" t="s">
        <v>159</v>
      </c>
      <c r="C424" s="49" t="s">
        <v>1124</v>
      </c>
      <c r="D424" s="24" t="s">
        <v>57</v>
      </c>
      <c r="E424" s="24">
        <v>60</v>
      </c>
      <c r="F424" s="24">
        <v>900</v>
      </c>
      <c r="G424" s="44">
        <v>1</v>
      </c>
      <c r="H424" s="37">
        <v>44102</v>
      </c>
      <c r="I424" s="37">
        <v>44102</v>
      </c>
      <c r="J424" s="39" t="s">
        <v>1162</v>
      </c>
      <c r="K424" s="24" t="s">
        <v>1164</v>
      </c>
    </row>
    <row r="425" spans="2:11" x14ac:dyDescent="0.4">
      <c r="B425" s="24" t="s">
        <v>144</v>
      </c>
      <c r="C425" s="49" t="s">
        <v>1124</v>
      </c>
      <c r="D425" s="24" t="s">
        <v>1</v>
      </c>
      <c r="E425" s="24">
        <v>68</v>
      </c>
      <c r="F425" s="41">
        <v>1224</v>
      </c>
      <c r="G425" s="44">
        <v>1</v>
      </c>
      <c r="H425" s="37">
        <v>44086</v>
      </c>
      <c r="I425" s="37">
        <v>44086</v>
      </c>
      <c r="J425" s="39" t="s">
        <v>1162</v>
      </c>
      <c r="K425" s="24" t="s">
        <v>1164</v>
      </c>
    </row>
    <row r="426" spans="2:11" x14ac:dyDescent="0.4">
      <c r="B426" s="24" t="s">
        <v>284</v>
      </c>
      <c r="C426" s="48" t="s">
        <v>1123</v>
      </c>
      <c r="D426" s="24" t="s">
        <v>15</v>
      </c>
      <c r="E426" s="24">
        <v>11</v>
      </c>
      <c r="F426" s="24">
        <v>165</v>
      </c>
      <c r="G426" s="44">
        <v>1</v>
      </c>
      <c r="H426" s="37">
        <v>44051</v>
      </c>
      <c r="I426" s="37">
        <v>44051</v>
      </c>
      <c r="J426" s="38" t="s">
        <v>1165</v>
      </c>
      <c r="K426" s="24" t="s">
        <v>1164</v>
      </c>
    </row>
    <row r="427" spans="2:11" x14ac:dyDescent="0.4">
      <c r="B427" s="24" t="s">
        <v>391</v>
      </c>
      <c r="C427" s="49" t="s">
        <v>1124</v>
      </c>
      <c r="D427" s="24" t="s">
        <v>16</v>
      </c>
      <c r="E427" s="24">
        <v>77</v>
      </c>
      <c r="F427" s="41">
        <v>1001</v>
      </c>
      <c r="G427" s="44">
        <v>1</v>
      </c>
      <c r="H427" s="37">
        <v>44055</v>
      </c>
      <c r="I427" s="37">
        <v>44055</v>
      </c>
      <c r="J427" s="24" t="s">
        <v>1166</v>
      </c>
      <c r="K427" s="24" t="s">
        <v>1164</v>
      </c>
    </row>
    <row r="428" spans="2:11" x14ac:dyDescent="0.4">
      <c r="B428" s="24" t="s">
        <v>71</v>
      </c>
      <c r="C428" s="49" t="s">
        <v>1124</v>
      </c>
      <c r="D428" s="24" t="s">
        <v>72</v>
      </c>
      <c r="E428" s="24">
        <v>6</v>
      </c>
      <c r="F428" s="24">
        <v>108</v>
      </c>
      <c r="G428" s="44">
        <v>1</v>
      </c>
      <c r="H428" s="37">
        <v>44057</v>
      </c>
      <c r="I428" s="37">
        <v>44057</v>
      </c>
      <c r="J428" s="39" t="s">
        <v>1162</v>
      </c>
      <c r="K428" s="24" t="s">
        <v>1164</v>
      </c>
    </row>
    <row r="429" spans="2:11" x14ac:dyDescent="0.4">
      <c r="B429" s="24" t="s">
        <v>536</v>
      </c>
      <c r="C429" s="48" t="s">
        <v>1123</v>
      </c>
      <c r="D429" s="24" t="s">
        <v>15</v>
      </c>
      <c r="E429" s="24">
        <v>68</v>
      </c>
      <c r="F429" s="24">
        <v>408</v>
      </c>
      <c r="G429" s="44">
        <v>1</v>
      </c>
      <c r="H429" s="37">
        <v>44066</v>
      </c>
      <c r="I429" s="37">
        <v>44066</v>
      </c>
      <c r="J429" s="38" t="s">
        <v>1165</v>
      </c>
      <c r="K429" s="24" t="s">
        <v>1164</v>
      </c>
    </row>
    <row r="430" spans="2:11" x14ac:dyDescent="0.4">
      <c r="B430" s="24" t="s">
        <v>165</v>
      </c>
      <c r="C430" s="49" t="s">
        <v>1124</v>
      </c>
      <c r="D430" s="24" t="s">
        <v>66</v>
      </c>
      <c r="E430" s="24">
        <v>6</v>
      </c>
      <c r="F430" s="24">
        <v>84</v>
      </c>
      <c r="G430" s="44">
        <v>1</v>
      </c>
      <c r="H430" s="37">
        <v>44096</v>
      </c>
      <c r="I430" s="37">
        <v>44096</v>
      </c>
      <c r="J430" s="38" t="s">
        <v>1165</v>
      </c>
      <c r="K430" s="24" t="s">
        <v>1164</v>
      </c>
    </row>
    <row r="431" spans="2:11" x14ac:dyDescent="0.4">
      <c r="B431" s="24" t="s">
        <v>540</v>
      </c>
      <c r="C431" s="48" t="s">
        <v>1123</v>
      </c>
      <c r="D431" s="24" t="s">
        <v>61</v>
      </c>
      <c r="E431" s="24">
        <v>10</v>
      </c>
      <c r="F431" s="24">
        <v>150</v>
      </c>
      <c r="G431" s="44">
        <v>1</v>
      </c>
      <c r="H431" s="37">
        <v>44071</v>
      </c>
      <c r="I431" s="37">
        <v>44071</v>
      </c>
      <c r="J431" s="38" t="s">
        <v>1165</v>
      </c>
      <c r="K431" s="24" t="s">
        <v>1164</v>
      </c>
    </row>
    <row r="432" spans="2:11" x14ac:dyDescent="0.4">
      <c r="B432" s="24" t="s">
        <v>387</v>
      </c>
      <c r="C432" s="48" t="s">
        <v>1123</v>
      </c>
      <c r="D432" s="24" t="s">
        <v>92</v>
      </c>
      <c r="E432" s="24">
        <v>10</v>
      </c>
      <c r="F432" s="24">
        <v>160</v>
      </c>
      <c r="G432" s="44">
        <v>1</v>
      </c>
      <c r="H432" s="37">
        <v>44051</v>
      </c>
      <c r="I432" s="37">
        <v>44051</v>
      </c>
      <c r="J432" s="39" t="s">
        <v>1162</v>
      </c>
      <c r="K432" s="24" t="s">
        <v>1164</v>
      </c>
    </row>
    <row r="433" spans="2:11" x14ac:dyDescent="0.4">
      <c r="B433" s="24" t="s">
        <v>115</v>
      </c>
      <c r="C433" s="48" t="s">
        <v>1123</v>
      </c>
      <c r="D433" s="24" t="s">
        <v>14</v>
      </c>
      <c r="E433" s="24">
        <v>89</v>
      </c>
      <c r="F433" s="41">
        <v>1068</v>
      </c>
      <c r="G433" s="44">
        <v>1</v>
      </c>
      <c r="H433" s="37">
        <v>44057</v>
      </c>
      <c r="I433" s="37">
        <v>44057</v>
      </c>
      <c r="J433" s="39" t="s">
        <v>1162</v>
      </c>
      <c r="K433" s="24" t="s">
        <v>1164</v>
      </c>
    </row>
    <row r="434" spans="2:11" x14ac:dyDescent="0.4">
      <c r="B434" s="24" t="s">
        <v>209</v>
      </c>
      <c r="C434" s="48" t="s">
        <v>1123</v>
      </c>
      <c r="D434" s="24" t="s">
        <v>86</v>
      </c>
      <c r="E434" s="24">
        <v>47</v>
      </c>
      <c r="F434" s="24">
        <v>658</v>
      </c>
      <c r="G434" s="44">
        <v>1</v>
      </c>
      <c r="H434" s="37">
        <v>44048</v>
      </c>
      <c r="I434" s="37">
        <v>44048</v>
      </c>
      <c r="J434" s="39" t="s">
        <v>1162</v>
      </c>
      <c r="K434" s="24" t="s">
        <v>1164</v>
      </c>
    </row>
    <row r="435" spans="2:11" x14ac:dyDescent="0.4">
      <c r="B435" s="24" t="s">
        <v>706</v>
      </c>
      <c r="C435" s="48" t="s">
        <v>1123</v>
      </c>
      <c r="D435" s="24" t="s">
        <v>16</v>
      </c>
      <c r="E435" s="24">
        <v>6</v>
      </c>
      <c r="F435" s="24">
        <v>90</v>
      </c>
      <c r="G435" s="44">
        <v>1</v>
      </c>
      <c r="H435" s="37">
        <v>44064</v>
      </c>
      <c r="I435" s="37">
        <v>44064</v>
      </c>
      <c r="J435" s="24" t="s">
        <v>1166</v>
      </c>
      <c r="K435" s="24" t="s">
        <v>1164</v>
      </c>
    </row>
    <row r="436" spans="2:11" x14ac:dyDescent="0.4">
      <c r="B436" s="24" t="s">
        <v>738</v>
      </c>
      <c r="C436" s="48" t="s">
        <v>1123</v>
      </c>
      <c r="D436" s="24" t="s">
        <v>74</v>
      </c>
      <c r="E436" s="24">
        <v>10</v>
      </c>
      <c r="F436" s="24">
        <v>60</v>
      </c>
      <c r="G436" s="44">
        <v>1</v>
      </c>
      <c r="H436" s="37">
        <v>44096</v>
      </c>
      <c r="I436" s="37">
        <v>44096</v>
      </c>
      <c r="J436" s="39" t="s">
        <v>1162</v>
      </c>
      <c r="K436" s="24" t="s">
        <v>1164</v>
      </c>
    </row>
    <row r="437" spans="2:11" x14ac:dyDescent="0.4">
      <c r="B437" s="24" t="s">
        <v>50</v>
      </c>
      <c r="C437" s="48" t="s">
        <v>1123</v>
      </c>
      <c r="D437" s="24" t="s">
        <v>7</v>
      </c>
      <c r="E437" s="42">
        <v>202</v>
      </c>
      <c r="F437" s="40">
        <v>8114</v>
      </c>
      <c r="G437" s="47">
        <v>4</v>
      </c>
      <c r="H437" s="37">
        <v>44044</v>
      </c>
      <c r="I437" s="37">
        <v>44103</v>
      </c>
      <c r="J437" s="39" t="s">
        <v>1162</v>
      </c>
      <c r="K437" s="45" t="s">
        <v>1163</v>
      </c>
    </row>
    <row r="438" spans="2:11" x14ac:dyDescent="0.4">
      <c r="B438" s="24" t="s">
        <v>1030</v>
      </c>
      <c r="C438" s="49" t="s">
        <v>1124</v>
      </c>
      <c r="D438" s="24" t="s">
        <v>76</v>
      </c>
      <c r="E438" s="24">
        <v>7</v>
      </c>
      <c r="F438" s="24">
        <v>126</v>
      </c>
      <c r="G438" s="44">
        <v>1</v>
      </c>
      <c r="H438" s="37">
        <v>44102</v>
      </c>
      <c r="I438" s="37">
        <v>44102</v>
      </c>
      <c r="J438" s="39" t="s">
        <v>1162</v>
      </c>
      <c r="K438" s="24" t="s">
        <v>1164</v>
      </c>
    </row>
    <row r="439" spans="2:11" x14ac:dyDescent="0.4">
      <c r="B439" s="24" t="s">
        <v>718</v>
      </c>
      <c r="C439" s="48" t="s">
        <v>1123</v>
      </c>
      <c r="D439" s="24" t="s">
        <v>6</v>
      </c>
      <c r="E439" s="24">
        <v>6</v>
      </c>
      <c r="F439" s="24">
        <v>90</v>
      </c>
      <c r="G439" s="44">
        <v>1</v>
      </c>
      <c r="H439" s="37">
        <v>44076</v>
      </c>
      <c r="I439" s="37">
        <v>44076</v>
      </c>
      <c r="J439" s="38" t="s">
        <v>1165</v>
      </c>
      <c r="K439" s="24" t="s">
        <v>1164</v>
      </c>
    </row>
    <row r="440" spans="2:11" x14ac:dyDescent="0.4">
      <c r="B440" s="24" t="s">
        <v>729</v>
      </c>
      <c r="C440" s="49" t="s">
        <v>1124</v>
      </c>
      <c r="D440" s="24" t="s">
        <v>58</v>
      </c>
      <c r="E440" s="24">
        <v>7</v>
      </c>
      <c r="F440" s="24">
        <v>84</v>
      </c>
      <c r="G440" s="44">
        <v>1</v>
      </c>
      <c r="H440" s="37">
        <v>44087</v>
      </c>
      <c r="I440" s="37">
        <v>44087</v>
      </c>
      <c r="J440" s="24" t="s">
        <v>1166</v>
      </c>
      <c r="K440" s="24" t="s">
        <v>1164</v>
      </c>
    </row>
    <row r="441" spans="2:11" x14ac:dyDescent="0.4">
      <c r="B441" s="24" t="s">
        <v>103</v>
      </c>
      <c r="C441" s="49" t="s">
        <v>1124</v>
      </c>
      <c r="D441" s="24" t="s">
        <v>3</v>
      </c>
      <c r="E441" s="24">
        <v>10</v>
      </c>
      <c r="F441" s="24">
        <v>130</v>
      </c>
      <c r="G441" s="44">
        <v>1</v>
      </c>
      <c r="H441" s="37">
        <v>44045</v>
      </c>
      <c r="I441" s="37">
        <v>44045</v>
      </c>
      <c r="J441" s="38" t="s">
        <v>1165</v>
      </c>
      <c r="K441" s="24" t="s">
        <v>1164</v>
      </c>
    </row>
    <row r="442" spans="2:11" x14ac:dyDescent="0.4">
      <c r="B442" s="24" t="s">
        <v>1116</v>
      </c>
      <c r="C442" s="49" t="s">
        <v>1124</v>
      </c>
      <c r="D442" s="24" t="s">
        <v>5</v>
      </c>
      <c r="E442" s="24">
        <v>15</v>
      </c>
      <c r="F442" s="24">
        <v>180</v>
      </c>
      <c r="G442" s="44">
        <v>1</v>
      </c>
      <c r="H442" s="37">
        <v>44052</v>
      </c>
      <c r="I442" s="37">
        <v>44052</v>
      </c>
      <c r="J442" s="39" t="s">
        <v>1162</v>
      </c>
      <c r="K442" s="24" t="s">
        <v>1164</v>
      </c>
    </row>
    <row r="443" spans="2:11" x14ac:dyDescent="0.4">
      <c r="B443" s="24" t="s">
        <v>656</v>
      </c>
      <c r="C443" s="49" t="s">
        <v>1124</v>
      </c>
      <c r="D443" s="24" t="s">
        <v>78</v>
      </c>
      <c r="E443" s="24">
        <v>6</v>
      </c>
      <c r="F443" s="24">
        <v>72</v>
      </c>
      <c r="G443" s="44">
        <v>1</v>
      </c>
      <c r="H443" s="37">
        <v>44092</v>
      </c>
      <c r="I443" s="37">
        <v>44092</v>
      </c>
      <c r="J443" s="39" t="s">
        <v>1162</v>
      </c>
      <c r="K443" s="24" t="s">
        <v>1164</v>
      </c>
    </row>
    <row r="444" spans="2:11" x14ac:dyDescent="0.4">
      <c r="B444" s="24" t="s">
        <v>756</v>
      </c>
      <c r="C444" s="49" t="s">
        <v>1124</v>
      </c>
      <c r="D444" s="24" t="s">
        <v>3</v>
      </c>
      <c r="E444" s="24">
        <v>11</v>
      </c>
      <c r="F444" s="24">
        <v>253</v>
      </c>
      <c r="G444" s="44">
        <v>1</v>
      </c>
      <c r="H444" s="37">
        <v>44052</v>
      </c>
      <c r="I444" s="37">
        <v>44052</v>
      </c>
      <c r="J444" s="39" t="s">
        <v>1162</v>
      </c>
      <c r="K444" s="24" t="s">
        <v>1164</v>
      </c>
    </row>
    <row r="445" spans="2:11" x14ac:dyDescent="0.4">
      <c r="B445" s="24" t="s">
        <v>193</v>
      </c>
      <c r="C445" s="49" t="s">
        <v>1124</v>
      </c>
      <c r="D445" s="24" t="s">
        <v>18</v>
      </c>
      <c r="E445" s="24">
        <v>10</v>
      </c>
      <c r="F445" s="24">
        <v>150</v>
      </c>
      <c r="G445" s="44">
        <v>1</v>
      </c>
      <c r="H445" s="37">
        <v>44063</v>
      </c>
      <c r="I445" s="37">
        <v>44063</v>
      </c>
      <c r="J445" s="38" t="s">
        <v>1165</v>
      </c>
      <c r="K445" s="24" t="s">
        <v>1164</v>
      </c>
    </row>
    <row r="446" spans="2:11" x14ac:dyDescent="0.4">
      <c r="B446" s="24" t="s">
        <v>596</v>
      </c>
      <c r="C446" s="48" t="s">
        <v>1123</v>
      </c>
      <c r="D446" s="24" t="s">
        <v>10</v>
      </c>
      <c r="E446" s="24">
        <v>60</v>
      </c>
      <c r="F446" s="24">
        <v>540</v>
      </c>
      <c r="G446" s="44">
        <v>1</v>
      </c>
      <c r="H446" s="37">
        <v>44062</v>
      </c>
      <c r="I446" s="37">
        <v>44062</v>
      </c>
      <c r="J446" s="39" t="s">
        <v>1162</v>
      </c>
      <c r="K446" s="24" t="s">
        <v>1164</v>
      </c>
    </row>
    <row r="447" spans="2:11" x14ac:dyDescent="0.4">
      <c r="B447" s="24" t="s">
        <v>752</v>
      </c>
      <c r="C447" s="48" t="s">
        <v>1123</v>
      </c>
      <c r="D447" s="24" t="s">
        <v>19</v>
      </c>
      <c r="E447" s="24">
        <v>15</v>
      </c>
      <c r="F447" s="24">
        <v>270</v>
      </c>
      <c r="G447" s="44">
        <v>1</v>
      </c>
      <c r="H447" s="37">
        <v>44048</v>
      </c>
      <c r="I447" s="37">
        <v>44048</v>
      </c>
      <c r="J447" s="39" t="s">
        <v>1162</v>
      </c>
      <c r="K447" s="24" t="s">
        <v>1164</v>
      </c>
    </row>
    <row r="448" spans="2:11" x14ac:dyDescent="0.4">
      <c r="B448" s="24" t="s">
        <v>345</v>
      </c>
      <c r="C448" s="49" t="s">
        <v>1124</v>
      </c>
      <c r="D448" s="24" t="s">
        <v>90</v>
      </c>
      <c r="E448" s="24">
        <v>94</v>
      </c>
      <c r="F448" s="41">
        <v>1316</v>
      </c>
      <c r="G448" s="47">
        <v>2</v>
      </c>
      <c r="H448" s="37">
        <v>44082</v>
      </c>
      <c r="I448" s="37">
        <v>44082</v>
      </c>
      <c r="J448" s="39" t="s">
        <v>1162</v>
      </c>
      <c r="K448" s="24" t="s">
        <v>1164</v>
      </c>
    </row>
    <row r="449" spans="2:11" x14ac:dyDescent="0.4">
      <c r="B449" s="24" t="s">
        <v>260</v>
      </c>
      <c r="C449" s="48" t="s">
        <v>1123</v>
      </c>
      <c r="D449" s="24" t="s">
        <v>88</v>
      </c>
      <c r="E449" s="24">
        <v>77</v>
      </c>
      <c r="F449" s="41">
        <v>1155</v>
      </c>
      <c r="G449" s="44">
        <v>1</v>
      </c>
      <c r="H449" s="37">
        <v>44099</v>
      </c>
      <c r="I449" s="37">
        <v>44099</v>
      </c>
      <c r="J449" s="39" t="s">
        <v>1162</v>
      </c>
      <c r="K449" s="24" t="s">
        <v>1164</v>
      </c>
    </row>
    <row r="450" spans="2:11" x14ac:dyDescent="0.4">
      <c r="B450" s="24" t="s">
        <v>49</v>
      </c>
      <c r="C450" s="48" t="s">
        <v>1123</v>
      </c>
      <c r="D450" s="24" t="s">
        <v>16</v>
      </c>
      <c r="E450" s="24">
        <v>86</v>
      </c>
      <c r="F450" s="41">
        <v>1605</v>
      </c>
      <c r="G450" s="47">
        <v>3</v>
      </c>
      <c r="H450" s="37">
        <v>44048</v>
      </c>
      <c r="I450" s="37">
        <v>44074</v>
      </c>
      <c r="J450" s="39" t="s">
        <v>1162</v>
      </c>
      <c r="K450" s="45" t="s">
        <v>1163</v>
      </c>
    </row>
    <row r="451" spans="2:11" x14ac:dyDescent="0.4">
      <c r="B451" s="24" t="s">
        <v>860</v>
      </c>
      <c r="C451" s="48" t="s">
        <v>1123</v>
      </c>
      <c r="D451" s="24" t="s">
        <v>5</v>
      </c>
      <c r="E451" s="24">
        <v>15</v>
      </c>
      <c r="F451" s="24">
        <v>270</v>
      </c>
      <c r="G451" s="44">
        <v>1</v>
      </c>
      <c r="H451" s="37">
        <v>44075</v>
      </c>
      <c r="I451" s="37">
        <v>44075</v>
      </c>
      <c r="J451" s="39" t="s">
        <v>1162</v>
      </c>
      <c r="K451" s="24" t="s">
        <v>1164</v>
      </c>
    </row>
    <row r="452" spans="2:11" x14ac:dyDescent="0.4">
      <c r="B452" s="24" t="s">
        <v>420</v>
      </c>
      <c r="C452" s="49" t="s">
        <v>1124</v>
      </c>
      <c r="D452" s="24" t="s">
        <v>72</v>
      </c>
      <c r="E452" s="24">
        <v>15</v>
      </c>
      <c r="F452" s="24">
        <v>75</v>
      </c>
      <c r="G452" s="44">
        <v>1</v>
      </c>
      <c r="H452" s="37">
        <v>44053</v>
      </c>
      <c r="I452" s="37">
        <v>44053</v>
      </c>
      <c r="J452" s="39" t="s">
        <v>1162</v>
      </c>
      <c r="K452" s="24" t="s">
        <v>1164</v>
      </c>
    </row>
    <row r="453" spans="2:11" x14ac:dyDescent="0.4">
      <c r="B453" s="24" t="s">
        <v>437</v>
      </c>
      <c r="C453" s="49" t="s">
        <v>1124</v>
      </c>
      <c r="D453" s="24" t="s">
        <v>1</v>
      </c>
      <c r="E453" s="24">
        <v>68</v>
      </c>
      <c r="F453" s="24">
        <v>680</v>
      </c>
      <c r="G453" s="44">
        <v>1</v>
      </c>
      <c r="H453" s="37">
        <v>44071</v>
      </c>
      <c r="I453" s="37">
        <v>44071</v>
      </c>
      <c r="J453" s="39" t="s">
        <v>1162</v>
      </c>
      <c r="K453" s="24" t="s">
        <v>1164</v>
      </c>
    </row>
    <row r="454" spans="2:11" x14ac:dyDescent="0.4">
      <c r="B454" s="24" t="s">
        <v>160</v>
      </c>
      <c r="C454" s="49" t="s">
        <v>1124</v>
      </c>
      <c r="D454" s="24" t="s">
        <v>58</v>
      </c>
      <c r="E454" s="24">
        <v>89</v>
      </c>
      <c r="F454" s="41">
        <v>1335</v>
      </c>
      <c r="G454" s="44">
        <v>1</v>
      </c>
      <c r="H454" s="37">
        <v>44102</v>
      </c>
      <c r="I454" s="37">
        <v>44102</v>
      </c>
      <c r="J454" s="39" t="s">
        <v>1162</v>
      </c>
      <c r="K454" s="24" t="s">
        <v>1164</v>
      </c>
    </row>
    <row r="455" spans="2:11" x14ac:dyDescent="0.4">
      <c r="B455" s="24" t="s">
        <v>223</v>
      </c>
      <c r="C455" s="48" t="s">
        <v>1123</v>
      </c>
      <c r="D455" s="24" t="s">
        <v>16</v>
      </c>
      <c r="E455" s="24">
        <v>89</v>
      </c>
      <c r="F455" s="41">
        <v>1157</v>
      </c>
      <c r="G455" s="44">
        <v>1</v>
      </c>
      <c r="H455" s="37">
        <v>44062</v>
      </c>
      <c r="I455" s="37">
        <v>44062</v>
      </c>
      <c r="J455" s="38" t="s">
        <v>1165</v>
      </c>
      <c r="K455" s="24" t="s">
        <v>1164</v>
      </c>
    </row>
    <row r="456" spans="2:11" x14ac:dyDescent="0.4">
      <c r="B456" s="24" t="s">
        <v>1022</v>
      </c>
      <c r="C456" s="48" t="s">
        <v>1123</v>
      </c>
      <c r="D456" s="24" t="s">
        <v>57</v>
      </c>
      <c r="E456" s="24">
        <v>3</v>
      </c>
      <c r="F456" s="24">
        <v>45</v>
      </c>
      <c r="G456" s="44">
        <v>1</v>
      </c>
      <c r="H456" s="37">
        <v>44102</v>
      </c>
      <c r="I456" s="37">
        <v>44102</v>
      </c>
      <c r="J456" s="24" t="s">
        <v>1166</v>
      </c>
      <c r="K456" s="24" t="s">
        <v>1164</v>
      </c>
    </row>
    <row r="457" spans="2:11" x14ac:dyDescent="0.4">
      <c r="B457" s="24" t="s">
        <v>205</v>
      </c>
      <c r="C457" s="48" t="s">
        <v>1123</v>
      </c>
      <c r="D457" s="24" t="s">
        <v>16</v>
      </c>
      <c r="E457" s="24">
        <v>89</v>
      </c>
      <c r="F457" s="41">
        <v>1246</v>
      </c>
      <c r="G457" s="44">
        <v>1</v>
      </c>
      <c r="H457" s="37">
        <v>44044</v>
      </c>
      <c r="I457" s="37">
        <v>44044</v>
      </c>
      <c r="J457" s="38" t="s">
        <v>1165</v>
      </c>
      <c r="K457" s="24" t="s">
        <v>1164</v>
      </c>
    </row>
    <row r="458" spans="2:11" x14ac:dyDescent="0.4">
      <c r="B458" s="24" t="s">
        <v>430</v>
      </c>
      <c r="C458" s="49" t="s">
        <v>1124</v>
      </c>
      <c r="D458" s="24" t="s">
        <v>92</v>
      </c>
      <c r="E458" s="24">
        <v>47</v>
      </c>
      <c r="F458" s="40">
        <v>3290</v>
      </c>
      <c r="G458" s="44">
        <v>1</v>
      </c>
      <c r="H458" s="37">
        <v>44063</v>
      </c>
      <c r="I458" s="37">
        <v>44063</v>
      </c>
      <c r="J458" s="39" t="s">
        <v>1162</v>
      </c>
      <c r="K458" s="24" t="s">
        <v>1164</v>
      </c>
    </row>
    <row r="459" spans="2:11" x14ac:dyDescent="0.4">
      <c r="B459" s="24" t="s">
        <v>328</v>
      </c>
      <c r="C459" s="49" t="s">
        <v>1124</v>
      </c>
      <c r="D459" s="24" t="s">
        <v>58</v>
      </c>
      <c r="E459" s="24">
        <v>83</v>
      </c>
      <c r="F459" s="40">
        <v>4316</v>
      </c>
      <c r="G459" s="47">
        <v>2</v>
      </c>
      <c r="H459" s="37">
        <v>44064</v>
      </c>
      <c r="I459" s="37">
        <v>44064</v>
      </c>
      <c r="J459" s="39" t="s">
        <v>1162</v>
      </c>
      <c r="K459" s="24" t="s">
        <v>1164</v>
      </c>
    </row>
    <row r="460" spans="2:11" x14ac:dyDescent="0.4">
      <c r="B460" s="24" t="s">
        <v>837</v>
      </c>
      <c r="C460" s="49" t="s">
        <v>1124</v>
      </c>
      <c r="D460" s="24" t="s">
        <v>6</v>
      </c>
      <c r="E460" s="24">
        <v>7</v>
      </c>
      <c r="F460" s="24">
        <v>112</v>
      </c>
      <c r="G460" s="44">
        <v>1</v>
      </c>
      <c r="H460" s="37">
        <v>44102</v>
      </c>
      <c r="I460" s="37">
        <v>44102</v>
      </c>
      <c r="J460" s="38" t="s">
        <v>1165</v>
      </c>
      <c r="K460" s="24" t="s">
        <v>1164</v>
      </c>
    </row>
    <row r="461" spans="2:11" x14ac:dyDescent="0.4">
      <c r="B461" s="24" t="s">
        <v>562</v>
      </c>
      <c r="C461" s="49" t="s">
        <v>1124</v>
      </c>
      <c r="D461" s="24" t="s">
        <v>19</v>
      </c>
      <c r="E461" s="24">
        <v>6</v>
      </c>
      <c r="F461" s="24">
        <v>54</v>
      </c>
      <c r="G461" s="44">
        <v>1</v>
      </c>
      <c r="H461" s="37">
        <v>44092</v>
      </c>
      <c r="I461" s="37">
        <v>44092</v>
      </c>
      <c r="J461" s="38" t="s">
        <v>1165</v>
      </c>
      <c r="K461" s="24" t="s">
        <v>1164</v>
      </c>
    </row>
    <row r="462" spans="2:11" x14ac:dyDescent="0.4">
      <c r="B462" s="24" t="s">
        <v>473</v>
      </c>
      <c r="C462" s="48" t="s">
        <v>1123</v>
      </c>
      <c r="D462" s="24" t="s">
        <v>16</v>
      </c>
      <c r="E462" s="24">
        <v>68</v>
      </c>
      <c r="F462" s="41">
        <v>1224</v>
      </c>
      <c r="G462" s="44">
        <v>1</v>
      </c>
      <c r="H462" s="37">
        <v>44095</v>
      </c>
      <c r="I462" s="37">
        <v>44095</v>
      </c>
      <c r="J462" s="38" t="s">
        <v>1165</v>
      </c>
      <c r="K462" s="24" t="s">
        <v>1164</v>
      </c>
    </row>
    <row r="463" spans="2:11" x14ac:dyDescent="0.4">
      <c r="B463" s="24" t="s">
        <v>113</v>
      </c>
      <c r="C463" s="48" t="s">
        <v>1123</v>
      </c>
      <c r="D463" s="24" t="s">
        <v>12</v>
      </c>
      <c r="E463" s="24">
        <v>11</v>
      </c>
      <c r="F463" s="24">
        <v>770</v>
      </c>
      <c r="G463" s="44">
        <v>1</v>
      </c>
      <c r="H463" s="37">
        <v>44055</v>
      </c>
      <c r="I463" s="37">
        <v>44055</v>
      </c>
      <c r="J463" s="39" t="s">
        <v>1162</v>
      </c>
      <c r="K463" s="24" t="s">
        <v>1164</v>
      </c>
    </row>
    <row r="464" spans="2:11" x14ac:dyDescent="0.4">
      <c r="B464" s="24" t="s">
        <v>481</v>
      </c>
      <c r="C464" s="48" t="s">
        <v>1123</v>
      </c>
      <c r="D464" s="24" t="s">
        <v>2</v>
      </c>
      <c r="E464" s="24">
        <v>77</v>
      </c>
      <c r="F464" s="41">
        <v>1001</v>
      </c>
      <c r="G464" s="44">
        <v>1</v>
      </c>
      <c r="H464" s="37">
        <v>44103</v>
      </c>
      <c r="I464" s="37">
        <v>44103</v>
      </c>
      <c r="J464" s="39" t="s">
        <v>1162</v>
      </c>
      <c r="K464" s="24" t="s">
        <v>1164</v>
      </c>
    </row>
    <row r="465" spans="2:11" x14ac:dyDescent="0.4">
      <c r="B465" s="24" t="s">
        <v>772</v>
      </c>
      <c r="C465" s="49" t="s">
        <v>1124</v>
      </c>
      <c r="D465" s="24" t="s">
        <v>59</v>
      </c>
      <c r="E465" s="24">
        <v>6</v>
      </c>
      <c r="F465" s="24">
        <v>60</v>
      </c>
      <c r="G465" s="44">
        <v>1</v>
      </c>
      <c r="H465" s="37">
        <v>44068</v>
      </c>
      <c r="I465" s="37">
        <v>44068</v>
      </c>
      <c r="J465" s="24" t="s">
        <v>1166</v>
      </c>
      <c r="K465" s="24" t="s">
        <v>1164</v>
      </c>
    </row>
    <row r="466" spans="2:11" x14ac:dyDescent="0.4">
      <c r="B466" s="24" t="s">
        <v>1039</v>
      </c>
      <c r="C466" s="48" t="s">
        <v>1123</v>
      </c>
      <c r="D466" s="24" t="s">
        <v>18</v>
      </c>
      <c r="E466" s="24">
        <v>4</v>
      </c>
      <c r="F466" s="24">
        <v>20</v>
      </c>
      <c r="G466" s="44">
        <v>1</v>
      </c>
      <c r="H466" s="37">
        <v>44052</v>
      </c>
      <c r="I466" s="37">
        <v>44052</v>
      </c>
      <c r="J466" s="24" t="s">
        <v>1166</v>
      </c>
      <c r="K466" s="24" t="s">
        <v>1164</v>
      </c>
    </row>
    <row r="467" spans="2:11" x14ac:dyDescent="0.4">
      <c r="B467" s="24" t="s">
        <v>111</v>
      </c>
      <c r="C467" s="48" t="s">
        <v>1123</v>
      </c>
      <c r="D467" s="24" t="s">
        <v>10</v>
      </c>
      <c r="E467" s="24">
        <v>6</v>
      </c>
      <c r="F467" s="24">
        <v>60</v>
      </c>
      <c r="G467" s="44">
        <v>1</v>
      </c>
      <c r="H467" s="37">
        <v>44053</v>
      </c>
      <c r="I467" s="37">
        <v>44053</v>
      </c>
      <c r="J467" s="38" t="s">
        <v>1165</v>
      </c>
      <c r="K467" s="24" t="s">
        <v>1164</v>
      </c>
    </row>
    <row r="468" spans="2:11" x14ac:dyDescent="0.4">
      <c r="B468" s="24" t="s">
        <v>189</v>
      </c>
      <c r="C468" s="48" t="s">
        <v>1123</v>
      </c>
      <c r="D468" s="24" t="s">
        <v>8</v>
      </c>
      <c r="E468" s="24">
        <v>68</v>
      </c>
      <c r="F468" s="41">
        <v>1360</v>
      </c>
      <c r="G468" s="44">
        <v>1</v>
      </c>
      <c r="H468" s="37">
        <v>44062</v>
      </c>
      <c r="I468" s="37">
        <v>44062</v>
      </c>
      <c r="J468" s="39" t="s">
        <v>1162</v>
      </c>
      <c r="K468" s="24" t="s">
        <v>1164</v>
      </c>
    </row>
    <row r="469" spans="2:11" x14ac:dyDescent="0.4">
      <c r="B469" s="24" t="s">
        <v>1068</v>
      </c>
      <c r="C469" s="48" t="s">
        <v>1123</v>
      </c>
      <c r="D469" s="24" t="s">
        <v>14</v>
      </c>
      <c r="E469" s="24">
        <v>27</v>
      </c>
      <c r="F469" s="24">
        <v>476</v>
      </c>
      <c r="G469" s="46">
        <v>5</v>
      </c>
      <c r="H469" s="37">
        <v>44052</v>
      </c>
      <c r="I469" s="37">
        <v>44094</v>
      </c>
      <c r="J469" s="39" t="s">
        <v>1162</v>
      </c>
      <c r="K469" s="45" t="s">
        <v>1163</v>
      </c>
    </row>
    <row r="470" spans="2:11" x14ac:dyDescent="0.4">
      <c r="B470" s="24" t="s">
        <v>744</v>
      </c>
      <c r="C470" s="49" t="s">
        <v>1124</v>
      </c>
      <c r="D470" s="24" t="s">
        <v>86</v>
      </c>
      <c r="E470" s="24">
        <v>7</v>
      </c>
      <c r="F470" s="24">
        <v>84</v>
      </c>
      <c r="G470" s="44">
        <v>1</v>
      </c>
      <c r="H470" s="37">
        <v>44102</v>
      </c>
      <c r="I470" s="37">
        <v>44102</v>
      </c>
      <c r="J470" s="38" t="s">
        <v>1165</v>
      </c>
      <c r="K470" s="24" t="s">
        <v>1164</v>
      </c>
    </row>
    <row r="471" spans="2:11" x14ac:dyDescent="0.4">
      <c r="B471" s="24" t="s">
        <v>389</v>
      </c>
      <c r="C471" s="49" t="s">
        <v>1124</v>
      </c>
      <c r="D471" s="24" t="s">
        <v>16</v>
      </c>
      <c r="E471" s="24">
        <v>60</v>
      </c>
      <c r="F471" s="24">
        <v>840</v>
      </c>
      <c r="G471" s="44">
        <v>1</v>
      </c>
      <c r="H471" s="37">
        <v>44053</v>
      </c>
      <c r="I471" s="37">
        <v>44053</v>
      </c>
      <c r="J471" s="24" t="s">
        <v>1166</v>
      </c>
      <c r="K471" s="24" t="s">
        <v>1164</v>
      </c>
    </row>
    <row r="472" spans="2:11" x14ac:dyDescent="0.4">
      <c r="B472" s="24" t="s">
        <v>657</v>
      </c>
      <c r="C472" s="49" t="s">
        <v>1124</v>
      </c>
      <c r="D472" s="24" t="s">
        <v>80</v>
      </c>
      <c r="E472" s="24">
        <v>7</v>
      </c>
      <c r="F472" s="24">
        <v>91</v>
      </c>
      <c r="G472" s="44">
        <v>1</v>
      </c>
      <c r="H472" s="37">
        <v>44092</v>
      </c>
      <c r="I472" s="37">
        <v>44092</v>
      </c>
      <c r="J472" s="38" t="s">
        <v>1165</v>
      </c>
      <c r="K472" s="24" t="s">
        <v>1164</v>
      </c>
    </row>
    <row r="473" spans="2:11" x14ac:dyDescent="0.4">
      <c r="B473" s="24" t="s">
        <v>621</v>
      </c>
      <c r="C473" s="49" t="s">
        <v>1124</v>
      </c>
      <c r="D473" s="24" t="s">
        <v>94</v>
      </c>
      <c r="E473" s="24">
        <v>10</v>
      </c>
      <c r="F473" s="24">
        <v>90</v>
      </c>
      <c r="G473" s="44">
        <v>1</v>
      </c>
      <c r="H473" s="37">
        <v>44056</v>
      </c>
      <c r="I473" s="37">
        <v>44056</v>
      </c>
      <c r="J473" s="38" t="s">
        <v>1165</v>
      </c>
      <c r="K473" s="24" t="s">
        <v>1164</v>
      </c>
    </row>
    <row r="474" spans="2:11" x14ac:dyDescent="0.4">
      <c r="B474" s="24" t="s">
        <v>1010</v>
      </c>
      <c r="C474" s="48" t="s">
        <v>1123</v>
      </c>
      <c r="D474" s="24" t="s">
        <v>1</v>
      </c>
      <c r="E474" s="24">
        <v>1</v>
      </c>
      <c r="F474" s="24">
        <v>18</v>
      </c>
      <c r="G474" s="44">
        <v>1</v>
      </c>
      <c r="H474" s="37">
        <v>44086</v>
      </c>
      <c r="I474" s="37">
        <v>44086</v>
      </c>
      <c r="J474" s="24" t="s">
        <v>1166</v>
      </c>
      <c r="K474" s="24" t="s">
        <v>1164</v>
      </c>
    </row>
    <row r="475" spans="2:11" x14ac:dyDescent="0.4">
      <c r="B475" s="24" t="s">
        <v>218</v>
      </c>
      <c r="C475" s="48" t="s">
        <v>1123</v>
      </c>
      <c r="D475" s="24" t="s">
        <v>59</v>
      </c>
      <c r="E475" s="24">
        <v>47</v>
      </c>
      <c r="F475" s="24">
        <v>470</v>
      </c>
      <c r="G475" s="44">
        <v>1</v>
      </c>
      <c r="H475" s="37">
        <v>44057</v>
      </c>
      <c r="I475" s="37">
        <v>44057</v>
      </c>
      <c r="J475" s="38" t="s">
        <v>1165</v>
      </c>
      <c r="K475" s="24" t="s">
        <v>1164</v>
      </c>
    </row>
    <row r="476" spans="2:11" x14ac:dyDescent="0.4">
      <c r="B476" s="24" t="s">
        <v>439</v>
      </c>
      <c r="C476" s="48" t="s">
        <v>1123</v>
      </c>
      <c r="D476" s="24" t="s">
        <v>3</v>
      </c>
      <c r="E476" s="24">
        <v>47</v>
      </c>
      <c r="F476" s="41">
        <v>1081</v>
      </c>
      <c r="G476" s="44">
        <v>1</v>
      </c>
      <c r="H476" s="37">
        <v>44072</v>
      </c>
      <c r="I476" s="37">
        <v>44072</v>
      </c>
      <c r="J476" s="39" t="s">
        <v>1162</v>
      </c>
      <c r="K476" s="24" t="s">
        <v>1164</v>
      </c>
    </row>
    <row r="477" spans="2:11" x14ac:dyDescent="0.4">
      <c r="B477" s="24" t="s">
        <v>343</v>
      </c>
      <c r="C477" s="49" t="s">
        <v>1124</v>
      </c>
      <c r="D477" s="24" t="s">
        <v>82</v>
      </c>
      <c r="E477" s="24">
        <v>3</v>
      </c>
      <c r="F477" s="24">
        <v>30</v>
      </c>
      <c r="G477" s="44">
        <v>1</v>
      </c>
      <c r="H477" s="37">
        <v>44071</v>
      </c>
      <c r="I477" s="37">
        <v>44071</v>
      </c>
      <c r="J477" s="24" t="s">
        <v>1166</v>
      </c>
      <c r="K477" s="24" t="s">
        <v>1164</v>
      </c>
    </row>
    <row r="478" spans="2:11" x14ac:dyDescent="0.4">
      <c r="B478" s="24" t="s">
        <v>606</v>
      </c>
      <c r="C478" s="48" t="s">
        <v>1123</v>
      </c>
      <c r="D478" s="24" t="s">
        <v>16</v>
      </c>
      <c r="E478" s="24">
        <v>89</v>
      </c>
      <c r="F478" s="41">
        <v>1335</v>
      </c>
      <c r="G478" s="44">
        <v>1</v>
      </c>
      <c r="H478" s="37">
        <v>44072</v>
      </c>
      <c r="I478" s="37">
        <v>44072</v>
      </c>
      <c r="J478" s="38" t="s">
        <v>1165</v>
      </c>
      <c r="K478" s="24" t="s">
        <v>1164</v>
      </c>
    </row>
    <row r="479" spans="2:11" x14ac:dyDescent="0.4">
      <c r="B479" s="24" t="s">
        <v>1029</v>
      </c>
      <c r="C479" s="48" t="s">
        <v>1123</v>
      </c>
      <c r="D479" s="24" t="s">
        <v>68</v>
      </c>
      <c r="E479" s="24">
        <v>8</v>
      </c>
      <c r="F479" s="24">
        <v>240</v>
      </c>
      <c r="G479" s="44">
        <v>1</v>
      </c>
      <c r="H479" s="37">
        <v>44097</v>
      </c>
      <c r="I479" s="37">
        <v>44097</v>
      </c>
      <c r="J479" s="38" t="s">
        <v>1165</v>
      </c>
      <c r="K479" s="24" t="s">
        <v>1164</v>
      </c>
    </row>
    <row r="480" spans="2:11" x14ac:dyDescent="0.4">
      <c r="B480" s="24" t="s">
        <v>531</v>
      </c>
      <c r="C480" s="49" t="s">
        <v>1124</v>
      </c>
      <c r="D480" s="24" t="s">
        <v>10</v>
      </c>
      <c r="E480" s="24">
        <v>10</v>
      </c>
      <c r="F480" s="24">
        <v>230</v>
      </c>
      <c r="G480" s="44">
        <v>1</v>
      </c>
      <c r="H480" s="37">
        <v>44061</v>
      </c>
      <c r="I480" s="37">
        <v>44061</v>
      </c>
      <c r="J480" s="39" t="s">
        <v>1162</v>
      </c>
      <c r="K480" s="24" t="s">
        <v>1164</v>
      </c>
    </row>
    <row r="481" spans="2:11" x14ac:dyDescent="0.4">
      <c r="B481" s="24" t="s">
        <v>749</v>
      </c>
      <c r="C481" s="49" t="s">
        <v>1124</v>
      </c>
      <c r="D481" s="24" t="s">
        <v>16</v>
      </c>
      <c r="E481" s="24">
        <v>5</v>
      </c>
      <c r="F481" s="24">
        <v>100</v>
      </c>
      <c r="G481" s="44">
        <v>1</v>
      </c>
      <c r="H481" s="37">
        <v>44045</v>
      </c>
      <c r="I481" s="37">
        <v>44045</v>
      </c>
      <c r="J481" s="24" t="s">
        <v>1166</v>
      </c>
      <c r="K481" s="24" t="s">
        <v>1164</v>
      </c>
    </row>
    <row r="482" spans="2:11" x14ac:dyDescent="0.4">
      <c r="B482" s="24" t="s">
        <v>575</v>
      </c>
      <c r="C482" s="48" t="s">
        <v>1123</v>
      </c>
      <c r="D482" s="24" t="s">
        <v>12</v>
      </c>
      <c r="E482" s="24">
        <v>89</v>
      </c>
      <c r="F482" s="41">
        <v>1335</v>
      </c>
      <c r="G482" s="44">
        <v>1</v>
      </c>
      <c r="H482" s="37">
        <v>44102</v>
      </c>
      <c r="I482" s="37">
        <v>44102</v>
      </c>
      <c r="J482" s="39" t="s">
        <v>1162</v>
      </c>
      <c r="K482" s="24" t="s">
        <v>1164</v>
      </c>
    </row>
    <row r="483" spans="2:11" x14ac:dyDescent="0.4">
      <c r="B483" s="24" t="s">
        <v>452</v>
      </c>
      <c r="C483" s="48" t="s">
        <v>1123</v>
      </c>
      <c r="D483" s="24" t="s">
        <v>15</v>
      </c>
      <c r="E483" s="24">
        <v>60</v>
      </c>
      <c r="F483" s="24">
        <v>960</v>
      </c>
      <c r="G483" s="44">
        <v>1</v>
      </c>
      <c r="H483" s="37">
        <v>44085</v>
      </c>
      <c r="I483" s="37">
        <v>44085</v>
      </c>
      <c r="J483" s="39" t="s">
        <v>1162</v>
      </c>
      <c r="K483" s="24" t="s">
        <v>1164</v>
      </c>
    </row>
    <row r="484" spans="2:11" x14ac:dyDescent="0.4">
      <c r="B484" s="24" t="s">
        <v>784</v>
      </c>
      <c r="C484" s="48" t="s">
        <v>1123</v>
      </c>
      <c r="D484" s="24" t="s">
        <v>15</v>
      </c>
      <c r="E484" s="24">
        <v>2</v>
      </c>
      <c r="F484" s="24">
        <v>36</v>
      </c>
      <c r="G484" s="44">
        <v>1</v>
      </c>
      <c r="H484" s="37">
        <v>44083</v>
      </c>
      <c r="I484" s="37">
        <v>44083</v>
      </c>
      <c r="J484" s="24" t="s">
        <v>1166</v>
      </c>
      <c r="K484" s="24" t="s">
        <v>1164</v>
      </c>
    </row>
    <row r="485" spans="2:11" x14ac:dyDescent="0.4">
      <c r="B485" s="24" t="s">
        <v>652</v>
      </c>
      <c r="C485" s="48" t="s">
        <v>1123</v>
      </c>
      <c r="D485" s="24" t="s">
        <v>70</v>
      </c>
      <c r="E485" s="24">
        <v>1</v>
      </c>
      <c r="F485" s="24">
        <v>10</v>
      </c>
      <c r="G485" s="44">
        <v>1</v>
      </c>
      <c r="H485" s="37">
        <v>44087</v>
      </c>
      <c r="I485" s="37">
        <v>44087</v>
      </c>
      <c r="J485" s="24" t="s">
        <v>1166</v>
      </c>
      <c r="K485" s="24" t="s">
        <v>1164</v>
      </c>
    </row>
    <row r="486" spans="2:11" x14ac:dyDescent="0.4">
      <c r="B486" s="24" t="s">
        <v>269</v>
      </c>
      <c r="C486" s="49" t="s">
        <v>1124</v>
      </c>
      <c r="D486" s="24" t="s">
        <v>1</v>
      </c>
      <c r="E486" s="24">
        <v>77</v>
      </c>
      <c r="F486" s="41">
        <v>1078</v>
      </c>
      <c r="G486" s="44">
        <v>1</v>
      </c>
      <c r="H486" s="37">
        <v>44097</v>
      </c>
      <c r="I486" s="37">
        <v>44097</v>
      </c>
      <c r="J486" s="39" t="s">
        <v>1162</v>
      </c>
      <c r="K486" s="24" t="s">
        <v>1164</v>
      </c>
    </row>
    <row r="487" spans="2:11" x14ac:dyDescent="0.4">
      <c r="B487" s="24" t="s">
        <v>155</v>
      </c>
      <c r="C487" s="49" t="s">
        <v>1124</v>
      </c>
      <c r="D487" s="24" t="s">
        <v>12</v>
      </c>
      <c r="E487" s="24">
        <v>47</v>
      </c>
      <c r="F487" s="24">
        <v>752</v>
      </c>
      <c r="G487" s="44">
        <v>1</v>
      </c>
      <c r="H487" s="37">
        <v>44097</v>
      </c>
      <c r="I487" s="37">
        <v>44097</v>
      </c>
      <c r="J487" s="39" t="s">
        <v>1162</v>
      </c>
      <c r="K487" s="24" t="s">
        <v>1164</v>
      </c>
    </row>
    <row r="488" spans="2:11" x14ac:dyDescent="0.4">
      <c r="B488" s="24" t="s">
        <v>105</v>
      </c>
      <c r="C488" s="49" t="s">
        <v>1124</v>
      </c>
      <c r="D488" s="24" t="s">
        <v>8</v>
      </c>
      <c r="E488" s="24">
        <v>60</v>
      </c>
      <c r="F488" s="24">
        <v>840</v>
      </c>
      <c r="G488" s="44">
        <v>1</v>
      </c>
      <c r="H488" s="37">
        <v>44047</v>
      </c>
      <c r="I488" s="37">
        <v>44047</v>
      </c>
      <c r="J488" s="39" t="s">
        <v>1162</v>
      </c>
      <c r="K488" s="24" t="s">
        <v>1164</v>
      </c>
    </row>
    <row r="489" spans="2:11" x14ac:dyDescent="0.4">
      <c r="B489" s="24" t="s">
        <v>91</v>
      </c>
      <c r="C489" s="48" t="s">
        <v>1123</v>
      </c>
      <c r="D489" s="24" t="s">
        <v>92</v>
      </c>
      <c r="E489" s="24">
        <v>10</v>
      </c>
      <c r="F489" s="24">
        <v>120</v>
      </c>
      <c r="G489" s="44">
        <v>1</v>
      </c>
      <c r="H489" s="37">
        <v>44067</v>
      </c>
      <c r="I489" s="37">
        <v>44067</v>
      </c>
      <c r="J489" s="38" t="s">
        <v>1165</v>
      </c>
      <c r="K489" s="24" t="s">
        <v>1164</v>
      </c>
    </row>
    <row r="490" spans="2:11" x14ac:dyDescent="0.4">
      <c r="B490" s="24" t="s">
        <v>842</v>
      </c>
      <c r="C490" s="48" t="s">
        <v>1123</v>
      </c>
      <c r="D490" s="24" t="s">
        <v>5</v>
      </c>
      <c r="E490" s="24">
        <v>2</v>
      </c>
      <c r="F490" s="24">
        <v>30</v>
      </c>
      <c r="G490" s="44">
        <v>1</v>
      </c>
      <c r="H490" s="37">
        <v>44076</v>
      </c>
      <c r="I490" s="37">
        <v>44076</v>
      </c>
      <c r="J490" s="38" t="s">
        <v>1165</v>
      </c>
      <c r="K490" s="24" t="s">
        <v>1164</v>
      </c>
    </row>
    <row r="491" spans="2:11" x14ac:dyDescent="0.4">
      <c r="B491" s="24" t="s">
        <v>866</v>
      </c>
      <c r="C491" s="48" t="s">
        <v>1123</v>
      </c>
      <c r="D491" s="24" t="s">
        <v>5</v>
      </c>
      <c r="E491" s="24">
        <v>1</v>
      </c>
      <c r="F491" s="24">
        <v>18</v>
      </c>
      <c r="G491" s="44">
        <v>1</v>
      </c>
      <c r="H491" s="37">
        <v>44093</v>
      </c>
      <c r="I491" s="37">
        <v>44093</v>
      </c>
      <c r="J491" s="38" t="s">
        <v>1165</v>
      </c>
      <c r="K491" s="24" t="s">
        <v>1164</v>
      </c>
    </row>
    <row r="492" spans="2:11" x14ac:dyDescent="0.4">
      <c r="B492" s="24" t="s">
        <v>177</v>
      </c>
      <c r="C492" s="49" t="s">
        <v>1124</v>
      </c>
      <c r="D492" s="24" t="s">
        <v>90</v>
      </c>
      <c r="E492" s="42">
        <v>282</v>
      </c>
      <c r="F492" s="40">
        <v>3346</v>
      </c>
      <c r="G492" s="46">
        <v>6</v>
      </c>
      <c r="H492" s="37">
        <v>44044</v>
      </c>
      <c r="I492" s="37">
        <v>44097</v>
      </c>
      <c r="J492" s="39" t="s">
        <v>1162</v>
      </c>
      <c r="K492" s="45" t="s">
        <v>1163</v>
      </c>
    </row>
    <row r="493" spans="2:11" x14ac:dyDescent="0.4">
      <c r="B493" s="24" t="s">
        <v>1026</v>
      </c>
      <c r="C493" s="48" t="s">
        <v>1123</v>
      </c>
      <c r="D493" s="24" t="s">
        <v>16</v>
      </c>
      <c r="E493" s="24">
        <v>3</v>
      </c>
      <c r="F493" s="24">
        <v>39</v>
      </c>
      <c r="G493" s="44">
        <v>1</v>
      </c>
      <c r="H493" s="37">
        <v>44094</v>
      </c>
      <c r="I493" s="37">
        <v>44094</v>
      </c>
      <c r="J493" s="24" t="s">
        <v>1166</v>
      </c>
      <c r="K493" s="24" t="s">
        <v>1164</v>
      </c>
    </row>
    <row r="494" spans="2:11" x14ac:dyDescent="0.4">
      <c r="B494" s="24" t="s">
        <v>424</v>
      </c>
      <c r="C494" s="48" t="s">
        <v>1123</v>
      </c>
      <c r="D494" s="24" t="s">
        <v>80</v>
      </c>
      <c r="E494" s="24">
        <v>11</v>
      </c>
      <c r="F494" s="24">
        <v>143</v>
      </c>
      <c r="G494" s="44">
        <v>1</v>
      </c>
      <c r="H494" s="37">
        <v>44057</v>
      </c>
      <c r="I494" s="37">
        <v>44057</v>
      </c>
      <c r="J494" s="38" t="s">
        <v>1165</v>
      </c>
      <c r="K494" s="24" t="s">
        <v>1164</v>
      </c>
    </row>
    <row r="495" spans="2:11" x14ac:dyDescent="0.4">
      <c r="B495" s="24" t="s">
        <v>594</v>
      </c>
      <c r="C495" s="48" t="s">
        <v>1123</v>
      </c>
      <c r="D495" s="24" t="s">
        <v>18</v>
      </c>
      <c r="E495" s="24">
        <v>10</v>
      </c>
      <c r="F495" s="24">
        <v>180</v>
      </c>
      <c r="G495" s="44">
        <v>1</v>
      </c>
      <c r="H495" s="37">
        <v>44061</v>
      </c>
      <c r="I495" s="37">
        <v>44061</v>
      </c>
      <c r="J495" s="38" t="s">
        <v>1165</v>
      </c>
      <c r="K495" s="24" t="s">
        <v>1164</v>
      </c>
    </row>
    <row r="496" spans="2:11" x14ac:dyDescent="0.4">
      <c r="B496" s="24" t="s">
        <v>423</v>
      </c>
      <c r="C496" s="48" t="s">
        <v>1123</v>
      </c>
      <c r="D496" s="24" t="s">
        <v>78</v>
      </c>
      <c r="E496" s="24">
        <v>10</v>
      </c>
      <c r="F496" s="24">
        <v>100</v>
      </c>
      <c r="G496" s="44">
        <v>1</v>
      </c>
      <c r="H496" s="37">
        <v>44056</v>
      </c>
      <c r="I496" s="37">
        <v>44056</v>
      </c>
      <c r="J496" s="39" t="s">
        <v>1162</v>
      </c>
      <c r="K496" s="24" t="s">
        <v>1164</v>
      </c>
    </row>
    <row r="497" spans="2:11" x14ac:dyDescent="0.4">
      <c r="B497" s="24" t="s">
        <v>150</v>
      </c>
      <c r="C497" s="48" t="s">
        <v>1123</v>
      </c>
      <c r="D497" s="24" t="s">
        <v>7</v>
      </c>
      <c r="E497" s="24">
        <v>60</v>
      </c>
      <c r="F497" s="24">
        <v>360</v>
      </c>
      <c r="G497" s="44">
        <v>1</v>
      </c>
      <c r="H497" s="37">
        <v>44092</v>
      </c>
      <c r="I497" s="37">
        <v>44092</v>
      </c>
      <c r="J497" s="39" t="s">
        <v>1162</v>
      </c>
      <c r="K497" s="24" t="s">
        <v>1164</v>
      </c>
    </row>
    <row r="498" spans="2:11" x14ac:dyDescent="0.4">
      <c r="B498" s="24" t="s">
        <v>289</v>
      </c>
      <c r="C498" s="48" t="s">
        <v>1123</v>
      </c>
      <c r="D498" s="24" t="s">
        <v>16</v>
      </c>
      <c r="E498" s="24">
        <v>15</v>
      </c>
      <c r="F498" s="24">
        <v>75</v>
      </c>
      <c r="G498" s="44">
        <v>1</v>
      </c>
      <c r="H498" s="37">
        <v>44056</v>
      </c>
      <c r="I498" s="37">
        <v>44056</v>
      </c>
      <c r="J498" s="24" t="s">
        <v>1166</v>
      </c>
      <c r="K498" s="24" t="s">
        <v>1164</v>
      </c>
    </row>
    <row r="499" spans="2:11" x14ac:dyDescent="0.4">
      <c r="B499" s="24" t="s">
        <v>211</v>
      </c>
      <c r="C499" s="48" t="s">
        <v>1123</v>
      </c>
      <c r="D499" s="24" t="s">
        <v>66</v>
      </c>
      <c r="E499" s="24">
        <v>10</v>
      </c>
      <c r="F499" s="24">
        <v>130</v>
      </c>
      <c r="G499" s="44">
        <v>1</v>
      </c>
      <c r="H499" s="37">
        <v>44051</v>
      </c>
      <c r="I499" s="37">
        <v>44051</v>
      </c>
      <c r="J499" s="38" t="s">
        <v>1165</v>
      </c>
      <c r="K499" s="24" t="s">
        <v>1164</v>
      </c>
    </row>
    <row r="500" spans="2:11" x14ac:dyDescent="0.4">
      <c r="B500" s="24" t="s">
        <v>776</v>
      </c>
      <c r="C500" s="49" t="s">
        <v>1124</v>
      </c>
      <c r="D500" s="24" t="s">
        <v>82</v>
      </c>
      <c r="E500" s="24">
        <v>4</v>
      </c>
      <c r="F500" s="24">
        <v>48</v>
      </c>
      <c r="G500" s="44">
        <v>1</v>
      </c>
      <c r="H500" s="37">
        <v>44072</v>
      </c>
      <c r="I500" s="37">
        <v>44072</v>
      </c>
      <c r="J500" s="38" t="s">
        <v>1165</v>
      </c>
      <c r="K500" s="24" t="s">
        <v>1164</v>
      </c>
    </row>
    <row r="501" spans="2:11" x14ac:dyDescent="0.4">
      <c r="B501" s="24" t="s">
        <v>1102</v>
      </c>
      <c r="C501" s="49" t="s">
        <v>1124</v>
      </c>
      <c r="D501" s="24" t="s">
        <v>11</v>
      </c>
      <c r="E501" s="24">
        <v>15</v>
      </c>
      <c r="F501" s="24">
        <v>225</v>
      </c>
      <c r="G501" s="44">
        <v>1</v>
      </c>
      <c r="H501" s="37">
        <v>44047</v>
      </c>
      <c r="I501" s="37">
        <v>44047</v>
      </c>
      <c r="J501" s="39" t="s">
        <v>1162</v>
      </c>
      <c r="K501" s="24" t="s">
        <v>1164</v>
      </c>
    </row>
    <row r="502" spans="2:11" x14ac:dyDescent="0.4">
      <c r="B502" s="24" t="s">
        <v>856</v>
      </c>
      <c r="C502" s="49" t="s">
        <v>1124</v>
      </c>
      <c r="D502" s="24" t="s">
        <v>4</v>
      </c>
      <c r="E502" s="24">
        <v>2</v>
      </c>
      <c r="F502" s="24">
        <v>60</v>
      </c>
      <c r="G502" s="44">
        <v>1</v>
      </c>
      <c r="H502" s="37">
        <v>44102</v>
      </c>
      <c r="I502" s="37">
        <v>44102</v>
      </c>
      <c r="J502" s="24" t="s">
        <v>1166</v>
      </c>
      <c r="K502" s="24" t="s">
        <v>1164</v>
      </c>
    </row>
    <row r="503" spans="2:11" x14ac:dyDescent="0.4">
      <c r="B503" s="24" t="s">
        <v>53</v>
      </c>
      <c r="C503" s="49" t="s">
        <v>1124</v>
      </c>
      <c r="D503" s="24" t="s">
        <v>10</v>
      </c>
      <c r="E503" s="50">
        <v>154</v>
      </c>
      <c r="F503" s="40">
        <v>3419</v>
      </c>
      <c r="G503" s="47">
        <v>4</v>
      </c>
      <c r="H503" s="37">
        <v>44047</v>
      </c>
      <c r="I503" s="37">
        <v>44103</v>
      </c>
      <c r="J503" s="39" t="s">
        <v>1162</v>
      </c>
      <c r="K503" s="45" t="s">
        <v>1163</v>
      </c>
    </row>
    <row r="504" spans="2:11" x14ac:dyDescent="0.4">
      <c r="B504" s="24" t="s">
        <v>186</v>
      </c>
      <c r="C504" s="49" t="s">
        <v>1124</v>
      </c>
      <c r="D504" s="24" t="s">
        <v>16</v>
      </c>
      <c r="E504" s="42">
        <v>282</v>
      </c>
      <c r="F504" s="40">
        <v>6163</v>
      </c>
      <c r="G504" s="46">
        <v>6</v>
      </c>
      <c r="H504" s="37">
        <v>44045</v>
      </c>
      <c r="I504" s="37">
        <v>44071</v>
      </c>
      <c r="J504" s="39" t="s">
        <v>1162</v>
      </c>
      <c r="K504" s="45" t="s">
        <v>1163</v>
      </c>
    </row>
    <row r="505" spans="2:11" x14ac:dyDescent="0.4">
      <c r="B505" s="24" t="s">
        <v>683</v>
      </c>
      <c r="C505" s="48" t="s">
        <v>1123</v>
      </c>
      <c r="D505" s="24" t="s">
        <v>13</v>
      </c>
      <c r="E505" s="24">
        <v>10</v>
      </c>
      <c r="F505" s="24">
        <v>200</v>
      </c>
      <c r="G505" s="44">
        <v>1</v>
      </c>
      <c r="H505" s="37">
        <v>44072</v>
      </c>
      <c r="I505" s="37">
        <v>44072</v>
      </c>
      <c r="J505" s="38" t="s">
        <v>1165</v>
      </c>
      <c r="K505" s="24" t="s">
        <v>1164</v>
      </c>
    </row>
    <row r="506" spans="2:11" x14ac:dyDescent="0.4">
      <c r="B506" s="24" t="s">
        <v>136</v>
      </c>
      <c r="C506" s="48" t="s">
        <v>1123</v>
      </c>
      <c r="D506" s="24" t="s">
        <v>94</v>
      </c>
      <c r="E506" s="24">
        <v>15</v>
      </c>
      <c r="F506" s="24">
        <v>180</v>
      </c>
      <c r="G506" s="44">
        <v>1</v>
      </c>
      <c r="H506" s="37">
        <v>44078</v>
      </c>
      <c r="I506" s="37">
        <v>44078</v>
      </c>
      <c r="J506" s="39" t="s">
        <v>1162</v>
      </c>
      <c r="K506" s="24" t="s">
        <v>1164</v>
      </c>
    </row>
    <row r="507" spans="2:11" x14ac:dyDescent="0.4">
      <c r="B507" s="24" t="s">
        <v>658</v>
      </c>
      <c r="C507" s="48" t="s">
        <v>1123</v>
      </c>
      <c r="D507" s="24" t="s">
        <v>82</v>
      </c>
      <c r="E507" s="24">
        <v>11</v>
      </c>
      <c r="F507" s="24">
        <v>165</v>
      </c>
      <c r="G507" s="44">
        <v>1</v>
      </c>
      <c r="H507" s="37">
        <v>44093</v>
      </c>
      <c r="I507" s="37">
        <v>44093</v>
      </c>
      <c r="J507" s="38" t="s">
        <v>1165</v>
      </c>
      <c r="K507" s="24" t="s">
        <v>1164</v>
      </c>
    </row>
    <row r="508" spans="2:11" x14ac:dyDescent="0.4">
      <c r="B508" s="24" t="s">
        <v>1111</v>
      </c>
      <c r="C508" s="48" t="s">
        <v>1123</v>
      </c>
      <c r="D508" s="24" t="s">
        <v>57</v>
      </c>
      <c r="E508" s="24">
        <v>6</v>
      </c>
      <c r="F508" s="24">
        <v>312</v>
      </c>
      <c r="G508" s="44">
        <v>1</v>
      </c>
      <c r="H508" s="37">
        <v>44067</v>
      </c>
      <c r="I508" s="37">
        <v>44067</v>
      </c>
      <c r="J508" s="38" t="s">
        <v>1165</v>
      </c>
      <c r="K508" s="24" t="s">
        <v>1164</v>
      </c>
    </row>
    <row r="509" spans="2:11" x14ac:dyDescent="0.4">
      <c r="B509" s="24" t="s">
        <v>996</v>
      </c>
      <c r="C509" s="49" t="s">
        <v>1124</v>
      </c>
      <c r="D509" s="24" t="s">
        <v>66</v>
      </c>
      <c r="E509" s="24">
        <v>3</v>
      </c>
      <c r="F509" s="24">
        <v>60</v>
      </c>
      <c r="G509" s="44">
        <v>1</v>
      </c>
      <c r="H509" s="37">
        <v>44072</v>
      </c>
      <c r="I509" s="37">
        <v>44072</v>
      </c>
      <c r="J509" s="24" t="s">
        <v>1166</v>
      </c>
      <c r="K509" s="24" t="s">
        <v>1164</v>
      </c>
    </row>
    <row r="510" spans="2:11" x14ac:dyDescent="0.4">
      <c r="B510" s="24" t="s">
        <v>669</v>
      </c>
      <c r="C510" s="49" t="s">
        <v>1124</v>
      </c>
      <c r="D510" s="24" t="s">
        <v>20</v>
      </c>
      <c r="E510" s="24">
        <v>5</v>
      </c>
      <c r="F510" s="24">
        <v>60</v>
      </c>
      <c r="G510" s="44">
        <v>1</v>
      </c>
      <c r="H510" s="37">
        <v>44058</v>
      </c>
      <c r="I510" s="37">
        <v>44058</v>
      </c>
      <c r="J510" s="38" t="s">
        <v>1165</v>
      </c>
      <c r="K510" s="24" t="s">
        <v>1164</v>
      </c>
    </row>
    <row r="511" spans="2:11" x14ac:dyDescent="0.4">
      <c r="B511" s="24" t="s">
        <v>1038</v>
      </c>
      <c r="C511" s="49" t="s">
        <v>1124</v>
      </c>
      <c r="D511" s="24" t="s">
        <v>92</v>
      </c>
      <c r="E511" s="24">
        <v>1</v>
      </c>
      <c r="F511" s="24">
        <v>9</v>
      </c>
      <c r="G511" s="44">
        <v>1</v>
      </c>
      <c r="H511" s="37">
        <v>44048</v>
      </c>
      <c r="I511" s="37">
        <v>44048</v>
      </c>
      <c r="J511" s="24" t="s">
        <v>1166</v>
      </c>
      <c r="K511" s="24" t="s">
        <v>1164</v>
      </c>
    </row>
    <row r="512" spans="2:11" x14ac:dyDescent="0.4">
      <c r="B512" s="24" t="s">
        <v>1000</v>
      </c>
      <c r="C512" s="48" t="s">
        <v>1123</v>
      </c>
      <c r="D512" s="24" t="s">
        <v>59</v>
      </c>
      <c r="E512" s="24">
        <v>7</v>
      </c>
      <c r="F512" s="24">
        <v>112</v>
      </c>
      <c r="G512" s="44">
        <v>1</v>
      </c>
      <c r="H512" s="37">
        <v>44076</v>
      </c>
      <c r="I512" s="37">
        <v>44076</v>
      </c>
      <c r="J512" s="38" t="s">
        <v>1165</v>
      </c>
      <c r="K512" s="24" t="s">
        <v>1164</v>
      </c>
    </row>
    <row r="513" spans="2:11" x14ac:dyDescent="0.4">
      <c r="B513" s="24" t="s">
        <v>265</v>
      </c>
      <c r="C513" s="48" t="s">
        <v>1123</v>
      </c>
      <c r="D513" s="24" t="s">
        <v>17</v>
      </c>
      <c r="E513" s="24">
        <v>10</v>
      </c>
      <c r="F513" s="24">
        <v>140</v>
      </c>
      <c r="G513" s="44">
        <v>1</v>
      </c>
      <c r="H513" s="37">
        <v>44104</v>
      </c>
      <c r="I513" s="37">
        <v>44104</v>
      </c>
      <c r="J513" s="24" t="s">
        <v>1166</v>
      </c>
      <c r="K513" s="24" t="s">
        <v>1164</v>
      </c>
    </row>
    <row r="514" spans="2:11" x14ac:dyDescent="0.4">
      <c r="B514" s="24" t="s">
        <v>686</v>
      </c>
      <c r="C514" s="48" t="s">
        <v>1123</v>
      </c>
      <c r="D514" s="24" t="s">
        <v>57</v>
      </c>
      <c r="E514" s="24">
        <v>1</v>
      </c>
      <c r="F514" s="24">
        <v>70</v>
      </c>
      <c r="G514" s="44">
        <v>1</v>
      </c>
      <c r="H514" s="37">
        <v>44044</v>
      </c>
      <c r="I514" s="37">
        <v>44044</v>
      </c>
      <c r="J514" s="24" t="s">
        <v>1166</v>
      </c>
      <c r="K514" s="24" t="s">
        <v>1164</v>
      </c>
    </row>
    <row r="515" spans="2:11" x14ac:dyDescent="0.4">
      <c r="B515" s="24" t="s">
        <v>1087</v>
      </c>
      <c r="C515" s="49" t="s">
        <v>1124</v>
      </c>
      <c r="D515" s="24" t="s">
        <v>76</v>
      </c>
      <c r="E515" s="24">
        <v>4</v>
      </c>
      <c r="F515" s="24">
        <v>64</v>
      </c>
      <c r="G515" s="44">
        <v>1</v>
      </c>
      <c r="H515" s="37">
        <v>44093</v>
      </c>
      <c r="I515" s="37">
        <v>44093</v>
      </c>
      <c r="J515" s="39" t="s">
        <v>1162</v>
      </c>
      <c r="K515" s="24" t="s">
        <v>1164</v>
      </c>
    </row>
    <row r="516" spans="2:11" x14ac:dyDescent="0.4">
      <c r="B516" s="24" t="s">
        <v>879</v>
      </c>
      <c r="C516" s="48" t="s">
        <v>1123</v>
      </c>
      <c r="D516" s="24" t="s">
        <v>9</v>
      </c>
      <c r="E516" s="24">
        <v>1</v>
      </c>
      <c r="F516" s="24">
        <v>20</v>
      </c>
      <c r="G516" s="44">
        <v>1</v>
      </c>
      <c r="H516" s="37">
        <v>44075</v>
      </c>
      <c r="I516" s="37">
        <v>44075</v>
      </c>
      <c r="J516" s="24" t="s">
        <v>1166</v>
      </c>
      <c r="K516" s="24" t="s">
        <v>1164</v>
      </c>
    </row>
    <row r="517" spans="2:11" x14ac:dyDescent="0.4">
      <c r="B517" s="24" t="s">
        <v>992</v>
      </c>
      <c r="C517" s="49" t="s">
        <v>1124</v>
      </c>
      <c r="D517" s="24" t="s">
        <v>82</v>
      </c>
      <c r="E517" s="24">
        <v>3</v>
      </c>
      <c r="F517" s="24">
        <v>42</v>
      </c>
      <c r="G517" s="44">
        <v>1</v>
      </c>
      <c r="H517" s="37">
        <v>44065</v>
      </c>
      <c r="I517" s="37">
        <v>44065</v>
      </c>
      <c r="J517" s="24" t="s">
        <v>1166</v>
      </c>
      <c r="K517" s="24" t="s">
        <v>1164</v>
      </c>
    </row>
    <row r="518" spans="2:11" x14ac:dyDescent="0.4">
      <c r="B518" s="24" t="s">
        <v>458</v>
      </c>
      <c r="C518" s="48" t="s">
        <v>1123</v>
      </c>
      <c r="D518" s="24" t="s">
        <v>80</v>
      </c>
      <c r="E518" s="24">
        <v>6</v>
      </c>
      <c r="F518" s="24">
        <v>120</v>
      </c>
      <c r="G518" s="44">
        <v>1</v>
      </c>
      <c r="H518" s="37">
        <v>44092</v>
      </c>
      <c r="I518" s="37">
        <v>44092</v>
      </c>
      <c r="J518" s="38" t="s">
        <v>1165</v>
      </c>
      <c r="K518" s="24" t="s">
        <v>1164</v>
      </c>
    </row>
    <row r="519" spans="2:11" x14ac:dyDescent="0.4">
      <c r="B519" s="24" t="s">
        <v>1098</v>
      </c>
      <c r="C519" s="48" t="s">
        <v>1123</v>
      </c>
      <c r="D519" s="24" t="s">
        <v>17</v>
      </c>
      <c r="E519" s="24">
        <v>2</v>
      </c>
      <c r="F519" s="24">
        <v>40</v>
      </c>
      <c r="G519" s="44">
        <v>1</v>
      </c>
      <c r="H519" s="37">
        <v>44104</v>
      </c>
      <c r="I519" s="37">
        <v>44104</v>
      </c>
      <c r="J519" s="24" t="s">
        <v>1166</v>
      </c>
      <c r="K519" s="24" t="s">
        <v>1164</v>
      </c>
    </row>
    <row r="520" spans="2:11" x14ac:dyDescent="0.4">
      <c r="B520" s="24" t="s">
        <v>952</v>
      </c>
      <c r="C520" s="49" t="s">
        <v>1124</v>
      </c>
      <c r="D520" s="24" t="s">
        <v>9</v>
      </c>
      <c r="E520" s="24">
        <v>11</v>
      </c>
      <c r="F520" s="24">
        <v>165</v>
      </c>
      <c r="G520" s="44">
        <v>1</v>
      </c>
      <c r="H520" s="37">
        <v>44102</v>
      </c>
      <c r="I520" s="37">
        <v>44102</v>
      </c>
      <c r="J520" s="38" t="s">
        <v>1165</v>
      </c>
      <c r="K520" s="24" t="s">
        <v>1164</v>
      </c>
    </row>
    <row r="521" spans="2:11" x14ac:dyDescent="0.4">
      <c r="B521" s="24" t="s">
        <v>109</v>
      </c>
      <c r="C521" s="48" t="s">
        <v>1123</v>
      </c>
      <c r="D521" s="24" t="s">
        <v>18</v>
      </c>
      <c r="E521" s="24">
        <v>15</v>
      </c>
      <c r="F521" s="24">
        <v>75</v>
      </c>
      <c r="G521" s="44">
        <v>1</v>
      </c>
      <c r="H521" s="37">
        <v>44051</v>
      </c>
      <c r="I521" s="37">
        <v>44051</v>
      </c>
      <c r="J521" s="24" t="s">
        <v>1166</v>
      </c>
      <c r="K521" s="24" t="s">
        <v>1164</v>
      </c>
    </row>
    <row r="522" spans="2:11" x14ac:dyDescent="0.4">
      <c r="B522" s="24" t="s">
        <v>381</v>
      </c>
      <c r="C522" s="48" t="s">
        <v>1123</v>
      </c>
      <c r="D522" s="24" t="s">
        <v>70</v>
      </c>
      <c r="E522" s="24">
        <v>89</v>
      </c>
      <c r="F522" s="41">
        <v>1335</v>
      </c>
      <c r="G522" s="44">
        <v>1</v>
      </c>
      <c r="H522" s="37">
        <v>44045</v>
      </c>
      <c r="I522" s="37">
        <v>44045</v>
      </c>
      <c r="J522" s="39" t="s">
        <v>1162</v>
      </c>
      <c r="K522" s="24" t="s">
        <v>1164</v>
      </c>
    </row>
    <row r="523" spans="2:11" x14ac:dyDescent="0.4">
      <c r="B523" s="24" t="s">
        <v>976</v>
      </c>
      <c r="C523" s="49" t="s">
        <v>1124</v>
      </c>
      <c r="D523" s="24" t="s">
        <v>1</v>
      </c>
      <c r="E523" s="24">
        <v>3</v>
      </c>
      <c r="F523" s="24">
        <v>60</v>
      </c>
      <c r="G523" s="44">
        <v>1</v>
      </c>
      <c r="H523" s="37">
        <v>44074</v>
      </c>
      <c r="I523" s="37">
        <v>44074</v>
      </c>
      <c r="J523" s="38" t="s">
        <v>1165</v>
      </c>
      <c r="K523" s="24" t="s">
        <v>1164</v>
      </c>
    </row>
    <row r="524" spans="2:11" x14ac:dyDescent="0.4">
      <c r="B524" s="24" t="s">
        <v>1043</v>
      </c>
      <c r="C524" s="49" t="s">
        <v>1124</v>
      </c>
      <c r="D524" s="24" t="s">
        <v>2</v>
      </c>
      <c r="E524" s="24">
        <v>11</v>
      </c>
      <c r="F524" s="24">
        <v>143</v>
      </c>
      <c r="G524" s="44">
        <v>1</v>
      </c>
      <c r="H524" s="37">
        <v>44056</v>
      </c>
      <c r="I524" s="37">
        <v>44056</v>
      </c>
      <c r="J524" s="38" t="s">
        <v>1165</v>
      </c>
      <c r="K524" s="24" t="s">
        <v>1164</v>
      </c>
    </row>
    <row r="525" spans="2:11" x14ac:dyDescent="0.4">
      <c r="B525" s="24" t="s">
        <v>717</v>
      </c>
      <c r="C525" s="48" t="s">
        <v>1123</v>
      </c>
      <c r="D525" s="24" t="s">
        <v>5</v>
      </c>
      <c r="E525" s="24">
        <v>3</v>
      </c>
      <c r="F525" s="24">
        <v>39</v>
      </c>
      <c r="G525" s="44">
        <v>1</v>
      </c>
      <c r="H525" s="37">
        <v>44075</v>
      </c>
      <c r="I525" s="37">
        <v>44075</v>
      </c>
      <c r="J525" s="38" t="s">
        <v>1165</v>
      </c>
      <c r="K525" s="24" t="s">
        <v>1164</v>
      </c>
    </row>
    <row r="526" spans="2:11" x14ac:dyDescent="0.4">
      <c r="B526" s="24" t="s">
        <v>895</v>
      </c>
      <c r="C526" s="49" t="s">
        <v>1124</v>
      </c>
      <c r="D526" s="24" t="s">
        <v>88</v>
      </c>
      <c r="E526" s="24">
        <v>9</v>
      </c>
      <c r="F526" s="24">
        <v>138</v>
      </c>
      <c r="G526" s="47">
        <v>2</v>
      </c>
      <c r="H526" s="37">
        <v>44103</v>
      </c>
      <c r="I526" s="37">
        <v>44103</v>
      </c>
      <c r="J526" s="38" t="s">
        <v>1165</v>
      </c>
      <c r="K526" s="24" t="s">
        <v>1164</v>
      </c>
    </row>
    <row r="527" spans="2:11" x14ac:dyDescent="0.4">
      <c r="B527" s="24" t="s">
        <v>851</v>
      </c>
      <c r="C527" s="49" t="s">
        <v>1124</v>
      </c>
      <c r="D527" s="24" t="s">
        <v>5</v>
      </c>
      <c r="E527" s="24">
        <v>3</v>
      </c>
      <c r="F527" s="24">
        <v>60</v>
      </c>
      <c r="G527" s="44">
        <v>1</v>
      </c>
      <c r="H527" s="37">
        <v>44097</v>
      </c>
      <c r="I527" s="37">
        <v>44097</v>
      </c>
      <c r="J527" s="38" t="s">
        <v>1165</v>
      </c>
      <c r="K527" s="24" t="s">
        <v>1164</v>
      </c>
    </row>
    <row r="528" spans="2:11" x14ac:dyDescent="0.4">
      <c r="B528" s="24" t="s">
        <v>825</v>
      </c>
      <c r="C528" s="49" t="s">
        <v>1124</v>
      </c>
      <c r="D528" s="24" t="s">
        <v>17</v>
      </c>
      <c r="E528" s="24">
        <v>3</v>
      </c>
      <c r="F528" s="24">
        <v>60</v>
      </c>
      <c r="G528" s="44">
        <v>1</v>
      </c>
      <c r="H528" s="37">
        <v>44093</v>
      </c>
      <c r="I528" s="37">
        <v>44093</v>
      </c>
      <c r="J528" s="24" t="s">
        <v>1166</v>
      </c>
      <c r="K528" s="24" t="s">
        <v>1164</v>
      </c>
    </row>
    <row r="529" spans="2:11" x14ac:dyDescent="0.4">
      <c r="B529" s="24" t="s">
        <v>104</v>
      </c>
      <c r="C529" s="49" t="s">
        <v>1124</v>
      </c>
      <c r="D529" s="24" t="s">
        <v>4</v>
      </c>
      <c r="E529" s="24">
        <v>11</v>
      </c>
      <c r="F529" s="24">
        <v>165</v>
      </c>
      <c r="G529" s="44">
        <v>1</v>
      </c>
      <c r="H529" s="37">
        <v>44046</v>
      </c>
      <c r="I529" s="37">
        <v>44046</v>
      </c>
      <c r="J529" s="38" t="s">
        <v>1165</v>
      </c>
      <c r="K529" s="24" t="s">
        <v>1164</v>
      </c>
    </row>
    <row r="530" spans="2:11" x14ac:dyDescent="0.4">
      <c r="B530" s="24" t="s">
        <v>778</v>
      </c>
      <c r="C530" s="49" t="s">
        <v>1124</v>
      </c>
      <c r="D530" s="24" t="s">
        <v>86</v>
      </c>
      <c r="E530" s="24">
        <v>6</v>
      </c>
      <c r="F530" s="24">
        <v>90</v>
      </c>
      <c r="G530" s="44">
        <v>1</v>
      </c>
      <c r="H530" s="37">
        <v>44074</v>
      </c>
      <c r="I530" s="37">
        <v>44074</v>
      </c>
      <c r="J530" s="38" t="s">
        <v>1165</v>
      </c>
      <c r="K530" s="24" t="s">
        <v>1164</v>
      </c>
    </row>
    <row r="531" spans="2:11" x14ac:dyDescent="0.4">
      <c r="B531" s="24" t="s">
        <v>667</v>
      </c>
      <c r="C531" s="48" t="s">
        <v>1123</v>
      </c>
      <c r="D531" s="24" t="s">
        <v>18</v>
      </c>
      <c r="E531" s="24">
        <v>3</v>
      </c>
      <c r="F531" s="24">
        <v>210</v>
      </c>
      <c r="G531" s="44">
        <v>1</v>
      </c>
      <c r="H531" s="37">
        <v>44102</v>
      </c>
      <c r="I531" s="37">
        <v>44102</v>
      </c>
      <c r="J531" s="38" t="s">
        <v>1165</v>
      </c>
      <c r="K531" s="24" t="s">
        <v>1164</v>
      </c>
    </row>
    <row r="532" spans="2:11" x14ac:dyDescent="0.4">
      <c r="B532" s="24" t="s">
        <v>335</v>
      </c>
      <c r="C532" s="49" t="s">
        <v>1124</v>
      </c>
      <c r="D532" s="24" t="s">
        <v>70</v>
      </c>
      <c r="E532" s="50">
        <v>130</v>
      </c>
      <c r="F532" s="41">
        <v>2080</v>
      </c>
      <c r="G532" s="47">
        <v>2</v>
      </c>
      <c r="H532" s="37">
        <v>44071</v>
      </c>
      <c r="I532" s="37">
        <v>44071</v>
      </c>
      <c r="J532" s="39" t="s">
        <v>1162</v>
      </c>
      <c r="K532" s="24" t="s">
        <v>1164</v>
      </c>
    </row>
    <row r="533" spans="2:11" x14ac:dyDescent="0.4">
      <c r="B533" s="24" t="s">
        <v>339</v>
      </c>
      <c r="C533" s="49" t="s">
        <v>1124</v>
      </c>
      <c r="D533" s="24" t="s">
        <v>78</v>
      </c>
      <c r="E533" s="24">
        <v>83</v>
      </c>
      <c r="F533" s="41">
        <v>1245</v>
      </c>
      <c r="G533" s="47">
        <v>2</v>
      </c>
      <c r="H533" s="37">
        <v>44075</v>
      </c>
      <c r="I533" s="37">
        <v>44075</v>
      </c>
      <c r="J533" s="39" t="s">
        <v>1162</v>
      </c>
      <c r="K533" s="24" t="s">
        <v>1164</v>
      </c>
    </row>
    <row r="534" spans="2:11" x14ac:dyDescent="0.4">
      <c r="B534" s="24" t="s">
        <v>977</v>
      </c>
      <c r="C534" s="49" t="s">
        <v>1124</v>
      </c>
      <c r="D534" s="24" t="s">
        <v>2</v>
      </c>
      <c r="E534" s="24">
        <v>6</v>
      </c>
      <c r="F534" s="24">
        <v>72</v>
      </c>
      <c r="G534" s="44">
        <v>1</v>
      </c>
      <c r="H534" s="37">
        <v>44044</v>
      </c>
      <c r="I534" s="37">
        <v>44044</v>
      </c>
      <c r="J534" s="38" t="s">
        <v>1165</v>
      </c>
      <c r="K534" s="24" t="s">
        <v>1164</v>
      </c>
    </row>
    <row r="535" spans="2:11" x14ac:dyDescent="0.4">
      <c r="B535" s="24" t="s">
        <v>541</v>
      </c>
      <c r="C535" s="49" t="s">
        <v>1124</v>
      </c>
      <c r="D535" s="24" t="s">
        <v>16</v>
      </c>
      <c r="E535" s="24">
        <v>11</v>
      </c>
      <c r="F535" s="24">
        <v>220</v>
      </c>
      <c r="G535" s="44">
        <v>1</v>
      </c>
      <c r="H535" s="37">
        <v>44071</v>
      </c>
      <c r="I535" s="37">
        <v>44071</v>
      </c>
      <c r="J535" s="24" t="s">
        <v>1166</v>
      </c>
      <c r="K535" s="24" t="s">
        <v>1164</v>
      </c>
    </row>
    <row r="536" spans="2:11" x14ac:dyDescent="0.4">
      <c r="B536" s="24" t="s">
        <v>777</v>
      </c>
      <c r="C536" s="48" t="s">
        <v>1123</v>
      </c>
      <c r="D536" s="24" t="s">
        <v>84</v>
      </c>
      <c r="E536" s="24">
        <v>5</v>
      </c>
      <c r="F536" s="24">
        <v>65</v>
      </c>
      <c r="G536" s="44">
        <v>1</v>
      </c>
      <c r="H536" s="37">
        <v>44073</v>
      </c>
      <c r="I536" s="37">
        <v>44073</v>
      </c>
      <c r="J536" s="38" t="s">
        <v>1165</v>
      </c>
      <c r="K536" s="24" t="s">
        <v>1164</v>
      </c>
    </row>
    <row r="537" spans="2:11" x14ac:dyDescent="0.4">
      <c r="B537" s="24" t="s">
        <v>359</v>
      </c>
      <c r="C537" s="48" t="s">
        <v>1123</v>
      </c>
      <c r="D537" s="24" t="s">
        <v>16</v>
      </c>
      <c r="E537" s="24">
        <v>6</v>
      </c>
      <c r="F537" s="24">
        <v>108</v>
      </c>
      <c r="G537" s="44">
        <v>1</v>
      </c>
      <c r="H537" s="37">
        <v>44095</v>
      </c>
      <c r="I537" s="37">
        <v>44095</v>
      </c>
      <c r="J537" s="24" t="s">
        <v>1166</v>
      </c>
      <c r="K537" s="24" t="s">
        <v>1164</v>
      </c>
    </row>
    <row r="538" spans="2:11" x14ac:dyDescent="0.4">
      <c r="B538" s="24" t="s">
        <v>275</v>
      </c>
      <c r="C538" s="49" t="s">
        <v>1124</v>
      </c>
      <c r="D538" s="24" t="s">
        <v>16</v>
      </c>
      <c r="E538" s="24">
        <v>11</v>
      </c>
      <c r="F538" s="24">
        <v>176</v>
      </c>
      <c r="G538" s="44">
        <v>1</v>
      </c>
      <c r="H538" s="37">
        <v>44103</v>
      </c>
      <c r="I538" s="37">
        <v>44103</v>
      </c>
      <c r="J538" s="24" t="s">
        <v>1166</v>
      </c>
      <c r="K538" s="24" t="s">
        <v>1164</v>
      </c>
    </row>
    <row r="539" spans="2:11" x14ac:dyDescent="0.4">
      <c r="B539" s="24" t="s">
        <v>544</v>
      </c>
      <c r="C539" s="48" t="s">
        <v>1123</v>
      </c>
      <c r="D539" s="24" t="s">
        <v>84</v>
      </c>
      <c r="E539" s="24">
        <v>77</v>
      </c>
      <c r="F539" s="40">
        <v>5390</v>
      </c>
      <c r="G539" s="44">
        <v>1</v>
      </c>
      <c r="H539" s="37">
        <v>44074</v>
      </c>
      <c r="I539" s="37">
        <v>44074</v>
      </c>
      <c r="J539" s="39" t="s">
        <v>1162</v>
      </c>
      <c r="K539" s="24" t="s">
        <v>1164</v>
      </c>
    </row>
    <row r="540" spans="2:11" x14ac:dyDescent="0.4">
      <c r="B540" s="24" t="s">
        <v>1080</v>
      </c>
      <c r="C540" s="48" t="s">
        <v>1123</v>
      </c>
      <c r="D540" s="24" t="s">
        <v>16</v>
      </c>
      <c r="E540" s="24">
        <v>62</v>
      </c>
      <c r="F540" s="41">
        <v>1021</v>
      </c>
      <c r="G540" s="47">
        <v>4</v>
      </c>
      <c r="H540" s="37">
        <v>44051</v>
      </c>
      <c r="I540" s="37">
        <v>44103</v>
      </c>
      <c r="J540" s="38" t="s">
        <v>1165</v>
      </c>
      <c r="K540" s="45" t="s">
        <v>1163</v>
      </c>
    </row>
    <row r="541" spans="2:11" x14ac:dyDescent="0.4">
      <c r="B541" s="24" t="s">
        <v>1110</v>
      </c>
      <c r="C541" s="48" t="s">
        <v>1123</v>
      </c>
      <c r="D541" s="24" t="s">
        <v>15</v>
      </c>
      <c r="E541" s="24">
        <v>1</v>
      </c>
      <c r="F541" s="24">
        <v>18</v>
      </c>
      <c r="G541" s="44">
        <v>1</v>
      </c>
      <c r="H541" s="37">
        <v>44066</v>
      </c>
      <c r="I541" s="37">
        <v>44066</v>
      </c>
      <c r="J541" s="24" t="s">
        <v>1166</v>
      </c>
      <c r="K541" s="24" t="s">
        <v>1164</v>
      </c>
    </row>
    <row r="542" spans="2:11" x14ac:dyDescent="0.4">
      <c r="B542" s="24" t="s">
        <v>951</v>
      </c>
      <c r="C542" s="48" t="s">
        <v>1123</v>
      </c>
      <c r="D542" s="24" t="s">
        <v>8</v>
      </c>
      <c r="E542" s="24">
        <v>10</v>
      </c>
      <c r="F542" s="24">
        <v>200</v>
      </c>
      <c r="G542" s="44">
        <v>1</v>
      </c>
      <c r="H542" s="37">
        <v>44102</v>
      </c>
      <c r="I542" s="37">
        <v>44102</v>
      </c>
      <c r="J542" s="38" t="s">
        <v>1165</v>
      </c>
      <c r="K542" s="24" t="s">
        <v>1164</v>
      </c>
    </row>
    <row r="543" spans="2:11" x14ac:dyDescent="0.4">
      <c r="B543" s="24" t="s">
        <v>202</v>
      </c>
      <c r="C543" s="49" t="s">
        <v>1124</v>
      </c>
      <c r="D543" s="24" t="s">
        <v>58</v>
      </c>
      <c r="E543" s="24">
        <v>10</v>
      </c>
      <c r="F543" s="24">
        <v>230</v>
      </c>
      <c r="G543" s="44">
        <v>1</v>
      </c>
      <c r="H543" s="37">
        <v>44072</v>
      </c>
      <c r="I543" s="37">
        <v>44072</v>
      </c>
      <c r="J543" s="38" t="s">
        <v>1165</v>
      </c>
      <c r="K543" s="24" t="s">
        <v>1164</v>
      </c>
    </row>
    <row r="544" spans="2:11" x14ac:dyDescent="0.4">
      <c r="B544" s="24" t="s">
        <v>824</v>
      </c>
      <c r="C544" s="48" t="s">
        <v>1123</v>
      </c>
      <c r="D544" s="24" t="s">
        <v>16</v>
      </c>
      <c r="E544" s="24">
        <v>15</v>
      </c>
      <c r="F544" s="24">
        <v>240</v>
      </c>
      <c r="G544" s="44">
        <v>1</v>
      </c>
      <c r="H544" s="37">
        <v>44089</v>
      </c>
      <c r="I544" s="37">
        <v>44089</v>
      </c>
      <c r="J544" s="24" t="s">
        <v>1166</v>
      </c>
      <c r="K544" s="24" t="s">
        <v>1164</v>
      </c>
    </row>
    <row r="545" spans="2:11" x14ac:dyDescent="0.4">
      <c r="B545" s="24" t="s">
        <v>971</v>
      </c>
      <c r="C545" s="48" t="s">
        <v>1123</v>
      </c>
      <c r="D545" s="24" t="s">
        <v>90</v>
      </c>
      <c r="E545" s="24">
        <v>5</v>
      </c>
      <c r="F545" s="24">
        <v>100</v>
      </c>
      <c r="G545" s="44">
        <v>1</v>
      </c>
      <c r="H545" s="37">
        <v>44066</v>
      </c>
      <c r="I545" s="37">
        <v>44066</v>
      </c>
      <c r="J545" s="39" t="s">
        <v>1162</v>
      </c>
      <c r="K545" s="24" t="s">
        <v>1164</v>
      </c>
    </row>
    <row r="546" spans="2:11" x14ac:dyDescent="0.4">
      <c r="B546" s="24" t="s">
        <v>771</v>
      </c>
      <c r="C546" s="48" t="s">
        <v>1123</v>
      </c>
      <c r="D546" s="24" t="s">
        <v>58</v>
      </c>
      <c r="E546" s="24">
        <v>1</v>
      </c>
      <c r="F546" s="24">
        <v>12</v>
      </c>
      <c r="G546" s="44">
        <v>1</v>
      </c>
      <c r="H546" s="37">
        <v>44067</v>
      </c>
      <c r="I546" s="37">
        <v>44067</v>
      </c>
      <c r="J546" s="24" t="s">
        <v>1166</v>
      </c>
      <c r="K546" s="24" t="s">
        <v>1164</v>
      </c>
    </row>
    <row r="547" spans="2:11" x14ac:dyDescent="0.4">
      <c r="B547" s="24" t="s">
        <v>369</v>
      </c>
      <c r="C547" s="49" t="s">
        <v>1124</v>
      </c>
      <c r="D547" s="24" t="s">
        <v>57</v>
      </c>
      <c r="E547" s="24">
        <v>10</v>
      </c>
      <c r="F547" s="24">
        <v>200</v>
      </c>
      <c r="G547" s="44">
        <v>1</v>
      </c>
      <c r="H547" s="37">
        <v>44094</v>
      </c>
      <c r="I547" s="37">
        <v>44094</v>
      </c>
      <c r="J547" s="38" t="s">
        <v>1165</v>
      </c>
      <c r="K547" s="24" t="s">
        <v>1164</v>
      </c>
    </row>
    <row r="548" spans="2:11" x14ac:dyDescent="0.4">
      <c r="B548" s="24" t="s">
        <v>299</v>
      </c>
      <c r="C548" s="49" t="s">
        <v>1124</v>
      </c>
      <c r="D548" s="24" t="s">
        <v>15</v>
      </c>
      <c r="E548" s="24">
        <v>47</v>
      </c>
      <c r="F548" s="24">
        <v>846</v>
      </c>
      <c r="G548" s="44">
        <v>1</v>
      </c>
      <c r="H548" s="37">
        <v>44066</v>
      </c>
      <c r="I548" s="37">
        <v>44066</v>
      </c>
      <c r="J548" s="39" t="s">
        <v>1162</v>
      </c>
      <c r="K548" s="24" t="s">
        <v>1164</v>
      </c>
    </row>
    <row r="549" spans="2:11" x14ac:dyDescent="0.4">
      <c r="B549" s="24" t="s">
        <v>537</v>
      </c>
      <c r="C549" s="49" t="s">
        <v>1124</v>
      </c>
      <c r="D549" s="24" t="s">
        <v>57</v>
      </c>
      <c r="E549" s="24">
        <v>15</v>
      </c>
      <c r="F549" s="24">
        <v>150</v>
      </c>
      <c r="G549" s="44">
        <v>1</v>
      </c>
      <c r="H549" s="37">
        <v>44067</v>
      </c>
      <c r="I549" s="37">
        <v>44067</v>
      </c>
      <c r="J549" s="38" t="s">
        <v>1165</v>
      </c>
      <c r="K549" s="24" t="s">
        <v>1164</v>
      </c>
    </row>
    <row r="550" spans="2:11" x14ac:dyDescent="0.4">
      <c r="B550" s="24" t="s">
        <v>249</v>
      </c>
      <c r="C550" s="48" t="s">
        <v>1123</v>
      </c>
      <c r="D550" s="24" t="s">
        <v>66</v>
      </c>
      <c r="E550" s="24">
        <v>60</v>
      </c>
      <c r="F550" s="41">
        <v>1200</v>
      </c>
      <c r="G550" s="44">
        <v>1</v>
      </c>
      <c r="H550" s="37">
        <v>44088</v>
      </c>
      <c r="I550" s="37">
        <v>44088</v>
      </c>
      <c r="J550" s="39" t="s">
        <v>1162</v>
      </c>
      <c r="K550" s="24" t="s">
        <v>1164</v>
      </c>
    </row>
    <row r="551" spans="2:11" x14ac:dyDescent="0.4">
      <c r="B551" s="24" t="s">
        <v>662</v>
      </c>
      <c r="C551" s="48" t="s">
        <v>1123</v>
      </c>
      <c r="D551" s="24" t="s">
        <v>90</v>
      </c>
      <c r="E551" s="24">
        <v>2</v>
      </c>
      <c r="F551" s="24">
        <v>18</v>
      </c>
      <c r="G551" s="44">
        <v>1</v>
      </c>
      <c r="H551" s="37">
        <v>44097</v>
      </c>
      <c r="I551" s="37">
        <v>44097</v>
      </c>
      <c r="J551" s="38" t="s">
        <v>1165</v>
      </c>
      <c r="K551" s="24" t="s">
        <v>1164</v>
      </c>
    </row>
    <row r="552" spans="2:11" x14ac:dyDescent="0.4">
      <c r="B552" s="24" t="s">
        <v>600</v>
      </c>
      <c r="C552" s="49" t="s">
        <v>1124</v>
      </c>
      <c r="D552" s="24" t="s">
        <v>14</v>
      </c>
      <c r="E552" s="24">
        <v>15</v>
      </c>
      <c r="F552" s="24">
        <v>75</v>
      </c>
      <c r="G552" s="44">
        <v>1</v>
      </c>
      <c r="H552" s="37">
        <v>44066</v>
      </c>
      <c r="I552" s="37">
        <v>44066</v>
      </c>
      <c r="J552" s="24" t="s">
        <v>1166</v>
      </c>
      <c r="K552" s="24" t="s">
        <v>1164</v>
      </c>
    </row>
    <row r="553" spans="2:11" x14ac:dyDescent="0.4">
      <c r="B553" s="24" t="s">
        <v>450</v>
      </c>
      <c r="C553" s="49" t="s">
        <v>1124</v>
      </c>
      <c r="D553" s="24" t="s">
        <v>13</v>
      </c>
      <c r="E553" s="24">
        <v>10</v>
      </c>
      <c r="F553" s="24">
        <v>200</v>
      </c>
      <c r="G553" s="44">
        <v>1</v>
      </c>
      <c r="H553" s="37">
        <v>44083</v>
      </c>
      <c r="I553" s="37">
        <v>44083</v>
      </c>
      <c r="J553" s="38" t="s">
        <v>1165</v>
      </c>
      <c r="K553" s="24" t="s">
        <v>1164</v>
      </c>
    </row>
    <row r="554" spans="2:11" x14ac:dyDescent="0.4">
      <c r="B554" s="24" t="s">
        <v>904</v>
      </c>
      <c r="C554" s="49" t="s">
        <v>1124</v>
      </c>
      <c r="D554" s="24" t="s">
        <v>92</v>
      </c>
      <c r="E554" s="24">
        <v>5</v>
      </c>
      <c r="F554" s="24">
        <v>84</v>
      </c>
      <c r="G554" s="47">
        <v>2</v>
      </c>
      <c r="H554" s="37">
        <v>44093</v>
      </c>
      <c r="I554" s="37">
        <v>44093</v>
      </c>
      <c r="J554" s="38" t="s">
        <v>1165</v>
      </c>
      <c r="K554" s="24" t="s">
        <v>1164</v>
      </c>
    </row>
    <row r="555" spans="2:11" x14ac:dyDescent="0.4">
      <c r="B555" s="24" t="s">
        <v>456</v>
      </c>
      <c r="C555" s="48" t="s">
        <v>1123</v>
      </c>
      <c r="D555" s="24" t="s">
        <v>61</v>
      </c>
      <c r="E555" s="24">
        <v>15</v>
      </c>
      <c r="F555" s="24">
        <v>225</v>
      </c>
      <c r="G555" s="44">
        <v>1</v>
      </c>
      <c r="H555" s="37">
        <v>44089</v>
      </c>
      <c r="I555" s="37">
        <v>44089</v>
      </c>
      <c r="J555" s="38" t="s">
        <v>1165</v>
      </c>
      <c r="K555" s="24" t="s">
        <v>1164</v>
      </c>
    </row>
    <row r="556" spans="2:11" x14ac:dyDescent="0.4">
      <c r="B556" s="24" t="s">
        <v>1106</v>
      </c>
      <c r="C556" s="49" t="s">
        <v>1124</v>
      </c>
      <c r="D556" s="24" t="s">
        <v>66</v>
      </c>
      <c r="E556" s="24">
        <v>50</v>
      </c>
      <c r="F556" s="24">
        <v>600</v>
      </c>
      <c r="G556" s="44">
        <v>1</v>
      </c>
      <c r="H556" s="37">
        <v>44062</v>
      </c>
      <c r="I556" s="37">
        <v>44062</v>
      </c>
      <c r="J556" s="39" t="s">
        <v>1162</v>
      </c>
      <c r="K556" s="24" t="s">
        <v>1164</v>
      </c>
    </row>
    <row r="557" spans="2:11" x14ac:dyDescent="0.4">
      <c r="B557" s="24" t="s">
        <v>474</v>
      </c>
      <c r="C557" s="49" t="s">
        <v>1124</v>
      </c>
      <c r="D557" s="24" t="s">
        <v>17</v>
      </c>
      <c r="E557" s="24">
        <v>15</v>
      </c>
      <c r="F557" s="24">
        <v>345</v>
      </c>
      <c r="G557" s="44">
        <v>1</v>
      </c>
      <c r="H557" s="37">
        <v>44096</v>
      </c>
      <c r="I557" s="37">
        <v>44096</v>
      </c>
      <c r="J557" s="38" t="s">
        <v>1165</v>
      </c>
      <c r="K557" s="24" t="s">
        <v>1164</v>
      </c>
    </row>
    <row r="558" spans="2:11" x14ac:dyDescent="0.4">
      <c r="B558" s="24" t="s">
        <v>651</v>
      </c>
      <c r="C558" s="49" t="s">
        <v>1124</v>
      </c>
      <c r="D558" s="24" t="s">
        <v>68</v>
      </c>
      <c r="E558" s="24">
        <v>1</v>
      </c>
      <c r="F558" s="24">
        <v>12</v>
      </c>
      <c r="G558" s="44">
        <v>1</v>
      </c>
      <c r="H558" s="37">
        <v>44086</v>
      </c>
      <c r="I558" s="37">
        <v>44086</v>
      </c>
      <c r="J558" s="24" t="s">
        <v>1166</v>
      </c>
      <c r="K558" s="24" t="s">
        <v>1164</v>
      </c>
    </row>
    <row r="559" spans="2:11" x14ac:dyDescent="0.4">
      <c r="B559" s="24" t="s">
        <v>685</v>
      </c>
      <c r="C559" s="48" t="s">
        <v>1123</v>
      </c>
      <c r="D559" s="24" t="s">
        <v>15</v>
      </c>
      <c r="E559" s="24">
        <v>3</v>
      </c>
      <c r="F559" s="24">
        <v>48</v>
      </c>
      <c r="G559" s="44">
        <v>1</v>
      </c>
      <c r="H559" s="37">
        <v>44074</v>
      </c>
      <c r="I559" s="37">
        <v>44074</v>
      </c>
      <c r="J559" s="24" t="s">
        <v>1166</v>
      </c>
      <c r="K559" s="24" t="s">
        <v>1164</v>
      </c>
    </row>
    <row r="560" spans="2:11" x14ac:dyDescent="0.4">
      <c r="B560" s="24" t="s">
        <v>612</v>
      </c>
      <c r="C560" s="48" t="s">
        <v>1123</v>
      </c>
      <c r="D560" s="24" t="s">
        <v>66</v>
      </c>
      <c r="E560" s="24">
        <v>10</v>
      </c>
      <c r="F560" s="24">
        <v>160</v>
      </c>
      <c r="G560" s="44">
        <v>1</v>
      </c>
      <c r="H560" s="37">
        <v>44047</v>
      </c>
      <c r="I560" s="37">
        <v>44047</v>
      </c>
      <c r="J560" s="38" t="s">
        <v>1165</v>
      </c>
      <c r="K560" s="24" t="s">
        <v>1164</v>
      </c>
    </row>
    <row r="561" spans="2:11" x14ac:dyDescent="0.4">
      <c r="B561" s="24" t="s">
        <v>366</v>
      </c>
      <c r="C561" s="49" t="s">
        <v>1124</v>
      </c>
      <c r="D561" s="24" t="s">
        <v>13</v>
      </c>
      <c r="E561" s="24">
        <v>15</v>
      </c>
      <c r="F561" s="24">
        <v>195</v>
      </c>
      <c r="G561" s="44">
        <v>1</v>
      </c>
      <c r="H561" s="37">
        <v>44102</v>
      </c>
      <c r="I561" s="37">
        <v>44102</v>
      </c>
      <c r="J561" s="38" t="s">
        <v>1165</v>
      </c>
      <c r="K561" s="24" t="s">
        <v>1164</v>
      </c>
    </row>
    <row r="562" spans="2:11" x14ac:dyDescent="0.4">
      <c r="B562" s="24" t="s">
        <v>802</v>
      </c>
      <c r="C562" s="48" t="s">
        <v>1123</v>
      </c>
      <c r="D562" s="24" t="s">
        <v>6</v>
      </c>
      <c r="E562" s="24">
        <v>11</v>
      </c>
      <c r="F562" s="24">
        <v>220</v>
      </c>
      <c r="G562" s="44">
        <v>1</v>
      </c>
      <c r="H562" s="37">
        <v>44098</v>
      </c>
      <c r="I562" s="37">
        <v>44098</v>
      </c>
      <c r="J562" s="39" t="s">
        <v>1162</v>
      </c>
      <c r="K562" s="24" t="s">
        <v>1164</v>
      </c>
    </row>
    <row r="563" spans="2:11" x14ac:dyDescent="0.4">
      <c r="B563" s="24" t="s">
        <v>1076</v>
      </c>
      <c r="C563" s="48" t="s">
        <v>1123</v>
      </c>
      <c r="D563" s="24" t="s">
        <v>57</v>
      </c>
      <c r="E563" s="24">
        <v>22</v>
      </c>
      <c r="F563" s="24">
        <v>305</v>
      </c>
      <c r="G563" s="47">
        <v>4</v>
      </c>
      <c r="H563" s="37">
        <v>44046</v>
      </c>
      <c r="I563" s="37">
        <v>44099</v>
      </c>
      <c r="J563" s="38" t="s">
        <v>1165</v>
      </c>
      <c r="K563" s="45" t="s">
        <v>1163</v>
      </c>
    </row>
    <row r="564" spans="2:11" x14ac:dyDescent="0.4">
      <c r="B564" s="24" t="s">
        <v>466</v>
      </c>
      <c r="C564" s="49" t="s">
        <v>1124</v>
      </c>
      <c r="D564" s="24" t="s">
        <v>14</v>
      </c>
      <c r="E564" s="24">
        <v>47</v>
      </c>
      <c r="F564" s="24">
        <v>235</v>
      </c>
      <c r="G564" s="44">
        <v>1</v>
      </c>
      <c r="H564" s="37">
        <v>44099</v>
      </c>
      <c r="I564" s="37">
        <v>44099</v>
      </c>
      <c r="J564" s="38" t="s">
        <v>1165</v>
      </c>
      <c r="K564" s="24" t="s">
        <v>1164</v>
      </c>
    </row>
    <row r="565" spans="2:11" x14ac:dyDescent="0.4">
      <c r="B565" s="24" t="s">
        <v>870</v>
      </c>
      <c r="C565" s="49" t="s">
        <v>1124</v>
      </c>
      <c r="D565" s="24" t="s">
        <v>6</v>
      </c>
      <c r="E565" s="24">
        <v>4</v>
      </c>
      <c r="F565" s="24">
        <v>208</v>
      </c>
      <c r="G565" s="44">
        <v>1</v>
      </c>
      <c r="H565" s="37">
        <v>44097</v>
      </c>
      <c r="I565" s="37">
        <v>44097</v>
      </c>
      <c r="J565" s="39" t="s">
        <v>1162</v>
      </c>
      <c r="K565" s="24" t="s">
        <v>1164</v>
      </c>
    </row>
    <row r="566" spans="2:11" x14ac:dyDescent="0.4">
      <c r="B566" s="24" t="s">
        <v>746</v>
      </c>
      <c r="C566" s="49" t="s">
        <v>1124</v>
      </c>
      <c r="D566" s="24" t="s">
        <v>90</v>
      </c>
      <c r="E566" s="24">
        <v>8</v>
      </c>
      <c r="F566" s="24">
        <v>560</v>
      </c>
      <c r="G566" s="44">
        <v>1</v>
      </c>
      <c r="H566" s="37">
        <v>44073</v>
      </c>
      <c r="I566" s="37">
        <v>44073</v>
      </c>
      <c r="J566" s="39" t="s">
        <v>1162</v>
      </c>
      <c r="K566" s="24" t="s">
        <v>1164</v>
      </c>
    </row>
    <row r="567" spans="2:11" x14ac:dyDescent="0.4">
      <c r="B567" s="24" t="s">
        <v>427</v>
      </c>
      <c r="C567" s="49" t="s">
        <v>1124</v>
      </c>
      <c r="D567" s="24" t="s">
        <v>86</v>
      </c>
      <c r="E567" s="24">
        <v>77</v>
      </c>
      <c r="F567" s="41">
        <v>1540</v>
      </c>
      <c r="G567" s="44">
        <v>1</v>
      </c>
      <c r="H567" s="37">
        <v>44061</v>
      </c>
      <c r="I567" s="37">
        <v>44061</v>
      </c>
      <c r="J567" s="39" t="s">
        <v>1162</v>
      </c>
      <c r="K567" s="24" t="s">
        <v>1164</v>
      </c>
    </row>
    <row r="568" spans="2:11" x14ac:dyDescent="0.4">
      <c r="B568" s="24" t="s">
        <v>574</v>
      </c>
      <c r="C568" s="49" t="s">
        <v>1124</v>
      </c>
      <c r="D568" s="24" t="s">
        <v>11</v>
      </c>
      <c r="E568" s="24">
        <v>60</v>
      </c>
      <c r="F568" s="24">
        <v>780</v>
      </c>
      <c r="G568" s="44">
        <v>1</v>
      </c>
      <c r="H568" s="37">
        <v>44104</v>
      </c>
      <c r="I568" s="37">
        <v>44104</v>
      </c>
      <c r="J568" s="39" t="s">
        <v>1162</v>
      </c>
      <c r="K568" s="24" t="s">
        <v>1164</v>
      </c>
    </row>
    <row r="569" spans="2:11" x14ac:dyDescent="0.4">
      <c r="B569" s="24" t="s">
        <v>630</v>
      </c>
      <c r="C569" s="49" t="s">
        <v>1124</v>
      </c>
      <c r="D569" s="24" t="s">
        <v>2</v>
      </c>
      <c r="E569" s="24">
        <v>10</v>
      </c>
      <c r="F569" s="24">
        <v>150</v>
      </c>
      <c r="G569" s="44">
        <v>1</v>
      </c>
      <c r="H569" s="37">
        <v>44065</v>
      </c>
      <c r="I569" s="37">
        <v>44065</v>
      </c>
      <c r="J569" s="39" t="s">
        <v>1162</v>
      </c>
      <c r="K569" s="24" t="s">
        <v>1164</v>
      </c>
    </row>
    <row r="570" spans="2:11" x14ac:dyDescent="0.4">
      <c r="B570" s="24" t="s">
        <v>225</v>
      </c>
      <c r="C570" s="48" t="s">
        <v>1123</v>
      </c>
      <c r="D570" s="24" t="s">
        <v>18</v>
      </c>
      <c r="E570" s="24">
        <v>68</v>
      </c>
      <c r="F570" s="24">
        <v>952</v>
      </c>
      <c r="G570" s="44">
        <v>1</v>
      </c>
      <c r="H570" s="37">
        <v>44064</v>
      </c>
      <c r="I570" s="37">
        <v>44064</v>
      </c>
      <c r="J570" s="39" t="s">
        <v>1162</v>
      </c>
      <c r="K570" s="24" t="s">
        <v>1164</v>
      </c>
    </row>
    <row r="571" spans="2:11" x14ac:dyDescent="0.4">
      <c r="B571" s="24" t="s">
        <v>555</v>
      </c>
      <c r="C571" s="48" t="s">
        <v>1123</v>
      </c>
      <c r="D571" s="24" t="s">
        <v>92</v>
      </c>
      <c r="E571" s="24">
        <v>15</v>
      </c>
      <c r="F571" s="24">
        <v>345</v>
      </c>
      <c r="G571" s="44">
        <v>1</v>
      </c>
      <c r="H571" s="37">
        <v>44085</v>
      </c>
      <c r="I571" s="37">
        <v>44085</v>
      </c>
      <c r="J571" s="39" t="s">
        <v>1162</v>
      </c>
      <c r="K571" s="24" t="s">
        <v>1164</v>
      </c>
    </row>
    <row r="572" spans="2:11" x14ac:dyDescent="0.4">
      <c r="B572" s="24" t="s">
        <v>188</v>
      </c>
      <c r="C572" s="48" t="s">
        <v>1123</v>
      </c>
      <c r="D572" s="24" t="s">
        <v>4</v>
      </c>
      <c r="E572" s="24">
        <v>77</v>
      </c>
      <c r="F572" s="41">
        <v>1155</v>
      </c>
      <c r="G572" s="44">
        <v>1</v>
      </c>
      <c r="H572" s="37">
        <v>44058</v>
      </c>
      <c r="I572" s="37">
        <v>44058</v>
      </c>
      <c r="J572" s="39" t="s">
        <v>1162</v>
      </c>
      <c r="K572" s="24" t="s">
        <v>1164</v>
      </c>
    </row>
    <row r="573" spans="2:11" x14ac:dyDescent="0.4">
      <c r="B573" s="24" t="s">
        <v>465</v>
      </c>
      <c r="C573" s="49" t="s">
        <v>1124</v>
      </c>
      <c r="D573" s="24" t="s">
        <v>70</v>
      </c>
      <c r="E573" s="24">
        <v>15</v>
      </c>
      <c r="F573" s="24">
        <v>135</v>
      </c>
      <c r="G573" s="44">
        <v>1</v>
      </c>
      <c r="H573" s="37">
        <v>44098</v>
      </c>
      <c r="I573" s="37">
        <v>44098</v>
      </c>
      <c r="J573" s="38" t="s">
        <v>1165</v>
      </c>
      <c r="K573" s="24" t="s">
        <v>1164</v>
      </c>
    </row>
    <row r="574" spans="2:11" x14ac:dyDescent="0.4">
      <c r="B574" s="24" t="s">
        <v>966</v>
      </c>
      <c r="C574" s="48" t="s">
        <v>1123</v>
      </c>
      <c r="D574" s="24" t="s">
        <v>74</v>
      </c>
      <c r="E574" s="24">
        <v>9</v>
      </c>
      <c r="F574" s="24">
        <v>126</v>
      </c>
      <c r="G574" s="44">
        <v>1</v>
      </c>
      <c r="H574" s="37">
        <v>44058</v>
      </c>
      <c r="I574" s="37">
        <v>44058</v>
      </c>
      <c r="J574" s="39" t="s">
        <v>1162</v>
      </c>
      <c r="K574" s="24" t="s">
        <v>1164</v>
      </c>
    </row>
    <row r="575" spans="2:11" x14ac:dyDescent="0.4">
      <c r="B575" s="24" t="s">
        <v>636</v>
      </c>
      <c r="C575" s="49" t="s">
        <v>1124</v>
      </c>
      <c r="D575" s="24" t="s">
        <v>8</v>
      </c>
      <c r="E575" s="24">
        <v>7</v>
      </c>
      <c r="F575" s="24">
        <v>70</v>
      </c>
      <c r="G575" s="44">
        <v>1</v>
      </c>
      <c r="H575" s="37">
        <v>44071</v>
      </c>
      <c r="I575" s="37">
        <v>44071</v>
      </c>
      <c r="J575" s="38" t="s">
        <v>1165</v>
      </c>
      <c r="K575" s="24" t="s">
        <v>1164</v>
      </c>
    </row>
    <row r="576" spans="2:11" x14ac:dyDescent="0.4">
      <c r="B576" s="24" t="s">
        <v>60</v>
      </c>
      <c r="C576" s="49" t="s">
        <v>1124</v>
      </c>
      <c r="D576" s="24" t="s">
        <v>61</v>
      </c>
      <c r="E576" s="24">
        <v>60</v>
      </c>
      <c r="F576" s="41">
        <v>1080</v>
      </c>
      <c r="G576" s="44">
        <v>1</v>
      </c>
      <c r="H576" s="37">
        <v>44051</v>
      </c>
      <c r="I576" s="37">
        <v>44051</v>
      </c>
      <c r="J576" s="39" t="s">
        <v>1162</v>
      </c>
      <c r="K576" s="24" t="s">
        <v>1164</v>
      </c>
    </row>
    <row r="577" spans="2:11" x14ac:dyDescent="0.4">
      <c r="B577" s="24" t="s">
        <v>242</v>
      </c>
      <c r="C577" s="49" t="s">
        <v>1124</v>
      </c>
      <c r="D577" s="24" t="s">
        <v>15</v>
      </c>
      <c r="E577" s="24">
        <v>77</v>
      </c>
      <c r="F577" s="24">
        <v>385</v>
      </c>
      <c r="G577" s="44">
        <v>1</v>
      </c>
      <c r="H577" s="37">
        <v>44082</v>
      </c>
      <c r="I577" s="37">
        <v>44082</v>
      </c>
      <c r="J577" s="38" t="s">
        <v>1165</v>
      </c>
      <c r="K577" s="24" t="s">
        <v>1164</v>
      </c>
    </row>
    <row r="578" spans="2:11" x14ac:dyDescent="0.4">
      <c r="B578" s="24" t="s">
        <v>816</v>
      </c>
      <c r="C578" s="48" t="s">
        <v>1123</v>
      </c>
      <c r="D578" s="24" t="s">
        <v>13</v>
      </c>
      <c r="E578" s="24">
        <v>7</v>
      </c>
      <c r="F578" s="24">
        <v>91</v>
      </c>
      <c r="G578" s="44">
        <v>1</v>
      </c>
      <c r="H578" s="37">
        <v>44082</v>
      </c>
      <c r="I578" s="37">
        <v>44082</v>
      </c>
      <c r="J578" s="38" t="s">
        <v>1165</v>
      </c>
      <c r="K578" s="24" t="s">
        <v>1164</v>
      </c>
    </row>
    <row r="579" spans="2:11" x14ac:dyDescent="0.4">
      <c r="B579" s="24" t="s">
        <v>647</v>
      </c>
      <c r="C579" s="48" t="s">
        <v>1123</v>
      </c>
      <c r="D579" s="24" t="s">
        <v>61</v>
      </c>
      <c r="E579" s="24">
        <v>10</v>
      </c>
      <c r="F579" s="24">
        <v>50</v>
      </c>
      <c r="G579" s="44">
        <v>1</v>
      </c>
      <c r="H579" s="37">
        <v>44082</v>
      </c>
      <c r="I579" s="37">
        <v>44082</v>
      </c>
      <c r="J579" s="38" t="s">
        <v>1165</v>
      </c>
      <c r="K579" s="24" t="s">
        <v>1164</v>
      </c>
    </row>
    <row r="580" spans="2:11" x14ac:dyDescent="0.4">
      <c r="B580" s="24" t="s">
        <v>367</v>
      </c>
      <c r="C580" s="48" t="s">
        <v>1123</v>
      </c>
      <c r="D580" s="24" t="s">
        <v>14</v>
      </c>
      <c r="E580" s="24">
        <v>47</v>
      </c>
      <c r="F580" s="24">
        <v>940</v>
      </c>
      <c r="G580" s="44">
        <v>1</v>
      </c>
      <c r="H580" s="37">
        <v>44103</v>
      </c>
      <c r="I580" s="37">
        <v>44103</v>
      </c>
      <c r="J580" s="39" t="s">
        <v>1162</v>
      </c>
      <c r="K580" s="24" t="s">
        <v>1164</v>
      </c>
    </row>
    <row r="581" spans="2:11" x14ac:dyDescent="0.4">
      <c r="B581" s="24" t="s">
        <v>655</v>
      </c>
      <c r="C581" s="48" t="s">
        <v>1123</v>
      </c>
      <c r="D581" s="24" t="s">
        <v>76</v>
      </c>
      <c r="E581" s="24">
        <v>5</v>
      </c>
      <c r="F581" s="24">
        <v>100</v>
      </c>
      <c r="G581" s="44">
        <v>1</v>
      </c>
      <c r="H581" s="37">
        <v>44093</v>
      </c>
      <c r="I581" s="37">
        <v>44093</v>
      </c>
      <c r="J581" s="39" t="s">
        <v>1162</v>
      </c>
      <c r="K581" s="24" t="s">
        <v>1164</v>
      </c>
    </row>
    <row r="582" spans="2:11" x14ac:dyDescent="0.4">
      <c r="B582" s="24" t="s">
        <v>372</v>
      </c>
      <c r="C582" s="49" t="s">
        <v>1124</v>
      </c>
      <c r="D582" s="24" t="s">
        <v>61</v>
      </c>
      <c r="E582" s="24">
        <v>89</v>
      </c>
      <c r="F582" s="40">
        <v>6230</v>
      </c>
      <c r="G582" s="44">
        <v>1</v>
      </c>
      <c r="H582" s="37">
        <v>44097</v>
      </c>
      <c r="I582" s="37">
        <v>44097</v>
      </c>
      <c r="J582" s="39" t="s">
        <v>1162</v>
      </c>
      <c r="K582" s="24" t="s">
        <v>1164</v>
      </c>
    </row>
    <row r="583" spans="2:11" x14ac:dyDescent="0.4">
      <c r="B583" s="24" t="s">
        <v>396</v>
      </c>
      <c r="C583" s="49" t="s">
        <v>1124</v>
      </c>
      <c r="D583" s="24" t="s">
        <v>1</v>
      </c>
      <c r="E583" s="24">
        <v>10</v>
      </c>
      <c r="F583" s="24">
        <v>200</v>
      </c>
      <c r="G583" s="44">
        <v>1</v>
      </c>
      <c r="H583" s="37">
        <v>44061</v>
      </c>
      <c r="I583" s="37">
        <v>44061</v>
      </c>
      <c r="J583" s="39" t="s">
        <v>1162</v>
      </c>
      <c r="K583" s="24" t="s">
        <v>1164</v>
      </c>
    </row>
    <row r="584" spans="2:11" x14ac:dyDescent="0.4">
      <c r="B584" s="24" t="s">
        <v>348</v>
      </c>
      <c r="C584" s="48" t="s">
        <v>1123</v>
      </c>
      <c r="D584" s="24" t="s">
        <v>16</v>
      </c>
      <c r="E584" s="24">
        <v>17</v>
      </c>
      <c r="F584" s="24">
        <v>153</v>
      </c>
      <c r="G584" s="47">
        <v>2</v>
      </c>
      <c r="H584" s="37">
        <v>44084</v>
      </c>
      <c r="I584" s="37">
        <v>44084</v>
      </c>
      <c r="J584" s="24" t="s">
        <v>1166</v>
      </c>
      <c r="K584" s="24" t="s">
        <v>1164</v>
      </c>
    </row>
    <row r="585" spans="2:11" x14ac:dyDescent="0.4">
      <c r="B585" s="24" t="s">
        <v>463</v>
      </c>
      <c r="C585" s="49" t="s">
        <v>1124</v>
      </c>
      <c r="D585" s="24" t="s">
        <v>66</v>
      </c>
      <c r="E585" s="24">
        <v>77</v>
      </c>
      <c r="F585" s="41">
        <v>2310</v>
      </c>
      <c r="G585" s="44">
        <v>1</v>
      </c>
      <c r="H585" s="37">
        <v>44096</v>
      </c>
      <c r="I585" s="37">
        <v>44096</v>
      </c>
      <c r="J585" s="39" t="s">
        <v>1162</v>
      </c>
      <c r="K585" s="24" t="s">
        <v>1164</v>
      </c>
    </row>
    <row r="586" spans="2:11" x14ac:dyDescent="0.4">
      <c r="B586" s="24" t="s">
        <v>332</v>
      </c>
      <c r="C586" s="49" t="s">
        <v>1124</v>
      </c>
      <c r="D586" s="24" t="s">
        <v>64</v>
      </c>
      <c r="E586" s="24">
        <v>9</v>
      </c>
      <c r="F586" s="24">
        <v>135</v>
      </c>
      <c r="G586" s="47">
        <v>2</v>
      </c>
      <c r="H586" s="37">
        <v>44068</v>
      </c>
      <c r="I586" s="37">
        <v>44068</v>
      </c>
      <c r="J586" s="39" t="s">
        <v>1162</v>
      </c>
      <c r="K586" s="24" t="s">
        <v>1164</v>
      </c>
    </row>
    <row r="587" spans="2:11" x14ac:dyDescent="0.4">
      <c r="B587" s="24" t="s">
        <v>467</v>
      </c>
      <c r="C587" s="49" t="s">
        <v>1124</v>
      </c>
      <c r="D587" s="24" t="s">
        <v>15</v>
      </c>
      <c r="E587" s="24">
        <v>6</v>
      </c>
      <c r="F587" s="24">
        <v>108</v>
      </c>
      <c r="G587" s="44">
        <v>1</v>
      </c>
      <c r="H587" s="37">
        <v>44103</v>
      </c>
      <c r="I587" s="37">
        <v>44103</v>
      </c>
      <c r="J587" s="24" t="s">
        <v>1166</v>
      </c>
      <c r="K587" s="24" t="s">
        <v>1164</v>
      </c>
    </row>
    <row r="588" spans="2:11" x14ac:dyDescent="0.4">
      <c r="B588" s="24" t="s">
        <v>45</v>
      </c>
      <c r="C588" s="48" t="s">
        <v>1123</v>
      </c>
      <c r="D588" s="24" t="s">
        <v>59</v>
      </c>
      <c r="E588" s="24">
        <v>93</v>
      </c>
      <c r="F588" s="41">
        <v>1502</v>
      </c>
      <c r="G588" s="47">
        <v>3</v>
      </c>
      <c r="H588" s="37">
        <v>44046</v>
      </c>
      <c r="I588" s="37">
        <v>44072</v>
      </c>
      <c r="J588" s="39" t="s">
        <v>1162</v>
      </c>
      <c r="K588" s="45" t="s">
        <v>1163</v>
      </c>
    </row>
    <row r="589" spans="2:11" x14ac:dyDescent="0.4">
      <c r="B589" s="24" t="s">
        <v>313</v>
      </c>
      <c r="C589" s="48" t="s">
        <v>1123</v>
      </c>
      <c r="D589" s="24" t="s">
        <v>2</v>
      </c>
      <c r="E589" s="24">
        <v>47</v>
      </c>
      <c r="F589" s="24">
        <v>705</v>
      </c>
      <c r="G589" s="44">
        <v>1</v>
      </c>
      <c r="H589" s="37">
        <v>44052</v>
      </c>
      <c r="I589" s="37">
        <v>44052</v>
      </c>
      <c r="J589" s="39" t="s">
        <v>1162</v>
      </c>
      <c r="K589" s="24" t="s">
        <v>1164</v>
      </c>
    </row>
    <row r="590" spans="2:11" x14ac:dyDescent="0.4">
      <c r="B590" s="24" t="s">
        <v>478</v>
      </c>
      <c r="C590" s="49" t="s">
        <v>1124</v>
      </c>
      <c r="D590" s="24" t="s">
        <v>19</v>
      </c>
      <c r="E590" s="24">
        <v>11</v>
      </c>
      <c r="F590" s="24">
        <v>154</v>
      </c>
      <c r="G590" s="44">
        <v>1</v>
      </c>
      <c r="H590" s="37">
        <v>44103</v>
      </c>
      <c r="I590" s="37">
        <v>44103</v>
      </c>
      <c r="J590" s="38" t="s">
        <v>1165</v>
      </c>
      <c r="K590" s="24" t="s">
        <v>1164</v>
      </c>
    </row>
    <row r="591" spans="2:11" x14ac:dyDescent="0.4">
      <c r="B591" s="24" t="s">
        <v>127</v>
      </c>
      <c r="C591" s="48" t="s">
        <v>1123</v>
      </c>
      <c r="D591" s="24" t="s">
        <v>66</v>
      </c>
      <c r="E591" s="24">
        <v>15</v>
      </c>
      <c r="F591" s="24">
        <v>300</v>
      </c>
      <c r="G591" s="44">
        <v>1</v>
      </c>
      <c r="H591" s="37">
        <v>44072</v>
      </c>
      <c r="I591" s="37">
        <v>44072</v>
      </c>
      <c r="J591" s="39" t="s">
        <v>1162</v>
      </c>
      <c r="K591" s="24" t="s">
        <v>1164</v>
      </c>
    </row>
    <row r="592" spans="2:11" x14ac:dyDescent="0.4">
      <c r="B592" s="24" t="s">
        <v>1072</v>
      </c>
      <c r="C592" s="49" t="s">
        <v>1124</v>
      </c>
      <c r="D592" s="24" t="s">
        <v>59</v>
      </c>
      <c r="E592" s="24">
        <v>4</v>
      </c>
      <c r="F592" s="24">
        <v>40</v>
      </c>
      <c r="G592" s="44">
        <v>1</v>
      </c>
      <c r="H592" s="37">
        <v>44057</v>
      </c>
      <c r="I592" s="37">
        <v>44057</v>
      </c>
      <c r="J592" s="24" t="s">
        <v>1166</v>
      </c>
      <c r="K592" s="24" t="s">
        <v>1164</v>
      </c>
    </row>
    <row r="593" spans="2:11" x14ac:dyDescent="0.4">
      <c r="B593" s="24" t="s">
        <v>547</v>
      </c>
      <c r="C593" s="49" t="s">
        <v>1124</v>
      </c>
      <c r="D593" s="24" t="s">
        <v>66</v>
      </c>
      <c r="E593" s="24">
        <v>47</v>
      </c>
      <c r="F593" s="24">
        <v>940</v>
      </c>
      <c r="G593" s="44">
        <v>1</v>
      </c>
      <c r="H593" s="37">
        <v>44077</v>
      </c>
      <c r="I593" s="37">
        <v>44077</v>
      </c>
      <c r="J593" s="39" t="s">
        <v>1162</v>
      </c>
      <c r="K593" s="24" t="s">
        <v>1164</v>
      </c>
    </row>
    <row r="594" spans="2:11" x14ac:dyDescent="0.4">
      <c r="B594" s="24" t="s">
        <v>98</v>
      </c>
      <c r="C594" s="48" t="s">
        <v>1123</v>
      </c>
      <c r="D594" s="24" t="s">
        <v>19</v>
      </c>
      <c r="E594" s="24">
        <v>68</v>
      </c>
      <c r="F594" s="41">
        <v>1020</v>
      </c>
      <c r="G594" s="44">
        <v>1</v>
      </c>
      <c r="H594" s="37">
        <v>44072</v>
      </c>
      <c r="I594" s="37">
        <v>44072</v>
      </c>
      <c r="J594" s="39" t="s">
        <v>1162</v>
      </c>
      <c r="K594" s="24" t="s">
        <v>1164</v>
      </c>
    </row>
    <row r="595" spans="2:11" x14ac:dyDescent="0.4">
      <c r="B595" s="24" t="s">
        <v>576</v>
      </c>
      <c r="C595" s="49" t="s">
        <v>1124</v>
      </c>
      <c r="D595" s="24" t="s">
        <v>13</v>
      </c>
      <c r="E595" s="24">
        <v>77</v>
      </c>
      <c r="F595" s="41">
        <v>1078</v>
      </c>
      <c r="G595" s="44">
        <v>1</v>
      </c>
      <c r="H595" s="37">
        <v>44103</v>
      </c>
      <c r="I595" s="37">
        <v>44103</v>
      </c>
      <c r="J595" s="39" t="s">
        <v>1162</v>
      </c>
      <c r="K595" s="24" t="s">
        <v>1164</v>
      </c>
    </row>
    <row r="596" spans="2:11" x14ac:dyDescent="0.4">
      <c r="B596" s="24" t="s">
        <v>162</v>
      </c>
      <c r="C596" s="49" t="s">
        <v>1124</v>
      </c>
      <c r="D596" s="24" t="s">
        <v>61</v>
      </c>
      <c r="E596" s="24">
        <v>68</v>
      </c>
      <c r="F596" s="24">
        <v>816</v>
      </c>
      <c r="G596" s="44">
        <v>1</v>
      </c>
      <c r="H596" s="37">
        <v>44104</v>
      </c>
      <c r="I596" s="37">
        <v>44104</v>
      </c>
      <c r="J596" s="39" t="s">
        <v>1162</v>
      </c>
      <c r="K596" s="24" t="s">
        <v>1164</v>
      </c>
    </row>
    <row r="597" spans="2:11" x14ac:dyDescent="0.4">
      <c r="B597" s="24" t="s">
        <v>270</v>
      </c>
      <c r="C597" s="49" t="s">
        <v>1124</v>
      </c>
      <c r="D597" s="24" t="s">
        <v>2</v>
      </c>
      <c r="E597" s="24">
        <v>68</v>
      </c>
      <c r="F597" s="24">
        <v>408</v>
      </c>
      <c r="G597" s="44">
        <v>1</v>
      </c>
      <c r="H597" s="37">
        <v>44098</v>
      </c>
      <c r="I597" s="37">
        <v>44098</v>
      </c>
      <c r="J597" s="39" t="s">
        <v>1162</v>
      </c>
      <c r="K597" s="24" t="s">
        <v>1164</v>
      </c>
    </row>
    <row r="598" spans="2:11" x14ac:dyDescent="0.4">
      <c r="B598" s="24" t="s">
        <v>1055</v>
      </c>
      <c r="C598" s="48" t="s">
        <v>1123</v>
      </c>
      <c r="D598" s="24" t="s">
        <v>13</v>
      </c>
      <c r="E598" s="24">
        <v>17</v>
      </c>
      <c r="F598" s="24">
        <v>240</v>
      </c>
      <c r="G598" s="47">
        <v>2</v>
      </c>
      <c r="H598" s="37">
        <v>44061</v>
      </c>
      <c r="I598" s="37">
        <v>44068</v>
      </c>
      <c r="J598" s="38" t="s">
        <v>1165</v>
      </c>
      <c r="K598" s="45" t="s">
        <v>1163</v>
      </c>
    </row>
    <row r="599" spans="2:11" x14ac:dyDescent="0.4">
      <c r="B599" s="24" t="s">
        <v>221</v>
      </c>
      <c r="C599" s="48" t="s">
        <v>1123</v>
      </c>
      <c r="D599" s="24" t="s">
        <v>16</v>
      </c>
      <c r="E599" s="24">
        <v>11</v>
      </c>
      <c r="F599" s="24">
        <v>220</v>
      </c>
      <c r="G599" s="44">
        <v>1</v>
      </c>
      <c r="H599" s="37">
        <v>44061</v>
      </c>
      <c r="I599" s="37">
        <v>44061</v>
      </c>
      <c r="J599" s="24" t="s">
        <v>1166</v>
      </c>
      <c r="K599" s="24" t="s">
        <v>1164</v>
      </c>
    </row>
    <row r="600" spans="2:11" x14ac:dyDescent="0.4">
      <c r="B600" s="24" t="s">
        <v>148</v>
      </c>
      <c r="C600" s="48" t="s">
        <v>1123</v>
      </c>
      <c r="D600" s="24" t="s">
        <v>5</v>
      </c>
      <c r="E600" s="24">
        <v>10</v>
      </c>
      <c r="F600" s="24">
        <v>520</v>
      </c>
      <c r="G600" s="44">
        <v>1</v>
      </c>
      <c r="H600" s="37">
        <v>44093</v>
      </c>
      <c r="I600" s="37">
        <v>44093</v>
      </c>
      <c r="J600" s="39" t="s">
        <v>1162</v>
      </c>
      <c r="K600" s="24" t="s">
        <v>1164</v>
      </c>
    </row>
    <row r="601" spans="2:11" x14ac:dyDescent="0.4">
      <c r="B601" s="24" t="s">
        <v>618</v>
      </c>
      <c r="C601" s="48" t="s">
        <v>1123</v>
      </c>
      <c r="D601" s="24" t="s">
        <v>58</v>
      </c>
      <c r="E601" s="24">
        <v>15</v>
      </c>
      <c r="F601" s="24">
        <v>225</v>
      </c>
      <c r="G601" s="44">
        <v>1</v>
      </c>
      <c r="H601" s="37">
        <v>44053</v>
      </c>
      <c r="I601" s="37">
        <v>44053</v>
      </c>
      <c r="J601" s="38" t="s">
        <v>1165</v>
      </c>
      <c r="K601" s="24" t="s">
        <v>1164</v>
      </c>
    </row>
    <row r="602" spans="2:11" x14ac:dyDescent="0.4">
      <c r="B602" s="24" t="s">
        <v>119</v>
      </c>
      <c r="C602" s="48" t="s">
        <v>1123</v>
      </c>
      <c r="D602" s="24" t="s">
        <v>59</v>
      </c>
      <c r="E602" s="24">
        <v>47</v>
      </c>
      <c r="F602" s="24">
        <v>846</v>
      </c>
      <c r="G602" s="44">
        <v>1</v>
      </c>
      <c r="H602" s="37">
        <v>44061</v>
      </c>
      <c r="I602" s="37">
        <v>44061</v>
      </c>
      <c r="J602" s="39" t="s">
        <v>1162</v>
      </c>
      <c r="K602" s="24" t="s">
        <v>1164</v>
      </c>
    </row>
    <row r="603" spans="2:11" x14ac:dyDescent="0.4">
      <c r="B603" s="24" t="s">
        <v>654</v>
      </c>
      <c r="C603" s="48" t="s">
        <v>1123</v>
      </c>
      <c r="D603" s="24" t="s">
        <v>74</v>
      </c>
      <c r="E603" s="24">
        <v>4</v>
      </c>
      <c r="F603" s="24">
        <v>60</v>
      </c>
      <c r="G603" s="44">
        <v>1</v>
      </c>
      <c r="H603" s="37">
        <v>44089</v>
      </c>
      <c r="I603" s="37">
        <v>44089</v>
      </c>
      <c r="J603" s="39" t="s">
        <v>1162</v>
      </c>
      <c r="K603" s="24" t="s">
        <v>1164</v>
      </c>
    </row>
    <row r="604" spans="2:11" x14ac:dyDescent="0.4">
      <c r="B604" s="24" t="s">
        <v>880</v>
      </c>
      <c r="C604" s="48" t="s">
        <v>1123</v>
      </c>
      <c r="D604" s="24" t="s">
        <v>10</v>
      </c>
      <c r="E604" s="24">
        <v>6</v>
      </c>
      <c r="F604" s="24">
        <v>72</v>
      </c>
      <c r="G604" s="44">
        <v>1</v>
      </c>
      <c r="H604" s="37">
        <v>44076</v>
      </c>
      <c r="I604" s="37">
        <v>44076</v>
      </c>
      <c r="J604" s="38" t="s">
        <v>1165</v>
      </c>
      <c r="K604" s="24" t="s">
        <v>1164</v>
      </c>
    </row>
    <row r="605" spans="2:11" x14ac:dyDescent="0.4">
      <c r="B605" s="24" t="s">
        <v>593</v>
      </c>
      <c r="C605" s="49" t="s">
        <v>1124</v>
      </c>
      <c r="D605" s="24" t="s">
        <v>17</v>
      </c>
      <c r="E605" s="24">
        <v>6</v>
      </c>
      <c r="F605" s="24">
        <v>72</v>
      </c>
      <c r="G605" s="44">
        <v>1</v>
      </c>
      <c r="H605" s="37">
        <v>44062</v>
      </c>
      <c r="I605" s="37">
        <v>44062</v>
      </c>
      <c r="J605" s="24" t="s">
        <v>1166</v>
      </c>
      <c r="K605" s="24" t="s">
        <v>1164</v>
      </c>
    </row>
    <row r="606" spans="2:11" x14ac:dyDescent="0.4">
      <c r="B606" s="24" t="s">
        <v>125</v>
      </c>
      <c r="C606" s="48" t="s">
        <v>1123</v>
      </c>
      <c r="D606" s="24" t="s">
        <v>86</v>
      </c>
      <c r="E606" s="24">
        <v>77</v>
      </c>
      <c r="F606" s="24">
        <v>770</v>
      </c>
      <c r="G606" s="44">
        <v>1</v>
      </c>
      <c r="H606" s="37">
        <v>44067</v>
      </c>
      <c r="I606" s="37">
        <v>44067</v>
      </c>
      <c r="J606" s="39" t="s">
        <v>1162</v>
      </c>
      <c r="K606" s="24" t="s">
        <v>1164</v>
      </c>
    </row>
    <row r="607" spans="2:11" x14ac:dyDescent="0.4">
      <c r="B607" s="24" t="s">
        <v>325</v>
      </c>
      <c r="C607" s="48" t="s">
        <v>1123</v>
      </c>
      <c r="D607" s="24" t="s">
        <v>14</v>
      </c>
      <c r="E607" s="24">
        <v>28</v>
      </c>
      <c r="F607" s="24">
        <v>392</v>
      </c>
      <c r="G607" s="47">
        <v>2</v>
      </c>
      <c r="H607" s="37">
        <v>44061</v>
      </c>
      <c r="I607" s="37">
        <v>44061</v>
      </c>
      <c r="J607" s="39" t="s">
        <v>1162</v>
      </c>
      <c r="K607" s="24" t="s">
        <v>1164</v>
      </c>
    </row>
    <row r="608" spans="2:11" x14ac:dyDescent="0.4">
      <c r="B608" s="24" t="s">
        <v>848</v>
      </c>
      <c r="C608" s="48" t="s">
        <v>1123</v>
      </c>
      <c r="D608" s="24" t="s">
        <v>5</v>
      </c>
      <c r="E608" s="24">
        <v>4</v>
      </c>
      <c r="F608" s="24">
        <v>40</v>
      </c>
      <c r="G608" s="44">
        <v>1</v>
      </c>
      <c r="H608" s="37">
        <v>44094</v>
      </c>
      <c r="I608" s="37">
        <v>44094</v>
      </c>
      <c r="J608" s="38" t="s">
        <v>1165</v>
      </c>
      <c r="K608" s="24" t="s">
        <v>1164</v>
      </c>
    </row>
    <row r="609" spans="2:11" x14ac:dyDescent="0.4">
      <c r="B609" s="24" t="s">
        <v>670</v>
      </c>
      <c r="C609" s="48" t="s">
        <v>1123</v>
      </c>
      <c r="D609" s="24" t="s">
        <v>1</v>
      </c>
      <c r="E609" s="24">
        <v>6</v>
      </c>
      <c r="F609" s="24">
        <v>108</v>
      </c>
      <c r="G609" s="44">
        <v>1</v>
      </c>
      <c r="H609" s="37">
        <v>44062</v>
      </c>
      <c r="I609" s="37">
        <v>44062</v>
      </c>
      <c r="J609" s="39" t="s">
        <v>1162</v>
      </c>
      <c r="K609" s="24" t="s">
        <v>1164</v>
      </c>
    </row>
    <row r="610" spans="2:11" x14ac:dyDescent="0.4">
      <c r="B610" s="24" t="s">
        <v>868</v>
      </c>
      <c r="C610" s="49" t="s">
        <v>1124</v>
      </c>
      <c r="D610" s="24" t="s">
        <v>4</v>
      </c>
      <c r="E610" s="24">
        <v>1</v>
      </c>
      <c r="F610" s="24">
        <v>9</v>
      </c>
      <c r="G610" s="44">
        <v>1</v>
      </c>
      <c r="H610" s="37">
        <v>44095</v>
      </c>
      <c r="I610" s="37">
        <v>44095</v>
      </c>
      <c r="J610" s="24" t="s">
        <v>1166</v>
      </c>
      <c r="K610" s="24" t="s">
        <v>1164</v>
      </c>
    </row>
    <row r="611" spans="2:11" x14ac:dyDescent="0.4">
      <c r="B611" s="24" t="s">
        <v>967</v>
      </c>
      <c r="C611" s="48" t="s">
        <v>1123</v>
      </c>
      <c r="D611" s="24" t="s">
        <v>76</v>
      </c>
      <c r="E611" s="24">
        <v>10</v>
      </c>
      <c r="F611" s="24">
        <v>300</v>
      </c>
      <c r="G611" s="44">
        <v>1</v>
      </c>
      <c r="H611" s="37">
        <v>44062</v>
      </c>
      <c r="I611" s="37">
        <v>44062</v>
      </c>
      <c r="J611" s="39" t="s">
        <v>1162</v>
      </c>
      <c r="K611" s="24" t="s">
        <v>1164</v>
      </c>
    </row>
    <row r="612" spans="2:11" x14ac:dyDescent="0.4">
      <c r="B612" s="24" t="s">
        <v>526</v>
      </c>
      <c r="C612" s="49" t="s">
        <v>1124</v>
      </c>
      <c r="D612" s="24" t="s">
        <v>9</v>
      </c>
      <c r="E612" s="24">
        <v>77</v>
      </c>
      <c r="F612" s="41">
        <v>1540</v>
      </c>
      <c r="G612" s="44">
        <v>1</v>
      </c>
      <c r="H612" s="37">
        <v>44056</v>
      </c>
      <c r="I612" s="37">
        <v>44056</v>
      </c>
      <c r="J612" s="39" t="s">
        <v>1162</v>
      </c>
      <c r="K612" s="24" t="s">
        <v>1164</v>
      </c>
    </row>
    <row r="613" spans="2:11" x14ac:dyDescent="0.4">
      <c r="B613" s="24" t="s">
        <v>471</v>
      </c>
      <c r="C613" s="49" t="s">
        <v>1124</v>
      </c>
      <c r="D613" s="24" t="s">
        <v>92</v>
      </c>
      <c r="E613" s="24">
        <v>89</v>
      </c>
      <c r="F613" s="41">
        <v>1335</v>
      </c>
      <c r="G613" s="44">
        <v>1</v>
      </c>
      <c r="H613" s="37">
        <v>44104</v>
      </c>
      <c r="I613" s="37">
        <v>44104</v>
      </c>
      <c r="J613" s="39" t="s">
        <v>1162</v>
      </c>
      <c r="K613" s="24" t="s">
        <v>1164</v>
      </c>
    </row>
    <row r="614" spans="2:11" x14ac:dyDescent="0.4">
      <c r="B614" s="24" t="s">
        <v>220</v>
      </c>
      <c r="C614" s="48" t="s">
        <v>1123</v>
      </c>
      <c r="D614" s="24" t="s">
        <v>94</v>
      </c>
      <c r="E614" s="24">
        <v>10</v>
      </c>
      <c r="F614" s="24">
        <v>150</v>
      </c>
      <c r="G614" s="44">
        <v>1</v>
      </c>
      <c r="H614" s="37">
        <v>44062</v>
      </c>
      <c r="I614" s="37">
        <v>44062</v>
      </c>
      <c r="J614" s="38" t="s">
        <v>1165</v>
      </c>
      <c r="K614" s="24" t="s">
        <v>1164</v>
      </c>
    </row>
    <row r="615" spans="2:11" x14ac:dyDescent="0.4">
      <c r="B615" s="24" t="s">
        <v>158</v>
      </c>
      <c r="C615" s="49" t="s">
        <v>1124</v>
      </c>
      <c r="D615" s="24" t="s">
        <v>15</v>
      </c>
      <c r="E615" s="24">
        <v>11</v>
      </c>
      <c r="F615" s="24">
        <v>110</v>
      </c>
      <c r="G615" s="44">
        <v>1</v>
      </c>
      <c r="H615" s="37">
        <v>44103</v>
      </c>
      <c r="I615" s="37">
        <v>44103</v>
      </c>
      <c r="J615" s="24" t="s">
        <v>1166</v>
      </c>
      <c r="K615" s="24" t="s">
        <v>1164</v>
      </c>
    </row>
    <row r="616" spans="2:11" x14ac:dyDescent="0.4">
      <c r="B616" s="24" t="s">
        <v>1044</v>
      </c>
      <c r="C616" s="49" t="s">
        <v>1124</v>
      </c>
      <c r="D616" s="24" t="s">
        <v>3</v>
      </c>
      <c r="E616" s="24">
        <v>2</v>
      </c>
      <c r="F616" s="24">
        <v>40</v>
      </c>
      <c r="G616" s="44">
        <v>1</v>
      </c>
      <c r="H616" s="37">
        <v>44057</v>
      </c>
      <c r="I616" s="37">
        <v>44057</v>
      </c>
      <c r="J616" s="38" t="s">
        <v>1165</v>
      </c>
      <c r="K616" s="24" t="s">
        <v>1164</v>
      </c>
    </row>
    <row r="617" spans="2:11" x14ac:dyDescent="0.4">
      <c r="B617" s="24" t="s">
        <v>858</v>
      </c>
      <c r="C617" s="49" t="s">
        <v>1124</v>
      </c>
      <c r="D617" s="24" t="s">
        <v>6</v>
      </c>
      <c r="E617" s="24">
        <v>7</v>
      </c>
      <c r="F617" s="24">
        <v>63</v>
      </c>
      <c r="G617" s="44">
        <v>1</v>
      </c>
      <c r="H617" s="37">
        <v>44073</v>
      </c>
      <c r="I617" s="37">
        <v>44073</v>
      </c>
      <c r="J617" s="38" t="s">
        <v>1165</v>
      </c>
      <c r="K617" s="24" t="s">
        <v>1164</v>
      </c>
    </row>
    <row r="618" spans="2:11" x14ac:dyDescent="0.4">
      <c r="B618" s="24" t="s">
        <v>252</v>
      </c>
      <c r="C618" s="49" t="s">
        <v>1124</v>
      </c>
      <c r="D618" s="24" t="s">
        <v>72</v>
      </c>
      <c r="E618" s="24">
        <v>68</v>
      </c>
      <c r="F618" s="40">
        <v>4760</v>
      </c>
      <c r="G618" s="44">
        <v>1</v>
      </c>
      <c r="H618" s="37">
        <v>44092</v>
      </c>
      <c r="I618" s="37">
        <v>44092</v>
      </c>
      <c r="J618" s="39" t="s">
        <v>1162</v>
      </c>
      <c r="K618" s="24" t="s">
        <v>1164</v>
      </c>
    </row>
    <row r="619" spans="2:11" x14ac:dyDescent="0.4">
      <c r="B619" s="24" t="s">
        <v>1065</v>
      </c>
      <c r="C619" s="49" t="s">
        <v>1124</v>
      </c>
      <c r="D619" s="24" t="s">
        <v>66</v>
      </c>
      <c r="E619" s="24">
        <v>13</v>
      </c>
      <c r="F619" s="24">
        <v>166</v>
      </c>
      <c r="G619" s="47">
        <v>2</v>
      </c>
      <c r="H619" s="37">
        <v>44051</v>
      </c>
      <c r="I619" s="37">
        <v>44074</v>
      </c>
      <c r="J619" s="38" t="s">
        <v>1165</v>
      </c>
      <c r="K619" s="45" t="s">
        <v>1163</v>
      </c>
    </row>
    <row r="620" spans="2:11" x14ac:dyDescent="0.4">
      <c r="B620" s="24" t="s">
        <v>294</v>
      </c>
      <c r="C620" s="49" t="s">
        <v>1124</v>
      </c>
      <c r="D620" s="24" t="s">
        <v>88</v>
      </c>
      <c r="E620" s="24">
        <v>60</v>
      </c>
      <c r="F620" s="24">
        <v>900</v>
      </c>
      <c r="G620" s="44">
        <v>1</v>
      </c>
      <c r="H620" s="37">
        <v>44061</v>
      </c>
      <c r="I620" s="37">
        <v>44061</v>
      </c>
      <c r="J620" s="39" t="s">
        <v>1162</v>
      </c>
      <c r="K620" s="24" t="s">
        <v>1164</v>
      </c>
    </row>
    <row r="621" spans="2:11" x14ac:dyDescent="0.4">
      <c r="B621" s="24" t="s">
        <v>874</v>
      </c>
      <c r="C621" s="49" t="s">
        <v>1124</v>
      </c>
      <c r="D621" s="24" t="s">
        <v>8</v>
      </c>
      <c r="E621" s="24">
        <v>11</v>
      </c>
      <c r="F621" s="24">
        <v>66</v>
      </c>
      <c r="G621" s="44">
        <v>1</v>
      </c>
      <c r="H621" s="37">
        <v>44102</v>
      </c>
      <c r="I621" s="37">
        <v>44102</v>
      </c>
      <c r="J621" s="38" t="s">
        <v>1165</v>
      </c>
      <c r="K621" s="24" t="s">
        <v>1164</v>
      </c>
    </row>
    <row r="622" spans="2:11" x14ac:dyDescent="0.4">
      <c r="B622" s="24" t="s">
        <v>828</v>
      </c>
      <c r="C622" s="48" t="s">
        <v>1123</v>
      </c>
      <c r="D622" s="24" t="s">
        <v>20</v>
      </c>
      <c r="E622" s="24">
        <v>11</v>
      </c>
      <c r="F622" s="24">
        <v>198</v>
      </c>
      <c r="G622" s="44">
        <v>1</v>
      </c>
      <c r="H622" s="37">
        <v>44093</v>
      </c>
      <c r="I622" s="37">
        <v>44093</v>
      </c>
      <c r="J622" s="38" t="s">
        <v>1165</v>
      </c>
      <c r="K622" s="24" t="s">
        <v>1164</v>
      </c>
    </row>
    <row r="623" spans="2:11" x14ac:dyDescent="0.4">
      <c r="B623" s="24" t="s">
        <v>958</v>
      </c>
      <c r="C623" s="48" t="s">
        <v>1123</v>
      </c>
      <c r="D623" s="24" t="s">
        <v>15</v>
      </c>
      <c r="E623" s="24">
        <v>4</v>
      </c>
      <c r="F623" s="24">
        <v>64</v>
      </c>
      <c r="G623" s="44">
        <v>1</v>
      </c>
      <c r="H623" s="37">
        <v>44047</v>
      </c>
      <c r="I623" s="37">
        <v>44047</v>
      </c>
      <c r="J623" s="24" t="s">
        <v>1166</v>
      </c>
      <c r="K623" s="24" t="s">
        <v>1164</v>
      </c>
    </row>
    <row r="624" spans="2:11" x14ac:dyDescent="0.4">
      <c r="B624" s="24" t="s">
        <v>503</v>
      </c>
      <c r="C624" s="48" t="s">
        <v>1123</v>
      </c>
      <c r="D624" s="24" t="s">
        <v>70</v>
      </c>
      <c r="E624" s="24">
        <v>6</v>
      </c>
      <c r="F624" s="24">
        <v>84</v>
      </c>
      <c r="G624" s="44">
        <v>1</v>
      </c>
      <c r="H624" s="37">
        <v>44064</v>
      </c>
      <c r="I624" s="37">
        <v>44064</v>
      </c>
      <c r="J624" s="38" t="s">
        <v>1165</v>
      </c>
      <c r="K624" s="24" t="s">
        <v>1164</v>
      </c>
    </row>
    <row r="625" spans="2:11" x14ac:dyDescent="0.4">
      <c r="B625" s="24" t="s">
        <v>557</v>
      </c>
      <c r="C625" s="49" t="s">
        <v>1124</v>
      </c>
      <c r="D625" s="24" t="s">
        <v>16</v>
      </c>
      <c r="E625" s="24">
        <v>89</v>
      </c>
      <c r="F625" s="41">
        <v>1602</v>
      </c>
      <c r="G625" s="44">
        <v>1</v>
      </c>
      <c r="H625" s="37">
        <v>44087</v>
      </c>
      <c r="I625" s="37">
        <v>44087</v>
      </c>
      <c r="J625" s="39" t="s">
        <v>1162</v>
      </c>
      <c r="K625" s="24" t="s">
        <v>1164</v>
      </c>
    </row>
    <row r="626" spans="2:11" x14ac:dyDescent="0.4">
      <c r="B626" s="24" t="s">
        <v>840</v>
      </c>
      <c r="C626" s="49" t="s">
        <v>1124</v>
      </c>
      <c r="D626" s="24" t="s">
        <v>6</v>
      </c>
      <c r="E626" s="24">
        <v>3</v>
      </c>
      <c r="F626" s="24">
        <v>18</v>
      </c>
      <c r="G626" s="44">
        <v>1</v>
      </c>
      <c r="H626" s="37">
        <v>44074</v>
      </c>
      <c r="I626" s="37">
        <v>44074</v>
      </c>
      <c r="J626" s="24" t="s">
        <v>1166</v>
      </c>
      <c r="K626" s="24" t="s">
        <v>1164</v>
      </c>
    </row>
    <row r="627" spans="2:11" x14ac:dyDescent="0.4">
      <c r="B627" s="24" t="s">
        <v>722</v>
      </c>
      <c r="C627" s="49" t="s">
        <v>1124</v>
      </c>
      <c r="D627" s="24" t="s">
        <v>10</v>
      </c>
      <c r="E627" s="24">
        <v>1</v>
      </c>
      <c r="F627" s="24">
        <v>9</v>
      </c>
      <c r="G627" s="44">
        <v>1</v>
      </c>
      <c r="H627" s="37">
        <v>44083</v>
      </c>
      <c r="I627" s="37">
        <v>44083</v>
      </c>
      <c r="J627" s="24" t="s">
        <v>1166</v>
      </c>
      <c r="K627" s="24" t="s">
        <v>1164</v>
      </c>
    </row>
    <row r="628" spans="2:11" x14ac:dyDescent="0.4">
      <c r="B628" s="24" t="s">
        <v>506</v>
      </c>
      <c r="C628" s="48" t="s">
        <v>1123</v>
      </c>
      <c r="D628" s="24" t="s">
        <v>76</v>
      </c>
      <c r="E628" s="24">
        <v>60</v>
      </c>
      <c r="F628" s="24">
        <v>900</v>
      </c>
      <c r="G628" s="44">
        <v>1</v>
      </c>
      <c r="H628" s="37">
        <v>44067</v>
      </c>
      <c r="I628" s="37">
        <v>44067</v>
      </c>
      <c r="J628" s="39" t="s">
        <v>1162</v>
      </c>
      <c r="K628" s="24" t="s">
        <v>1164</v>
      </c>
    </row>
    <row r="629" spans="2:11" x14ac:dyDescent="0.4">
      <c r="B629" s="24" t="s">
        <v>626</v>
      </c>
      <c r="C629" s="49" t="s">
        <v>1124</v>
      </c>
      <c r="D629" s="24" t="s">
        <v>18</v>
      </c>
      <c r="E629" s="24">
        <v>68</v>
      </c>
      <c r="F629" s="40">
        <v>3536</v>
      </c>
      <c r="G629" s="44">
        <v>1</v>
      </c>
      <c r="H629" s="37">
        <v>44061</v>
      </c>
      <c r="I629" s="37">
        <v>44061</v>
      </c>
      <c r="J629" s="39" t="s">
        <v>1162</v>
      </c>
      <c r="K629" s="24" t="s">
        <v>1164</v>
      </c>
    </row>
    <row r="630" spans="2:11" x14ac:dyDescent="0.4">
      <c r="B630" s="24" t="s">
        <v>236</v>
      </c>
      <c r="C630" s="48" t="s">
        <v>1123</v>
      </c>
      <c r="D630" s="24" t="s">
        <v>9</v>
      </c>
      <c r="E630" s="24">
        <v>47</v>
      </c>
      <c r="F630" s="24">
        <v>846</v>
      </c>
      <c r="G630" s="44">
        <v>1</v>
      </c>
      <c r="H630" s="37">
        <v>44075</v>
      </c>
      <c r="I630" s="37">
        <v>44075</v>
      </c>
      <c r="J630" s="39" t="s">
        <v>1162</v>
      </c>
      <c r="K630" s="24" t="s">
        <v>1164</v>
      </c>
    </row>
    <row r="631" spans="2:11" x14ac:dyDescent="0.4">
      <c r="B631" s="24" t="s">
        <v>664</v>
      </c>
      <c r="C631" s="48" t="s">
        <v>1123</v>
      </c>
      <c r="D631" s="24" t="s">
        <v>94</v>
      </c>
      <c r="E631" s="24">
        <v>6</v>
      </c>
      <c r="F631" s="24">
        <v>108</v>
      </c>
      <c r="G631" s="44">
        <v>1</v>
      </c>
      <c r="H631" s="37">
        <v>44099</v>
      </c>
      <c r="I631" s="37">
        <v>44099</v>
      </c>
      <c r="J631" s="38" t="s">
        <v>1165</v>
      </c>
      <c r="K631" s="24" t="s">
        <v>1164</v>
      </c>
    </row>
    <row r="632" spans="2:11" x14ac:dyDescent="0.4">
      <c r="B632" s="24" t="s">
        <v>886</v>
      </c>
      <c r="C632" s="49" t="s">
        <v>1124</v>
      </c>
      <c r="D632" s="24" t="s">
        <v>57</v>
      </c>
      <c r="E632" s="24">
        <v>6</v>
      </c>
      <c r="F632" s="24">
        <v>72</v>
      </c>
      <c r="G632" s="44">
        <v>1</v>
      </c>
      <c r="H632" s="37">
        <v>44094</v>
      </c>
      <c r="I632" s="37">
        <v>44094</v>
      </c>
      <c r="J632" s="24" t="s">
        <v>1166</v>
      </c>
      <c r="K632" s="24" t="s">
        <v>1164</v>
      </c>
    </row>
    <row r="633" spans="2:11" x14ac:dyDescent="0.4">
      <c r="B633" s="24" t="s">
        <v>233</v>
      </c>
      <c r="C633" s="49" t="s">
        <v>1124</v>
      </c>
      <c r="D633" s="24" t="s">
        <v>6</v>
      </c>
      <c r="E633" s="24">
        <v>77</v>
      </c>
      <c r="F633" s="40">
        <v>5390</v>
      </c>
      <c r="G633" s="44">
        <v>1</v>
      </c>
      <c r="H633" s="37">
        <v>44072</v>
      </c>
      <c r="I633" s="37">
        <v>44072</v>
      </c>
      <c r="J633" s="39" t="s">
        <v>1162</v>
      </c>
      <c r="K633" s="24" t="s">
        <v>1164</v>
      </c>
    </row>
    <row r="634" spans="2:11" x14ac:dyDescent="0.4">
      <c r="B634" s="24" t="s">
        <v>703</v>
      </c>
      <c r="C634" s="49" t="s">
        <v>1124</v>
      </c>
      <c r="D634" s="24" t="s">
        <v>59</v>
      </c>
      <c r="E634" s="24">
        <v>3</v>
      </c>
      <c r="F634" s="24">
        <v>42</v>
      </c>
      <c r="G634" s="44">
        <v>1</v>
      </c>
      <c r="H634" s="37">
        <v>44061</v>
      </c>
      <c r="I634" s="37">
        <v>44061</v>
      </c>
      <c r="J634" s="24" t="s">
        <v>1166</v>
      </c>
      <c r="K634" s="24" t="s">
        <v>1164</v>
      </c>
    </row>
    <row r="635" spans="2:11" x14ac:dyDescent="0.4">
      <c r="B635" s="24" t="s">
        <v>1005</v>
      </c>
      <c r="C635" s="49" t="s">
        <v>1124</v>
      </c>
      <c r="D635" s="24" t="s">
        <v>16</v>
      </c>
      <c r="E635" s="24">
        <v>10</v>
      </c>
      <c r="F635" s="24">
        <v>100</v>
      </c>
      <c r="G635" s="44">
        <v>1</v>
      </c>
      <c r="H635" s="37">
        <v>44082</v>
      </c>
      <c r="I635" s="37">
        <v>44082</v>
      </c>
      <c r="J635" s="24" t="s">
        <v>1166</v>
      </c>
      <c r="K635" s="24" t="s">
        <v>1164</v>
      </c>
    </row>
    <row r="636" spans="2:11" x14ac:dyDescent="0.4">
      <c r="B636" s="24" t="s">
        <v>549</v>
      </c>
      <c r="C636" s="49" t="s">
        <v>1124</v>
      </c>
      <c r="D636" s="24" t="s">
        <v>70</v>
      </c>
      <c r="E636" s="24">
        <v>10</v>
      </c>
      <c r="F636" s="24">
        <v>120</v>
      </c>
      <c r="G636" s="44">
        <v>1</v>
      </c>
      <c r="H636" s="37">
        <v>44079</v>
      </c>
      <c r="I636" s="37">
        <v>44079</v>
      </c>
      <c r="J636" s="38" t="s">
        <v>1165</v>
      </c>
      <c r="K636" s="24" t="s">
        <v>1164</v>
      </c>
    </row>
    <row r="637" spans="2:11" x14ac:dyDescent="0.4">
      <c r="B637" s="24" t="s">
        <v>208</v>
      </c>
      <c r="C637" s="48" t="s">
        <v>1123</v>
      </c>
      <c r="D637" s="24" t="s">
        <v>84</v>
      </c>
      <c r="E637" s="24">
        <v>15</v>
      </c>
      <c r="F637" s="24">
        <v>780</v>
      </c>
      <c r="G637" s="44">
        <v>1</v>
      </c>
      <c r="H637" s="37">
        <v>44047</v>
      </c>
      <c r="I637" s="37">
        <v>44047</v>
      </c>
      <c r="J637" s="39" t="s">
        <v>1162</v>
      </c>
      <c r="K637" s="24" t="s">
        <v>1164</v>
      </c>
    </row>
    <row r="638" spans="2:11" x14ac:dyDescent="0.4">
      <c r="B638" s="24" t="s">
        <v>287</v>
      </c>
      <c r="C638" s="49" t="s">
        <v>1124</v>
      </c>
      <c r="D638" s="24" t="s">
        <v>59</v>
      </c>
      <c r="E638" s="24">
        <v>77</v>
      </c>
      <c r="F638" s="41">
        <v>1232</v>
      </c>
      <c r="G638" s="44">
        <v>1</v>
      </c>
      <c r="H638" s="37">
        <v>44054</v>
      </c>
      <c r="I638" s="37">
        <v>44054</v>
      </c>
      <c r="J638" s="39" t="s">
        <v>1162</v>
      </c>
      <c r="K638" s="24" t="s">
        <v>1164</v>
      </c>
    </row>
    <row r="639" spans="2:11" x14ac:dyDescent="0.4">
      <c r="B639" s="24" t="s">
        <v>185</v>
      </c>
      <c r="C639" s="49" t="s">
        <v>1124</v>
      </c>
      <c r="D639" s="24" t="s">
        <v>4</v>
      </c>
      <c r="E639" s="50">
        <v>175</v>
      </c>
      <c r="F639" s="40">
        <v>4002</v>
      </c>
      <c r="G639" s="46">
        <v>6</v>
      </c>
      <c r="H639" s="37">
        <v>44044</v>
      </c>
      <c r="I639" s="37">
        <v>44071</v>
      </c>
      <c r="J639" s="39" t="s">
        <v>1162</v>
      </c>
      <c r="K639" s="45" t="s">
        <v>1163</v>
      </c>
    </row>
    <row r="640" spans="2:11" x14ac:dyDescent="0.4">
      <c r="B640" s="24" t="s">
        <v>163</v>
      </c>
      <c r="C640" s="49" t="s">
        <v>1124</v>
      </c>
      <c r="D640" s="24" t="s">
        <v>16</v>
      </c>
      <c r="E640" s="24">
        <v>15</v>
      </c>
      <c r="F640" s="24">
        <v>195</v>
      </c>
      <c r="G640" s="44">
        <v>1</v>
      </c>
      <c r="H640" s="37">
        <v>44094</v>
      </c>
      <c r="I640" s="37">
        <v>44094</v>
      </c>
      <c r="J640" s="24" t="s">
        <v>1166</v>
      </c>
      <c r="K640" s="24" t="s">
        <v>1164</v>
      </c>
    </row>
    <row r="641" spans="2:11" x14ac:dyDescent="0.4">
      <c r="B641" s="24" t="s">
        <v>861</v>
      </c>
      <c r="C641" s="49" t="s">
        <v>1124</v>
      </c>
      <c r="D641" s="24" t="s">
        <v>6</v>
      </c>
      <c r="E641" s="24">
        <v>3</v>
      </c>
      <c r="F641" s="24">
        <v>30</v>
      </c>
      <c r="G641" s="44">
        <v>1</v>
      </c>
      <c r="H641" s="37">
        <v>44076</v>
      </c>
      <c r="I641" s="37">
        <v>44076</v>
      </c>
      <c r="J641" s="38" t="s">
        <v>1165</v>
      </c>
      <c r="K641" s="24" t="s">
        <v>1164</v>
      </c>
    </row>
    <row r="642" spans="2:11" x14ac:dyDescent="0.4">
      <c r="B642" s="24" t="s">
        <v>675</v>
      </c>
      <c r="C642" s="48" t="s">
        <v>1123</v>
      </c>
      <c r="D642" s="24" t="s">
        <v>9</v>
      </c>
      <c r="E642" s="24">
        <v>9</v>
      </c>
      <c r="F642" s="24">
        <v>81</v>
      </c>
      <c r="G642" s="44">
        <v>1</v>
      </c>
      <c r="H642" s="37">
        <v>44064</v>
      </c>
      <c r="I642" s="37">
        <v>44064</v>
      </c>
      <c r="J642" s="24" t="s">
        <v>1166</v>
      </c>
      <c r="K642" s="24" t="s">
        <v>1164</v>
      </c>
    </row>
    <row r="643" spans="2:11" x14ac:dyDescent="0.4">
      <c r="B643" s="24" t="s">
        <v>151</v>
      </c>
      <c r="C643" s="49" t="s">
        <v>1124</v>
      </c>
      <c r="D643" s="24" t="s">
        <v>8</v>
      </c>
      <c r="E643" s="24">
        <v>89</v>
      </c>
      <c r="F643" s="41">
        <v>1157</v>
      </c>
      <c r="G643" s="44">
        <v>1</v>
      </c>
      <c r="H643" s="37">
        <v>44093</v>
      </c>
      <c r="I643" s="37">
        <v>44093</v>
      </c>
      <c r="J643" s="39" t="s">
        <v>1162</v>
      </c>
      <c r="K643" s="24" t="s">
        <v>1164</v>
      </c>
    </row>
    <row r="644" spans="2:11" x14ac:dyDescent="0.4">
      <c r="B644" s="24" t="s">
        <v>769</v>
      </c>
      <c r="C644" s="49" t="s">
        <v>1124</v>
      </c>
      <c r="D644" s="24" t="s">
        <v>15</v>
      </c>
      <c r="E644" s="24">
        <v>5</v>
      </c>
      <c r="F644" s="24">
        <v>80</v>
      </c>
      <c r="G644" s="44">
        <v>1</v>
      </c>
      <c r="H644" s="37">
        <v>44065</v>
      </c>
      <c r="I644" s="37">
        <v>44065</v>
      </c>
      <c r="J644" s="24" t="s">
        <v>1166</v>
      </c>
      <c r="K644" s="24" t="s">
        <v>1164</v>
      </c>
    </row>
    <row r="645" spans="2:11" x14ac:dyDescent="0.4">
      <c r="B645" s="24" t="s">
        <v>1037</v>
      </c>
      <c r="C645" s="49" t="s">
        <v>1124</v>
      </c>
      <c r="D645" s="24" t="s">
        <v>90</v>
      </c>
      <c r="E645" s="24">
        <v>3</v>
      </c>
      <c r="F645" s="24">
        <v>69</v>
      </c>
      <c r="G645" s="44">
        <v>1</v>
      </c>
      <c r="H645" s="37">
        <v>44047</v>
      </c>
      <c r="I645" s="37">
        <v>44047</v>
      </c>
      <c r="J645" s="38" t="s">
        <v>1165</v>
      </c>
      <c r="K645" s="24" t="s">
        <v>1164</v>
      </c>
    </row>
    <row r="646" spans="2:11" x14ac:dyDescent="0.4">
      <c r="B646" s="24" t="s">
        <v>818</v>
      </c>
      <c r="C646" s="49" t="s">
        <v>1124</v>
      </c>
      <c r="D646" s="24" t="s">
        <v>15</v>
      </c>
      <c r="E646" s="24">
        <v>8</v>
      </c>
      <c r="F646" s="24">
        <v>120</v>
      </c>
      <c r="G646" s="44">
        <v>1</v>
      </c>
      <c r="H646" s="37">
        <v>44083</v>
      </c>
      <c r="I646" s="37">
        <v>44083</v>
      </c>
      <c r="J646" s="24" t="s">
        <v>1166</v>
      </c>
      <c r="K646" s="24" t="s">
        <v>1164</v>
      </c>
    </row>
    <row r="647" spans="2:11" x14ac:dyDescent="0.4">
      <c r="B647" s="24" t="s">
        <v>902</v>
      </c>
      <c r="C647" s="49" t="s">
        <v>1124</v>
      </c>
      <c r="D647" s="24" t="s">
        <v>58</v>
      </c>
      <c r="E647" s="24">
        <v>11</v>
      </c>
      <c r="F647" s="24">
        <v>105</v>
      </c>
      <c r="G647" s="47">
        <v>2</v>
      </c>
      <c r="H647" s="37">
        <v>44092</v>
      </c>
      <c r="I647" s="37">
        <v>44092</v>
      </c>
      <c r="J647" s="38" t="s">
        <v>1165</v>
      </c>
      <c r="K647" s="24" t="s">
        <v>1164</v>
      </c>
    </row>
    <row r="648" spans="2:11" x14ac:dyDescent="0.4">
      <c r="B648" s="24" t="s">
        <v>982</v>
      </c>
      <c r="C648" s="48" t="s">
        <v>1123</v>
      </c>
      <c r="D648" s="24" t="s">
        <v>16</v>
      </c>
      <c r="E648" s="24">
        <v>1</v>
      </c>
      <c r="F648" s="24">
        <v>16</v>
      </c>
      <c r="G648" s="44">
        <v>1</v>
      </c>
      <c r="H648" s="37">
        <v>44052</v>
      </c>
      <c r="I648" s="37">
        <v>44052</v>
      </c>
      <c r="J648" s="24" t="s">
        <v>1166</v>
      </c>
      <c r="K648" s="24" t="s">
        <v>1164</v>
      </c>
    </row>
    <row r="649" spans="2:11" x14ac:dyDescent="0.4">
      <c r="B649" s="24" t="s">
        <v>137</v>
      </c>
      <c r="C649" s="49" t="s">
        <v>1124</v>
      </c>
      <c r="D649" s="24" t="s">
        <v>16</v>
      </c>
      <c r="E649" s="24">
        <v>47</v>
      </c>
      <c r="F649" s="24">
        <v>564</v>
      </c>
      <c r="G649" s="44">
        <v>1</v>
      </c>
      <c r="H649" s="37">
        <v>44079</v>
      </c>
      <c r="I649" s="37">
        <v>44079</v>
      </c>
      <c r="J649" s="24" t="s">
        <v>1166</v>
      </c>
      <c r="K649" s="24" t="s">
        <v>1164</v>
      </c>
    </row>
    <row r="650" spans="2:11" x14ac:dyDescent="0.4">
      <c r="B650" s="24" t="s">
        <v>438</v>
      </c>
      <c r="C650" s="49" t="s">
        <v>1124</v>
      </c>
      <c r="D650" s="24" t="s">
        <v>2</v>
      </c>
      <c r="E650" s="24">
        <v>15</v>
      </c>
      <c r="F650" s="24">
        <v>225</v>
      </c>
      <c r="G650" s="44">
        <v>1</v>
      </c>
      <c r="H650" s="37">
        <v>44071</v>
      </c>
      <c r="I650" s="37">
        <v>44071</v>
      </c>
      <c r="J650" s="39" t="s">
        <v>1162</v>
      </c>
      <c r="K650" s="24" t="s">
        <v>1164</v>
      </c>
    </row>
    <row r="651" spans="2:11" x14ac:dyDescent="0.4">
      <c r="B651" s="24" t="s">
        <v>338</v>
      </c>
      <c r="C651" s="49" t="s">
        <v>1124</v>
      </c>
      <c r="D651" s="24" t="s">
        <v>76</v>
      </c>
      <c r="E651" s="24">
        <v>78</v>
      </c>
      <c r="F651" s="24">
        <v>780</v>
      </c>
      <c r="G651" s="47">
        <v>2</v>
      </c>
      <c r="H651" s="37">
        <v>44074</v>
      </c>
      <c r="I651" s="37">
        <v>44074</v>
      </c>
      <c r="J651" s="39" t="s">
        <v>1162</v>
      </c>
      <c r="K651" s="24" t="s">
        <v>1164</v>
      </c>
    </row>
    <row r="652" spans="2:11" x14ac:dyDescent="0.4">
      <c r="B652" s="24" t="s">
        <v>51</v>
      </c>
      <c r="C652" s="48" t="s">
        <v>1123</v>
      </c>
      <c r="D652" s="24" t="s">
        <v>8</v>
      </c>
      <c r="E652" s="50">
        <v>182</v>
      </c>
      <c r="F652" s="41">
        <v>2216</v>
      </c>
      <c r="G652" s="47">
        <v>4</v>
      </c>
      <c r="H652" s="37">
        <v>44045</v>
      </c>
      <c r="I652" s="37">
        <v>44102</v>
      </c>
      <c r="J652" s="39" t="s">
        <v>1162</v>
      </c>
      <c r="K652" s="45" t="s">
        <v>1163</v>
      </c>
    </row>
    <row r="653" spans="2:11" x14ac:dyDescent="0.4">
      <c r="B653" s="24" t="s">
        <v>710</v>
      </c>
      <c r="C653" s="49" t="s">
        <v>1124</v>
      </c>
      <c r="D653" s="24" t="s">
        <v>18</v>
      </c>
      <c r="E653" s="24">
        <v>8</v>
      </c>
      <c r="F653" s="24">
        <v>160</v>
      </c>
      <c r="G653" s="44">
        <v>1</v>
      </c>
      <c r="H653" s="37">
        <v>44068</v>
      </c>
      <c r="I653" s="37">
        <v>44068</v>
      </c>
      <c r="J653" s="38" t="s">
        <v>1165</v>
      </c>
      <c r="K653" s="24" t="s">
        <v>1164</v>
      </c>
    </row>
    <row r="654" spans="2:11" x14ac:dyDescent="0.4">
      <c r="B654" s="24" t="s">
        <v>259</v>
      </c>
      <c r="C654" s="48" t="s">
        <v>1123</v>
      </c>
      <c r="D654" s="24" t="s">
        <v>86</v>
      </c>
      <c r="E654" s="24">
        <v>89</v>
      </c>
      <c r="F654" s="24">
        <v>890</v>
      </c>
      <c r="G654" s="44">
        <v>1</v>
      </c>
      <c r="H654" s="37">
        <v>44098</v>
      </c>
      <c r="I654" s="37">
        <v>44098</v>
      </c>
      <c r="J654" s="39" t="s">
        <v>1162</v>
      </c>
      <c r="K654" s="24" t="s">
        <v>1164</v>
      </c>
    </row>
    <row r="655" spans="2:11" x14ac:dyDescent="0.4">
      <c r="B655" s="24" t="s">
        <v>197</v>
      </c>
      <c r="C655" s="48" t="s">
        <v>1123</v>
      </c>
      <c r="D655" s="24" t="s">
        <v>12</v>
      </c>
      <c r="E655" s="24">
        <v>77</v>
      </c>
      <c r="F655" s="24">
        <v>924</v>
      </c>
      <c r="G655" s="44">
        <v>1</v>
      </c>
      <c r="H655" s="37">
        <v>44067</v>
      </c>
      <c r="I655" s="37">
        <v>44067</v>
      </c>
      <c r="J655" s="39" t="s">
        <v>1162</v>
      </c>
      <c r="K655" s="24" t="s">
        <v>1164</v>
      </c>
    </row>
    <row r="656" spans="2:11" x14ac:dyDescent="0.4">
      <c r="B656" s="24" t="s">
        <v>1099</v>
      </c>
      <c r="C656" s="49" t="s">
        <v>1124</v>
      </c>
      <c r="D656" s="24" t="s">
        <v>18</v>
      </c>
      <c r="E656" s="24">
        <v>5</v>
      </c>
      <c r="F656" s="24">
        <v>60</v>
      </c>
      <c r="G656" s="44">
        <v>1</v>
      </c>
      <c r="H656" s="37">
        <v>44044</v>
      </c>
      <c r="I656" s="37">
        <v>44044</v>
      </c>
      <c r="J656" s="24" t="s">
        <v>1166</v>
      </c>
      <c r="K656" s="24" t="s">
        <v>1164</v>
      </c>
    </row>
    <row r="657" spans="2:11" x14ac:dyDescent="0.4">
      <c r="B657" s="24" t="s">
        <v>1036</v>
      </c>
      <c r="C657" s="49" t="s">
        <v>1124</v>
      </c>
      <c r="D657" s="24" t="s">
        <v>88</v>
      </c>
      <c r="E657" s="24">
        <v>11</v>
      </c>
      <c r="F657" s="24">
        <v>198</v>
      </c>
      <c r="G657" s="44">
        <v>1</v>
      </c>
      <c r="H657" s="37">
        <v>44046</v>
      </c>
      <c r="I657" s="37">
        <v>44046</v>
      </c>
      <c r="J657" s="39" t="s">
        <v>1162</v>
      </c>
      <c r="K657" s="24" t="s">
        <v>1164</v>
      </c>
    </row>
    <row r="658" spans="2:11" x14ac:dyDescent="0.4">
      <c r="B658" s="24" t="s">
        <v>661</v>
      </c>
      <c r="C658" s="48" t="s">
        <v>1123</v>
      </c>
      <c r="D658" s="24" t="s">
        <v>88</v>
      </c>
      <c r="E658" s="24">
        <v>5</v>
      </c>
      <c r="F658" s="24">
        <v>80</v>
      </c>
      <c r="G658" s="44">
        <v>1</v>
      </c>
      <c r="H658" s="37">
        <v>44096</v>
      </c>
      <c r="I658" s="37">
        <v>44096</v>
      </c>
      <c r="J658" s="38" t="s">
        <v>1165</v>
      </c>
      <c r="K658" s="24" t="s">
        <v>1164</v>
      </c>
    </row>
    <row r="659" spans="2:11" x14ac:dyDescent="0.4">
      <c r="B659" s="24" t="s">
        <v>1073</v>
      </c>
      <c r="C659" s="48" t="s">
        <v>1123</v>
      </c>
      <c r="D659" s="24" t="s">
        <v>13</v>
      </c>
      <c r="E659" s="24">
        <v>10</v>
      </c>
      <c r="F659" s="24">
        <v>388</v>
      </c>
      <c r="G659" s="47">
        <v>4</v>
      </c>
      <c r="H659" s="37">
        <v>44054</v>
      </c>
      <c r="I659" s="37">
        <v>44096</v>
      </c>
      <c r="J659" s="39" t="s">
        <v>1162</v>
      </c>
      <c r="K659" s="45" t="s">
        <v>1163</v>
      </c>
    </row>
    <row r="660" spans="2:11" x14ac:dyDescent="0.4">
      <c r="B660" s="24" t="s">
        <v>740</v>
      </c>
      <c r="C660" s="48" t="s">
        <v>1123</v>
      </c>
      <c r="D660" s="24" t="s">
        <v>78</v>
      </c>
      <c r="E660" s="24">
        <v>4</v>
      </c>
      <c r="F660" s="24">
        <v>52</v>
      </c>
      <c r="G660" s="44">
        <v>1</v>
      </c>
      <c r="H660" s="37">
        <v>44098</v>
      </c>
      <c r="I660" s="37">
        <v>44098</v>
      </c>
      <c r="J660" s="39" t="s">
        <v>1162</v>
      </c>
      <c r="K660" s="24" t="s">
        <v>1164</v>
      </c>
    </row>
    <row r="661" spans="2:11" x14ac:dyDescent="0.4">
      <c r="B661" s="24" t="s">
        <v>1001</v>
      </c>
      <c r="C661" s="48" t="s">
        <v>1123</v>
      </c>
      <c r="D661" s="24" t="s">
        <v>92</v>
      </c>
      <c r="E661" s="24">
        <v>7</v>
      </c>
      <c r="F661" s="24">
        <v>140</v>
      </c>
      <c r="G661" s="44">
        <v>1</v>
      </c>
      <c r="H661" s="37">
        <v>44077</v>
      </c>
      <c r="I661" s="37">
        <v>44077</v>
      </c>
      <c r="J661" s="38" t="s">
        <v>1165</v>
      </c>
      <c r="K661" s="24" t="s">
        <v>1164</v>
      </c>
    </row>
    <row r="662" spans="2:11" x14ac:dyDescent="0.4">
      <c r="B662" s="24" t="s">
        <v>763</v>
      </c>
      <c r="C662" s="48" t="s">
        <v>1123</v>
      </c>
      <c r="D662" s="24" t="s">
        <v>9</v>
      </c>
      <c r="E662" s="24">
        <v>5</v>
      </c>
      <c r="F662" s="24">
        <v>70</v>
      </c>
      <c r="G662" s="44">
        <v>1</v>
      </c>
      <c r="H662" s="37">
        <v>44062</v>
      </c>
      <c r="I662" s="37">
        <v>44062</v>
      </c>
      <c r="J662" s="24" t="s">
        <v>1166</v>
      </c>
      <c r="K662" s="24" t="s">
        <v>1164</v>
      </c>
    </row>
    <row r="663" spans="2:11" x14ac:dyDescent="0.4">
      <c r="B663" s="24" t="s">
        <v>553</v>
      </c>
      <c r="C663" s="49" t="s">
        <v>1124</v>
      </c>
      <c r="D663" s="24" t="s">
        <v>58</v>
      </c>
      <c r="E663" s="24">
        <v>77</v>
      </c>
      <c r="F663" s="24">
        <v>770</v>
      </c>
      <c r="G663" s="44">
        <v>1</v>
      </c>
      <c r="H663" s="37">
        <v>44083</v>
      </c>
      <c r="I663" s="37">
        <v>44083</v>
      </c>
      <c r="J663" s="39" t="s">
        <v>1162</v>
      </c>
      <c r="K663" s="24" t="s">
        <v>1164</v>
      </c>
    </row>
    <row r="664" spans="2:11" x14ac:dyDescent="0.4">
      <c r="B664" s="24" t="s">
        <v>237</v>
      </c>
      <c r="C664" s="49" t="s">
        <v>1124</v>
      </c>
      <c r="D664" s="24" t="s">
        <v>10</v>
      </c>
      <c r="E664" s="24">
        <v>6</v>
      </c>
      <c r="F664" s="24">
        <v>138</v>
      </c>
      <c r="G664" s="44">
        <v>1</v>
      </c>
      <c r="H664" s="37">
        <v>44076</v>
      </c>
      <c r="I664" s="37">
        <v>44076</v>
      </c>
      <c r="J664" s="38" t="s">
        <v>1165</v>
      </c>
      <c r="K664" s="24" t="s">
        <v>1164</v>
      </c>
    </row>
    <row r="665" spans="2:11" x14ac:dyDescent="0.4">
      <c r="B665" s="24" t="s">
        <v>972</v>
      </c>
      <c r="C665" s="49" t="s">
        <v>1124</v>
      </c>
      <c r="D665" s="24" t="s">
        <v>92</v>
      </c>
      <c r="E665" s="24">
        <v>8</v>
      </c>
      <c r="F665" s="24">
        <v>96</v>
      </c>
      <c r="G665" s="44">
        <v>1</v>
      </c>
      <c r="H665" s="37">
        <v>44067</v>
      </c>
      <c r="I665" s="37">
        <v>44067</v>
      </c>
      <c r="J665" s="38" t="s">
        <v>1165</v>
      </c>
      <c r="K665" s="24" t="s">
        <v>1164</v>
      </c>
    </row>
    <row r="666" spans="2:11" x14ac:dyDescent="0.4">
      <c r="B666" s="24" t="s">
        <v>834</v>
      </c>
      <c r="C666" s="48" t="s">
        <v>1123</v>
      </c>
      <c r="D666" s="24" t="s">
        <v>6</v>
      </c>
      <c r="E666" s="24">
        <v>4</v>
      </c>
      <c r="F666" s="24">
        <v>72</v>
      </c>
      <c r="G666" s="44">
        <v>1</v>
      </c>
      <c r="H666" s="37">
        <v>44099</v>
      </c>
      <c r="I666" s="37">
        <v>44099</v>
      </c>
      <c r="J666" s="38" t="s">
        <v>1165</v>
      </c>
      <c r="K666" s="24" t="s">
        <v>1164</v>
      </c>
    </row>
    <row r="667" spans="2:11" x14ac:dyDescent="0.4">
      <c r="B667" s="24" t="s">
        <v>69</v>
      </c>
      <c r="C667" s="48" t="s">
        <v>1123</v>
      </c>
      <c r="D667" s="24" t="s">
        <v>70</v>
      </c>
      <c r="E667" s="24">
        <v>47</v>
      </c>
      <c r="F667" s="24">
        <v>423</v>
      </c>
      <c r="G667" s="44">
        <v>1</v>
      </c>
      <c r="H667" s="37">
        <v>44056</v>
      </c>
      <c r="I667" s="37">
        <v>44056</v>
      </c>
      <c r="J667" s="39" t="s">
        <v>1162</v>
      </c>
      <c r="K667" s="24" t="s">
        <v>1164</v>
      </c>
    </row>
    <row r="668" spans="2:11" x14ac:dyDescent="0.4">
      <c r="B668" s="24" t="s">
        <v>407</v>
      </c>
      <c r="C668" s="49" t="s">
        <v>1124</v>
      </c>
      <c r="D668" s="24" t="s">
        <v>12</v>
      </c>
      <c r="E668" s="24">
        <v>60</v>
      </c>
      <c r="F668" s="24">
        <v>960</v>
      </c>
      <c r="G668" s="44">
        <v>1</v>
      </c>
      <c r="H668" s="37">
        <v>44071</v>
      </c>
      <c r="I668" s="37">
        <v>44071</v>
      </c>
      <c r="J668" s="39" t="s">
        <v>1162</v>
      </c>
      <c r="K668" s="24" t="s">
        <v>1164</v>
      </c>
    </row>
    <row r="669" spans="2:11" x14ac:dyDescent="0.4">
      <c r="B669" s="24" t="s">
        <v>1075</v>
      </c>
      <c r="C669" s="49" t="s">
        <v>1124</v>
      </c>
      <c r="D669" s="24" t="s">
        <v>15</v>
      </c>
      <c r="E669" s="24">
        <v>26</v>
      </c>
      <c r="F669" s="24">
        <v>286</v>
      </c>
      <c r="G669" s="47">
        <v>4</v>
      </c>
      <c r="H669" s="37">
        <v>44045</v>
      </c>
      <c r="I669" s="37">
        <v>44098</v>
      </c>
      <c r="J669" s="38" t="s">
        <v>1165</v>
      </c>
      <c r="K669" s="45" t="s">
        <v>1163</v>
      </c>
    </row>
    <row r="670" spans="2:11" x14ac:dyDescent="0.4">
      <c r="B670" s="24" t="s">
        <v>489</v>
      </c>
      <c r="C670" s="49" t="s">
        <v>1124</v>
      </c>
      <c r="D670" s="24" t="s">
        <v>10</v>
      </c>
      <c r="E670" s="24">
        <v>89</v>
      </c>
      <c r="F670" s="41">
        <v>1424</v>
      </c>
      <c r="G670" s="44">
        <v>1</v>
      </c>
      <c r="H670" s="37">
        <v>44051</v>
      </c>
      <c r="I670" s="37">
        <v>44051</v>
      </c>
      <c r="J670" s="39" t="s">
        <v>1162</v>
      </c>
      <c r="K670" s="24" t="s">
        <v>1164</v>
      </c>
    </row>
    <row r="671" spans="2:11" x14ac:dyDescent="0.4">
      <c r="B671" s="24" t="s">
        <v>1033</v>
      </c>
      <c r="C671" s="49" t="s">
        <v>1124</v>
      </c>
      <c r="D671" s="24" t="s">
        <v>82</v>
      </c>
      <c r="E671" s="24">
        <v>3</v>
      </c>
      <c r="F671" s="24">
        <v>210</v>
      </c>
      <c r="G671" s="44">
        <v>1</v>
      </c>
      <c r="H671" s="37">
        <v>44104</v>
      </c>
      <c r="I671" s="37">
        <v>44104</v>
      </c>
      <c r="J671" s="39" t="s">
        <v>1162</v>
      </c>
      <c r="K671" s="24" t="s">
        <v>1164</v>
      </c>
    </row>
    <row r="672" spans="2:11" x14ac:dyDescent="0.4">
      <c r="B672" s="24" t="s">
        <v>622</v>
      </c>
      <c r="C672" s="48" t="s">
        <v>1123</v>
      </c>
      <c r="D672" s="24" t="s">
        <v>16</v>
      </c>
      <c r="E672" s="24">
        <v>11</v>
      </c>
      <c r="F672" s="24">
        <v>198</v>
      </c>
      <c r="G672" s="44">
        <v>1</v>
      </c>
      <c r="H672" s="37">
        <v>44057</v>
      </c>
      <c r="I672" s="37">
        <v>44057</v>
      </c>
      <c r="J672" s="24" t="s">
        <v>1166</v>
      </c>
      <c r="K672" s="24" t="s">
        <v>1164</v>
      </c>
    </row>
    <row r="673" spans="2:11" x14ac:dyDescent="0.4">
      <c r="B673" s="24" t="s">
        <v>699</v>
      </c>
      <c r="C673" s="48" t="s">
        <v>1123</v>
      </c>
      <c r="D673" s="24" t="s">
        <v>14</v>
      </c>
      <c r="E673" s="24">
        <v>1</v>
      </c>
      <c r="F673" s="24">
        <v>14</v>
      </c>
      <c r="G673" s="44">
        <v>1</v>
      </c>
      <c r="H673" s="37">
        <v>44057</v>
      </c>
      <c r="I673" s="37">
        <v>44057</v>
      </c>
      <c r="J673" s="24" t="s">
        <v>1166</v>
      </c>
      <c r="K673" s="24" t="s">
        <v>1164</v>
      </c>
    </row>
    <row r="674" spans="2:11" x14ac:dyDescent="0.4">
      <c r="B674" s="24" t="s">
        <v>792</v>
      </c>
      <c r="C674" s="49" t="s">
        <v>1124</v>
      </c>
      <c r="D674" s="24" t="s">
        <v>16</v>
      </c>
      <c r="E674" s="24">
        <v>11</v>
      </c>
      <c r="F674" s="24">
        <v>132</v>
      </c>
      <c r="G674" s="44">
        <v>1</v>
      </c>
      <c r="H674" s="37">
        <v>44088</v>
      </c>
      <c r="I674" s="37">
        <v>44088</v>
      </c>
      <c r="J674" s="24" t="s">
        <v>1166</v>
      </c>
      <c r="K674" s="24" t="s">
        <v>1164</v>
      </c>
    </row>
    <row r="675" spans="2:11" x14ac:dyDescent="0.4">
      <c r="B675" s="24" t="s">
        <v>500</v>
      </c>
      <c r="C675" s="49" t="s">
        <v>1124</v>
      </c>
      <c r="D675" s="24" t="s">
        <v>64</v>
      </c>
      <c r="E675" s="24">
        <v>68</v>
      </c>
      <c r="F675" s="41">
        <v>2040</v>
      </c>
      <c r="G675" s="44">
        <v>1</v>
      </c>
      <c r="H675" s="37">
        <v>44061</v>
      </c>
      <c r="I675" s="37">
        <v>44061</v>
      </c>
      <c r="J675" s="39" t="s">
        <v>1162</v>
      </c>
      <c r="K675" s="24" t="s">
        <v>1164</v>
      </c>
    </row>
    <row r="676" spans="2:11" x14ac:dyDescent="0.4">
      <c r="B676" s="24" t="s">
        <v>247</v>
      </c>
      <c r="C676" s="48" t="s">
        <v>1123</v>
      </c>
      <c r="D676" s="24" t="s">
        <v>16</v>
      </c>
      <c r="E676" s="24">
        <v>10</v>
      </c>
      <c r="F676" s="24">
        <v>200</v>
      </c>
      <c r="G676" s="44">
        <v>1</v>
      </c>
      <c r="H676" s="37">
        <v>44086</v>
      </c>
      <c r="I676" s="37">
        <v>44086</v>
      </c>
      <c r="J676" s="24" t="s">
        <v>1166</v>
      </c>
      <c r="K676" s="24" t="s">
        <v>1164</v>
      </c>
    </row>
    <row r="677" spans="2:11" x14ac:dyDescent="0.4">
      <c r="B677" s="24" t="s">
        <v>1083</v>
      </c>
      <c r="C677" s="48" t="s">
        <v>1123</v>
      </c>
      <c r="D677" s="24" t="s">
        <v>68</v>
      </c>
      <c r="E677" s="24">
        <v>1</v>
      </c>
      <c r="F677" s="24">
        <v>12</v>
      </c>
      <c r="G677" s="44">
        <v>1</v>
      </c>
      <c r="H677" s="37">
        <v>44089</v>
      </c>
      <c r="I677" s="37">
        <v>44089</v>
      </c>
      <c r="J677" s="24" t="s">
        <v>1166</v>
      </c>
      <c r="K677" s="24" t="s">
        <v>1164</v>
      </c>
    </row>
    <row r="678" spans="2:11" x14ac:dyDescent="0.4">
      <c r="B678" s="24" t="s">
        <v>831</v>
      </c>
      <c r="C678" s="49" t="s">
        <v>1124</v>
      </c>
      <c r="D678" s="24" t="s">
        <v>3</v>
      </c>
      <c r="E678" s="24">
        <v>1</v>
      </c>
      <c r="F678" s="24">
        <v>15</v>
      </c>
      <c r="G678" s="44">
        <v>1</v>
      </c>
      <c r="H678" s="37">
        <v>44096</v>
      </c>
      <c r="I678" s="37">
        <v>44096</v>
      </c>
      <c r="J678" s="24" t="s">
        <v>1166</v>
      </c>
      <c r="K678" s="24" t="s">
        <v>1164</v>
      </c>
    </row>
    <row r="679" spans="2:11" x14ac:dyDescent="0.4">
      <c r="B679" s="24" t="s">
        <v>808</v>
      </c>
      <c r="C679" s="49" t="s">
        <v>1124</v>
      </c>
      <c r="D679" s="24" t="s">
        <v>9</v>
      </c>
      <c r="E679" s="24">
        <v>6</v>
      </c>
      <c r="F679" s="24">
        <v>54</v>
      </c>
      <c r="G679" s="44">
        <v>1</v>
      </c>
      <c r="H679" s="37">
        <v>44073</v>
      </c>
      <c r="I679" s="37">
        <v>44073</v>
      </c>
      <c r="J679" s="24" t="s">
        <v>1166</v>
      </c>
      <c r="K679" s="24" t="s">
        <v>1164</v>
      </c>
    </row>
    <row r="680" spans="2:11" x14ac:dyDescent="0.4">
      <c r="B680" s="24" t="s">
        <v>67</v>
      </c>
      <c r="C680" s="49" t="s">
        <v>1124</v>
      </c>
      <c r="D680" s="24" t="s">
        <v>68</v>
      </c>
      <c r="E680" s="24">
        <v>15</v>
      </c>
      <c r="F680" s="24">
        <v>345</v>
      </c>
      <c r="G680" s="44">
        <v>1</v>
      </c>
      <c r="H680" s="37">
        <v>44055</v>
      </c>
      <c r="I680" s="37">
        <v>44055</v>
      </c>
      <c r="J680" s="39" t="s">
        <v>1162</v>
      </c>
      <c r="K680" s="24" t="s">
        <v>1164</v>
      </c>
    </row>
    <row r="681" spans="2:11" x14ac:dyDescent="0.4">
      <c r="B681" s="24" t="s">
        <v>77</v>
      </c>
      <c r="C681" s="48" t="s">
        <v>1123</v>
      </c>
      <c r="D681" s="24" t="s">
        <v>78</v>
      </c>
      <c r="E681" s="24">
        <v>60</v>
      </c>
      <c r="F681" s="24">
        <v>960</v>
      </c>
      <c r="G681" s="44">
        <v>1</v>
      </c>
      <c r="H681" s="37">
        <v>44061</v>
      </c>
      <c r="I681" s="37">
        <v>44061</v>
      </c>
      <c r="J681" s="39" t="s">
        <v>1162</v>
      </c>
      <c r="K681" s="24" t="s">
        <v>1164</v>
      </c>
    </row>
    <row r="682" spans="2:11" x14ac:dyDescent="0.4">
      <c r="B682" s="24" t="s">
        <v>573</v>
      </c>
      <c r="C682" s="48" t="s">
        <v>1123</v>
      </c>
      <c r="D682" s="24" t="s">
        <v>10</v>
      </c>
      <c r="E682" s="24">
        <v>11</v>
      </c>
      <c r="F682" s="24">
        <v>132</v>
      </c>
      <c r="G682" s="44">
        <v>1</v>
      </c>
      <c r="H682" s="37">
        <v>44103</v>
      </c>
      <c r="I682" s="37">
        <v>44103</v>
      </c>
      <c r="J682" s="38" t="s">
        <v>1165</v>
      </c>
      <c r="K682" s="24" t="s">
        <v>1164</v>
      </c>
    </row>
    <row r="683" spans="2:11" x14ac:dyDescent="0.4">
      <c r="B683" s="24" t="s">
        <v>99</v>
      </c>
      <c r="C683" s="49" t="s">
        <v>1124</v>
      </c>
      <c r="D683" s="24" t="s">
        <v>20</v>
      </c>
      <c r="E683" s="24">
        <v>15</v>
      </c>
      <c r="F683" s="24">
        <v>225</v>
      </c>
      <c r="G683" s="44">
        <v>1</v>
      </c>
      <c r="H683" s="37">
        <v>44073</v>
      </c>
      <c r="I683" s="37">
        <v>44073</v>
      </c>
      <c r="J683" s="39" t="s">
        <v>1162</v>
      </c>
      <c r="K683" s="24" t="s">
        <v>1164</v>
      </c>
    </row>
    <row r="684" spans="2:11" x14ac:dyDescent="0.4">
      <c r="B684" s="24" t="s">
        <v>286</v>
      </c>
      <c r="C684" s="49" t="s">
        <v>1124</v>
      </c>
      <c r="D684" s="24" t="s">
        <v>58</v>
      </c>
      <c r="E684" s="24">
        <v>89</v>
      </c>
      <c r="F684" s="41">
        <v>2670</v>
      </c>
      <c r="G684" s="44">
        <v>1</v>
      </c>
      <c r="H684" s="37">
        <v>44053</v>
      </c>
      <c r="I684" s="37">
        <v>44053</v>
      </c>
      <c r="J684" s="39" t="s">
        <v>1162</v>
      </c>
      <c r="K684" s="24" t="s">
        <v>1164</v>
      </c>
    </row>
    <row r="685" spans="2:11" x14ac:dyDescent="0.4">
      <c r="B685" s="24" t="s">
        <v>835</v>
      </c>
      <c r="C685" s="49" t="s">
        <v>1124</v>
      </c>
      <c r="D685" s="24" t="s">
        <v>4</v>
      </c>
      <c r="E685" s="24">
        <v>5</v>
      </c>
      <c r="F685" s="24">
        <v>70</v>
      </c>
      <c r="G685" s="44">
        <v>1</v>
      </c>
      <c r="H685" s="37">
        <v>44103</v>
      </c>
      <c r="I685" s="37">
        <v>44103</v>
      </c>
      <c r="J685" s="24" t="s">
        <v>1166</v>
      </c>
      <c r="K685" s="24" t="s">
        <v>1164</v>
      </c>
    </row>
    <row r="686" spans="2:11" x14ac:dyDescent="0.4">
      <c r="B686" s="24" t="s">
        <v>226</v>
      </c>
      <c r="C686" s="48" t="s">
        <v>1123</v>
      </c>
      <c r="D686" s="24" t="s">
        <v>19</v>
      </c>
      <c r="E686" s="24">
        <v>15</v>
      </c>
      <c r="F686" s="24">
        <v>450</v>
      </c>
      <c r="G686" s="44">
        <v>1</v>
      </c>
      <c r="H686" s="37">
        <v>44065</v>
      </c>
      <c r="I686" s="37">
        <v>44065</v>
      </c>
      <c r="J686" s="39" t="s">
        <v>1162</v>
      </c>
      <c r="K686" s="24" t="s">
        <v>1164</v>
      </c>
    </row>
    <row r="687" spans="2:11" x14ac:dyDescent="0.4">
      <c r="B687" s="24" t="s">
        <v>730</v>
      </c>
      <c r="C687" s="48" t="s">
        <v>1123</v>
      </c>
      <c r="D687" s="24" t="s">
        <v>59</v>
      </c>
      <c r="E687" s="24">
        <v>11</v>
      </c>
      <c r="F687" s="24">
        <v>198</v>
      </c>
      <c r="G687" s="44">
        <v>1</v>
      </c>
      <c r="H687" s="37">
        <v>44088</v>
      </c>
      <c r="I687" s="37">
        <v>44088</v>
      </c>
      <c r="J687" s="38" t="s">
        <v>1165</v>
      </c>
      <c r="K687" s="24" t="s">
        <v>1164</v>
      </c>
    </row>
    <row r="688" spans="2:11" x14ac:dyDescent="0.4">
      <c r="B688" s="24" t="s">
        <v>584</v>
      </c>
      <c r="C688" s="49" t="s">
        <v>1124</v>
      </c>
      <c r="D688" s="24" t="s">
        <v>19</v>
      </c>
      <c r="E688" s="24">
        <v>6</v>
      </c>
      <c r="F688" s="24">
        <v>180</v>
      </c>
      <c r="G688" s="44">
        <v>1</v>
      </c>
      <c r="H688" s="37">
        <v>44051</v>
      </c>
      <c r="I688" s="37">
        <v>44051</v>
      </c>
      <c r="J688" s="39" t="s">
        <v>1162</v>
      </c>
      <c r="K688" s="24" t="s">
        <v>1164</v>
      </c>
    </row>
    <row r="689" spans="2:11" x14ac:dyDescent="0.4">
      <c r="B689" s="24" t="s">
        <v>643</v>
      </c>
      <c r="C689" s="49" t="s">
        <v>1124</v>
      </c>
      <c r="D689" s="24" t="s">
        <v>15</v>
      </c>
      <c r="E689" s="24">
        <v>7</v>
      </c>
      <c r="F689" s="24">
        <v>98</v>
      </c>
      <c r="G689" s="44">
        <v>1</v>
      </c>
      <c r="H689" s="37">
        <v>44078</v>
      </c>
      <c r="I689" s="37">
        <v>44078</v>
      </c>
      <c r="J689" s="24" t="s">
        <v>1166</v>
      </c>
      <c r="K689" s="24" t="s">
        <v>1164</v>
      </c>
    </row>
    <row r="690" spans="2:11" x14ac:dyDescent="0.4">
      <c r="B690" s="24" t="s">
        <v>485</v>
      </c>
      <c r="C690" s="48" t="s">
        <v>1123</v>
      </c>
      <c r="D690" s="24" t="s">
        <v>6</v>
      </c>
      <c r="E690" s="24">
        <v>6</v>
      </c>
      <c r="F690" s="24">
        <v>72</v>
      </c>
      <c r="G690" s="44">
        <v>1</v>
      </c>
      <c r="H690" s="37">
        <v>44046</v>
      </c>
      <c r="I690" s="37">
        <v>44046</v>
      </c>
      <c r="J690" s="38" t="s">
        <v>1165</v>
      </c>
      <c r="K690" s="24" t="s">
        <v>1164</v>
      </c>
    </row>
    <row r="691" spans="2:11" x14ac:dyDescent="0.4">
      <c r="B691" s="24" t="s">
        <v>826</v>
      </c>
      <c r="C691" s="49" t="s">
        <v>1124</v>
      </c>
      <c r="D691" s="24" t="s">
        <v>18</v>
      </c>
      <c r="E691" s="24">
        <v>6</v>
      </c>
      <c r="F691" s="24">
        <v>72</v>
      </c>
      <c r="G691" s="44">
        <v>1</v>
      </c>
      <c r="H691" s="37">
        <v>44092</v>
      </c>
      <c r="I691" s="37">
        <v>44092</v>
      </c>
      <c r="J691" s="24" t="s">
        <v>1166</v>
      </c>
      <c r="K691" s="24" t="s">
        <v>1164</v>
      </c>
    </row>
    <row r="692" spans="2:11" x14ac:dyDescent="0.4">
      <c r="B692" s="24" t="s">
        <v>174</v>
      </c>
      <c r="C692" s="48" t="s">
        <v>1123</v>
      </c>
      <c r="D692" s="24" t="s">
        <v>16</v>
      </c>
      <c r="E692" s="42">
        <v>235</v>
      </c>
      <c r="F692" s="40">
        <v>3163</v>
      </c>
      <c r="G692" s="46">
        <v>6</v>
      </c>
      <c r="H692" s="37">
        <v>44044</v>
      </c>
      <c r="I692" s="37">
        <v>44094</v>
      </c>
      <c r="J692" s="39" t="s">
        <v>1162</v>
      </c>
      <c r="K692" s="45" t="s">
        <v>1163</v>
      </c>
    </row>
    <row r="693" spans="2:11" x14ac:dyDescent="0.4">
      <c r="B693" s="24" t="s">
        <v>633</v>
      </c>
      <c r="C693" s="49" t="s">
        <v>1124</v>
      </c>
      <c r="D693" s="24" t="s">
        <v>5</v>
      </c>
      <c r="E693" s="24">
        <v>5</v>
      </c>
      <c r="F693" s="24">
        <v>80</v>
      </c>
      <c r="G693" s="44">
        <v>1</v>
      </c>
      <c r="H693" s="37">
        <v>44068</v>
      </c>
      <c r="I693" s="37">
        <v>44068</v>
      </c>
      <c r="J693" s="38" t="s">
        <v>1165</v>
      </c>
      <c r="K693" s="24" t="s">
        <v>1164</v>
      </c>
    </row>
    <row r="694" spans="2:11" x14ac:dyDescent="0.4">
      <c r="B694" s="24" t="s">
        <v>121</v>
      </c>
      <c r="C694" s="49" t="s">
        <v>1124</v>
      </c>
      <c r="D694" s="24" t="s">
        <v>16</v>
      </c>
      <c r="E694" s="24">
        <v>10</v>
      </c>
      <c r="F694" s="24">
        <v>90</v>
      </c>
      <c r="G694" s="44">
        <v>1</v>
      </c>
      <c r="H694" s="37">
        <v>44063</v>
      </c>
      <c r="I694" s="37">
        <v>44063</v>
      </c>
      <c r="J694" s="24" t="s">
        <v>1166</v>
      </c>
      <c r="K694" s="24" t="s">
        <v>1164</v>
      </c>
    </row>
    <row r="695" spans="2:11" x14ac:dyDescent="0.4">
      <c r="B695" s="24" t="s">
        <v>326</v>
      </c>
      <c r="C695" s="49" t="s">
        <v>1124</v>
      </c>
      <c r="D695" s="24" t="s">
        <v>15</v>
      </c>
      <c r="E695" s="24">
        <v>85</v>
      </c>
      <c r="F695" s="41">
        <v>2550</v>
      </c>
      <c r="G695" s="47">
        <v>2</v>
      </c>
      <c r="H695" s="37">
        <v>44062</v>
      </c>
      <c r="I695" s="37">
        <v>44062</v>
      </c>
      <c r="J695" s="39" t="s">
        <v>1162</v>
      </c>
      <c r="K695" s="24" t="s">
        <v>1164</v>
      </c>
    </row>
    <row r="696" spans="2:11" x14ac:dyDescent="0.4">
      <c r="B696" s="24" t="s">
        <v>365</v>
      </c>
      <c r="C696" s="49" t="s">
        <v>1124</v>
      </c>
      <c r="D696" s="24" t="s">
        <v>12</v>
      </c>
      <c r="E696" s="24">
        <v>68</v>
      </c>
      <c r="F696" s="24">
        <v>680</v>
      </c>
      <c r="G696" s="44">
        <v>1</v>
      </c>
      <c r="H696" s="37">
        <v>44102</v>
      </c>
      <c r="I696" s="37">
        <v>44102</v>
      </c>
      <c r="J696" s="38" t="s">
        <v>1165</v>
      </c>
      <c r="K696" s="24" t="s">
        <v>1164</v>
      </c>
    </row>
    <row r="697" spans="2:11" x14ac:dyDescent="0.4">
      <c r="B697" s="24" t="s">
        <v>949</v>
      </c>
      <c r="C697" s="49" t="s">
        <v>1124</v>
      </c>
      <c r="D697" s="24" t="s">
        <v>3</v>
      </c>
      <c r="E697" s="24">
        <v>14</v>
      </c>
      <c r="F697" s="24">
        <v>70</v>
      </c>
      <c r="G697" s="44">
        <v>1</v>
      </c>
      <c r="H697" s="37">
        <v>44096</v>
      </c>
      <c r="I697" s="37">
        <v>44096</v>
      </c>
      <c r="J697" s="38" t="s">
        <v>1165</v>
      </c>
      <c r="K697" s="24" t="s">
        <v>1164</v>
      </c>
    </row>
    <row r="698" spans="2:11" x14ac:dyDescent="0.4">
      <c r="B698" s="24" t="s">
        <v>563</v>
      </c>
      <c r="C698" s="48" t="s">
        <v>1123</v>
      </c>
      <c r="D698" s="24" t="s">
        <v>20</v>
      </c>
      <c r="E698" s="24">
        <v>10</v>
      </c>
      <c r="F698" s="24">
        <v>180</v>
      </c>
      <c r="G698" s="44">
        <v>1</v>
      </c>
      <c r="H698" s="37">
        <v>44093</v>
      </c>
      <c r="I698" s="37">
        <v>44093</v>
      </c>
      <c r="J698" s="38" t="s">
        <v>1165</v>
      </c>
      <c r="K698" s="24" t="s">
        <v>1164</v>
      </c>
    </row>
    <row r="699" spans="2:11" x14ac:dyDescent="0.4">
      <c r="B699" s="24" t="s">
        <v>847</v>
      </c>
      <c r="C699" s="48" t="s">
        <v>1123</v>
      </c>
      <c r="D699" s="24" t="s">
        <v>4</v>
      </c>
      <c r="E699" s="24">
        <v>3</v>
      </c>
      <c r="F699" s="24">
        <v>36</v>
      </c>
      <c r="G699" s="44">
        <v>1</v>
      </c>
      <c r="H699" s="37">
        <v>44093</v>
      </c>
      <c r="I699" s="37">
        <v>44093</v>
      </c>
      <c r="J699" s="24" t="s">
        <v>1166</v>
      </c>
      <c r="K699" s="24" t="s">
        <v>1164</v>
      </c>
    </row>
    <row r="700" spans="2:11" x14ac:dyDescent="0.4">
      <c r="B700" s="24" t="s">
        <v>504</v>
      </c>
      <c r="C700" s="48" t="s">
        <v>1123</v>
      </c>
      <c r="D700" s="24" t="s">
        <v>72</v>
      </c>
      <c r="E700" s="24">
        <v>10</v>
      </c>
      <c r="F700" s="24">
        <v>60</v>
      </c>
      <c r="G700" s="44">
        <v>1</v>
      </c>
      <c r="H700" s="37">
        <v>44065</v>
      </c>
      <c r="I700" s="37">
        <v>44065</v>
      </c>
      <c r="J700" s="39" t="s">
        <v>1162</v>
      </c>
      <c r="K700" s="24" t="s">
        <v>1164</v>
      </c>
    </row>
    <row r="701" spans="2:11" x14ac:dyDescent="0.4">
      <c r="B701" s="24" t="s">
        <v>298</v>
      </c>
      <c r="C701" s="49" t="s">
        <v>1124</v>
      </c>
      <c r="D701" s="24" t="s">
        <v>14</v>
      </c>
      <c r="E701" s="24">
        <v>15</v>
      </c>
      <c r="F701" s="24">
        <v>135</v>
      </c>
      <c r="G701" s="44">
        <v>1</v>
      </c>
      <c r="H701" s="37">
        <v>44065</v>
      </c>
      <c r="I701" s="37">
        <v>44065</v>
      </c>
      <c r="J701" s="38" t="s">
        <v>1165</v>
      </c>
      <c r="K701" s="24" t="s">
        <v>1164</v>
      </c>
    </row>
    <row r="702" spans="2:11" x14ac:dyDescent="0.4">
      <c r="B702" s="24" t="s">
        <v>1011</v>
      </c>
      <c r="C702" s="48" t="s">
        <v>1123</v>
      </c>
      <c r="D702" s="24" t="s">
        <v>2</v>
      </c>
      <c r="E702" s="24">
        <v>3</v>
      </c>
      <c r="F702" s="24">
        <v>42</v>
      </c>
      <c r="G702" s="44">
        <v>1</v>
      </c>
      <c r="H702" s="37">
        <v>44087</v>
      </c>
      <c r="I702" s="37">
        <v>44087</v>
      </c>
      <c r="J702" s="38" t="s">
        <v>1165</v>
      </c>
      <c r="K702" s="24" t="s">
        <v>1164</v>
      </c>
    </row>
    <row r="703" spans="2:11" x14ac:dyDescent="0.4">
      <c r="B703" s="24" t="s">
        <v>132</v>
      </c>
      <c r="C703" s="48" t="s">
        <v>1123</v>
      </c>
      <c r="D703" s="24" t="s">
        <v>57</v>
      </c>
      <c r="E703" s="24">
        <v>60</v>
      </c>
      <c r="F703" s="40">
        <v>4200</v>
      </c>
      <c r="G703" s="44">
        <v>1</v>
      </c>
      <c r="H703" s="37">
        <v>44074</v>
      </c>
      <c r="I703" s="37">
        <v>44074</v>
      </c>
      <c r="J703" s="39" t="s">
        <v>1162</v>
      </c>
      <c r="K703" s="24" t="s">
        <v>1164</v>
      </c>
    </row>
    <row r="704" spans="2:11" x14ac:dyDescent="0.4">
      <c r="B704" s="24" t="s">
        <v>810</v>
      </c>
      <c r="C704" s="49" t="s">
        <v>1124</v>
      </c>
      <c r="D704" s="24" t="s">
        <v>17</v>
      </c>
      <c r="E704" s="24">
        <v>10</v>
      </c>
      <c r="F704" s="24">
        <v>520</v>
      </c>
      <c r="G704" s="44">
        <v>1</v>
      </c>
      <c r="H704" s="37">
        <v>44075</v>
      </c>
      <c r="I704" s="37">
        <v>44075</v>
      </c>
      <c r="J704" s="38" t="s">
        <v>1165</v>
      </c>
      <c r="K704" s="24" t="s">
        <v>1164</v>
      </c>
    </row>
    <row r="705" spans="2:11" x14ac:dyDescent="0.4">
      <c r="B705" s="24" t="s">
        <v>853</v>
      </c>
      <c r="C705" s="49" t="s">
        <v>1124</v>
      </c>
      <c r="D705" s="24" t="s">
        <v>4</v>
      </c>
      <c r="E705" s="24">
        <v>5</v>
      </c>
      <c r="F705" s="24">
        <v>65</v>
      </c>
      <c r="G705" s="44">
        <v>1</v>
      </c>
      <c r="H705" s="37">
        <v>44099</v>
      </c>
      <c r="I705" s="37">
        <v>44099</v>
      </c>
      <c r="J705" s="24" t="s">
        <v>1166</v>
      </c>
      <c r="K705" s="24" t="s">
        <v>1164</v>
      </c>
    </row>
    <row r="706" spans="2:11" x14ac:dyDescent="0.4">
      <c r="B706" s="24" t="s">
        <v>320</v>
      </c>
      <c r="C706" s="49" t="s">
        <v>1124</v>
      </c>
      <c r="D706" s="24" t="s">
        <v>9</v>
      </c>
      <c r="E706" s="24">
        <v>79</v>
      </c>
      <c r="F706" s="41">
        <v>1185</v>
      </c>
      <c r="G706" s="47">
        <v>2</v>
      </c>
      <c r="H706" s="37">
        <v>44056</v>
      </c>
      <c r="I706" s="37">
        <v>44056</v>
      </c>
      <c r="J706" s="39" t="s">
        <v>1162</v>
      </c>
      <c r="K706" s="24" t="s">
        <v>1164</v>
      </c>
    </row>
    <row r="707" spans="2:11" x14ac:dyDescent="0.4">
      <c r="B707" s="24" t="s">
        <v>1084</v>
      </c>
      <c r="C707" s="48" t="s">
        <v>1123</v>
      </c>
      <c r="D707" s="24" t="s">
        <v>70</v>
      </c>
      <c r="E707" s="24">
        <v>1</v>
      </c>
      <c r="F707" s="24">
        <v>16</v>
      </c>
      <c r="G707" s="44">
        <v>1</v>
      </c>
      <c r="H707" s="37">
        <v>44093</v>
      </c>
      <c r="I707" s="37">
        <v>44093</v>
      </c>
      <c r="J707" s="38" t="s">
        <v>1165</v>
      </c>
      <c r="K707" s="24" t="s">
        <v>1164</v>
      </c>
    </row>
    <row r="708" spans="2:11" x14ac:dyDescent="0.4">
      <c r="B708" s="24" t="s">
        <v>890</v>
      </c>
      <c r="C708" s="49" t="s">
        <v>1124</v>
      </c>
      <c r="D708" s="24" t="s">
        <v>16</v>
      </c>
      <c r="E708" s="24">
        <v>12</v>
      </c>
      <c r="F708" s="24">
        <v>200</v>
      </c>
      <c r="G708" s="47">
        <v>2</v>
      </c>
      <c r="H708" s="37">
        <v>44098</v>
      </c>
      <c r="I708" s="37">
        <v>44098</v>
      </c>
      <c r="J708" s="24" t="s">
        <v>1166</v>
      </c>
      <c r="K708" s="24" t="s">
        <v>1164</v>
      </c>
    </row>
    <row r="709" spans="2:11" x14ac:dyDescent="0.4">
      <c r="B709" s="24" t="s">
        <v>1007</v>
      </c>
      <c r="C709" s="49" t="s">
        <v>1124</v>
      </c>
      <c r="D709" s="24" t="s">
        <v>18</v>
      </c>
      <c r="E709" s="24">
        <v>3</v>
      </c>
      <c r="F709" s="24">
        <v>45</v>
      </c>
      <c r="G709" s="44">
        <v>1</v>
      </c>
      <c r="H709" s="37">
        <v>44083</v>
      </c>
      <c r="I709" s="37">
        <v>44083</v>
      </c>
      <c r="J709" s="24" t="s">
        <v>1166</v>
      </c>
      <c r="K709" s="24" t="s">
        <v>1164</v>
      </c>
    </row>
    <row r="710" spans="2:11" x14ac:dyDescent="0.4">
      <c r="B710" s="24" t="s">
        <v>118</v>
      </c>
      <c r="C710" s="49" t="s">
        <v>1124</v>
      </c>
      <c r="D710" s="24" t="s">
        <v>58</v>
      </c>
      <c r="E710" s="24">
        <v>15</v>
      </c>
      <c r="F710" s="24">
        <v>135</v>
      </c>
      <c r="G710" s="44">
        <v>1</v>
      </c>
      <c r="H710" s="37">
        <v>44061</v>
      </c>
      <c r="I710" s="37">
        <v>44061</v>
      </c>
      <c r="J710" s="38" t="s">
        <v>1165</v>
      </c>
      <c r="K710" s="24" t="s">
        <v>1164</v>
      </c>
    </row>
    <row r="711" spans="2:11" x14ac:dyDescent="0.4">
      <c r="B711" s="24" t="s">
        <v>899</v>
      </c>
      <c r="C711" s="49" t="s">
        <v>1124</v>
      </c>
      <c r="D711" s="24" t="s">
        <v>16</v>
      </c>
      <c r="E711" s="24">
        <v>76</v>
      </c>
      <c r="F711" s="41">
        <v>1060</v>
      </c>
      <c r="G711" s="46">
        <v>14</v>
      </c>
      <c r="H711" s="37">
        <v>44051</v>
      </c>
      <c r="I711" s="37">
        <v>44099</v>
      </c>
      <c r="J711" s="38" t="s">
        <v>1165</v>
      </c>
      <c r="K711" s="45" t="s">
        <v>1163</v>
      </c>
    </row>
    <row r="712" spans="2:11" x14ac:dyDescent="0.4">
      <c r="B712" s="24" t="s">
        <v>905</v>
      </c>
      <c r="C712" s="48" t="s">
        <v>1123</v>
      </c>
      <c r="D712" s="24" t="s">
        <v>94</v>
      </c>
      <c r="E712" s="24">
        <v>3</v>
      </c>
      <c r="F712" s="24">
        <v>48</v>
      </c>
      <c r="G712" s="44">
        <v>1</v>
      </c>
      <c r="H712" s="37">
        <v>44094</v>
      </c>
      <c r="I712" s="37">
        <v>44094</v>
      </c>
      <c r="J712" s="38" t="s">
        <v>1165</v>
      </c>
      <c r="K712" s="24" t="s">
        <v>1164</v>
      </c>
    </row>
    <row r="713" spans="2:11" x14ac:dyDescent="0.4">
      <c r="B713" s="24" t="s">
        <v>978</v>
      </c>
      <c r="C713" s="48" t="s">
        <v>1123</v>
      </c>
      <c r="D713" s="24" t="s">
        <v>3</v>
      </c>
      <c r="E713" s="24">
        <v>10</v>
      </c>
      <c r="F713" s="24">
        <v>130</v>
      </c>
      <c r="G713" s="44">
        <v>1</v>
      </c>
      <c r="H713" s="37">
        <v>44045</v>
      </c>
      <c r="I713" s="37">
        <v>44045</v>
      </c>
      <c r="J713" s="38" t="s">
        <v>1165</v>
      </c>
      <c r="K713" s="24" t="s">
        <v>1164</v>
      </c>
    </row>
    <row r="714" spans="2:11" x14ac:dyDescent="0.4">
      <c r="B714" s="24" t="s">
        <v>191</v>
      </c>
      <c r="C714" s="49" t="s">
        <v>1124</v>
      </c>
      <c r="D714" s="24" t="s">
        <v>16</v>
      </c>
      <c r="E714" s="24">
        <v>47</v>
      </c>
      <c r="F714" s="24">
        <v>752</v>
      </c>
      <c r="G714" s="44">
        <v>1</v>
      </c>
      <c r="H714" s="37">
        <v>44061</v>
      </c>
      <c r="I714" s="37">
        <v>44061</v>
      </c>
      <c r="J714" s="24" t="s">
        <v>1166</v>
      </c>
      <c r="K714" s="24" t="s">
        <v>1164</v>
      </c>
    </row>
    <row r="715" spans="2:11" x14ac:dyDescent="0.4">
      <c r="B715" s="24" t="s">
        <v>882</v>
      </c>
      <c r="C715" s="49" t="s">
        <v>1124</v>
      </c>
      <c r="D715" s="24" t="s">
        <v>12</v>
      </c>
      <c r="E715" s="24">
        <v>10</v>
      </c>
      <c r="F715" s="24">
        <v>700</v>
      </c>
      <c r="G715" s="44">
        <v>1</v>
      </c>
      <c r="H715" s="37">
        <v>44078</v>
      </c>
      <c r="I715" s="37">
        <v>44078</v>
      </c>
      <c r="J715" s="38" t="s">
        <v>1165</v>
      </c>
      <c r="K715" s="24" t="s">
        <v>1164</v>
      </c>
    </row>
    <row r="716" spans="2:11" x14ac:dyDescent="0.4">
      <c r="B716" s="24" t="s">
        <v>229</v>
      </c>
      <c r="C716" s="49" t="s">
        <v>1124</v>
      </c>
      <c r="D716" s="24" t="s">
        <v>2</v>
      </c>
      <c r="E716" s="24">
        <v>10</v>
      </c>
      <c r="F716" s="24">
        <v>50</v>
      </c>
      <c r="G716" s="44">
        <v>1</v>
      </c>
      <c r="H716" s="37">
        <v>44068</v>
      </c>
      <c r="I716" s="37">
        <v>44068</v>
      </c>
      <c r="J716" s="38" t="s">
        <v>1165</v>
      </c>
      <c r="K716" s="24" t="s">
        <v>1164</v>
      </c>
    </row>
    <row r="717" spans="2:11" x14ac:dyDescent="0.4">
      <c r="B717" s="24" t="s">
        <v>291</v>
      </c>
      <c r="C717" s="48" t="s">
        <v>1123</v>
      </c>
      <c r="D717" s="24" t="s">
        <v>82</v>
      </c>
      <c r="E717" s="24">
        <v>6</v>
      </c>
      <c r="F717" s="24">
        <v>60</v>
      </c>
      <c r="G717" s="44">
        <v>1</v>
      </c>
      <c r="H717" s="37">
        <v>44058</v>
      </c>
      <c r="I717" s="37">
        <v>44058</v>
      </c>
      <c r="J717" s="38" t="s">
        <v>1165</v>
      </c>
      <c r="K717" s="24" t="s">
        <v>1164</v>
      </c>
    </row>
    <row r="718" spans="2:11" x14ac:dyDescent="0.4">
      <c r="B718" s="24" t="s">
        <v>973</v>
      </c>
      <c r="C718" s="49" t="s">
        <v>1124</v>
      </c>
      <c r="D718" s="24" t="s">
        <v>94</v>
      </c>
      <c r="E718" s="24">
        <v>9</v>
      </c>
      <c r="F718" s="24">
        <v>144</v>
      </c>
      <c r="G718" s="44">
        <v>1</v>
      </c>
      <c r="H718" s="37">
        <v>44068</v>
      </c>
      <c r="I718" s="37">
        <v>44068</v>
      </c>
      <c r="J718" s="38" t="s">
        <v>1165</v>
      </c>
      <c r="K718" s="24" t="s">
        <v>1164</v>
      </c>
    </row>
    <row r="719" spans="2:11" x14ac:dyDescent="0.4">
      <c r="B719" s="24" t="s">
        <v>179</v>
      </c>
      <c r="C719" s="48" t="s">
        <v>1123</v>
      </c>
      <c r="D719" s="24" t="s">
        <v>94</v>
      </c>
      <c r="E719" s="42">
        <v>327</v>
      </c>
      <c r="F719" s="40">
        <v>5502</v>
      </c>
      <c r="G719" s="46">
        <v>6</v>
      </c>
      <c r="H719" s="37">
        <v>44046</v>
      </c>
      <c r="I719" s="37">
        <v>44099</v>
      </c>
      <c r="J719" s="39" t="s">
        <v>1162</v>
      </c>
      <c r="K719" s="45" t="s">
        <v>1163</v>
      </c>
    </row>
    <row r="720" spans="2:11" x14ac:dyDescent="0.4">
      <c r="B720" s="24" t="s">
        <v>513</v>
      </c>
      <c r="C720" s="48" t="s">
        <v>1123</v>
      </c>
      <c r="D720" s="24" t="s">
        <v>90</v>
      </c>
      <c r="E720" s="24">
        <v>10</v>
      </c>
      <c r="F720" s="24">
        <v>150</v>
      </c>
      <c r="G720" s="44">
        <v>1</v>
      </c>
      <c r="H720" s="37">
        <v>44074</v>
      </c>
      <c r="I720" s="37">
        <v>44074</v>
      </c>
      <c r="J720" s="39" t="s">
        <v>1162</v>
      </c>
      <c r="K720" s="24" t="s">
        <v>1164</v>
      </c>
    </row>
    <row r="721" spans="2:11" x14ac:dyDescent="0.4">
      <c r="B721" s="24" t="s">
        <v>1012</v>
      </c>
      <c r="C721" s="49" t="s">
        <v>1124</v>
      </c>
      <c r="D721" s="24" t="s">
        <v>6</v>
      </c>
      <c r="E721" s="24">
        <v>7</v>
      </c>
      <c r="F721" s="24">
        <v>98</v>
      </c>
      <c r="G721" s="44">
        <v>1</v>
      </c>
      <c r="H721" s="37">
        <v>44092</v>
      </c>
      <c r="I721" s="37">
        <v>44092</v>
      </c>
      <c r="J721" s="38" t="s">
        <v>1165</v>
      </c>
      <c r="K721" s="24" t="s">
        <v>1164</v>
      </c>
    </row>
    <row r="722" spans="2:11" x14ac:dyDescent="0.4">
      <c r="B722" s="24" t="s">
        <v>615</v>
      </c>
      <c r="C722" s="49" t="s">
        <v>1124</v>
      </c>
      <c r="D722" s="24" t="s">
        <v>14</v>
      </c>
      <c r="E722" s="24">
        <v>89</v>
      </c>
      <c r="F722" s="41">
        <v>1068</v>
      </c>
      <c r="G722" s="44">
        <v>1</v>
      </c>
      <c r="H722" s="37">
        <v>44051</v>
      </c>
      <c r="I722" s="37">
        <v>44051</v>
      </c>
      <c r="J722" s="39" t="s">
        <v>1162</v>
      </c>
      <c r="K722" s="24" t="s">
        <v>1164</v>
      </c>
    </row>
    <row r="723" spans="2:11" x14ac:dyDescent="0.4">
      <c r="B723" s="24" t="s">
        <v>1002</v>
      </c>
      <c r="C723" s="49" t="s">
        <v>1124</v>
      </c>
      <c r="D723" s="24" t="s">
        <v>94</v>
      </c>
      <c r="E723" s="24">
        <v>15</v>
      </c>
      <c r="F723" s="24">
        <v>180</v>
      </c>
      <c r="G723" s="44">
        <v>1</v>
      </c>
      <c r="H723" s="37">
        <v>44078</v>
      </c>
      <c r="I723" s="37">
        <v>44078</v>
      </c>
      <c r="J723" s="39" t="s">
        <v>1162</v>
      </c>
      <c r="K723" s="24" t="s">
        <v>1164</v>
      </c>
    </row>
    <row r="724" spans="2:11" x14ac:dyDescent="0.4">
      <c r="B724" s="24" t="s">
        <v>789</v>
      </c>
      <c r="C724" s="49" t="s">
        <v>1124</v>
      </c>
      <c r="D724" s="24" t="s">
        <v>94</v>
      </c>
      <c r="E724" s="24">
        <v>3</v>
      </c>
      <c r="F724" s="24">
        <v>45</v>
      </c>
      <c r="G724" s="44">
        <v>1</v>
      </c>
      <c r="H724" s="37">
        <v>44085</v>
      </c>
      <c r="I724" s="37">
        <v>44085</v>
      </c>
      <c r="J724" s="38" t="s">
        <v>1165</v>
      </c>
      <c r="K724" s="24" t="s">
        <v>1164</v>
      </c>
    </row>
    <row r="725" spans="2:11" x14ac:dyDescent="0.4">
      <c r="B725" s="24" t="s">
        <v>712</v>
      </c>
      <c r="C725" s="49" t="s">
        <v>1124</v>
      </c>
      <c r="D725" s="24" t="s">
        <v>20</v>
      </c>
      <c r="E725" s="24">
        <v>2</v>
      </c>
      <c r="F725" s="24">
        <v>20</v>
      </c>
      <c r="G725" s="44">
        <v>1</v>
      </c>
      <c r="H725" s="37">
        <v>44071</v>
      </c>
      <c r="I725" s="37">
        <v>44071</v>
      </c>
      <c r="J725" s="38" t="s">
        <v>1165</v>
      </c>
      <c r="K725" s="24" t="s">
        <v>1164</v>
      </c>
    </row>
    <row r="726" spans="2:11" x14ac:dyDescent="0.4">
      <c r="B726" s="24" t="s">
        <v>1104</v>
      </c>
      <c r="C726" s="49" t="s">
        <v>1124</v>
      </c>
      <c r="D726" s="24" t="s">
        <v>13</v>
      </c>
      <c r="E726" s="24">
        <v>6</v>
      </c>
      <c r="F726" s="24">
        <v>72</v>
      </c>
      <c r="G726" s="44">
        <v>1</v>
      </c>
      <c r="H726" s="37">
        <v>44052</v>
      </c>
      <c r="I726" s="37">
        <v>44052</v>
      </c>
      <c r="J726" s="38" t="s">
        <v>1165</v>
      </c>
      <c r="K726" s="24" t="s">
        <v>1164</v>
      </c>
    </row>
    <row r="727" spans="2:11" x14ac:dyDescent="0.4">
      <c r="B727" s="24" t="s">
        <v>617</v>
      </c>
      <c r="C727" s="49" t="s">
        <v>1124</v>
      </c>
      <c r="D727" s="24" t="s">
        <v>57</v>
      </c>
      <c r="E727" s="24">
        <v>68</v>
      </c>
      <c r="F727" s="24">
        <v>680</v>
      </c>
      <c r="G727" s="44">
        <v>1</v>
      </c>
      <c r="H727" s="37">
        <v>44052</v>
      </c>
      <c r="I727" s="37">
        <v>44052</v>
      </c>
      <c r="J727" s="39" t="s">
        <v>1162</v>
      </c>
      <c r="K727" s="24" t="s">
        <v>1164</v>
      </c>
    </row>
    <row r="728" spans="2:11" x14ac:dyDescent="0.4">
      <c r="B728" s="24" t="s">
        <v>545</v>
      </c>
      <c r="C728" s="48" t="s">
        <v>1123</v>
      </c>
      <c r="D728" s="24" t="s">
        <v>86</v>
      </c>
      <c r="E728" s="24">
        <v>68</v>
      </c>
      <c r="F728" s="41">
        <v>1020</v>
      </c>
      <c r="G728" s="44">
        <v>1</v>
      </c>
      <c r="H728" s="37">
        <v>44075</v>
      </c>
      <c r="I728" s="37">
        <v>44075</v>
      </c>
      <c r="J728" s="39" t="s">
        <v>1162</v>
      </c>
      <c r="K728" s="24" t="s">
        <v>1164</v>
      </c>
    </row>
    <row r="729" spans="2:11" x14ac:dyDescent="0.4">
      <c r="B729" s="24" t="s">
        <v>234</v>
      </c>
      <c r="C729" s="49" t="s">
        <v>1124</v>
      </c>
      <c r="D729" s="24" t="s">
        <v>7</v>
      </c>
      <c r="E729" s="24">
        <v>68</v>
      </c>
      <c r="F729" s="41">
        <v>1020</v>
      </c>
      <c r="G729" s="44">
        <v>1</v>
      </c>
      <c r="H729" s="37">
        <v>44073</v>
      </c>
      <c r="I729" s="37">
        <v>44073</v>
      </c>
      <c r="J729" s="39" t="s">
        <v>1162</v>
      </c>
      <c r="K729" s="24" t="s">
        <v>1164</v>
      </c>
    </row>
    <row r="730" spans="2:11" x14ac:dyDescent="0.4">
      <c r="B730" s="24" t="s">
        <v>741</v>
      </c>
      <c r="C730" s="48" t="s">
        <v>1123</v>
      </c>
      <c r="D730" s="24" t="s">
        <v>80</v>
      </c>
      <c r="E730" s="24">
        <v>5</v>
      </c>
      <c r="F730" s="24">
        <v>100</v>
      </c>
      <c r="G730" s="44">
        <v>1</v>
      </c>
      <c r="H730" s="37">
        <v>44099</v>
      </c>
      <c r="I730" s="37">
        <v>44099</v>
      </c>
      <c r="J730" s="38" t="s">
        <v>1165</v>
      </c>
      <c r="K730" s="24" t="s">
        <v>1164</v>
      </c>
    </row>
    <row r="731" spans="2:11" x14ac:dyDescent="0.4">
      <c r="B731" s="24" t="s">
        <v>314</v>
      </c>
      <c r="C731" s="48" t="s">
        <v>1123</v>
      </c>
      <c r="D731" s="24" t="s">
        <v>3</v>
      </c>
      <c r="E731" s="24">
        <v>6</v>
      </c>
      <c r="F731" s="24">
        <v>96</v>
      </c>
      <c r="G731" s="44">
        <v>1</v>
      </c>
      <c r="H731" s="37">
        <v>44051</v>
      </c>
      <c r="I731" s="37">
        <v>44051</v>
      </c>
      <c r="J731" s="38" t="s">
        <v>1165</v>
      </c>
      <c r="K731" s="24" t="s">
        <v>1164</v>
      </c>
    </row>
    <row r="732" spans="2:11" x14ac:dyDescent="0.4">
      <c r="B732" s="24" t="s">
        <v>380</v>
      </c>
      <c r="C732" s="48" t="s">
        <v>1123</v>
      </c>
      <c r="D732" s="24" t="s">
        <v>68</v>
      </c>
      <c r="E732" s="24">
        <v>60</v>
      </c>
      <c r="F732" s="24">
        <v>900</v>
      </c>
      <c r="G732" s="44">
        <v>1</v>
      </c>
      <c r="H732" s="37">
        <v>44044</v>
      </c>
      <c r="I732" s="37">
        <v>44044</v>
      </c>
      <c r="J732" s="39" t="s">
        <v>1162</v>
      </c>
      <c r="K732" s="24" t="s">
        <v>1164</v>
      </c>
    </row>
    <row r="733" spans="2:11" x14ac:dyDescent="0.4">
      <c r="B733" s="24" t="s">
        <v>975</v>
      </c>
      <c r="C733" s="49" t="s">
        <v>1124</v>
      </c>
      <c r="D733" s="24" t="s">
        <v>17</v>
      </c>
      <c r="E733" s="24">
        <v>5</v>
      </c>
      <c r="F733" s="24">
        <v>60</v>
      </c>
      <c r="G733" s="44">
        <v>1</v>
      </c>
      <c r="H733" s="37">
        <v>44071</v>
      </c>
      <c r="I733" s="37">
        <v>44071</v>
      </c>
      <c r="J733" s="24" t="s">
        <v>1166</v>
      </c>
      <c r="K733" s="24" t="s">
        <v>1164</v>
      </c>
    </row>
    <row r="734" spans="2:11" x14ac:dyDescent="0.4">
      <c r="B734" s="24" t="s">
        <v>1048</v>
      </c>
      <c r="C734" s="48" t="s">
        <v>1123</v>
      </c>
      <c r="D734" s="24" t="s">
        <v>16</v>
      </c>
      <c r="E734" s="24">
        <v>1</v>
      </c>
      <c r="F734" s="24">
        <v>16</v>
      </c>
      <c r="G734" s="44">
        <v>1</v>
      </c>
      <c r="H734" s="37">
        <v>44061</v>
      </c>
      <c r="I734" s="37">
        <v>44061</v>
      </c>
      <c r="J734" s="24" t="s">
        <v>1166</v>
      </c>
      <c r="K734" s="24" t="s">
        <v>1164</v>
      </c>
    </row>
    <row r="735" spans="2:11" x14ac:dyDescent="0.4">
      <c r="B735" s="24" t="s">
        <v>990</v>
      </c>
      <c r="C735" s="48" t="s">
        <v>1123</v>
      </c>
      <c r="D735" s="24" t="s">
        <v>58</v>
      </c>
      <c r="E735" s="24">
        <v>2</v>
      </c>
      <c r="F735" s="24">
        <v>18</v>
      </c>
      <c r="G735" s="44">
        <v>1</v>
      </c>
      <c r="H735" s="37">
        <v>44061</v>
      </c>
      <c r="I735" s="37">
        <v>44061</v>
      </c>
      <c r="J735" s="24" t="s">
        <v>1166</v>
      </c>
      <c r="K735" s="24" t="s">
        <v>1164</v>
      </c>
    </row>
    <row r="736" spans="2:11" x14ac:dyDescent="0.4">
      <c r="B736" s="24" t="s">
        <v>1122</v>
      </c>
      <c r="C736" s="48" t="s">
        <v>1123</v>
      </c>
      <c r="D736" s="24" t="s">
        <v>15</v>
      </c>
      <c r="E736" s="24">
        <v>60</v>
      </c>
      <c r="F736" s="40">
        <v>3120</v>
      </c>
      <c r="G736" s="44">
        <v>1</v>
      </c>
      <c r="H736" s="37">
        <v>44081</v>
      </c>
      <c r="I736" s="37">
        <v>44081</v>
      </c>
      <c r="J736" s="39" t="s">
        <v>1162</v>
      </c>
      <c r="K736" s="24" t="s">
        <v>1164</v>
      </c>
    </row>
    <row r="737" spans="2:11" x14ac:dyDescent="0.4">
      <c r="B737" s="24" t="s">
        <v>819</v>
      </c>
      <c r="C737" s="48" t="s">
        <v>1123</v>
      </c>
      <c r="D737" s="24" t="s">
        <v>57</v>
      </c>
      <c r="E737" s="24">
        <v>9</v>
      </c>
      <c r="F737" s="24">
        <v>180</v>
      </c>
      <c r="G737" s="44">
        <v>1</v>
      </c>
      <c r="H737" s="37">
        <v>44084</v>
      </c>
      <c r="I737" s="37">
        <v>44084</v>
      </c>
      <c r="J737" s="38" t="s">
        <v>1165</v>
      </c>
      <c r="K737" s="24" t="s">
        <v>1164</v>
      </c>
    </row>
    <row r="738" spans="2:11" x14ac:dyDescent="0.4">
      <c r="B738" s="24" t="s">
        <v>266</v>
      </c>
      <c r="C738" s="48" t="s">
        <v>1123</v>
      </c>
      <c r="D738" s="24" t="s">
        <v>18</v>
      </c>
      <c r="E738" s="24">
        <v>11</v>
      </c>
      <c r="F738" s="24">
        <v>330</v>
      </c>
      <c r="G738" s="44">
        <v>1</v>
      </c>
      <c r="H738" s="37">
        <v>44094</v>
      </c>
      <c r="I738" s="37">
        <v>44094</v>
      </c>
      <c r="J738" s="38" t="s">
        <v>1165</v>
      </c>
      <c r="K738" s="24" t="s">
        <v>1164</v>
      </c>
    </row>
    <row r="739" spans="2:11" x14ac:dyDescent="0.4">
      <c r="B739" s="24" t="s">
        <v>519</v>
      </c>
      <c r="C739" s="49" t="s">
        <v>1124</v>
      </c>
      <c r="D739" s="24" t="s">
        <v>19</v>
      </c>
      <c r="E739" s="24">
        <v>15</v>
      </c>
      <c r="F739" s="24">
        <v>210</v>
      </c>
      <c r="G739" s="44">
        <v>1</v>
      </c>
      <c r="H739" s="37">
        <v>44052</v>
      </c>
      <c r="I739" s="37">
        <v>44052</v>
      </c>
      <c r="J739" s="39" t="s">
        <v>1162</v>
      </c>
      <c r="K739" s="24" t="s">
        <v>1164</v>
      </c>
    </row>
    <row r="740" spans="2:11" x14ac:dyDescent="0.4">
      <c r="B740" s="24" t="s">
        <v>1070</v>
      </c>
      <c r="C740" s="48" t="s">
        <v>1123</v>
      </c>
      <c r="D740" s="24" t="s">
        <v>57</v>
      </c>
      <c r="E740" s="24">
        <v>1</v>
      </c>
      <c r="F740" s="24">
        <v>20</v>
      </c>
      <c r="G740" s="44">
        <v>1</v>
      </c>
      <c r="H740" s="37">
        <v>44055</v>
      </c>
      <c r="I740" s="37">
        <v>44055</v>
      </c>
      <c r="J740" s="24" t="s">
        <v>1166</v>
      </c>
      <c r="K740" s="24" t="s">
        <v>1164</v>
      </c>
    </row>
    <row r="741" spans="2:11" x14ac:dyDescent="0.4">
      <c r="B741" s="24" t="s">
        <v>454</v>
      </c>
      <c r="C741" s="49" t="s">
        <v>1124</v>
      </c>
      <c r="D741" s="24" t="s">
        <v>58</v>
      </c>
      <c r="E741" s="24">
        <v>77</v>
      </c>
      <c r="F741" s="24">
        <v>924</v>
      </c>
      <c r="G741" s="44">
        <v>1</v>
      </c>
      <c r="H741" s="37">
        <v>44087</v>
      </c>
      <c r="I741" s="37">
        <v>44087</v>
      </c>
      <c r="J741" s="39" t="s">
        <v>1162</v>
      </c>
      <c r="K741" s="24" t="s">
        <v>1164</v>
      </c>
    </row>
    <row r="742" spans="2:11" x14ac:dyDescent="0.4">
      <c r="B742" s="24" t="s">
        <v>134</v>
      </c>
      <c r="C742" s="49" t="s">
        <v>1124</v>
      </c>
      <c r="D742" s="24" t="s">
        <v>59</v>
      </c>
      <c r="E742" s="24">
        <v>77</v>
      </c>
      <c r="F742" s="41">
        <v>1232</v>
      </c>
      <c r="G742" s="44">
        <v>1</v>
      </c>
      <c r="H742" s="37">
        <v>44076</v>
      </c>
      <c r="I742" s="37">
        <v>44076</v>
      </c>
      <c r="J742" s="39" t="s">
        <v>1162</v>
      </c>
      <c r="K742" s="24" t="s">
        <v>1164</v>
      </c>
    </row>
    <row r="743" spans="2:11" x14ac:dyDescent="0.4">
      <c r="B743" s="24" t="s">
        <v>527</v>
      </c>
      <c r="C743" s="49" t="s">
        <v>1124</v>
      </c>
      <c r="D743" s="24" t="s">
        <v>16</v>
      </c>
      <c r="E743" s="24">
        <v>68</v>
      </c>
      <c r="F743" s="40">
        <v>4760</v>
      </c>
      <c r="G743" s="44">
        <v>1</v>
      </c>
      <c r="H743" s="37">
        <v>44057</v>
      </c>
      <c r="I743" s="37">
        <v>44057</v>
      </c>
      <c r="J743" s="39" t="s">
        <v>1162</v>
      </c>
      <c r="K743" s="24" t="s">
        <v>1164</v>
      </c>
    </row>
    <row r="744" spans="2:11" x14ac:dyDescent="0.4">
      <c r="B744" s="24" t="s">
        <v>318</v>
      </c>
      <c r="C744" s="49" t="s">
        <v>1124</v>
      </c>
      <c r="D744" s="24" t="s">
        <v>7</v>
      </c>
      <c r="E744" s="24">
        <v>89</v>
      </c>
      <c r="F744" s="41">
        <v>1602</v>
      </c>
      <c r="G744" s="44">
        <v>1</v>
      </c>
      <c r="H744" s="37">
        <v>44054</v>
      </c>
      <c r="I744" s="37">
        <v>44054</v>
      </c>
      <c r="J744" s="39" t="s">
        <v>1162</v>
      </c>
      <c r="K744" s="24" t="s">
        <v>1164</v>
      </c>
    </row>
    <row r="745" spans="2:11" x14ac:dyDescent="0.4">
      <c r="B745" s="24" t="s">
        <v>700</v>
      </c>
      <c r="C745" s="49" t="s">
        <v>1124</v>
      </c>
      <c r="D745" s="24" t="s">
        <v>15</v>
      </c>
      <c r="E745" s="24">
        <v>6</v>
      </c>
      <c r="F745" s="24">
        <v>180</v>
      </c>
      <c r="G745" s="44">
        <v>1</v>
      </c>
      <c r="H745" s="37">
        <v>44058</v>
      </c>
      <c r="I745" s="37">
        <v>44058</v>
      </c>
      <c r="J745" s="38" t="s">
        <v>1165</v>
      </c>
      <c r="K745" s="24" t="s">
        <v>1164</v>
      </c>
    </row>
    <row r="746" spans="2:11" x14ac:dyDescent="0.4">
      <c r="B746" s="24" t="s">
        <v>1067</v>
      </c>
      <c r="C746" s="48" t="s">
        <v>1123</v>
      </c>
      <c r="D746" s="24" t="s">
        <v>70</v>
      </c>
      <c r="E746" s="24">
        <v>32</v>
      </c>
      <c r="F746" s="24">
        <v>490</v>
      </c>
      <c r="G746" s="46">
        <v>5</v>
      </c>
      <c r="H746" s="37">
        <v>44051</v>
      </c>
      <c r="I746" s="37">
        <v>44104</v>
      </c>
      <c r="J746" s="39" t="s">
        <v>1162</v>
      </c>
      <c r="K746" s="45" t="s">
        <v>1163</v>
      </c>
    </row>
    <row r="747" spans="2:11" x14ac:dyDescent="0.4">
      <c r="B747" s="24" t="s">
        <v>168</v>
      </c>
      <c r="C747" s="48" t="s">
        <v>1123</v>
      </c>
      <c r="D747" s="24" t="s">
        <v>72</v>
      </c>
      <c r="E747" s="24">
        <v>60</v>
      </c>
      <c r="F747" s="24">
        <v>540</v>
      </c>
      <c r="G747" s="44">
        <v>1</v>
      </c>
      <c r="H747" s="37">
        <v>44099</v>
      </c>
      <c r="I747" s="37">
        <v>44099</v>
      </c>
      <c r="J747" s="39" t="s">
        <v>1162</v>
      </c>
      <c r="K747" s="24" t="s">
        <v>1164</v>
      </c>
    </row>
    <row r="748" spans="2:11" x14ac:dyDescent="0.4">
      <c r="B748" s="24" t="s">
        <v>114</v>
      </c>
      <c r="C748" s="48" t="s">
        <v>1123</v>
      </c>
      <c r="D748" s="24" t="s">
        <v>13</v>
      </c>
      <c r="E748" s="24">
        <v>60</v>
      </c>
      <c r="F748" s="24">
        <v>900</v>
      </c>
      <c r="G748" s="44">
        <v>1</v>
      </c>
      <c r="H748" s="37">
        <v>44056</v>
      </c>
      <c r="I748" s="37">
        <v>44056</v>
      </c>
      <c r="J748" s="39" t="s">
        <v>1162</v>
      </c>
      <c r="K748" s="24" t="s">
        <v>1164</v>
      </c>
    </row>
    <row r="749" spans="2:11" x14ac:dyDescent="0.4">
      <c r="B749" s="24" t="s">
        <v>950</v>
      </c>
      <c r="C749" s="48" t="s">
        <v>1123</v>
      </c>
      <c r="D749" s="24" t="s">
        <v>7</v>
      </c>
      <c r="E749" s="24">
        <v>6</v>
      </c>
      <c r="F749" s="24">
        <v>78</v>
      </c>
      <c r="G749" s="44">
        <v>1</v>
      </c>
      <c r="H749" s="37">
        <v>44103</v>
      </c>
      <c r="I749" s="37">
        <v>44103</v>
      </c>
      <c r="J749" s="39" t="s">
        <v>1162</v>
      </c>
      <c r="K749" s="24" t="s">
        <v>1164</v>
      </c>
    </row>
    <row r="750" spans="2:11" x14ac:dyDescent="0.4">
      <c r="B750" s="24" t="s">
        <v>850</v>
      </c>
      <c r="C750" s="48" t="s">
        <v>1123</v>
      </c>
      <c r="D750" s="24" t="s">
        <v>4</v>
      </c>
      <c r="E750" s="24">
        <v>6</v>
      </c>
      <c r="F750" s="24">
        <v>90</v>
      </c>
      <c r="G750" s="44">
        <v>1</v>
      </c>
      <c r="H750" s="37">
        <v>44096</v>
      </c>
      <c r="I750" s="37">
        <v>44096</v>
      </c>
      <c r="J750" s="38" t="s">
        <v>1165</v>
      </c>
      <c r="K750" s="24" t="s">
        <v>1164</v>
      </c>
    </row>
    <row r="751" spans="2:11" x14ac:dyDescent="0.4">
      <c r="B751" s="24" t="s">
        <v>821</v>
      </c>
      <c r="C751" s="49" t="s">
        <v>1124</v>
      </c>
      <c r="D751" s="24" t="s">
        <v>59</v>
      </c>
      <c r="E751" s="24">
        <v>5</v>
      </c>
      <c r="F751" s="24">
        <v>80</v>
      </c>
      <c r="G751" s="44">
        <v>1</v>
      </c>
      <c r="H751" s="37">
        <v>44086</v>
      </c>
      <c r="I751" s="37">
        <v>44086</v>
      </c>
      <c r="J751" s="24" t="s">
        <v>1166</v>
      </c>
      <c r="K751" s="24" t="s">
        <v>1164</v>
      </c>
    </row>
    <row r="752" spans="2:11" x14ac:dyDescent="0.4">
      <c r="B752" s="24" t="s">
        <v>957</v>
      </c>
      <c r="C752" s="48" t="s">
        <v>1123</v>
      </c>
      <c r="D752" s="24" t="s">
        <v>14</v>
      </c>
      <c r="E752" s="24">
        <v>3</v>
      </c>
      <c r="F752" s="24">
        <v>45</v>
      </c>
      <c r="G752" s="44">
        <v>1</v>
      </c>
      <c r="H752" s="37">
        <v>44046</v>
      </c>
      <c r="I752" s="37">
        <v>44046</v>
      </c>
      <c r="J752" s="24" t="s">
        <v>1166</v>
      </c>
      <c r="K752" s="24" t="s">
        <v>1164</v>
      </c>
    </row>
    <row r="753" spans="2:11" x14ac:dyDescent="0.4">
      <c r="B753" s="24" t="s">
        <v>204</v>
      </c>
      <c r="C753" s="49" t="s">
        <v>1124</v>
      </c>
      <c r="D753" s="24" t="s">
        <v>61</v>
      </c>
      <c r="E753" s="24">
        <v>60</v>
      </c>
      <c r="F753" s="41">
        <v>1080</v>
      </c>
      <c r="G753" s="44">
        <v>1</v>
      </c>
      <c r="H753" s="37">
        <v>44074</v>
      </c>
      <c r="I753" s="37">
        <v>44074</v>
      </c>
      <c r="J753" s="39" t="s">
        <v>1162</v>
      </c>
      <c r="K753" s="24" t="s">
        <v>1164</v>
      </c>
    </row>
    <row r="754" spans="2:11" x14ac:dyDescent="0.4">
      <c r="B754" s="24" t="s">
        <v>412</v>
      </c>
      <c r="C754" s="48" t="s">
        <v>1123</v>
      </c>
      <c r="D754" s="24" t="s">
        <v>58</v>
      </c>
      <c r="E754" s="24">
        <v>47</v>
      </c>
      <c r="F754" s="24">
        <v>940</v>
      </c>
      <c r="G754" s="44">
        <v>1</v>
      </c>
      <c r="H754" s="37">
        <v>44045</v>
      </c>
      <c r="I754" s="37">
        <v>44045</v>
      </c>
      <c r="J754" s="39" t="s">
        <v>1162</v>
      </c>
      <c r="K754" s="24" t="s">
        <v>1164</v>
      </c>
    </row>
    <row r="755" spans="2:11" x14ac:dyDescent="0.4">
      <c r="B755" s="24" t="s">
        <v>157</v>
      </c>
      <c r="C755" s="49" t="s">
        <v>1124</v>
      </c>
      <c r="D755" s="24" t="s">
        <v>14</v>
      </c>
      <c r="E755" s="24">
        <v>10</v>
      </c>
      <c r="F755" s="24">
        <v>120</v>
      </c>
      <c r="G755" s="44">
        <v>1</v>
      </c>
      <c r="H755" s="37">
        <v>44099</v>
      </c>
      <c r="I755" s="37">
        <v>44099</v>
      </c>
      <c r="J755" s="38" t="s">
        <v>1165</v>
      </c>
      <c r="K755" s="24" t="s">
        <v>1164</v>
      </c>
    </row>
    <row r="756" spans="2:11" x14ac:dyDescent="0.4">
      <c r="B756" s="24" t="s">
        <v>353</v>
      </c>
      <c r="C756" s="48" t="s">
        <v>1123</v>
      </c>
      <c r="D756" s="24" t="s">
        <v>1</v>
      </c>
      <c r="E756" s="24">
        <v>60</v>
      </c>
      <c r="F756" s="40">
        <v>4200</v>
      </c>
      <c r="G756" s="44">
        <v>1</v>
      </c>
      <c r="H756" s="37">
        <v>44089</v>
      </c>
      <c r="I756" s="37">
        <v>44089</v>
      </c>
      <c r="J756" s="39" t="s">
        <v>1162</v>
      </c>
      <c r="K756" s="24" t="s">
        <v>1164</v>
      </c>
    </row>
    <row r="757" spans="2:11" x14ac:dyDescent="0.4">
      <c r="B757" s="24" t="s">
        <v>215</v>
      </c>
      <c r="C757" s="48" t="s">
        <v>1123</v>
      </c>
      <c r="D757" s="24" t="s">
        <v>15</v>
      </c>
      <c r="E757" s="24">
        <v>77</v>
      </c>
      <c r="F757" s="41">
        <v>1232</v>
      </c>
      <c r="G757" s="44">
        <v>1</v>
      </c>
      <c r="H757" s="37">
        <v>44054</v>
      </c>
      <c r="I757" s="37">
        <v>44054</v>
      </c>
      <c r="J757" s="39" t="s">
        <v>1162</v>
      </c>
      <c r="K757" s="24" t="s">
        <v>1164</v>
      </c>
    </row>
    <row r="758" spans="2:11" x14ac:dyDescent="0.4">
      <c r="B758" s="24" t="s">
        <v>250</v>
      </c>
      <c r="C758" s="49" t="s">
        <v>1124</v>
      </c>
      <c r="D758" s="24" t="s">
        <v>68</v>
      </c>
      <c r="E758" s="24">
        <v>89</v>
      </c>
      <c r="F758" s="41">
        <v>1068</v>
      </c>
      <c r="G758" s="44">
        <v>1</v>
      </c>
      <c r="H758" s="37">
        <v>44089</v>
      </c>
      <c r="I758" s="37">
        <v>44089</v>
      </c>
      <c r="J758" s="39" t="s">
        <v>1162</v>
      </c>
      <c r="K758" s="24" t="s">
        <v>1164</v>
      </c>
    </row>
    <row r="759" spans="2:11" x14ac:dyDescent="0.4">
      <c r="B759" s="24" t="s">
        <v>192</v>
      </c>
      <c r="C759" s="49" t="s">
        <v>1124</v>
      </c>
      <c r="D759" s="24" t="s">
        <v>17</v>
      </c>
      <c r="E759" s="24">
        <v>6</v>
      </c>
      <c r="F759" s="24">
        <v>420</v>
      </c>
      <c r="G759" s="44">
        <v>1</v>
      </c>
      <c r="H759" s="37">
        <v>44062</v>
      </c>
      <c r="I759" s="37">
        <v>44062</v>
      </c>
      <c r="J759" s="38" t="s">
        <v>1165</v>
      </c>
      <c r="K759" s="24" t="s">
        <v>1164</v>
      </c>
    </row>
    <row r="760" spans="2:11" x14ac:dyDescent="0.4">
      <c r="B760" s="24" t="s">
        <v>493</v>
      </c>
      <c r="C760" s="48" t="s">
        <v>1123</v>
      </c>
      <c r="D760" s="24" t="s">
        <v>14</v>
      </c>
      <c r="E760" s="24">
        <v>47</v>
      </c>
      <c r="F760" s="24">
        <v>846</v>
      </c>
      <c r="G760" s="44">
        <v>1</v>
      </c>
      <c r="H760" s="37">
        <v>44054</v>
      </c>
      <c r="I760" s="37">
        <v>44054</v>
      </c>
      <c r="J760" s="39" t="s">
        <v>1162</v>
      </c>
      <c r="K760" s="24" t="s">
        <v>1164</v>
      </c>
    </row>
    <row r="761" spans="2:11" x14ac:dyDescent="0.4">
      <c r="B761" s="24" t="s">
        <v>550</v>
      </c>
      <c r="C761" s="48" t="s">
        <v>1123</v>
      </c>
      <c r="D761" s="24" t="s">
        <v>14</v>
      </c>
      <c r="E761" s="24">
        <v>11</v>
      </c>
      <c r="F761" s="24">
        <v>198</v>
      </c>
      <c r="G761" s="44">
        <v>1</v>
      </c>
      <c r="H761" s="37">
        <v>44083</v>
      </c>
      <c r="I761" s="37">
        <v>44083</v>
      </c>
      <c r="J761" s="38" t="s">
        <v>1165</v>
      </c>
      <c r="K761" s="24" t="s">
        <v>1164</v>
      </c>
    </row>
    <row r="762" spans="2:11" x14ac:dyDescent="0.4">
      <c r="B762" s="24" t="s">
        <v>81</v>
      </c>
      <c r="C762" s="48" t="s">
        <v>1123</v>
      </c>
      <c r="D762" s="24" t="s">
        <v>82</v>
      </c>
      <c r="E762" s="24">
        <v>77</v>
      </c>
      <c r="F762" s="41">
        <v>1078</v>
      </c>
      <c r="G762" s="44">
        <v>1</v>
      </c>
      <c r="H762" s="37">
        <v>44062</v>
      </c>
      <c r="I762" s="37">
        <v>44062</v>
      </c>
      <c r="J762" s="39" t="s">
        <v>1162</v>
      </c>
      <c r="K762" s="24" t="s">
        <v>1164</v>
      </c>
    </row>
    <row r="763" spans="2:11" x14ac:dyDescent="0.4">
      <c r="B763" s="24" t="s">
        <v>443</v>
      </c>
      <c r="C763" s="49" t="s">
        <v>1124</v>
      </c>
      <c r="D763" s="24" t="s">
        <v>16</v>
      </c>
      <c r="E763" s="24">
        <v>60</v>
      </c>
      <c r="F763" s="41">
        <v>1800</v>
      </c>
      <c r="G763" s="44">
        <v>1</v>
      </c>
      <c r="H763" s="37">
        <v>44076</v>
      </c>
      <c r="I763" s="37">
        <v>44076</v>
      </c>
      <c r="J763" s="39" t="s">
        <v>1162</v>
      </c>
      <c r="K763" s="24" t="s">
        <v>1164</v>
      </c>
    </row>
    <row r="764" spans="2:11" x14ac:dyDescent="0.4">
      <c r="B764" s="24" t="s">
        <v>349</v>
      </c>
      <c r="C764" s="49" t="s">
        <v>1124</v>
      </c>
      <c r="D764" s="24" t="s">
        <v>17</v>
      </c>
      <c r="E764" s="24">
        <v>52</v>
      </c>
      <c r="F764" s="24">
        <v>260</v>
      </c>
      <c r="G764" s="47">
        <v>2</v>
      </c>
      <c r="H764" s="37">
        <v>44085</v>
      </c>
      <c r="I764" s="37">
        <v>44085</v>
      </c>
      <c r="J764" s="38" t="s">
        <v>1165</v>
      </c>
      <c r="K764" s="24" t="s">
        <v>1164</v>
      </c>
    </row>
    <row r="765" spans="2:11" x14ac:dyDescent="0.4">
      <c r="B765" s="24" t="s">
        <v>180</v>
      </c>
      <c r="C765" s="48" t="s">
        <v>1123</v>
      </c>
      <c r="D765" s="24" t="s">
        <v>16</v>
      </c>
      <c r="E765" s="42">
        <v>249</v>
      </c>
      <c r="F765" s="40">
        <v>7051</v>
      </c>
      <c r="G765" s="46">
        <v>6</v>
      </c>
      <c r="H765" s="37">
        <v>44047</v>
      </c>
      <c r="I765" s="37">
        <v>44103</v>
      </c>
      <c r="J765" s="39" t="s">
        <v>1162</v>
      </c>
      <c r="K765" s="45" t="s">
        <v>1163</v>
      </c>
    </row>
    <row r="766" spans="2:11" x14ac:dyDescent="0.4">
      <c r="B766" s="24" t="s">
        <v>695</v>
      </c>
      <c r="C766" s="48" t="s">
        <v>1123</v>
      </c>
      <c r="D766" s="24" t="s">
        <v>88</v>
      </c>
      <c r="E766" s="24">
        <v>2</v>
      </c>
      <c r="F766" s="24">
        <v>30</v>
      </c>
      <c r="G766" s="44">
        <v>1</v>
      </c>
      <c r="H766" s="37">
        <v>44053</v>
      </c>
      <c r="I766" s="37">
        <v>44053</v>
      </c>
      <c r="J766" s="38" t="s">
        <v>1165</v>
      </c>
      <c r="K766" s="24" t="s">
        <v>1164</v>
      </c>
    </row>
    <row r="767" spans="2:11" x14ac:dyDescent="0.4">
      <c r="B767" s="24" t="s">
        <v>889</v>
      </c>
      <c r="C767" s="48" t="s">
        <v>1123</v>
      </c>
      <c r="D767" s="24" t="s">
        <v>61</v>
      </c>
      <c r="E767" s="24">
        <v>5</v>
      </c>
      <c r="F767" s="24">
        <v>50</v>
      </c>
      <c r="G767" s="44">
        <v>1</v>
      </c>
      <c r="H767" s="37">
        <v>44097</v>
      </c>
      <c r="I767" s="37">
        <v>44097</v>
      </c>
      <c r="J767" s="38" t="s">
        <v>1165</v>
      </c>
      <c r="K767" s="24" t="s">
        <v>1164</v>
      </c>
    </row>
    <row r="768" spans="2:11" x14ac:dyDescent="0.4">
      <c r="B768" s="24" t="s">
        <v>408</v>
      </c>
      <c r="C768" s="49" t="s">
        <v>1124</v>
      </c>
      <c r="D768" s="24" t="s">
        <v>13</v>
      </c>
      <c r="E768" s="24">
        <v>89</v>
      </c>
      <c r="F768" s="24">
        <v>801</v>
      </c>
      <c r="G768" s="44">
        <v>1</v>
      </c>
      <c r="H768" s="37">
        <v>44072</v>
      </c>
      <c r="I768" s="37">
        <v>44072</v>
      </c>
      <c r="J768" s="39" t="s">
        <v>1162</v>
      </c>
      <c r="K768" s="24" t="s">
        <v>1164</v>
      </c>
    </row>
    <row r="769" spans="2:11" x14ac:dyDescent="0.4">
      <c r="B769" s="24" t="s">
        <v>462</v>
      </c>
      <c r="C769" s="48" t="s">
        <v>1123</v>
      </c>
      <c r="D769" s="24" t="s">
        <v>88</v>
      </c>
      <c r="E769" s="24">
        <v>89</v>
      </c>
      <c r="F769" s="41">
        <v>1246</v>
      </c>
      <c r="G769" s="44">
        <v>1</v>
      </c>
      <c r="H769" s="37">
        <v>44095</v>
      </c>
      <c r="I769" s="37">
        <v>44095</v>
      </c>
      <c r="J769" s="39" t="s">
        <v>1162</v>
      </c>
      <c r="K769" s="24" t="s">
        <v>1164</v>
      </c>
    </row>
    <row r="770" spans="2:11" x14ac:dyDescent="0.4">
      <c r="B770" s="24" t="s">
        <v>486</v>
      </c>
      <c r="C770" s="48" t="s">
        <v>1123</v>
      </c>
      <c r="D770" s="24" t="s">
        <v>7</v>
      </c>
      <c r="E770" s="24">
        <v>10</v>
      </c>
      <c r="F770" s="24">
        <v>160</v>
      </c>
      <c r="G770" s="44">
        <v>1</v>
      </c>
      <c r="H770" s="37">
        <v>44047</v>
      </c>
      <c r="I770" s="37">
        <v>44047</v>
      </c>
      <c r="J770" s="39" t="s">
        <v>1162</v>
      </c>
      <c r="K770" s="24" t="s">
        <v>1164</v>
      </c>
    </row>
    <row r="771" spans="2:11" x14ac:dyDescent="0.4">
      <c r="B771" s="24" t="s">
        <v>863</v>
      </c>
      <c r="C771" s="48" t="s">
        <v>1123</v>
      </c>
      <c r="D771" s="24" t="s">
        <v>5</v>
      </c>
      <c r="E771" s="24">
        <v>10</v>
      </c>
      <c r="F771" s="24">
        <v>700</v>
      </c>
      <c r="G771" s="44">
        <v>1</v>
      </c>
      <c r="H771" s="37">
        <v>44078</v>
      </c>
      <c r="I771" s="37">
        <v>44078</v>
      </c>
      <c r="J771" s="39" t="s">
        <v>1162</v>
      </c>
      <c r="K771" s="24" t="s">
        <v>1164</v>
      </c>
    </row>
    <row r="772" spans="2:11" x14ac:dyDescent="0.4">
      <c r="B772" s="24" t="s">
        <v>1085</v>
      </c>
      <c r="C772" s="49" t="s">
        <v>1124</v>
      </c>
      <c r="D772" s="24" t="s">
        <v>72</v>
      </c>
      <c r="E772" s="24">
        <v>1</v>
      </c>
      <c r="F772" s="24">
        <v>70</v>
      </c>
      <c r="G772" s="44">
        <v>1</v>
      </c>
      <c r="H772" s="37">
        <v>44092</v>
      </c>
      <c r="I772" s="37">
        <v>44092</v>
      </c>
      <c r="J772" s="39" t="s">
        <v>1162</v>
      </c>
      <c r="K772" s="24" t="s">
        <v>1164</v>
      </c>
    </row>
    <row r="773" spans="2:11" x14ac:dyDescent="0.4">
      <c r="B773" s="24" t="s">
        <v>663</v>
      </c>
      <c r="C773" s="49" t="s">
        <v>1124</v>
      </c>
      <c r="D773" s="24" t="s">
        <v>92</v>
      </c>
      <c r="E773" s="24">
        <v>1</v>
      </c>
      <c r="F773" s="24">
        <v>5</v>
      </c>
      <c r="G773" s="44">
        <v>1</v>
      </c>
      <c r="H773" s="37">
        <v>44098</v>
      </c>
      <c r="I773" s="37">
        <v>44098</v>
      </c>
      <c r="J773" s="24" t="s">
        <v>1166</v>
      </c>
      <c r="K773" s="24" t="s">
        <v>1164</v>
      </c>
    </row>
    <row r="774" spans="2:11" x14ac:dyDescent="0.4">
      <c r="B774" s="24" t="s">
        <v>283</v>
      </c>
      <c r="C774" s="48" t="s">
        <v>1123</v>
      </c>
      <c r="D774" s="24" t="s">
        <v>14</v>
      </c>
      <c r="E774" s="24">
        <v>10</v>
      </c>
      <c r="F774" s="24">
        <v>130</v>
      </c>
      <c r="G774" s="44">
        <v>1</v>
      </c>
      <c r="H774" s="37">
        <v>44051</v>
      </c>
      <c r="I774" s="37">
        <v>44051</v>
      </c>
      <c r="J774" s="38" t="s">
        <v>1165</v>
      </c>
      <c r="K774" s="24" t="s">
        <v>1164</v>
      </c>
    </row>
    <row r="775" spans="2:11" x14ac:dyDescent="0.4">
      <c r="B775" s="24" t="s">
        <v>224</v>
      </c>
      <c r="C775" s="49" t="s">
        <v>1124</v>
      </c>
      <c r="D775" s="24" t="s">
        <v>17</v>
      </c>
      <c r="E775" s="24">
        <v>77</v>
      </c>
      <c r="F775" s="41">
        <v>1155</v>
      </c>
      <c r="G775" s="44">
        <v>1</v>
      </c>
      <c r="H775" s="37">
        <v>44063</v>
      </c>
      <c r="I775" s="37">
        <v>44063</v>
      </c>
      <c r="J775" s="39" t="s">
        <v>1162</v>
      </c>
      <c r="K775" s="24" t="s">
        <v>1164</v>
      </c>
    </row>
    <row r="776" spans="2:11" x14ac:dyDescent="0.4">
      <c r="B776" s="24" t="s">
        <v>1015</v>
      </c>
      <c r="C776" s="48" t="s">
        <v>1123</v>
      </c>
      <c r="D776" s="24" t="s">
        <v>9</v>
      </c>
      <c r="E776" s="24">
        <v>3</v>
      </c>
      <c r="F776" s="24">
        <v>45</v>
      </c>
      <c r="G776" s="44">
        <v>1</v>
      </c>
      <c r="H776" s="37">
        <v>44094</v>
      </c>
      <c r="I776" s="37">
        <v>44094</v>
      </c>
      <c r="J776" s="24" t="s">
        <v>1166</v>
      </c>
      <c r="K776" s="24" t="s">
        <v>1164</v>
      </c>
    </row>
    <row r="777" spans="2:11" x14ac:dyDescent="0.4">
      <c r="B777" s="24" t="s">
        <v>696</v>
      </c>
      <c r="C777" s="48" t="s">
        <v>1123</v>
      </c>
      <c r="D777" s="24" t="s">
        <v>66</v>
      </c>
      <c r="E777" s="24">
        <v>3</v>
      </c>
      <c r="F777" s="24">
        <v>69</v>
      </c>
      <c r="G777" s="44">
        <v>1</v>
      </c>
      <c r="H777" s="37">
        <v>44054</v>
      </c>
      <c r="I777" s="37">
        <v>44054</v>
      </c>
      <c r="J777" s="38" t="s">
        <v>1165</v>
      </c>
      <c r="K777" s="24" t="s">
        <v>1164</v>
      </c>
    </row>
    <row r="778" spans="2:11" x14ac:dyDescent="0.4">
      <c r="B778" s="24" t="s">
        <v>1056</v>
      </c>
      <c r="C778" s="48" t="s">
        <v>1123</v>
      </c>
      <c r="D778" s="24" t="s">
        <v>14</v>
      </c>
      <c r="E778" s="24">
        <v>5</v>
      </c>
      <c r="F778" s="24">
        <v>56</v>
      </c>
      <c r="G778" s="47">
        <v>2</v>
      </c>
      <c r="H778" s="37">
        <v>44062</v>
      </c>
      <c r="I778" s="37">
        <v>44072</v>
      </c>
      <c r="J778" s="24" t="s">
        <v>1166</v>
      </c>
      <c r="K778" s="45" t="s">
        <v>1163</v>
      </c>
    </row>
    <row r="779" spans="2:11" x14ac:dyDescent="0.4">
      <c r="B779" s="24" t="s">
        <v>578</v>
      </c>
      <c r="C779" s="48" t="s">
        <v>1123</v>
      </c>
      <c r="D779" s="24" t="s">
        <v>90</v>
      </c>
      <c r="E779" s="24">
        <v>60</v>
      </c>
      <c r="F779" s="24">
        <v>900</v>
      </c>
      <c r="G779" s="44">
        <v>1</v>
      </c>
      <c r="H779" s="37">
        <v>44044</v>
      </c>
      <c r="I779" s="37">
        <v>44044</v>
      </c>
      <c r="J779" s="39" t="s">
        <v>1162</v>
      </c>
      <c r="K779" s="24" t="s">
        <v>1164</v>
      </c>
    </row>
    <row r="780" spans="2:11" x14ac:dyDescent="0.4">
      <c r="B780" s="24" t="s">
        <v>256</v>
      </c>
      <c r="C780" s="48" t="s">
        <v>1123</v>
      </c>
      <c r="D780" s="24" t="s">
        <v>80</v>
      </c>
      <c r="E780" s="24">
        <v>10</v>
      </c>
      <c r="F780" s="24">
        <v>120</v>
      </c>
      <c r="G780" s="44">
        <v>1</v>
      </c>
      <c r="H780" s="37">
        <v>44095</v>
      </c>
      <c r="I780" s="37">
        <v>44095</v>
      </c>
      <c r="J780" s="38" t="s">
        <v>1165</v>
      </c>
      <c r="K780" s="24" t="s">
        <v>1164</v>
      </c>
    </row>
    <row r="781" spans="2:11" x14ac:dyDescent="0.4">
      <c r="B781" s="24" t="s">
        <v>164</v>
      </c>
      <c r="C781" s="48" t="s">
        <v>1123</v>
      </c>
      <c r="D781" s="24" t="s">
        <v>64</v>
      </c>
      <c r="E781" s="24">
        <v>47</v>
      </c>
      <c r="F781" s="24">
        <v>705</v>
      </c>
      <c r="G781" s="44">
        <v>1</v>
      </c>
      <c r="H781" s="37">
        <v>44095</v>
      </c>
      <c r="I781" s="37">
        <v>44095</v>
      </c>
      <c r="J781" s="39" t="s">
        <v>1162</v>
      </c>
      <c r="K781" s="24" t="s">
        <v>1164</v>
      </c>
    </row>
    <row r="782" spans="2:11" x14ac:dyDescent="0.4">
      <c r="B782" s="24" t="s">
        <v>382</v>
      </c>
      <c r="C782" s="48" t="s">
        <v>1123</v>
      </c>
      <c r="D782" s="24" t="s">
        <v>14</v>
      </c>
      <c r="E782" s="24">
        <v>77</v>
      </c>
      <c r="F782" s="41">
        <v>1771</v>
      </c>
      <c r="G782" s="44">
        <v>1</v>
      </c>
      <c r="H782" s="37">
        <v>44046</v>
      </c>
      <c r="I782" s="37">
        <v>44046</v>
      </c>
      <c r="J782" s="39" t="s">
        <v>1162</v>
      </c>
      <c r="K782" s="24" t="s">
        <v>1164</v>
      </c>
    </row>
    <row r="783" spans="2:11" x14ac:dyDescent="0.4">
      <c r="B783" s="24" t="s">
        <v>1042</v>
      </c>
      <c r="C783" s="49" t="s">
        <v>1124</v>
      </c>
      <c r="D783" s="24" t="s">
        <v>1</v>
      </c>
      <c r="E783" s="24">
        <v>7</v>
      </c>
      <c r="F783" s="24">
        <v>70</v>
      </c>
      <c r="G783" s="44">
        <v>1</v>
      </c>
      <c r="H783" s="37">
        <v>44055</v>
      </c>
      <c r="I783" s="37">
        <v>44055</v>
      </c>
      <c r="J783" s="38" t="s">
        <v>1165</v>
      </c>
      <c r="K783" s="24" t="s">
        <v>1164</v>
      </c>
    </row>
    <row r="784" spans="2:11" x14ac:dyDescent="0.4">
      <c r="B784" s="24" t="s">
        <v>845</v>
      </c>
      <c r="C784" s="49" t="s">
        <v>1124</v>
      </c>
      <c r="D784" s="24" t="s">
        <v>5</v>
      </c>
      <c r="E784" s="24">
        <v>9</v>
      </c>
      <c r="F784" s="24">
        <v>144</v>
      </c>
      <c r="G784" s="44">
        <v>1</v>
      </c>
      <c r="H784" s="37">
        <v>44092</v>
      </c>
      <c r="I784" s="37">
        <v>44092</v>
      </c>
      <c r="J784" s="39" t="s">
        <v>1162</v>
      </c>
      <c r="K784" s="24" t="s">
        <v>1164</v>
      </c>
    </row>
    <row r="785" spans="2:11" x14ac:dyDescent="0.4">
      <c r="B785" s="24" t="s">
        <v>532</v>
      </c>
      <c r="C785" s="48" t="s">
        <v>1123</v>
      </c>
      <c r="D785" s="24" t="s">
        <v>11</v>
      </c>
      <c r="E785" s="24">
        <v>11</v>
      </c>
      <c r="F785" s="24">
        <v>99</v>
      </c>
      <c r="G785" s="44">
        <v>1</v>
      </c>
      <c r="H785" s="37">
        <v>44062</v>
      </c>
      <c r="I785" s="37">
        <v>44062</v>
      </c>
      <c r="J785" s="38" t="s">
        <v>1165</v>
      </c>
      <c r="K785" s="24" t="s">
        <v>1164</v>
      </c>
    </row>
    <row r="786" spans="2:11" x14ac:dyDescent="0.4">
      <c r="B786" s="24" t="s">
        <v>492</v>
      </c>
      <c r="C786" s="49" t="s">
        <v>1124</v>
      </c>
      <c r="D786" s="24" t="s">
        <v>13</v>
      </c>
      <c r="E786" s="24">
        <v>15</v>
      </c>
      <c r="F786" s="24">
        <v>180</v>
      </c>
      <c r="G786" s="44">
        <v>1</v>
      </c>
      <c r="H786" s="37">
        <v>44053</v>
      </c>
      <c r="I786" s="37">
        <v>44053</v>
      </c>
      <c r="J786" s="38" t="s">
        <v>1165</v>
      </c>
      <c r="K786" s="24" t="s">
        <v>1164</v>
      </c>
    </row>
    <row r="787" spans="2:11" x14ac:dyDescent="0.4">
      <c r="B787" s="24" t="s">
        <v>873</v>
      </c>
      <c r="C787" s="49" t="s">
        <v>1124</v>
      </c>
      <c r="D787" s="24" t="s">
        <v>4</v>
      </c>
      <c r="E787" s="24">
        <v>7</v>
      </c>
      <c r="F787" s="24">
        <v>98</v>
      </c>
      <c r="G787" s="44">
        <v>1</v>
      </c>
      <c r="H787" s="37">
        <v>44103</v>
      </c>
      <c r="I787" s="37">
        <v>44103</v>
      </c>
      <c r="J787" s="38" t="s">
        <v>1165</v>
      </c>
      <c r="K787" s="24" t="s">
        <v>1164</v>
      </c>
    </row>
    <row r="788" spans="2:11" x14ac:dyDescent="0.4">
      <c r="B788" s="24" t="s">
        <v>836</v>
      </c>
      <c r="C788" s="49" t="s">
        <v>1124</v>
      </c>
      <c r="D788" s="24" t="s">
        <v>5</v>
      </c>
      <c r="E788" s="24">
        <v>6</v>
      </c>
      <c r="F788" s="24">
        <v>180</v>
      </c>
      <c r="G788" s="44">
        <v>1</v>
      </c>
      <c r="H788" s="37">
        <v>44102</v>
      </c>
      <c r="I788" s="37">
        <v>44102</v>
      </c>
      <c r="J788" s="39" t="s">
        <v>1162</v>
      </c>
      <c r="K788" s="24" t="s">
        <v>1164</v>
      </c>
    </row>
    <row r="789" spans="2:11" x14ac:dyDescent="0.4">
      <c r="B789" s="24" t="s">
        <v>535</v>
      </c>
      <c r="C789" s="48" t="s">
        <v>1123</v>
      </c>
      <c r="D789" s="24" t="s">
        <v>14</v>
      </c>
      <c r="E789" s="24">
        <v>77</v>
      </c>
      <c r="F789" s="41">
        <v>1078</v>
      </c>
      <c r="G789" s="44">
        <v>1</v>
      </c>
      <c r="H789" s="37">
        <v>44065</v>
      </c>
      <c r="I789" s="37">
        <v>44065</v>
      </c>
      <c r="J789" s="39" t="s">
        <v>1162</v>
      </c>
      <c r="K789" s="24" t="s">
        <v>1164</v>
      </c>
    </row>
    <row r="790" spans="2:11" x14ac:dyDescent="0.4">
      <c r="B790" s="24" t="s">
        <v>426</v>
      </c>
      <c r="C790" s="48" t="s">
        <v>1123</v>
      </c>
      <c r="D790" s="24" t="s">
        <v>84</v>
      </c>
      <c r="E790" s="24">
        <v>89</v>
      </c>
      <c r="F790" s="41">
        <v>1335</v>
      </c>
      <c r="G790" s="44">
        <v>1</v>
      </c>
      <c r="H790" s="37">
        <v>44062</v>
      </c>
      <c r="I790" s="37">
        <v>44062</v>
      </c>
      <c r="J790" s="39" t="s">
        <v>1162</v>
      </c>
      <c r="K790" s="24" t="s">
        <v>1164</v>
      </c>
    </row>
    <row r="791" spans="2:11" x14ac:dyDescent="0.4">
      <c r="B791" s="24" t="s">
        <v>987</v>
      </c>
      <c r="C791" s="49" t="s">
        <v>1124</v>
      </c>
      <c r="D791" s="24" t="s">
        <v>14</v>
      </c>
      <c r="E791" s="24">
        <v>2</v>
      </c>
      <c r="F791" s="24">
        <v>24</v>
      </c>
      <c r="G791" s="44">
        <v>1</v>
      </c>
      <c r="H791" s="37">
        <v>44057</v>
      </c>
      <c r="I791" s="37">
        <v>44057</v>
      </c>
      <c r="J791" s="24" t="s">
        <v>1166</v>
      </c>
      <c r="K791" s="24" t="s">
        <v>1164</v>
      </c>
    </row>
    <row r="792" spans="2:11" x14ac:dyDescent="0.4">
      <c r="B792" s="24" t="s">
        <v>979</v>
      </c>
      <c r="C792" s="48" t="s">
        <v>1123</v>
      </c>
      <c r="D792" s="24" t="s">
        <v>4</v>
      </c>
      <c r="E792" s="24">
        <v>11</v>
      </c>
      <c r="F792" s="24">
        <v>165</v>
      </c>
      <c r="G792" s="44">
        <v>1</v>
      </c>
      <c r="H792" s="37">
        <v>44046</v>
      </c>
      <c r="I792" s="37">
        <v>44046</v>
      </c>
      <c r="J792" s="38" t="s">
        <v>1165</v>
      </c>
      <c r="K792" s="24" t="s">
        <v>1164</v>
      </c>
    </row>
    <row r="793" spans="2:11" x14ac:dyDescent="0.4">
      <c r="B793" s="24" t="s">
        <v>414</v>
      </c>
      <c r="C793" s="48" t="s">
        <v>1123</v>
      </c>
      <c r="D793" s="24" t="s">
        <v>61</v>
      </c>
      <c r="E793" s="24">
        <v>10</v>
      </c>
      <c r="F793" s="24">
        <v>150</v>
      </c>
      <c r="G793" s="44">
        <v>1</v>
      </c>
      <c r="H793" s="37">
        <v>44047</v>
      </c>
      <c r="I793" s="37">
        <v>44047</v>
      </c>
      <c r="J793" s="38" t="s">
        <v>1165</v>
      </c>
      <c r="K793" s="24" t="s">
        <v>1164</v>
      </c>
    </row>
    <row r="794" spans="2:11" x14ac:dyDescent="0.4">
      <c r="B794" s="24" t="s">
        <v>988</v>
      </c>
      <c r="C794" s="48" t="s">
        <v>1123</v>
      </c>
      <c r="D794" s="24" t="s">
        <v>15</v>
      </c>
      <c r="E794" s="24">
        <v>3</v>
      </c>
      <c r="F794" s="24">
        <v>54</v>
      </c>
      <c r="G794" s="44">
        <v>1</v>
      </c>
      <c r="H794" s="37">
        <v>44058</v>
      </c>
      <c r="I794" s="37">
        <v>44058</v>
      </c>
      <c r="J794" s="24" t="s">
        <v>1166</v>
      </c>
      <c r="K794" s="24" t="s">
        <v>1164</v>
      </c>
    </row>
    <row r="795" spans="2:11" x14ac:dyDescent="0.4">
      <c r="B795" s="24" t="s">
        <v>564</v>
      </c>
      <c r="C795" s="49" t="s">
        <v>1124</v>
      </c>
      <c r="D795" s="24" t="s">
        <v>1</v>
      </c>
      <c r="E795" s="24">
        <v>11</v>
      </c>
      <c r="F795" s="24">
        <v>198</v>
      </c>
      <c r="G795" s="44">
        <v>1</v>
      </c>
      <c r="H795" s="37">
        <v>44094</v>
      </c>
      <c r="I795" s="37">
        <v>44094</v>
      </c>
      <c r="J795" s="39" t="s">
        <v>1162</v>
      </c>
      <c r="K795" s="24" t="s">
        <v>1164</v>
      </c>
    </row>
    <row r="796" spans="2:11" x14ac:dyDescent="0.4">
      <c r="B796" s="24" t="s">
        <v>290</v>
      </c>
      <c r="C796" s="49" t="s">
        <v>1124</v>
      </c>
      <c r="D796" s="24" t="s">
        <v>80</v>
      </c>
      <c r="E796" s="24">
        <v>47</v>
      </c>
      <c r="F796" s="24">
        <v>846</v>
      </c>
      <c r="G796" s="44">
        <v>1</v>
      </c>
      <c r="H796" s="37">
        <v>44057</v>
      </c>
      <c r="I796" s="37">
        <v>44057</v>
      </c>
      <c r="J796" s="39" t="s">
        <v>1162</v>
      </c>
      <c r="K796" s="24" t="s">
        <v>1164</v>
      </c>
    </row>
    <row r="797" spans="2:11" x14ac:dyDescent="0.4">
      <c r="B797" s="24" t="s">
        <v>1027</v>
      </c>
      <c r="C797" s="49" t="s">
        <v>1124</v>
      </c>
      <c r="D797" s="24" t="s">
        <v>64</v>
      </c>
      <c r="E797" s="24">
        <v>7</v>
      </c>
      <c r="F797" s="24">
        <v>105</v>
      </c>
      <c r="G797" s="44">
        <v>1</v>
      </c>
      <c r="H797" s="37">
        <v>44095</v>
      </c>
      <c r="I797" s="37">
        <v>44095</v>
      </c>
      <c r="J797" s="39" t="s">
        <v>1162</v>
      </c>
      <c r="K797" s="24" t="s">
        <v>1164</v>
      </c>
    </row>
    <row r="798" spans="2:11" x14ac:dyDescent="0.4">
      <c r="B798" s="24" t="s">
        <v>616</v>
      </c>
      <c r="C798" s="49" t="s">
        <v>1124</v>
      </c>
      <c r="D798" s="24" t="s">
        <v>15</v>
      </c>
      <c r="E798" s="24">
        <v>77</v>
      </c>
      <c r="F798" s="41">
        <v>1386</v>
      </c>
      <c r="G798" s="44">
        <v>1</v>
      </c>
      <c r="H798" s="37">
        <v>44051</v>
      </c>
      <c r="I798" s="37">
        <v>44051</v>
      </c>
      <c r="J798" s="39" t="s">
        <v>1162</v>
      </c>
      <c r="K798" s="24" t="s">
        <v>1164</v>
      </c>
    </row>
    <row r="799" spans="2:11" x14ac:dyDescent="0.4">
      <c r="B799" s="24" t="s">
        <v>829</v>
      </c>
      <c r="C799" s="49" t="s">
        <v>1124</v>
      </c>
      <c r="D799" s="24" t="s">
        <v>1</v>
      </c>
      <c r="E799" s="24">
        <v>3</v>
      </c>
      <c r="F799" s="24">
        <v>30</v>
      </c>
      <c r="G799" s="44">
        <v>1</v>
      </c>
      <c r="H799" s="37">
        <v>44094</v>
      </c>
      <c r="I799" s="37">
        <v>44094</v>
      </c>
      <c r="J799" s="38" t="s">
        <v>1165</v>
      </c>
      <c r="K799" s="24" t="s">
        <v>1164</v>
      </c>
    </row>
    <row r="800" spans="2:11" x14ac:dyDescent="0.4">
      <c r="B800" s="24" t="s">
        <v>502</v>
      </c>
      <c r="C800" s="49" t="s">
        <v>1124</v>
      </c>
      <c r="D800" s="24" t="s">
        <v>68</v>
      </c>
      <c r="E800" s="24">
        <v>47</v>
      </c>
      <c r="F800" s="41">
        <v>2444</v>
      </c>
      <c r="G800" s="44">
        <v>1</v>
      </c>
      <c r="H800" s="37">
        <v>44063</v>
      </c>
      <c r="I800" s="37">
        <v>44063</v>
      </c>
      <c r="J800" s="39" t="s">
        <v>1162</v>
      </c>
      <c r="K800" s="24" t="s">
        <v>1164</v>
      </c>
    </row>
    <row r="801" spans="2:11" x14ac:dyDescent="0.4">
      <c r="B801" s="24" t="s">
        <v>1091</v>
      </c>
      <c r="C801" s="48" t="s">
        <v>1123</v>
      </c>
      <c r="D801" s="24" t="s">
        <v>84</v>
      </c>
      <c r="E801" s="24">
        <v>11</v>
      </c>
      <c r="F801" s="24">
        <v>198</v>
      </c>
      <c r="G801" s="44">
        <v>1</v>
      </c>
      <c r="H801" s="37">
        <v>44097</v>
      </c>
      <c r="I801" s="37">
        <v>44097</v>
      </c>
      <c r="J801" s="38" t="s">
        <v>1165</v>
      </c>
      <c r="K801" s="24" t="s">
        <v>1164</v>
      </c>
    </row>
    <row r="802" spans="2:11" x14ac:dyDescent="0.4">
      <c r="B802" s="24" t="s">
        <v>278</v>
      </c>
      <c r="C802" s="49" t="s">
        <v>1124</v>
      </c>
      <c r="D802" s="24" t="s">
        <v>9</v>
      </c>
      <c r="E802" s="24">
        <v>77</v>
      </c>
      <c r="F802" s="24">
        <v>770</v>
      </c>
      <c r="G802" s="44">
        <v>1</v>
      </c>
      <c r="H802" s="37">
        <v>44045</v>
      </c>
      <c r="I802" s="37">
        <v>44045</v>
      </c>
      <c r="J802" s="39" t="s">
        <v>1162</v>
      </c>
      <c r="K802" s="24" t="s">
        <v>1164</v>
      </c>
    </row>
    <row r="803" spans="2:11" x14ac:dyDescent="0.4">
      <c r="B803" s="24" t="s">
        <v>581</v>
      </c>
      <c r="C803" s="49" t="s">
        <v>1124</v>
      </c>
      <c r="D803" s="24" t="s">
        <v>16</v>
      </c>
      <c r="E803" s="24">
        <v>68</v>
      </c>
      <c r="F803" s="24">
        <v>884</v>
      </c>
      <c r="G803" s="44">
        <v>1</v>
      </c>
      <c r="H803" s="37">
        <v>44047</v>
      </c>
      <c r="I803" s="37">
        <v>44047</v>
      </c>
      <c r="J803" s="24" t="s">
        <v>1166</v>
      </c>
      <c r="K803" s="24" t="s">
        <v>1164</v>
      </c>
    </row>
    <row r="804" spans="2:11" x14ac:dyDescent="0.4">
      <c r="B804" s="24" t="s">
        <v>406</v>
      </c>
      <c r="C804" s="48" t="s">
        <v>1123</v>
      </c>
      <c r="D804" s="24" t="s">
        <v>11</v>
      </c>
      <c r="E804" s="24">
        <v>11</v>
      </c>
      <c r="F804" s="24">
        <v>330</v>
      </c>
      <c r="G804" s="44">
        <v>1</v>
      </c>
      <c r="H804" s="37">
        <v>44071</v>
      </c>
      <c r="I804" s="37">
        <v>44071</v>
      </c>
      <c r="J804" s="39" t="s">
        <v>1162</v>
      </c>
      <c r="K804" s="24" t="s">
        <v>1164</v>
      </c>
    </row>
    <row r="805" spans="2:11" x14ac:dyDescent="0.4">
      <c r="B805" s="24" t="s">
        <v>693</v>
      </c>
      <c r="C805" s="49" t="s">
        <v>1124</v>
      </c>
      <c r="D805" s="24" t="s">
        <v>84</v>
      </c>
      <c r="E805" s="24">
        <v>7</v>
      </c>
      <c r="F805" s="24">
        <v>70</v>
      </c>
      <c r="G805" s="44">
        <v>1</v>
      </c>
      <c r="H805" s="37">
        <v>44051</v>
      </c>
      <c r="I805" s="37">
        <v>44051</v>
      </c>
      <c r="J805" s="38" t="s">
        <v>1165</v>
      </c>
      <c r="K805" s="24" t="s">
        <v>1164</v>
      </c>
    </row>
    <row r="806" spans="2:11" x14ac:dyDescent="0.4">
      <c r="B806" s="24" t="s">
        <v>292</v>
      </c>
      <c r="C806" s="49" t="s">
        <v>1124</v>
      </c>
      <c r="D806" s="24" t="s">
        <v>84</v>
      </c>
      <c r="E806" s="24">
        <v>10</v>
      </c>
      <c r="F806" s="24">
        <v>200</v>
      </c>
      <c r="G806" s="44">
        <v>1</v>
      </c>
      <c r="H806" s="37">
        <v>44062</v>
      </c>
      <c r="I806" s="37">
        <v>44062</v>
      </c>
      <c r="J806" s="38" t="s">
        <v>1165</v>
      </c>
      <c r="K806" s="24" t="s">
        <v>1164</v>
      </c>
    </row>
    <row r="807" spans="2:11" x14ac:dyDescent="0.4">
      <c r="B807" s="24" t="s">
        <v>435</v>
      </c>
      <c r="C807" s="48" t="s">
        <v>1123</v>
      </c>
      <c r="D807" s="24" t="s">
        <v>19</v>
      </c>
      <c r="E807" s="24">
        <v>89</v>
      </c>
      <c r="F807" s="41">
        <v>1068</v>
      </c>
      <c r="G807" s="44">
        <v>1</v>
      </c>
      <c r="H807" s="37">
        <v>44068</v>
      </c>
      <c r="I807" s="37">
        <v>44068</v>
      </c>
      <c r="J807" s="39" t="s">
        <v>1162</v>
      </c>
      <c r="K807" s="24" t="s">
        <v>1164</v>
      </c>
    </row>
    <row r="808" spans="2:11" x14ac:dyDescent="0.4">
      <c r="B808" s="24" t="s">
        <v>347</v>
      </c>
      <c r="C808" s="48" t="s">
        <v>1123</v>
      </c>
      <c r="D808" s="24" t="s">
        <v>94</v>
      </c>
      <c r="E808" s="24">
        <v>77</v>
      </c>
      <c r="F808" s="41">
        <v>1232</v>
      </c>
      <c r="G808" s="47">
        <v>2</v>
      </c>
      <c r="H808" s="37">
        <v>44083</v>
      </c>
      <c r="I808" s="37">
        <v>44083</v>
      </c>
      <c r="J808" s="39" t="s">
        <v>1162</v>
      </c>
      <c r="K808" s="24" t="s">
        <v>1164</v>
      </c>
    </row>
    <row r="809" spans="2:11" x14ac:dyDescent="0.4">
      <c r="B809" s="24" t="s">
        <v>665</v>
      </c>
      <c r="C809" s="49" t="s">
        <v>1124</v>
      </c>
      <c r="D809" s="24" t="s">
        <v>16</v>
      </c>
      <c r="E809" s="24">
        <v>9</v>
      </c>
      <c r="F809" s="24">
        <v>90</v>
      </c>
      <c r="G809" s="44">
        <v>1</v>
      </c>
      <c r="H809" s="37">
        <v>44103</v>
      </c>
      <c r="I809" s="37">
        <v>44103</v>
      </c>
      <c r="J809" s="24" t="s">
        <v>1166</v>
      </c>
      <c r="K809" s="24" t="s">
        <v>1164</v>
      </c>
    </row>
    <row r="810" spans="2:11" x14ac:dyDescent="0.4">
      <c r="B810" s="24" t="s">
        <v>898</v>
      </c>
      <c r="C810" s="49" t="s">
        <v>1124</v>
      </c>
      <c r="D810" s="24" t="s">
        <v>70</v>
      </c>
      <c r="E810" s="24">
        <v>76</v>
      </c>
      <c r="F810" s="41">
        <v>1521</v>
      </c>
      <c r="G810" s="46">
        <v>14</v>
      </c>
      <c r="H810" s="37">
        <v>44051</v>
      </c>
      <c r="I810" s="37">
        <v>44098</v>
      </c>
      <c r="J810" s="39" t="s">
        <v>1162</v>
      </c>
      <c r="K810" s="45" t="s">
        <v>1163</v>
      </c>
    </row>
    <row r="811" spans="2:11" x14ac:dyDescent="0.4">
      <c r="B811" s="24" t="s">
        <v>216</v>
      </c>
      <c r="C811" s="49" t="s">
        <v>1124</v>
      </c>
      <c r="D811" s="24" t="s">
        <v>57</v>
      </c>
      <c r="E811" s="24">
        <v>68</v>
      </c>
      <c r="F811" s="41">
        <v>1360</v>
      </c>
      <c r="G811" s="44">
        <v>1</v>
      </c>
      <c r="H811" s="37">
        <v>44055</v>
      </c>
      <c r="I811" s="37">
        <v>44055</v>
      </c>
      <c r="J811" s="39" t="s">
        <v>1162</v>
      </c>
      <c r="K811" s="24" t="s">
        <v>1164</v>
      </c>
    </row>
    <row r="812" spans="2:11" x14ac:dyDescent="0.4">
      <c r="B812" s="24" t="s">
        <v>1082</v>
      </c>
      <c r="C812" s="48" t="s">
        <v>1123</v>
      </c>
      <c r="D812" s="24" t="s">
        <v>66</v>
      </c>
      <c r="E812" s="24">
        <v>3</v>
      </c>
      <c r="F812" s="24">
        <v>60</v>
      </c>
      <c r="G812" s="44">
        <v>1</v>
      </c>
      <c r="H812" s="37">
        <v>44088</v>
      </c>
      <c r="I812" s="37">
        <v>44088</v>
      </c>
      <c r="J812" s="24" t="s">
        <v>1166</v>
      </c>
      <c r="K812" s="24" t="s">
        <v>1164</v>
      </c>
    </row>
    <row r="813" spans="2:11" x14ac:dyDescent="0.4">
      <c r="B813" s="24" t="s">
        <v>1078</v>
      </c>
      <c r="C813" s="48" t="s">
        <v>1123</v>
      </c>
      <c r="D813" s="24" t="s">
        <v>59</v>
      </c>
      <c r="E813" s="24">
        <v>26</v>
      </c>
      <c r="F813" s="41">
        <v>1090</v>
      </c>
      <c r="G813" s="47">
        <v>4</v>
      </c>
      <c r="H813" s="37">
        <v>44048</v>
      </c>
      <c r="I813" s="37">
        <v>44102</v>
      </c>
      <c r="J813" s="39" t="s">
        <v>1162</v>
      </c>
      <c r="K813" s="45" t="s">
        <v>1163</v>
      </c>
    </row>
    <row r="814" spans="2:11" x14ac:dyDescent="0.4">
      <c r="B814" s="24" t="s">
        <v>812</v>
      </c>
      <c r="C814" s="48" t="s">
        <v>1123</v>
      </c>
      <c r="D814" s="24" t="s">
        <v>9</v>
      </c>
      <c r="E814" s="24">
        <v>4</v>
      </c>
      <c r="F814" s="24">
        <v>20</v>
      </c>
      <c r="G814" s="44">
        <v>1</v>
      </c>
      <c r="H814" s="37">
        <v>44077</v>
      </c>
      <c r="I814" s="37">
        <v>44077</v>
      </c>
      <c r="J814" s="24" t="s">
        <v>1166</v>
      </c>
      <c r="K814" s="24" t="s">
        <v>1164</v>
      </c>
    </row>
    <row r="815" spans="2:11" x14ac:dyDescent="0.4">
      <c r="B815" s="24" t="s">
        <v>947</v>
      </c>
      <c r="C815" s="49" t="s">
        <v>1124</v>
      </c>
      <c r="D815" s="24" t="s">
        <v>1</v>
      </c>
      <c r="E815" s="24">
        <v>2</v>
      </c>
      <c r="F815" s="24">
        <v>104</v>
      </c>
      <c r="G815" s="44">
        <v>1</v>
      </c>
      <c r="H815" s="37">
        <v>44094</v>
      </c>
      <c r="I815" s="37">
        <v>44094</v>
      </c>
      <c r="J815" s="38" t="s">
        <v>1165</v>
      </c>
      <c r="K815" s="24" t="s">
        <v>1164</v>
      </c>
    </row>
    <row r="816" spans="2:11" x14ac:dyDescent="0.4">
      <c r="B816" s="24" t="s">
        <v>300</v>
      </c>
      <c r="C816" s="49" t="s">
        <v>1124</v>
      </c>
      <c r="D816" s="24" t="s">
        <v>57</v>
      </c>
      <c r="E816" s="24">
        <v>6</v>
      </c>
      <c r="F816" s="24">
        <v>312</v>
      </c>
      <c r="G816" s="44">
        <v>1</v>
      </c>
      <c r="H816" s="37">
        <v>44067</v>
      </c>
      <c r="I816" s="37">
        <v>44067</v>
      </c>
      <c r="J816" s="38" t="s">
        <v>1165</v>
      </c>
      <c r="K816" s="24" t="s">
        <v>1164</v>
      </c>
    </row>
    <row r="817" spans="2:11" x14ac:dyDescent="0.4">
      <c r="B817" s="24" t="s">
        <v>817</v>
      </c>
      <c r="C817" s="48" t="s">
        <v>1123</v>
      </c>
      <c r="D817" s="24" t="s">
        <v>14</v>
      </c>
      <c r="E817" s="24">
        <v>5</v>
      </c>
      <c r="F817" s="24">
        <v>100</v>
      </c>
      <c r="G817" s="44">
        <v>1</v>
      </c>
      <c r="H817" s="37">
        <v>44082</v>
      </c>
      <c r="I817" s="37">
        <v>44082</v>
      </c>
      <c r="J817" s="24" t="s">
        <v>1166</v>
      </c>
      <c r="K817" s="24" t="s">
        <v>1164</v>
      </c>
    </row>
    <row r="818" spans="2:11" x14ac:dyDescent="0.4">
      <c r="B818" s="24" t="s">
        <v>639</v>
      </c>
      <c r="C818" s="48" t="s">
        <v>1123</v>
      </c>
      <c r="D818" s="24" t="s">
        <v>11</v>
      </c>
      <c r="E818" s="24">
        <v>9</v>
      </c>
      <c r="F818" s="24">
        <v>180</v>
      </c>
      <c r="G818" s="44">
        <v>1</v>
      </c>
      <c r="H818" s="37">
        <v>44074</v>
      </c>
      <c r="I818" s="37">
        <v>44074</v>
      </c>
      <c r="J818" s="38" t="s">
        <v>1165</v>
      </c>
      <c r="K818" s="24" t="s">
        <v>1164</v>
      </c>
    </row>
    <row r="819" spans="2:11" x14ac:dyDescent="0.4">
      <c r="B819" s="24" t="s">
        <v>528</v>
      </c>
      <c r="C819" s="49" t="s">
        <v>1124</v>
      </c>
      <c r="D819" s="24" t="s">
        <v>17</v>
      </c>
      <c r="E819" s="24">
        <v>15</v>
      </c>
      <c r="F819" s="24">
        <v>225</v>
      </c>
      <c r="G819" s="44">
        <v>1</v>
      </c>
      <c r="H819" s="37">
        <v>44058</v>
      </c>
      <c r="I819" s="37">
        <v>44058</v>
      </c>
      <c r="J819" s="38" t="s">
        <v>1165</v>
      </c>
      <c r="K819" s="24" t="s">
        <v>1164</v>
      </c>
    </row>
    <row r="820" spans="2:11" x14ac:dyDescent="0.4">
      <c r="B820" s="24" t="s">
        <v>739</v>
      </c>
      <c r="C820" s="48" t="s">
        <v>1123</v>
      </c>
      <c r="D820" s="24" t="s">
        <v>76</v>
      </c>
      <c r="E820" s="24">
        <v>3</v>
      </c>
      <c r="F820" s="24">
        <v>30</v>
      </c>
      <c r="G820" s="44">
        <v>1</v>
      </c>
      <c r="H820" s="37">
        <v>44097</v>
      </c>
      <c r="I820" s="37">
        <v>44097</v>
      </c>
      <c r="J820" s="38" t="s">
        <v>1165</v>
      </c>
      <c r="K820" s="24" t="s">
        <v>1164</v>
      </c>
    </row>
    <row r="821" spans="2:11" x14ac:dyDescent="0.4">
      <c r="B821" s="24" t="s">
        <v>154</v>
      </c>
      <c r="C821" s="48" t="s">
        <v>1123</v>
      </c>
      <c r="D821" s="24" t="s">
        <v>11</v>
      </c>
      <c r="E821" s="24">
        <v>15</v>
      </c>
      <c r="F821" s="24">
        <v>180</v>
      </c>
      <c r="G821" s="44">
        <v>1</v>
      </c>
      <c r="H821" s="37">
        <v>44096</v>
      </c>
      <c r="I821" s="37">
        <v>44096</v>
      </c>
      <c r="J821" s="38" t="s">
        <v>1165</v>
      </c>
      <c r="K821" s="24" t="s">
        <v>1164</v>
      </c>
    </row>
    <row r="822" spans="2:11" x14ac:dyDescent="0.4">
      <c r="B822" s="24" t="s">
        <v>357</v>
      </c>
      <c r="C822" s="48" t="s">
        <v>1123</v>
      </c>
      <c r="D822" s="24" t="s">
        <v>8</v>
      </c>
      <c r="E822" s="24">
        <v>15</v>
      </c>
      <c r="F822" s="24">
        <v>345</v>
      </c>
      <c r="G822" s="44">
        <v>1</v>
      </c>
      <c r="H822" s="37">
        <v>44093</v>
      </c>
      <c r="I822" s="37">
        <v>44093</v>
      </c>
      <c r="J822" s="39" t="s">
        <v>1162</v>
      </c>
      <c r="K822" s="24" t="s">
        <v>1164</v>
      </c>
    </row>
    <row r="823" spans="2:11" x14ac:dyDescent="0.4">
      <c r="B823" s="24" t="s">
        <v>1018</v>
      </c>
      <c r="C823" s="48" t="s">
        <v>1123</v>
      </c>
      <c r="D823" s="24" t="s">
        <v>12</v>
      </c>
      <c r="E823" s="24">
        <v>1</v>
      </c>
      <c r="F823" s="24">
        <v>16</v>
      </c>
      <c r="G823" s="44">
        <v>1</v>
      </c>
      <c r="H823" s="37">
        <v>44097</v>
      </c>
      <c r="I823" s="37">
        <v>44097</v>
      </c>
      <c r="J823" s="24" t="s">
        <v>1166</v>
      </c>
      <c r="K823" s="24" t="s">
        <v>1164</v>
      </c>
    </row>
    <row r="824" spans="2:11" x14ac:dyDescent="0.4">
      <c r="B824" s="24" t="s">
        <v>258</v>
      </c>
      <c r="C824" s="48" t="s">
        <v>1123</v>
      </c>
      <c r="D824" s="24" t="s">
        <v>84</v>
      </c>
      <c r="E824" s="24">
        <v>60</v>
      </c>
      <c r="F824" s="41">
        <v>1080</v>
      </c>
      <c r="G824" s="44">
        <v>1</v>
      </c>
      <c r="H824" s="37">
        <v>44097</v>
      </c>
      <c r="I824" s="37">
        <v>44097</v>
      </c>
      <c r="J824" s="39" t="s">
        <v>1162</v>
      </c>
      <c r="K824" s="24" t="s">
        <v>1164</v>
      </c>
    </row>
    <row r="825" spans="2:11" x14ac:dyDescent="0.4">
      <c r="B825" s="24" t="s">
        <v>308</v>
      </c>
      <c r="C825" s="48" t="s">
        <v>1123</v>
      </c>
      <c r="D825" s="24" t="s">
        <v>17</v>
      </c>
      <c r="E825" s="24">
        <v>60</v>
      </c>
      <c r="F825" s="24">
        <v>900</v>
      </c>
      <c r="G825" s="44">
        <v>1</v>
      </c>
      <c r="H825" s="37">
        <v>44044</v>
      </c>
      <c r="I825" s="37">
        <v>44044</v>
      </c>
      <c r="J825" s="39" t="s">
        <v>1162</v>
      </c>
      <c r="K825" s="24" t="s">
        <v>1164</v>
      </c>
    </row>
    <row r="826" spans="2:11" x14ac:dyDescent="0.4">
      <c r="B826" s="24" t="s">
        <v>470</v>
      </c>
      <c r="C826" s="48" t="s">
        <v>1123</v>
      </c>
      <c r="D826" s="24" t="s">
        <v>59</v>
      </c>
      <c r="E826" s="24">
        <v>60</v>
      </c>
      <c r="F826" s="40">
        <v>4200</v>
      </c>
      <c r="G826" s="44">
        <v>1</v>
      </c>
      <c r="H826" s="37">
        <v>44103</v>
      </c>
      <c r="I826" s="37">
        <v>44103</v>
      </c>
      <c r="J826" s="39" t="s">
        <v>1162</v>
      </c>
      <c r="K826" s="24" t="s">
        <v>1164</v>
      </c>
    </row>
    <row r="827" spans="2:11" x14ac:dyDescent="0.4">
      <c r="B827" s="24" t="s">
        <v>398</v>
      </c>
      <c r="C827" s="48" t="s">
        <v>1123</v>
      </c>
      <c r="D827" s="24" t="s">
        <v>3</v>
      </c>
      <c r="E827" s="24">
        <v>60</v>
      </c>
      <c r="F827" s="24">
        <v>600</v>
      </c>
      <c r="G827" s="44">
        <v>1</v>
      </c>
      <c r="H827" s="37">
        <v>44062</v>
      </c>
      <c r="I827" s="37">
        <v>44062</v>
      </c>
      <c r="J827" s="39" t="s">
        <v>1162</v>
      </c>
      <c r="K827" s="24" t="s">
        <v>1164</v>
      </c>
    </row>
    <row r="828" spans="2:11" x14ac:dyDescent="0.4">
      <c r="B828" s="24" t="s">
        <v>309</v>
      </c>
      <c r="C828" s="48" t="s">
        <v>1123</v>
      </c>
      <c r="D828" s="24" t="s">
        <v>18</v>
      </c>
      <c r="E828" s="24">
        <v>89</v>
      </c>
      <c r="F828" s="41">
        <v>1780</v>
      </c>
      <c r="G828" s="44">
        <v>1</v>
      </c>
      <c r="H828" s="37">
        <v>44045</v>
      </c>
      <c r="I828" s="37">
        <v>44045</v>
      </c>
      <c r="J828" s="39" t="s">
        <v>1162</v>
      </c>
      <c r="K828" s="24" t="s">
        <v>1164</v>
      </c>
    </row>
    <row r="829" spans="2:11" x14ac:dyDescent="0.4">
      <c r="B829" s="24" t="s">
        <v>341</v>
      </c>
      <c r="C829" s="48" t="s">
        <v>1123</v>
      </c>
      <c r="D829" s="24" t="s">
        <v>82</v>
      </c>
      <c r="E829" s="24">
        <v>73</v>
      </c>
      <c r="F829" s="41">
        <v>1460</v>
      </c>
      <c r="G829" s="47">
        <v>2</v>
      </c>
      <c r="H829" s="37">
        <v>44077</v>
      </c>
      <c r="I829" s="37">
        <v>44077</v>
      </c>
      <c r="J829" s="39" t="s">
        <v>1162</v>
      </c>
      <c r="K829" s="24" t="s">
        <v>1164</v>
      </c>
    </row>
    <row r="830" spans="2:11" x14ac:dyDescent="0.4">
      <c r="B830" s="24" t="s">
        <v>501</v>
      </c>
      <c r="C830" s="49" t="s">
        <v>1124</v>
      </c>
      <c r="D830" s="24" t="s">
        <v>66</v>
      </c>
      <c r="E830" s="24">
        <v>15</v>
      </c>
      <c r="F830" s="24">
        <v>240</v>
      </c>
      <c r="G830" s="44">
        <v>1</v>
      </c>
      <c r="H830" s="37">
        <v>44062</v>
      </c>
      <c r="I830" s="37">
        <v>44062</v>
      </c>
      <c r="J830" s="38" t="s">
        <v>1165</v>
      </c>
      <c r="K830" s="24" t="s">
        <v>1164</v>
      </c>
    </row>
    <row r="831" spans="2:11" x14ac:dyDescent="0.4">
      <c r="B831" s="24" t="s">
        <v>577</v>
      </c>
      <c r="C831" s="49" t="s">
        <v>1124</v>
      </c>
      <c r="D831" s="24" t="s">
        <v>14</v>
      </c>
      <c r="E831" s="24">
        <v>68</v>
      </c>
      <c r="F831" s="41">
        <v>2040</v>
      </c>
      <c r="G831" s="44">
        <v>1</v>
      </c>
      <c r="H831" s="37">
        <v>44104</v>
      </c>
      <c r="I831" s="37">
        <v>44104</v>
      </c>
      <c r="J831" s="39" t="s">
        <v>1162</v>
      </c>
      <c r="K831" s="24" t="s">
        <v>1164</v>
      </c>
    </row>
    <row r="832" spans="2:11" x14ac:dyDescent="0.4">
      <c r="B832" s="24" t="s">
        <v>1050</v>
      </c>
      <c r="C832" s="49" t="s">
        <v>1124</v>
      </c>
      <c r="D832" s="24" t="s">
        <v>18</v>
      </c>
      <c r="E832" s="24">
        <v>9</v>
      </c>
      <c r="F832" s="24">
        <v>135</v>
      </c>
      <c r="G832" s="44">
        <v>1</v>
      </c>
      <c r="H832" s="37">
        <v>44063</v>
      </c>
      <c r="I832" s="37">
        <v>44063</v>
      </c>
      <c r="J832" s="38" t="s">
        <v>1165</v>
      </c>
      <c r="K832" s="24" t="s">
        <v>1164</v>
      </c>
    </row>
    <row r="833" spans="2:11" x14ac:dyDescent="0.4">
      <c r="B833" s="24" t="s">
        <v>728</v>
      </c>
      <c r="C833" s="48" t="s">
        <v>1123</v>
      </c>
      <c r="D833" s="24" t="s">
        <v>57</v>
      </c>
      <c r="E833" s="24">
        <v>6</v>
      </c>
      <c r="F833" s="24">
        <v>90</v>
      </c>
      <c r="G833" s="44">
        <v>1</v>
      </c>
      <c r="H833" s="37">
        <v>44086</v>
      </c>
      <c r="I833" s="37">
        <v>44086</v>
      </c>
      <c r="J833" s="24" t="s">
        <v>1166</v>
      </c>
      <c r="K833" s="24" t="s">
        <v>1164</v>
      </c>
    </row>
    <row r="834" spans="2:11" x14ac:dyDescent="0.4">
      <c r="B834" s="24" t="s">
        <v>688</v>
      </c>
      <c r="C834" s="48" t="s">
        <v>1123</v>
      </c>
      <c r="D834" s="24" t="s">
        <v>59</v>
      </c>
      <c r="E834" s="24">
        <v>1</v>
      </c>
      <c r="F834" s="24">
        <v>16</v>
      </c>
      <c r="G834" s="44">
        <v>1</v>
      </c>
      <c r="H834" s="37">
        <v>44046</v>
      </c>
      <c r="I834" s="37">
        <v>44046</v>
      </c>
      <c r="J834" s="24" t="s">
        <v>1166</v>
      </c>
      <c r="K834" s="24" t="s">
        <v>1164</v>
      </c>
    </row>
    <row r="835" spans="2:11" x14ac:dyDescent="0.4">
      <c r="B835" s="24" t="s">
        <v>183</v>
      </c>
      <c r="C835" s="49" t="s">
        <v>1124</v>
      </c>
      <c r="D835" s="24" t="s">
        <v>16</v>
      </c>
      <c r="E835" s="42">
        <v>235</v>
      </c>
      <c r="F835" s="40">
        <v>3818</v>
      </c>
      <c r="G835" s="46">
        <v>6</v>
      </c>
      <c r="H835" s="37">
        <v>44051</v>
      </c>
      <c r="I835" s="37">
        <v>44103</v>
      </c>
      <c r="J835" s="39" t="s">
        <v>1162</v>
      </c>
      <c r="K835" s="45" t="s">
        <v>1163</v>
      </c>
    </row>
    <row r="836" spans="2:11" x14ac:dyDescent="0.4">
      <c r="B836" s="24" t="s">
        <v>263</v>
      </c>
      <c r="C836" s="48" t="s">
        <v>1123</v>
      </c>
      <c r="D836" s="24" t="s">
        <v>94</v>
      </c>
      <c r="E836" s="24">
        <v>47</v>
      </c>
      <c r="F836" s="24">
        <v>423</v>
      </c>
      <c r="G836" s="44">
        <v>1</v>
      </c>
      <c r="H836" s="37">
        <v>44102</v>
      </c>
      <c r="I836" s="37">
        <v>44102</v>
      </c>
      <c r="J836" s="39" t="s">
        <v>1162</v>
      </c>
      <c r="K836" s="24" t="s">
        <v>1164</v>
      </c>
    </row>
    <row r="837" spans="2:11" x14ac:dyDescent="0.4">
      <c r="B837" s="24" t="s">
        <v>689</v>
      </c>
      <c r="C837" s="49" t="s">
        <v>1124</v>
      </c>
      <c r="D837" s="24" t="s">
        <v>61</v>
      </c>
      <c r="E837" s="24">
        <v>3</v>
      </c>
      <c r="F837" s="24">
        <v>60</v>
      </c>
      <c r="G837" s="44">
        <v>1</v>
      </c>
      <c r="H837" s="37">
        <v>44047</v>
      </c>
      <c r="I837" s="37">
        <v>44047</v>
      </c>
      <c r="J837" s="38" t="s">
        <v>1165</v>
      </c>
      <c r="K837" s="24" t="s">
        <v>1164</v>
      </c>
    </row>
    <row r="838" spans="2:11" x14ac:dyDescent="0.4">
      <c r="B838" s="24" t="s">
        <v>401</v>
      </c>
      <c r="C838" s="48" t="s">
        <v>1123</v>
      </c>
      <c r="D838" s="24" t="s">
        <v>6</v>
      </c>
      <c r="E838" s="24">
        <v>68</v>
      </c>
      <c r="F838" s="41">
        <v>1360</v>
      </c>
      <c r="G838" s="44">
        <v>1</v>
      </c>
      <c r="H838" s="37">
        <v>44065</v>
      </c>
      <c r="I838" s="37">
        <v>44065</v>
      </c>
      <c r="J838" s="39" t="s">
        <v>1162</v>
      </c>
      <c r="K838" s="24" t="s">
        <v>1164</v>
      </c>
    </row>
    <row r="839" spans="2:11" x14ac:dyDescent="0.4">
      <c r="B839" s="24" t="s">
        <v>1031</v>
      </c>
      <c r="C839" s="48" t="s">
        <v>1123</v>
      </c>
      <c r="D839" s="24" t="s">
        <v>78</v>
      </c>
      <c r="E839" s="24">
        <v>7</v>
      </c>
      <c r="F839" s="24">
        <v>70</v>
      </c>
      <c r="G839" s="44">
        <v>1</v>
      </c>
      <c r="H839" s="37">
        <v>44102</v>
      </c>
      <c r="I839" s="37">
        <v>44102</v>
      </c>
      <c r="J839" s="39" t="s">
        <v>1162</v>
      </c>
      <c r="K839" s="24" t="s">
        <v>1164</v>
      </c>
    </row>
    <row r="840" spans="2:11" x14ac:dyDescent="0.4">
      <c r="B840" s="24" t="s">
        <v>731</v>
      </c>
      <c r="C840" s="49" t="s">
        <v>1124</v>
      </c>
      <c r="D840" s="24" t="s">
        <v>61</v>
      </c>
      <c r="E840" s="24">
        <v>2</v>
      </c>
      <c r="F840" s="24">
        <v>46</v>
      </c>
      <c r="G840" s="44">
        <v>1</v>
      </c>
      <c r="H840" s="37">
        <v>44089</v>
      </c>
      <c r="I840" s="37">
        <v>44089</v>
      </c>
      <c r="J840" s="38" t="s">
        <v>1165</v>
      </c>
      <c r="K840" s="24" t="s">
        <v>1164</v>
      </c>
    </row>
    <row r="841" spans="2:11" x14ac:dyDescent="0.4">
      <c r="B841" s="24" t="s">
        <v>666</v>
      </c>
      <c r="C841" s="49" t="s">
        <v>1124</v>
      </c>
      <c r="D841" s="24" t="s">
        <v>17</v>
      </c>
      <c r="E841" s="24">
        <v>10</v>
      </c>
      <c r="F841" s="24">
        <v>200</v>
      </c>
      <c r="G841" s="44">
        <v>1</v>
      </c>
      <c r="H841" s="37">
        <v>44102</v>
      </c>
      <c r="I841" s="37">
        <v>44102</v>
      </c>
      <c r="J841" s="24" t="s">
        <v>1166</v>
      </c>
      <c r="K841" s="24" t="s">
        <v>1164</v>
      </c>
    </row>
    <row r="842" spans="2:11" x14ac:dyDescent="0.4">
      <c r="B842" s="24" t="s">
        <v>682</v>
      </c>
      <c r="C842" s="49" t="s">
        <v>1124</v>
      </c>
      <c r="D842" s="24" t="s">
        <v>12</v>
      </c>
      <c r="E842" s="24">
        <v>6</v>
      </c>
      <c r="F842" s="24">
        <v>90</v>
      </c>
      <c r="G842" s="44">
        <v>1</v>
      </c>
      <c r="H842" s="37">
        <v>44071</v>
      </c>
      <c r="I842" s="37">
        <v>44071</v>
      </c>
      <c r="J842" s="38" t="s">
        <v>1165</v>
      </c>
      <c r="K842" s="24" t="s">
        <v>1164</v>
      </c>
    </row>
    <row r="843" spans="2:11" x14ac:dyDescent="0.4">
      <c r="B843" s="24" t="s">
        <v>822</v>
      </c>
      <c r="C843" s="49" t="s">
        <v>1124</v>
      </c>
      <c r="D843" s="24" t="s">
        <v>61</v>
      </c>
      <c r="E843" s="24">
        <v>7</v>
      </c>
      <c r="F843" s="24">
        <v>490</v>
      </c>
      <c r="G843" s="44">
        <v>1</v>
      </c>
      <c r="H843" s="37">
        <v>44087</v>
      </c>
      <c r="I843" s="37">
        <v>44087</v>
      </c>
      <c r="J843" s="39" t="s">
        <v>1162</v>
      </c>
      <c r="K843" s="24" t="s">
        <v>1164</v>
      </c>
    </row>
    <row r="844" spans="2:11" x14ac:dyDescent="0.4">
      <c r="B844" s="24" t="s">
        <v>820</v>
      </c>
      <c r="C844" s="49" t="s">
        <v>1124</v>
      </c>
      <c r="D844" s="24" t="s">
        <v>58</v>
      </c>
      <c r="E844" s="24">
        <v>2</v>
      </c>
      <c r="F844" s="24">
        <v>24</v>
      </c>
      <c r="G844" s="44">
        <v>1</v>
      </c>
      <c r="H844" s="37">
        <v>44085</v>
      </c>
      <c r="I844" s="37">
        <v>44085</v>
      </c>
      <c r="J844" s="24" t="s">
        <v>1166</v>
      </c>
      <c r="K844" s="24" t="s">
        <v>1164</v>
      </c>
    </row>
    <row r="845" spans="2:11" x14ac:dyDescent="0.4">
      <c r="B845" s="24" t="s">
        <v>232</v>
      </c>
      <c r="C845" s="49" t="s">
        <v>1124</v>
      </c>
      <c r="D845" s="24" t="s">
        <v>5</v>
      </c>
      <c r="E845" s="24">
        <v>89</v>
      </c>
      <c r="F845" s="41">
        <v>1780</v>
      </c>
      <c r="G845" s="44">
        <v>1</v>
      </c>
      <c r="H845" s="37">
        <v>44071</v>
      </c>
      <c r="I845" s="37">
        <v>44071</v>
      </c>
      <c r="J845" s="39" t="s">
        <v>1162</v>
      </c>
      <c r="K845" s="24" t="s">
        <v>1164</v>
      </c>
    </row>
    <row r="846" spans="2:11" x14ac:dyDescent="0.4">
      <c r="B846" s="24" t="s">
        <v>560</v>
      </c>
      <c r="C846" s="49" t="s">
        <v>1124</v>
      </c>
      <c r="D846" s="24" t="s">
        <v>17</v>
      </c>
      <c r="E846" s="24">
        <v>15</v>
      </c>
      <c r="F846" s="24">
        <v>225</v>
      </c>
      <c r="G846" s="44">
        <v>1</v>
      </c>
      <c r="H846" s="37">
        <v>44093</v>
      </c>
      <c r="I846" s="37">
        <v>44093</v>
      </c>
      <c r="J846" s="38" t="s">
        <v>1165</v>
      </c>
      <c r="K846" s="24" t="s">
        <v>1164</v>
      </c>
    </row>
    <row r="847" spans="2:11" x14ac:dyDescent="0.4">
      <c r="B847" s="24" t="s">
        <v>195</v>
      </c>
      <c r="C847" s="49" t="s">
        <v>1124</v>
      </c>
      <c r="D847" s="24" t="s">
        <v>10</v>
      </c>
      <c r="E847" s="24">
        <v>60</v>
      </c>
      <c r="F847" s="41">
        <v>1200</v>
      </c>
      <c r="G847" s="44">
        <v>1</v>
      </c>
      <c r="H847" s="37">
        <v>44065</v>
      </c>
      <c r="I847" s="37">
        <v>44065</v>
      </c>
      <c r="J847" s="39" t="s">
        <v>1162</v>
      </c>
      <c r="K847" s="24" t="s">
        <v>1164</v>
      </c>
    </row>
    <row r="848" spans="2:11" x14ac:dyDescent="0.4">
      <c r="B848" s="24" t="s">
        <v>101</v>
      </c>
      <c r="C848" s="48" t="s">
        <v>1123</v>
      </c>
      <c r="D848" s="24" t="s">
        <v>2</v>
      </c>
      <c r="E848" s="24">
        <v>6</v>
      </c>
      <c r="F848" s="24">
        <v>72</v>
      </c>
      <c r="G848" s="44">
        <v>1</v>
      </c>
      <c r="H848" s="37">
        <v>44044</v>
      </c>
      <c r="I848" s="37">
        <v>44044</v>
      </c>
      <c r="J848" s="38" t="s">
        <v>1165</v>
      </c>
      <c r="K848" s="24" t="s">
        <v>1164</v>
      </c>
    </row>
    <row r="849" spans="2:11" x14ac:dyDescent="0.4">
      <c r="B849" s="24" t="s">
        <v>358</v>
      </c>
      <c r="C849" s="48" t="s">
        <v>1123</v>
      </c>
      <c r="D849" s="24" t="s">
        <v>9</v>
      </c>
      <c r="E849" s="24">
        <v>47</v>
      </c>
      <c r="F849" s="24">
        <v>423</v>
      </c>
      <c r="G849" s="44">
        <v>1</v>
      </c>
      <c r="H849" s="37">
        <v>44094</v>
      </c>
      <c r="I849" s="37">
        <v>44094</v>
      </c>
      <c r="J849" s="38" t="s">
        <v>1165</v>
      </c>
      <c r="K849" s="24" t="s">
        <v>1164</v>
      </c>
    </row>
    <row r="850" spans="2:11" x14ac:dyDescent="0.4">
      <c r="B850" s="24" t="s">
        <v>340</v>
      </c>
      <c r="C850" s="49" t="s">
        <v>1124</v>
      </c>
      <c r="D850" s="24" t="s">
        <v>80</v>
      </c>
      <c r="E850" s="24">
        <v>51</v>
      </c>
      <c r="F850" s="24">
        <v>765</v>
      </c>
      <c r="G850" s="47">
        <v>2</v>
      </c>
      <c r="H850" s="37">
        <v>44076</v>
      </c>
      <c r="I850" s="37">
        <v>44076</v>
      </c>
      <c r="J850" s="39" t="s">
        <v>1162</v>
      </c>
      <c r="K850" s="24" t="s">
        <v>1164</v>
      </c>
    </row>
    <row r="851" spans="2:11" x14ac:dyDescent="0.4">
      <c r="B851" s="24" t="s">
        <v>277</v>
      </c>
      <c r="C851" s="49" t="s">
        <v>1124</v>
      </c>
      <c r="D851" s="24" t="s">
        <v>18</v>
      </c>
      <c r="E851" s="24">
        <v>89</v>
      </c>
      <c r="F851" s="41">
        <v>1068</v>
      </c>
      <c r="G851" s="44">
        <v>1</v>
      </c>
      <c r="H851" s="37">
        <v>44044</v>
      </c>
      <c r="I851" s="37">
        <v>44044</v>
      </c>
      <c r="J851" s="39" t="s">
        <v>1162</v>
      </c>
      <c r="K851" s="24" t="s">
        <v>1164</v>
      </c>
    </row>
    <row r="852" spans="2:11" x14ac:dyDescent="0.4">
      <c r="B852" s="24" t="s">
        <v>1071</v>
      </c>
      <c r="C852" s="48" t="s">
        <v>1123</v>
      </c>
      <c r="D852" s="24" t="s">
        <v>58</v>
      </c>
      <c r="E852" s="24">
        <v>3</v>
      </c>
      <c r="F852" s="24">
        <v>36</v>
      </c>
      <c r="G852" s="44">
        <v>1</v>
      </c>
      <c r="H852" s="37">
        <v>44056</v>
      </c>
      <c r="I852" s="37">
        <v>44056</v>
      </c>
      <c r="J852" s="24" t="s">
        <v>1166</v>
      </c>
      <c r="K852" s="24" t="s">
        <v>1164</v>
      </c>
    </row>
    <row r="853" spans="2:11" x14ac:dyDescent="0.4">
      <c r="B853" s="24" t="s">
        <v>627</v>
      </c>
      <c r="C853" s="49" t="s">
        <v>1124</v>
      </c>
      <c r="D853" s="24" t="s">
        <v>19</v>
      </c>
      <c r="E853" s="24">
        <v>15</v>
      </c>
      <c r="F853" s="24">
        <v>210</v>
      </c>
      <c r="G853" s="44">
        <v>1</v>
      </c>
      <c r="H853" s="37">
        <v>44062</v>
      </c>
      <c r="I853" s="37">
        <v>44062</v>
      </c>
      <c r="J853" s="39" t="s">
        <v>1162</v>
      </c>
      <c r="K853" s="24" t="s">
        <v>1164</v>
      </c>
    </row>
    <row r="854" spans="2:11" x14ac:dyDescent="0.4">
      <c r="B854" s="24" t="s">
        <v>346</v>
      </c>
      <c r="C854" s="48" t="s">
        <v>1123</v>
      </c>
      <c r="D854" s="24" t="s">
        <v>92</v>
      </c>
      <c r="E854" s="24">
        <v>85</v>
      </c>
      <c r="F854" s="41">
        <v>2550</v>
      </c>
      <c r="G854" s="47">
        <v>2</v>
      </c>
      <c r="H854" s="37">
        <v>44082</v>
      </c>
      <c r="I854" s="37">
        <v>44082</v>
      </c>
      <c r="J854" s="39" t="s">
        <v>1162</v>
      </c>
      <c r="K854" s="24" t="s">
        <v>1164</v>
      </c>
    </row>
    <row r="855" spans="2:11" x14ac:dyDescent="0.4">
      <c r="B855" s="24" t="s">
        <v>676</v>
      </c>
      <c r="C855" s="48" t="s">
        <v>1123</v>
      </c>
      <c r="D855" s="24" t="s">
        <v>16</v>
      </c>
      <c r="E855" s="24">
        <v>2</v>
      </c>
      <c r="F855" s="24">
        <v>10</v>
      </c>
      <c r="G855" s="44">
        <v>1</v>
      </c>
      <c r="H855" s="37">
        <v>44065</v>
      </c>
      <c r="I855" s="37">
        <v>44065</v>
      </c>
      <c r="J855" s="24" t="s">
        <v>1166</v>
      </c>
      <c r="K855" s="24" t="s">
        <v>1164</v>
      </c>
    </row>
    <row r="856" spans="2:11" x14ac:dyDescent="0.4">
      <c r="B856" s="24" t="s">
        <v>750</v>
      </c>
      <c r="C856" s="48" t="s">
        <v>1123</v>
      </c>
      <c r="D856" s="24" t="s">
        <v>17</v>
      </c>
      <c r="E856" s="24">
        <v>7</v>
      </c>
      <c r="F856" s="24">
        <v>84</v>
      </c>
      <c r="G856" s="44">
        <v>1</v>
      </c>
      <c r="H856" s="37">
        <v>44046</v>
      </c>
      <c r="I856" s="37">
        <v>44046</v>
      </c>
      <c r="J856" s="24" t="s">
        <v>1166</v>
      </c>
      <c r="K856" s="24" t="s">
        <v>1164</v>
      </c>
    </row>
    <row r="857" spans="2:11" x14ac:dyDescent="0.4">
      <c r="B857" s="24" t="s">
        <v>692</v>
      </c>
      <c r="C857" s="48" t="s">
        <v>1123</v>
      </c>
      <c r="D857" s="24" t="s">
        <v>82</v>
      </c>
      <c r="E857" s="24">
        <v>6</v>
      </c>
      <c r="F857" s="24">
        <v>108</v>
      </c>
      <c r="G857" s="44">
        <v>1</v>
      </c>
      <c r="H857" s="37">
        <v>44051</v>
      </c>
      <c r="I857" s="37">
        <v>44051</v>
      </c>
      <c r="J857" s="38" t="s">
        <v>1165</v>
      </c>
      <c r="K857" s="24" t="s">
        <v>1164</v>
      </c>
    </row>
    <row r="858" spans="2:11" x14ac:dyDescent="0.4">
      <c r="B858" s="24" t="s">
        <v>516</v>
      </c>
      <c r="C858" s="48" t="s">
        <v>1123</v>
      </c>
      <c r="D858" s="24" t="s">
        <v>16</v>
      </c>
      <c r="E858" s="24">
        <v>89</v>
      </c>
      <c r="F858" s="41">
        <v>1068</v>
      </c>
      <c r="G858" s="44">
        <v>1</v>
      </c>
      <c r="H858" s="37">
        <v>44046</v>
      </c>
      <c r="I858" s="37">
        <v>44046</v>
      </c>
      <c r="J858" s="38" t="s">
        <v>1165</v>
      </c>
      <c r="K858" s="24" t="s">
        <v>1164</v>
      </c>
    </row>
    <row r="859" spans="2:11" x14ac:dyDescent="0.4">
      <c r="B859" s="24" t="s">
        <v>956</v>
      </c>
      <c r="C859" s="49" t="s">
        <v>1124</v>
      </c>
      <c r="D859" s="24" t="s">
        <v>13</v>
      </c>
      <c r="E859" s="24">
        <v>1</v>
      </c>
      <c r="F859" s="24">
        <v>70</v>
      </c>
      <c r="G859" s="44">
        <v>1</v>
      </c>
      <c r="H859" s="37">
        <v>44045</v>
      </c>
      <c r="I859" s="37">
        <v>44045</v>
      </c>
      <c r="J859" s="38" t="s">
        <v>1165</v>
      </c>
      <c r="K859" s="24" t="s">
        <v>1164</v>
      </c>
    </row>
    <row r="860" spans="2:11" x14ac:dyDescent="0.4">
      <c r="B860" s="24" t="s">
        <v>413</v>
      </c>
      <c r="C860" s="48" t="s">
        <v>1123</v>
      </c>
      <c r="D860" s="24" t="s">
        <v>59</v>
      </c>
      <c r="E860" s="24">
        <v>6</v>
      </c>
      <c r="F860" s="24">
        <v>420</v>
      </c>
      <c r="G860" s="44">
        <v>1</v>
      </c>
      <c r="H860" s="37">
        <v>44046</v>
      </c>
      <c r="I860" s="37">
        <v>44046</v>
      </c>
      <c r="J860" s="38" t="s">
        <v>1165</v>
      </c>
      <c r="K860" s="24" t="s">
        <v>1164</v>
      </c>
    </row>
    <row r="861" spans="2:11" x14ac:dyDescent="0.4">
      <c r="B861" s="24" t="s">
        <v>781</v>
      </c>
      <c r="C861" s="48" t="s">
        <v>1123</v>
      </c>
      <c r="D861" s="24" t="s">
        <v>68</v>
      </c>
      <c r="E861" s="24">
        <v>5</v>
      </c>
      <c r="F861" s="24">
        <v>80</v>
      </c>
      <c r="G861" s="44">
        <v>1</v>
      </c>
      <c r="H861" s="37">
        <v>44077</v>
      </c>
      <c r="I861" s="37">
        <v>44077</v>
      </c>
      <c r="J861" s="38" t="s">
        <v>1165</v>
      </c>
      <c r="K861" s="24" t="s">
        <v>1164</v>
      </c>
    </row>
    <row r="862" spans="2:11" x14ac:dyDescent="0.4">
      <c r="B862" s="24" t="s">
        <v>624</v>
      </c>
      <c r="C862" s="48" t="s">
        <v>1123</v>
      </c>
      <c r="D862" s="24" t="s">
        <v>16</v>
      </c>
      <c r="E862" s="24">
        <v>89</v>
      </c>
      <c r="F862" s="41">
        <v>2670</v>
      </c>
      <c r="G862" s="44">
        <v>1</v>
      </c>
      <c r="H862" s="37">
        <v>44062</v>
      </c>
      <c r="I862" s="37">
        <v>44062</v>
      </c>
      <c r="J862" s="39" t="s">
        <v>1162</v>
      </c>
      <c r="K862" s="24" t="s">
        <v>1164</v>
      </c>
    </row>
    <row r="863" spans="2:11" x14ac:dyDescent="0.4">
      <c r="B863" s="24" t="s">
        <v>892</v>
      </c>
      <c r="C863" s="49" t="s">
        <v>1124</v>
      </c>
      <c r="D863" s="24" t="s">
        <v>82</v>
      </c>
      <c r="E863" s="24">
        <v>8</v>
      </c>
      <c r="F863" s="24">
        <v>106</v>
      </c>
      <c r="G863" s="47">
        <v>2</v>
      </c>
      <c r="H863" s="37">
        <v>44103</v>
      </c>
      <c r="I863" s="37">
        <v>44103</v>
      </c>
      <c r="J863" s="38" t="s">
        <v>1165</v>
      </c>
      <c r="K863" s="24" t="s">
        <v>1164</v>
      </c>
    </row>
    <row r="864" spans="2:11" x14ac:dyDescent="0.4">
      <c r="B864" s="24" t="s">
        <v>595</v>
      </c>
      <c r="C864" s="48" t="s">
        <v>1123</v>
      </c>
      <c r="D864" s="24" t="s">
        <v>9</v>
      </c>
      <c r="E864" s="24">
        <v>11</v>
      </c>
      <c r="F864" s="24">
        <v>253</v>
      </c>
      <c r="G864" s="44">
        <v>1</v>
      </c>
      <c r="H864" s="37">
        <v>44061</v>
      </c>
      <c r="I864" s="37">
        <v>44061</v>
      </c>
      <c r="J864" s="38" t="s">
        <v>1165</v>
      </c>
      <c r="K864" s="24" t="s">
        <v>1164</v>
      </c>
    </row>
    <row r="865" spans="2:11" x14ac:dyDescent="0.4">
      <c r="B865" s="24" t="s">
        <v>748</v>
      </c>
      <c r="C865" s="49" t="s">
        <v>1124</v>
      </c>
      <c r="D865" s="24" t="s">
        <v>94</v>
      </c>
      <c r="E865" s="24">
        <v>2</v>
      </c>
      <c r="F865" s="24">
        <v>32</v>
      </c>
      <c r="G865" s="44">
        <v>1</v>
      </c>
      <c r="H865" s="37">
        <v>44044</v>
      </c>
      <c r="I865" s="37">
        <v>44044</v>
      </c>
      <c r="J865" s="38" t="s">
        <v>1165</v>
      </c>
      <c r="K865" s="24" t="s">
        <v>1164</v>
      </c>
    </row>
    <row r="866" spans="2:11" x14ac:dyDescent="0.4">
      <c r="B866" s="24" t="s">
        <v>261</v>
      </c>
      <c r="C866" s="48" t="s">
        <v>1123</v>
      </c>
      <c r="D866" s="24" t="s">
        <v>90</v>
      </c>
      <c r="E866" s="24">
        <v>68</v>
      </c>
      <c r="F866" s="41">
        <v>1020</v>
      </c>
      <c r="G866" s="44">
        <v>1</v>
      </c>
      <c r="H866" s="37">
        <v>44103</v>
      </c>
      <c r="I866" s="37">
        <v>44103</v>
      </c>
      <c r="J866" s="39" t="s">
        <v>1162</v>
      </c>
      <c r="K866" s="24" t="s">
        <v>1164</v>
      </c>
    </row>
    <row r="867" spans="2:11" x14ac:dyDescent="0.4">
      <c r="B867" s="24" t="s">
        <v>231</v>
      </c>
      <c r="C867" s="49" t="s">
        <v>1124</v>
      </c>
      <c r="D867" s="24" t="s">
        <v>4</v>
      </c>
      <c r="E867" s="24">
        <v>60</v>
      </c>
      <c r="F867" s="24">
        <v>600</v>
      </c>
      <c r="G867" s="44">
        <v>1</v>
      </c>
      <c r="H867" s="37">
        <v>44071</v>
      </c>
      <c r="I867" s="37">
        <v>44071</v>
      </c>
      <c r="J867" s="39" t="s">
        <v>1162</v>
      </c>
      <c r="K867" s="24" t="s">
        <v>1164</v>
      </c>
    </row>
    <row r="868" spans="2:11" x14ac:dyDescent="0.4">
      <c r="B868" s="24" t="s">
        <v>796</v>
      </c>
      <c r="C868" s="49" t="s">
        <v>1124</v>
      </c>
      <c r="D868" s="24" t="s">
        <v>20</v>
      </c>
      <c r="E868" s="24">
        <v>1</v>
      </c>
      <c r="F868" s="24">
        <v>30</v>
      </c>
      <c r="G868" s="44">
        <v>1</v>
      </c>
      <c r="H868" s="37">
        <v>44092</v>
      </c>
      <c r="I868" s="37">
        <v>44092</v>
      </c>
      <c r="J868" s="38" t="s">
        <v>1165</v>
      </c>
      <c r="K868" s="24" t="s">
        <v>1164</v>
      </c>
    </row>
    <row r="869" spans="2:11" x14ac:dyDescent="0.4">
      <c r="B869" s="24" t="s">
        <v>512</v>
      </c>
      <c r="C869" s="48" t="s">
        <v>1123</v>
      </c>
      <c r="D869" s="24" t="s">
        <v>88</v>
      </c>
      <c r="E869" s="24">
        <v>6</v>
      </c>
      <c r="F869" s="24">
        <v>60</v>
      </c>
      <c r="G869" s="44">
        <v>1</v>
      </c>
      <c r="H869" s="37">
        <v>44073</v>
      </c>
      <c r="I869" s="37">
        <v>44073</v>
      </c>
      <c r="J869" s="38" t="s">
        <v>1165</v>
      </c>
      <c r="K869" s="24" t="s">
        <v>1164</v>
      </c>
    </row>
    <row r="870" spans="2:11" x14ac:dyDescent="0.4">
      <c r="B870" s="24" t="s">
        <v>120</v>
      </c>
      <c r="C870" s="49" t="s">
        <v>1124</v>
      </c>
      <c r="D870" s="24" t="s">
        <v>61</v>
      </c>
      <c r="E870" s="24">
        <v>6</v>
      </c>
      <c r="F870" s="24">
        <v>312</v>
      </c>
      <c r="G870" s="44">
        <v>1</v>
      </c>
      <c r="H870" s="37">
        <v>44062</v>
      </c>
      <c r="I870" s="37">
        <v>44062</v>
      </c>
      <c r="J870" s="39" t="s">
        <v>1162</v>
      </c>
      <c r="K870" s="24" t="s">
        <v>1164</v>
      </c>
    </row>
    <row r="871" spans="2:11" x14ac:dyDescent="0.4">
      <c r="B871" s="24" t="s">
        <v>310</v>
      </c>
      <c r="C871" s="49" t="s">
        <v>1124</v>
      </c>
      <c r="D871" s="24" t="s">
        <v>19</v>
      </c>
      <c r="E871" s="24">
        <v>77</v>
      </c>
      <c r="F871" s="24">
        <v>924</v>
      </c>
      <c r="G871" s="44">
        <v>1</v>
      </c>
      <c r="H871" s="37">
        <v>44046</v>
      </c>
      <c r="I871" s="37">
        <v>44046</v>
      </c>
      <c r="J871" s="39" t="s">
        <v>1162</v>
      </c>
      <c r="K871" s="24" t="s">
        <v>1164</v>
      </c>
    </row>
    <row r="872" spans="2:11" x14ac:dyDescent="0.4">
      <c r="B872" s="24" t="s">
        <v>964</v>
      </c>
      <c r="C872" s="49" t="s">
        <v>1124</v>
      </c>
      <c r="D872" s="24" t="s">
        <v>70</v>
      </c>
      <c r="E872" s="24">
        <v>9</v>
      </c>
      <c r="F872" s="24">
        <v>81</v>
      </c>
      <c r="G872" s="44">
        <v>1</v>
      </c>
      <c r="H872" s="37">
        <v>44056</v>
      </c>
      <c r="I872" s="37">
        <v>44056</v>
      </c>
      <c r="J872" s="38" t="s">
        <v>1165</v>
      </c>
      <c r="K872" s="24" t="s">
        <v>1164</v>
      </c>
    </row>
    <row r="873" spans="2:11" x14ac:dyDescent="0.4">
      <c r="B873" s="24" t="s">
        <v>585</v>
      </c>
      <c r="C873" s="49" t="s">
        <v>1124</v>
      </c>
      <c r="D873" s="24" t="s">
        <v>20</v>
      </c>
      <c r="E873" s="24">
        <v>10</v>
      </c>
      <c r="F873" s="24">
        <v>160</v>
      </c>
      <c r="G873" s="44">
        <v>1</v>
      </c>
      <c r="H873" s="37">
        <v>44051</v>
      </c>
      <c r="I873" s="37">
        <v>44051</v>
      </c>
      <c r="J873" s="38" t="s">
        <v>1165</v>
      </c>
      <c r="K873" s="24" t="s">
        <v>1164</v>
      </c>
    </row>
    <row r="874" spans="2:11" x14ac:dyDescent="0.4">
      <c r="B874" s="24" t="s">
        <v>139</v>
      </c>
      <c r="C874" s="49" t="s">
        <v>1124</v>
      </c>
      <c r="D874" s="24" t="s">
        <v>16</v>
      </c>
      <c r="E874" s="24">
        <v>10</v>
      </c>
      <c r="F874" s="24">
        <v>100</v>
      </c>
      <c r="G874" s="44">
        <v>1</v>
      </c>
      <c r="H874" s="37">
        <v>44082</v>
      </c>
      <c r="I874" s="37">
        <v>44082</v>
      </c>
      <c r="J874" s="24" t="s">
        <v>1166</v>
      </c>
      <c r="K874" s="24" t="s">
        <v>1164</v>
      </c>
    </row>
    <row r="875" spans="2:11" x14ac:dyDescent="0.4">
      <c r="B875" s="24" t="s">
        <v>496</v>
      </c>
      <c r="C875" s="49" t="s">
        <v>1124</v>
      </c>
      <c r="D875" s="24" t="s">
        <v>58</v>
      </c>
      <c r="E875" s="24">
        <v>11</v>
      </c>
      <c r="F875" s="24">
        <v>253</v>
      </c>
      <c r="G875" s="44">
        <v>1</v>
      </c>
      <c r="H875" s="37">
        <v>44057</v>
      </c>
      <c r="I875" s="37">
        <v>44057</v>
      </c>
      <c r="J875" s="38" t="s">
        <v>1165</v>
      </c>
      <c r="K875" s="24" t="s">
        <v>1164</v>
      </c>
    </row>
    <row r="876" spans="2:11" x14ac:dyDescent="0.4">
      <c r="B876" s="24" t="s">
        <v>881</v>
      </c>
      <c r="C876" s="49" t="s">
        <v>1124</v>
      </c>
      <c r="D876" s="24" t="s">
        <v>11</v>
      </c>
      <c r="E876" s="24">
        <v>9</v>
      </c>
      <c r="F876" s="24">
        <v>144</v>
      </c>
      <c r="G876" s="44">
        <v>1</v>
      </c>
      <c r="H876" s="37">
        <v>44077</v>
      </c>
      <c r="I876" s="37">
        <v>44077</v>
      </c>
      <c r="J876" s="38" t="s">
        <v>1165</v>
      </c>
      <c r="K876" s="24" t="s">
        <v>1164</v>
      </c>
    </row>
    <row r="877" spans="2:11" x14ac:dyDescent="0.4">
      <c r="B877" s="24" t="s">
        <v>832</v>
      </c>
      <c r="C877" s="49" t="s">
        <v>1124</v>
      </c>
      <c r="D877" s="24" t="s">
        <v>4</v>
      </c>
      <c r="E877" s="24">
        <v>1</v>
      </c>
      <c r="F877" s="24">
        <v>23</v>
      </c>
      <c r="G877" s="44">
        <v>1</v>
      </c>
      <c r="H877" s="37">
        <v>44097</v>
      </c>
      <c r="I877" s="37">
        <v>44097</v>
      </c>
      <c r="J877" s="24" t="s">
        <v>1166</v>
      </c>
      <c r="K877" s="24" t="s">
        <v>1164</v>
      </c>
    </row>
    <row r="878" spans="2:11" x14ac:dyDescent="0.4">
      <c r="B878" s="24" t="s">
        <v>441</v>
      </c>
      <c r="C878" s="49" t="s">
        <v>1124</v>
      </c>
      <c r="D878" s="24" t="s">
        <v>8</v>
      </c>
      <c r="E878" s="24">
        <v>10</v>
      </c>
      <c r="F878" s="24">
        <v>180</v>
      </c>
      <c r="G878" s="44">
        <v>1</v>
      </c>
      <c r="H878" s="37">
        <v>44074</v>
      </c>
      <c r="I878" s="37">
        <v>44074</v>
      </c>
      <c r="J878" s="38" t="s">
        <v>1165</v>
      </c>
      <c r="K878" s="24" t="s">
        <v>1164</v>
      </c>
    </row>
    <row r="879" spans="2:11" x14ac:dyDescent="0.4">
      <c r="B879" s="24" t="s">
        <v>264</v>
      </c>
      <c r="C879" s="49" t="s">
        <v>1124</v>
      </c>
      <c r="D879" s="24" t="s">
        <v>16</v>
      </c>
      <c r="E879" s="24">
        <v>6</v>
      </c>
      <c r="F879" s="24">
        <v>108</v>
      </c>
      <c r="G879" s="44">
        <v>1</v>
      </c>
      <c r="H879" s="37">
        <v>44103</v>
      </c>
      <c r="I879" s="37">
        <v>44103</v>
      </c>
      <c r="J879" s="24" t="s">
        <v>1166</v>
      </c>
      <c r="K879" s="24" t="s">
        <v>1164</v>
      </c>
    </row>
    <row r="880" spans="2:11" x14ac:dyDescent="0.4">
      <c r="B880" s="24" t="s">
        <v>276</v>
      </c>
      <c r="C880" s="49" t="s">
        <v>1124</v>
      </c>
      <c r="D880" s="24" t="s">
        <v>17</v>
      </c>
      <c r="E880" s="24">
        <v>60</v>
      </c>
      <c r="F880" s="41">
        <v>1200</v>
      </c>
      <c r="G880" s="44">
        <v>1</v>
      </c>
      <c r="H880" s="37">
        <v>44104</v>
      </c>
      <c r="I880" s="37">
        <v>44104</v>
      </c>
      <c r="J880" s="39" t="s">
        <v>1162</v>
      </c>
      <c r="K880" s="24" t="s">
        <v>1164</v>
      </c>
    </row>
    <row r="881" spans="2:11" x14ac:dyDescent="0.4">
      <c r="B881" s="24" t="s">
        <v>751</v>
      </c>
      <c r="C881" s="49" t="s">
        <v>1124</v>
      </c>
      <c r="D881" s="24" t="s">
        <v>18</v>
      </c>
      <c r="E881" s="24">
        <v>7</v>
      </c>
      <c r="F881" s="24">
        <v>84</v>
      </c>
      <c r="G881" s="44">
        <v>1</v>
      </c>
      <c r="H881" s="37">
        <v>44047</v>
      </c>
      <c r="I881" s="37">
        <v>44047</v>
      </c>
      <c r="J881" s="24" t="s">
        <v>1166</v>
      </c>
      <c r="K881" s="24" t="s">
        <v>1164</v>
      </c>
    </row>
    <row r="882" spans="2:11" x14ac:dyDescent="0.4">
      <c r="B882" s="24" t="s">
        <v>460</v>
      </c>
      <c r="C882" s="48" t="s">
        <v>1123</v>
      </c>
      <c r="D882" s="24" t="s">
        <v>84</v>
      </c>
      <c r="E882" s="24">
        <v>11</v>
      </c>
      <c r="F882" s="24">
        <v>143</v>
      </c>
      <c r="G882" s="44">
        <v>1</v>
      </c>
      <c r="H882" s="37">
        <v>44093</v>
      </c>
      <c r="I882" s="37">
        <v>44093</v>
      </c>
      <c r="J882" s="38" t="s">
        <v>1165</v>
      </c>
      <c r="K882" s="24" t="s">
        <v>1164</v>
      </c>
    </row>
    <row r="883" spans="2:11" x14ac:dyDescent="0.4">
      <c r="B883" s="24" t="s">
        <v>611</v>
      </c>
      <c r="C883" s="49" t="s">
        <v>1124</v>
      </c>
      <c r="D883" s="24" t="s">
        <v>88</v>
      </c>
      <c r="E883" s="24">
        <v>6</v>
      </c>
      <c r="F883" s="24">
        <v>90</v>
      </c>
      <c r="G883" s="44">
        <v>1</v>
      </c>
      <c r="H883" s="37">
        <v>44046</v>
      </c>
      <c r="I883" s="37">
        <v>44046</v>
      </c>
      <c r="J883" s="38" t="s">
        <v>1165</v>
      </c>
      <c r="K883" s="24" t="s">
        <v>1164</v>
      </c>
    </row>
    <row r="884" spans="2:11" x14ac:dyDescent="0.4">
      <c r="B884" s="24" t="s">
        <v>279</v>
      </c>
      <c r="C884" s="49" t="s">
        <v>1124</v>
      </c>
      <c r="D884" s="24" t="s">
        <v>10</v>
      </c>
      <c r="E884" s="24">
        <v>68</v>
      </c>
      <c r="F884" s="41">
        <v>1020</v>
      </c>
      <c r="G884" s="44">
        <v>1</v>
      </c>
      <c r="H884" s="37">
        <v>44046</v>
      </c>
      <c r="I884" s="37">
        <v>44046</v>
      </c>
      <c r="J884" s="39" t="s">
        <v>1162</v>
      </c>
      <c r="K884" s="24" t="s">
        <v>1164</v>
      </c>
    </row>
    <row r="885" spans="2:11" x14ac:dyDescent="0.4">
      <c r="B885" s="24" t="s">
        <v>960</v>
      </c>
      <c r="C885" s="49" t="s">
        <v>1124</v>
      </c>
      <c r="D885" s="24" t="s">
        <v>16</v>
      </c>
      <c r="E885" s="24">
        <v>2</v>
      </c>
      <c r="F885" s="24">
        <v>20</v>
      </c>
      <c r="G885" s="44">
        <v>1</v>
      </c>
      <c r="H885" s="37">
        <v>44052</v>
      </c>
      <c r="I885" s="37">
        <v>44052</v>
      </c>
      <c r="J885" s="24" t="s">
        <v>1166</v>
      </c>
      <c r="K885" s="24" t="s">
        <v>1164</v>
      </c>
    </row>
    <row r="886" spans="2:11" x14ac:dyDescent="0.4">
      <c r="B886" s="24" t="s">
        <v>839</v>
      </c>
      <c r="C886" s="49" t="s">
        <v>1124</v>
      </c>
      <c r="D886" s="24" t="s">
        <v>5</v>
      </c>
      <c r="E886" s="24">
        <v>2</v>
      </c>
      <c r="F886" s="24">
        <v>28</v>
      </c>
      <c r="G886" s="44">
        <v>1</v>
      </c>
      <c r="H886" s="37">
        <v>44073</v>
      </c>
      <c r="I886" s="37">
        <v>44073</v>
      </c>
      <c r="J886" s="38" t="s">
        <v>1165</v>
      </c>
      <c r="K886" s="24" t="s">
        <v>1164</v>
      </c>
    </row>
    <row r="887" spans="2:11" x14ac:dyDescent="0.4">
      <c r="B887" s="24" t="s">
        <v>1108</v>
      </c>
      <c r="C887" s="49" t="s">
        <v>1124</v>
      </c>
      <c r="D887" s="24" t="s">
        <v>70</v>
      </c>
      <c r="E887" s="24">
        <v>7</v>
      </c>
      <c r="F887" s="24">
        <v>161</v>
      </c>
      <c r="G887" s="44">
        <v>1</v>
      </c>
      <c r="H887" s="37">
        <v>44064</v>
      </c>
      <c r="I887" s="37">
        <v>44064</v>
      </c>
      <c r="J887" s="38" t="s">
        <v>1165</v>
      </c>
      <c r="K887" s="24" t="s">
        <v>1164</v>
      </c>
    </row>
    <row r="888" spans="2:11" x14ac:dyDescent="0.4">
      <c r="B888" s="24" t="s">
        <v>130</v>
      </c>
      <c r="C888" s="48" t="s">
        <v>1123</v>
      </c>
      <c r="D888" s="24" t="s">
        <v>14</v>
      </c>
      <c r="E888" s="24">
        <v>10</v>
      </c>
      <c r="F888" s="24">
        <v>120</v>
      </c>
      <c r="G888" s="44">
        <v>1</v>
      </c>
      <c r="H888" s="37">
        <v>44072</v>
      </c>
      <c r="I888" s="37">
        <v>44072</v>
      </c>
      <c r="J888" s="38" t="s">
        <v>1165</v>
      </c>
      <c r="K888" s="24" t="s">
        <v>1164</v>
      </c>
    </row>
    <row r="889" spans="2:11" x14ac:dyDescent="0.4">
      <c r="B889" s="24" t="s">
        <v>791</v>
      </c>
      <c r="C889" s="49" t="s">
        <v>1124</v>
      </c>
      <c r="D889" s="24" t="s">
        <v>17</v>
      </c>
      <c r="E889" s="24">
        <v>10</v>
      </c>
      <c r="F889" s="24">
        <v>200</v>
      </c>
      <c r="G889" s="44">
        <v>1</v>
      </c>
      <c r="H889" s="37">
        <v>44087</v>
      </c>
      <c r="I889" s="37">
        <v>44087</v>
      </c>
      <c r="J889" s="24" t="s">
        <v>1166</v>
      </c>
      <c r="K889" s="24" t="s">
        <v>1164</v>
      </c>
    </row>
    <row r="890" spans="2:11" x14ac:dyDescent="0.4">
      <c r="B890" s="24" t="s">
        <v>262</v>
      </c>
      <c r="C890" s="49" t="s">
        <v>1124</v>
      </c>
      <c r="D890" s="24" t="s">
        <v>92</v>
      </c>
      <c r="E890" s="24">
        <v>15</v>
      </c>
      <c r="F890" s="24">
        <v>345</v>
      </c>
      <c r="G890" s="44">
        <v>1</v>
      </c>
      <c r="H890" s="37">
        <v>44102</v>
      </c>
      <c r="I890" s="37">
        <v>44102</v>
      </c>
      <c r="J890" s="39" t="s">
        <v>1162</v>
      </c>
      <c r="K890" s="24" t="s">
        <v>1164</v>
      </c>
    </row>
    <row r="891" spans="2:11" x14ac:dyDescent="0.4">
      <c r="B891" s="24" t="s">
        <v>402</v>
      </c>
      <c r="C891" s="48" t="s">
        <v>1123</v>
      </c>
      <c r="D891" s="24" t="s">
        <v>7</v>
      </c>
      <c r="E891" s="24">
        <v>15</v>
      </c>
      <c r="F891" s="24">
        <v>180</v>
      </c>
      <c r="G891" s="44">
        <v>1</v>
      </c>
      <c r="H891" s="37">
        <v>44066</v>
      </c>
      <c r="I891" s="37">
        <v>44066</v>
      </c>
      <c r="J891" s="39" t="s">
        <v>1162</v>
      </c>
      <c r="K891" s="24" t="s">
        <v>1164</v>
      </c>
    </row>
    <row r="892" spans="2:11" x14ac:dyDescent="0.4">
      <c r="B892" s="24" t="s">
        <v>641</v>
      </c>
      <c r="C892" s="49" t="s">
        <v>1124</v>
      </c>
      <c r="D892" s="24" t="s">
        <v>13</v>
      </c>
      <c r="E892" s="24">
        <v>5</v>
      </c>
      <c r="F892" s="24">
        <v>65</v>
      </c>
      <c r="G892" s="44">
        <v>1</v>
      </c>
      <c r="H892" s="37">
        <v>44076</v>
      </c>
      <c r="I892" s="37">
        <v>44076</v>
      </c>
      <c r="J892" s="38" t="s">
        <v>1165</v>
      </c>
      <c r="K892" s="24" t="s">
        <v>1164</v>
      </c>
    </row>
    <row r="893" spans="2:11" x14ac:dyDescent="0.4">
      <c r="B893" s="24" t="s">
        <v>610</v>
      </c>
      <c r="C893" s="48" t="s">
        <v>1123</v>
      </c>
      <c r="D893" s="24" t="s">
        <v>86</v>
      </c>
      <c r="E893" s="24">
        <v>47</v>
      </c>
      <c r="F893" s="40">
        <v>3290</v>
      </c>
      <c r="G893" s="44">
        <v>1</v>
      </c>
      <c r="H893" s="37">
        <v>44045</v>
      </c>
      <c r="I893" s="37">
        <v>44045</v>
      </c>
      <c r="J893" s="39" t="s">
        <v>1162</v>
      </c>
      <c r="K893" s="24" t="s">
        <v>1164</v>
      </c>
    </row>
    <row r="894" spans="2:11" x14ac:dyDescent="0.4">
      <c r="B894" s="24" t="s">
        <v>491</v>
      </c>
      <c r="C894" s="48" t="s">
        <v>1123</v>
      </c>
      <c r="D894" s="24" t="s">
        <v>12</v>
      </c>
      <c r="E894" s="24">
        <v>68</v>
      </c>
      <c r="F894" s="24">
        <v>816</v>
      </c>
      <c r="G894" s="44">
        <v>1</v>
      </c>
      <c r="H894" s="37">
        <v>44052</v>
      </c>
      <c r="I894" s="37">
        <v>44052</v>
      </c>
      <c r="J894" s="39" t="s">
        <v>1162</v>
      </c>
      <c r="K894" s="24" t="s">
        <v>1164</v>
      </c>
    </row>
    <row r="895" spans="2:11" x14ac:dyDescent="0.4">
      <c r="B895" s="24" t="s">
        <v>708</v>
      </c>
      <c r="C895" s="49" t="s">
        <v>1124</v>
      </c>
      <c r="D895" s="24" t="s">
        <v>16</v>
      </c>
      <c r="E895" s="24">
        <v>7</v>
      </c>
      <c r="F895" s="24">
        <v>84</v>
      </c>
      <c r="G895" s="44">
        <v>1</v>
      </c>
      <c r="H895" s="37">
        <v>44066</v>
      </c>
      <c r="I895" s="37">
        <v>44066</v>
      </c>
      <c r="J895" s="24" t="s">
        <v>1166</v>
      </c>
      <c r="K895" s="24" t="s">
        <v>1164</v>
      </c>
    </row>
    <row r="896" spans="2:11" x14ac:dyDescent="0.4">
      <c r="B896" s="24" t="s">
        <v>673</v>
      </c>
      <c r="C896" s="48" t="s">
        <v>1123</v>
      </c>
      <c r="D896" s="24" t="s">
        <v>4</v>
      </c>
      <c r="E896" s="24">
        <v>5</v>
      </c>
      <c r="F896" s="24">
        <v>90</v>
      </c>
      <c r="G896" s="44">
        <v>1</v>
      </c>
      <c r="H896" s="37">
        <v>44062</v>
      </c>
      <c r="I896" s="37">
        <v>44062</v>
      </c>
      <c r="J896" s="38" t="s">
        <v>1165</v>
      </c>
      <c r="K896" s="24" t="s">
        <v>1164</v>
      </c>
    </row>
    <row r="897" spans="2:11" x14ac:dyDescent="0.4">
      <c r="B897" s="24" t="s">
        <v>989</v>
      </c>
      <c r="C897" s="49" t="s">
        <v>1124</v>
      </c>
      <c r="D897" s="24" t="s">
        <v>57</v>
      </c>
      <c r="E897" s="24">
        <v>5</v>
      </c>
      <c r="F897" s="24">
        <v>115</v>
      </c>
      <c r="G897" s="44">
        <v>1</v>
      </c>
      <c r="H897" s="37">
        <v>44062</v>
      </c>
      <c r="I897" s="37">
        <v>44062</v>
      </c>
      <c r="J897" s="38" t="s">
        <v>1165</v>
      </c>
      <c r="K897" s="24" t="s">
        <v>1164</v>
      </c>
    </row>
    <row r="898" spans="2:11" x14ac:dyDescent="0.4">
      <c r="B898" s="24" t="s">
        <v>93</v>
      </c>
      <c r="C898" s="49" t="s">
        <v>1124</v>
      </c>
      <c r="D898" s="24" t="s">
        <v>94</v>
      </c>
      <c r="E898" s="24">
        <v>11</v>
      </c>
      <c r="F898" s="24">
        <v>176</v>
      </c>
      <c r="G898" s="44">
        <v>1</v>
      </c>
      <c r="H898" s="37">
        <v>44068</v>
      </c>
      <c r="I898" s="37">
        <v>44068</v>
      </c>
      <c r="J898" s="39" t="s">
        <v>1162</v>
      </c>
      <c r="K898" s="24" t="s">
        <v>1164</v>
      </c>
    </row>
    <row r="899" spans="2:11" x14ac:dyDescent="0.4">
      <c r="B899" s="24" t="s">
        <v>509</v>
      </c>
      <c r="C899" s="48" t="s">
        <v>1123</v>
      </c>
      <c r="D899" s="24" t="s">
        <v>82</v>
      </c>
      <c r="E899" s="24">
        <v>68</v>
      </c>
      <c r="F899" s="41">
        <v>1088</v>
      </c>
      <c r="G899" s="44">
        <v>1</v>
      </c>
      <c r="H899" s="37">
        <v>44071</v>
      </c>
      <c r="I899" s="37">
        <v>44071</v>
      </c>
      <c r="J899" s="39" t="s">
        <v>1162</v>
      </c>
      <c r="K899" s="24" t="s">
        <v>1164</v>
      </c>
    </row>
    <row r="900" spans="2:11" x14ac:dyDescent="0.4">
      <c r="B900" s="24" t="s">
        <v>214</v>
      </c>
      <c r="C900" s="49" t="s">
        <v>1124</v>
      </c>
      <c r="D900" s="24" t="s">
        <v>14</v>
      </c>
      <c r="E900" s="24">
        <v>89</v>
      </c>
      <c r="F900" s="41">
        <v>1068</v>
      </c>
      <c r="G900" s="44">
        <v>1</v>
      </c>
      <c r="H900" s="37">
        <v>44053</v>
      </c>
      <c r="I900" s="37">
        <v>44053</v>
      </c>
      <c r="J900" s="39" t="s">
        <v>1162</v>
      </c>
      <c r="K900" s="24" t="s">
        <v>1164</v>
      </c>
    </row>
    <row r="901" spans="2:11" x14ac:dyDescent="0.4">
      <c r="B901" s="24" t="s">
        <v>620</v>
      </c>
      <c r="C901" s="48" t="s">
        <v>1123</v>
      </c>
      <c r="D901" s="24" t="s">
        <v>92</v>
      </c>
      <c r="E901" s="24">
        <v>6</v>
      </c>
      <c r="F901" s="24">
        <v>138</v>
      </c>
      <c r="G901" s="44">
        <v>1</v>
      </c>
      <c r="H901" s="37">
        <v>44055</v>
      </c>
      <c r="I901" s="37">
        <v>44055</v>
      </c>
      <c r="J901" s="38" t="s">
        <v>1165</v>
      </c>
      <c r="K901" s="24" t="s">
        <v>1164</v>
      </c>
    </row>
    <row r="902" spans="2:11" x14ac:dyDescent="0.4">
      <c r="B902" s="24" t="s">
        <v>642</v>
      </c>
      <c r="C902" s="49" t="s">
        <v>1124</v>
      </c>
      <c r="D902" s="24" t="s">
        <v>14</v>
      </c>
      <c r="E902" s="24">
        <v>7</v>
      </c>
      <c r="F902" s="24">
        <v>105</v>
      </c>
      <c r="G902" s="44">
        <v>1</v>
      </c>
      <c r="H902" s="37">
        <v>44077</v>
      </c>
      <c r="I902" s="37">
        <v>44077</v>
      </c>
      <c r="J902" s="38" t="s">
        <v>1165</v>
      </c>
      <c r="K902" s="24" t="s">
        <v>1164</v>
      </c>
    </row>
    <row r="903" spans="2:11" x14ac:dyDescent="0.4">
      <c r="B903" s="24" t="s">
        <v>754</v>
      </c>
      <c r="C903" s="48" t="s">
        <v>1123</v>
      </c>
      <c r="D903" s="24" t="s">
        <v>1</v>
      </c>
      <c r="E903" s="24">
        <v>6</v>
      </c>
      <c r="F903" s="24">
        <v>90</v>
      </c>
      <c r="G903" s="44">
        <v>1</v>
      </c>
      <c r="H903" s="37">
        <v>44051</v>
      </c>
      <c r="I903" s="37">
        <v>44051</v>
      </c>
      <c r="J903" s="38" t="s">
        <v>1165</v>
      </c>
      <c r="K903" s="24" t="s">
        <v>1164</v>
      </c>
    </row>
    <row r="904" spans="2:11" x14ac:dyDescent="0.4">
      <c r="B904" s="24" t="s">
        <v>903</v>
      </c>
      <c r="C904" s="48" t="s">
        <v>1123</v>
      </c>
      <c r="D904" s="24" t="s">
        <v>59</v>
      </c>
      <c r="E904" s="24">
        <v>4</v>
      </c>
      <c r="F904" s="24">
        <v>35</v>
      </c>
      <c r="G904" s="47">
        <v>2</v>
      </c>
      <c r="H904" s="37">
        <v>44092</v>
      </c>
      <c r="I904" s="37">
        <v>44092</v>
      </c>
      <c r="J904" s="24" t="s">
        <v>1166</v>
      </c>
      <c r="K904" s="24" t="s">
        <v>1164</v>
      </c>
    </row>
    <row r="905" spans="2:11" x14ac:dyDescent="0.4">
      <c r="B905" s="24" t="s">
        <v>801</v>
      </c>
      <c r="C905" s="48" t="s">
        <v>1123</v>
      </c>
      <c r="D905" s="24" t="s">
        <v>5</v>
      </c>
      <c r="E905" s="24">
        <v>7</v>
      </c>
      <c r="F905" s="24">
        <v>70</v>
      </c>
      <c r="G905" s="44">
        <v>1</v>
      </c>
      <c r="H905" s="37">
        <v>44097</v>
      </c>
      <c r="I905" s="37">
        <v>44097</v>
      </c>
      <c r="J905" s="38" t="s">
        <v>1165</v>
      </c>
      <c r="K905" s="24" t="s">
        <v>1164</v>
      </c>
    </row>
    <row r="906" spans="2:11" x14ac:dyDescent="0.4">
      <c r="B906" s="24" t="s">
        <v>587</v>
      </c>
      <c r="C906" s="48" t="s">
        <v>1123</v>
      </c>
      <c r="D906" s="24" t="s">
        <v>2</v>
      </c>
      <c r="E906" s="24">
        <v>60</v>
      </c>
      <c r="F906" s="24">
        <v>300</v>
      </c>
      <c r="G906" s="44">
        <v>1</v>
      </c>
      <c r="H906" s="37">
        <v>44053</v>
      </c>
      <c r="I906" s="37">
        <v>44053</v>
      </c>
      <c r="J906" s="39" t="s">
        <v>1162</v>
      </c>
      <c r="K906" s="24" t="s">
        <v>1164</v>
      </c>
    </row>
    <row r="907" spans="2:11" x14ac:dyDescent="0.4">
      <c r="B907" s="24" t="s">
        <v>599</v>
      </c>
      <c r="C907" s="49" t="s">
        <v>1124</v>
      </c>
      <c r="D907" s="24" t="s">
        <v>13</v>
      </c>
      <c r="E907" s="24">
        <v>68</v>
      </c>
      <c r="F907" s="24">
        <v>612</v>
      </c>
      <c r="G907" s="44">
        <v>1</v>
      </c>
      <c r="H907" s="37">
        <v>44065</v>
      </c>
      <c r="I907" s="37">
        <v>44065</v>
      </c>
      <c r="J907" s="39" t="s">
        <v>1162</v>
      </c>
      <c r="K907" s="24" t="s">
        <v>1164</v>
      </c>
    </row>
    <row r="908" spans="2:11" x14ac:dyDescent="0.4">
      <c r="B908" s="24" t="s">
        <v>844</v>
      </c>
      <c r="C908" s="49" t="s">
        <v>1124</v>
      </c>
      <c r="D908" s="24" t="s">
        <v>4</v>
      </c>
      <c r="E908" s="24">
        <v>6</v>
      </c>
      <c r="F908" s="24">
        <v>72</v>
      </c>
      <c r="G908" s="44">
        <v>1</v>
      </c>
      <c r="H908" s="37">
        <v>44078</v>
      </c>
      <c r="I908" s="37">
        <v>44078</v>
      </c>
      <c r="J908" s="24" t="s">
        <v>1166</v>
      </c>
      <c r="K908" s="24" t="s">
        <v>1164</v>
      </c>
    </row>
    <row r="909" spans="2:11" x14ac:dyDescent="0.4">
      <c r="B909" s="24" t="s">
        <v>112</v>
      </c>
      <c r="C909" s="48" t="s">
        <v>1123</v>
      </c>
      <c r="D909" s="24" t="s">
        <v>11</v>
      </c>
      <c r="E909" s="24">
        <v>10</v>
      </c>
      <c r="F909" s="24">
        <v>200</v>
      </c>
      <c r="G909" s="44">
        <v>1</v>
      </c>
      <c r="H909" s="37">
        <v>44054</v>
      </c>
      <c r="I909" s="37">
        <v>44054</v>
      </c>
      <c r="J909" s="38" t="s">
        <v>1165</v>
      </c>
      <c r="K909" s="24" t="s">
        <v>1164</v>
      </c>
    </row>
    <row r="910" spans="2:11" x14ac:dyDescent="0.4">
      <c r="B910" s="24" t="s">
        <v>732</v>
      </c>
      <c r="C910" s="48" t="s">
        <v>1123</v>
      </c>
      <c r="D910" s="24" t="s">
        <v>16</v>
      </c>
      <c r="E910" s="24">
        <v>3</v>
      </c>
      <c r="F910" s="24">
        <v>27</v>
      </c>
      <c r="G910" s="44">
        <v>1</v>
      </c>
      <c r="H910" s="37">
        <v>44093</v>
      </c>
      <c r="I910" s="37">
        <v>44093</v>
      </c>
      <c r="J910" s="24" t="s">
        <v>1166</v>
      </c>
      <c r="K910" s="24" t="s">
        <v>1164</v>
      </c>
    </row>
    <row r="911" spans="2:11" x14ac:dyDescent="0.4">
      <c r="B911" s="24" t="s">
        <v>1014</v>
      </c>
      <c r="C911" s="48" t="s">
        <v>1123</v>
      </c>
      <c r="D911" s="24" t="s">
        <v>8</v>
      </c>
      <c r="E911" s="24">
        <v>2</v>
      </c>
      <c r="F911" s="24">
        <v>26</v>
      </c>
      <c r="G911" s="44">
        <v>1</v>
      </c>
      <c r="H911" s="37">
        <v>44093</v>
      </c>
      <c r="I911" s="37">
        <v>44093</v>
      </c>
      <c r="J911" s="38" t="s">
        <v>1165</v>
      </c>
      <c r="K911" s="24" t="s">
        <v>1164</v>
      </c>
    </row>
    <row r="912" spans="2:11" x14ac:dyDescent="0.4">
      <c r="B912" s="24" t="s">
        <v>546</v>
      </c>
      <c r="C912" s="49" t="s">
        <v>1124</v>
      </c>
      <c r="D912" s="24" t="s">
        <v>88</v>
      </c>
      <c r="E912" s="24">
        <v>15</v>
      </c>
      <c r="F912" s="24">
        <v>240</v>
      </c>
      <c r="G912" s="44">
        <v>1</v>
      </c>
      <c r="H912" s="37">
        <v>44076</v>
      </c>
      <c r="I912" s="37">
        <v>44076</v>
      </c>
      <c r="J912" s="39" t="s">
        <v>1162</v>
      </c>
      <c r="K912" s="24" t="s">
        <v>1164</v>
      </c>
    </row>
    <row r="913" spans="2:11" x14ac:dyDescent="0.4">
      <c r="B913" s="24" t="s">
        <v>1016</v>
      </c>
      <c r="C913" s="49" t="s">
        <v>1124</v>
      </c>
      <c r="D913" s="24" t="s">
        <v>10</v>
      </c>
      <c r="E913" s="24">
        <v>5</v>
      </c>
      <c r="F913" s="24">
        <v>100</v>
      </c>
      <c r="G913" s="44">
        <v>1</v>
      </c>
      <c r="H913" s="37">
        <v>44095</v>
      </c>
      <c r="I913" s="37">
        <v>44095</v>
      </c>
      <c r="J913" s="38" t="s">
        <v>1165</v>
      </c>
      <c r="K913" s="24" t="s">
        <v>1164</v>
      </c>
    </row>
    <row r="914" spans="2:11" x14ac:dyDescent="0.4">
      <c r="B914" s="24" t="s">
        <v>394</v>
      </c>
      <c r="C914" s="49" t="s">
        <v>1124</v>
      </c>
      <c r="D914" s="24" t="s">
        <v>19</v>
      </c>
      <c r="E914" s="24">
        <v>47</v>
      </c>
      <c r="F914" s="24">
        <v>564</v>
      </c>
      <c r="G914" s="44">
        <v>1</v>
      </c>
      <c r="H914" s="37">
        <v>44058</v>
      </c>
      <c r="I914" s="37">
        <v>44058</v>
      </c>
      <c r="J914" s="39" t="s">
        <v>1162</v>
      </c>
      <c r="K914" s="24" t="s">
        <v>1164</v>
      </c>
    </row>
    <row r="915" spans="2:11" x14ac:dyDescent="0.4">
      <c r="B915" s="24" t="s">
        <v>995</v>
      </c>
      <c r="C915" s="49" t="s">
        <v>1124</v>
      </c>
      <c r="D915" s="24" t="s">
        <v>88</v>
      </c>
      <c r="E915" s="24">
        <v>6</v>
      </c>
      <c r="F915" s="24">
        <v>78</v>
      </c>
      <c r="G915" s="44">
        <v>1</v>
      </c>
      <c r="H915" s="37">
        <v>44068</v>
      </c>
      <c r="I915" s="37">
        <v>44068</v>
      </c>
      <c r="J915" s="38" t="s">
        <v>1165</v>
      </c>
      <c r="K915" s="24" t="s">
        <v>1164</v>
      </c>
    </row>
    <row r="916" spans="2:11" x14ac:dyDescent="0.4">
      <c r="B916" s="24" t="s">
        <v>1092</v>
      </c>
      <c r="C916" s="48" t="s">
        <v>1123</v>
      </c>
      <c r="D916" s="24" t="s">
        <v>86</v>
      </c>
      <c r="E916" s="24">
        <v>2</v>
      </c>
      <c r="F916" s="24">
        <v>20</v>
      </c>
      <c r="G916" s="44">
        <v>1</v>
      </c>
      <c r="H916" s="37">
        <v>44098</v>
      </c>
      <c r="I916" s="37">
        <v>44098</v>
      </c>
      <c r="J916" s="38" t="s">
        <v>1165</v>
      </c>
      <c r="K916" s="24" t="s">
        <v>1164</v>
      </c>
    </row>
    <row r="917" spans="2:11" x14ac:dyDescent="0.4">
      <c r="B917" s="24" t="s">
        <v>122</v>
      </c>
      <c r="C917" s="48" t="s">
        <v>1123</v>
      </c>
      <c r="D917" s="24" t="s">
        <v>80</v>
      </c>
      <c r="E917" s="24">
        <v>11</v>
      </c>
      <c r="F917" s="24">
        <v>55</v>
      </c>
      <c r="G917" s="44">
        <v>1</v>
      </c>
      <c r="H917" s="37">
        <v>44064</v>
      </c>
      <c r="I917" s="37">
        <v>44064</v>
      </c>
      <c r="J917" s="38" t="s">
        <v>1165</v>
      </c>
      <c r="K917" s="24" t="s">
        <v>1164</v>
      </c>
    </row>
    <row r="918" spans="2:11" x14ac:dyDescent="0.4">
      <c r="B918" s="24" t="s">
        <v>1103</v>
      </c>
      <c r="C918" s="48" t="s">
        <v>1123</v>
      </c>
      <c r="D918" s="24" t="s">
        <v>12</v>
      </c>
      <c r="E918" s="24">
        <v>3</v>
      </c>
      <c r="F918" s="24">
        <v>60</v>
      </c>
      <c r="G918" s="44">
        <v>1</v>
      </c>
      <c r="H918" s="37">
        <v>44048</v>
      </c>
      <c r="I918" s="37">
        <v>44048</v>
      </c>
      <c r="J918" s="38" t="s">
        <v>1165</v>
      </c>
      <c r="K918" s="24" t="s">
        <v>1164</v>
      </c>
    </row>
    <row r="919" spans="2:11" x14ac:dyDescent="0.4">
      <c r="B919" s="24" t="s">
        <v>759</v>
      </c>
      <c r="C919" s="49" t="s">
        <v>1124</v>
      </c>
      <c r="D919" s="24" t="s">
        <v>9</v>
      </c>
      <c r="E919" s="24">
        <v>1</v>
      </c>
      <c r="F919" s="24">
        <v>14</v>
      </c>
      <c r="G919" s="44">
        <v>1</v>
      </c>
      <c r="H919" s="37">
        <v>44055</v>
      </c>
      <c r="I919" s="37">
        <v>44055</v>
      </c>
      <c r="J919" s="24" t="s">
        <v>1166</v>
      </c>
      <c r="K919" s="24" t="s">
        <v>1164</v>
      </c>
    </row>
    <row r="920" spans="2:11" x14ac:dyDescent="0.4">
      <c r="B920" s="24" t="s">
        <v>571</v>
      </c>
      <c r="C920" s="49" t="s">
        <v>1124</v>
      </c>
      <c r="D920" s="24" t="s">
        <v>8</v>
      </c>
      <c r="E920" s="24">
        <v>6</v>
      </c>
      <c r="F920" s="24">
        <v>90</v>
      </c>
      <c r="G920" s="44">
        <v>1</v>
      </c>
      <c r="H920" s="37">
        <v>44102</v>
      </c>
      <c r="I920" s="37">
        <v>44102</v>
      </c>
      <c r="J920" s="38" t="s">
        <v>1165</v>
      </c>
      <c r="K920" s="24" t="s">
        <v>1164</v>
      </c>
    </row>
    <row r="921" spans="2:11" x14ac:dyDescent="0.4">
      <c r="B921" s="24" t="s">
        <v>488</v>
      </c>
      <c r="C921" s="49" t="s">
        <v>1124</v>
      </c>
      <c r="D921" s="24" t="s">
        <v>9</v>
      </c>
      <c r="E921" s="24">
        <v>60</v>
      </c>
      <c r="F921" s="24">
        <v>900</v>
      </c>
      <c r="G921" s="44">
        <v>1</v>
      </c>
      <c r="H921" s="37">
        <v>44052</v>
      </c>
      <c r="I921" s="37">
        <v>44052</v>
      </c>
      <c r="J921" s="39" t="s">
        <v>1162</v>
      </c>
      <c r="K921" s="24" t="s">
        <v>1164</v>
      </c>
    </row>
    <row r="922" spans="2:11" x14ac:dyDescent="0.4">
      <c r="B922" s="24" t="s">
        <v>570</v>
      </c>
      <c r="C922" s="49" t="s">
        <v>1124</v>
      </c>
      <c r="D922" s="24" t="s">
        <v>7</v>
      </c>
      <c r="E922" s="24">
        <v>47</v>
      </c>
      <c r="F922" s="24">
        <v>705</v>
      </c>
      <c r="G922" s="44">
        <v>1</v>
      </c>
      <c r="H922" s="37">
        <v>44103</v>
      </c>
      <c r="I922" s="37">
        <v>44103</v>
      </c>
      <c r="J922" s="39" t="s">
        <v>1162</v>
      </c>
      <c r="K922" s="24" t="s">
        <v>1164</v>
      </c>
    </row>
    <row r="923" spans="2:11" x14ac:dyDescent="0.4">
      <c r="B923" s="24" t="s">
        <v>297</v>
      </c>
      <c r="C923" s="49" t="s">
        <v>1124</v>
      </c>
      <c r="D923" s="24" t="s">
        <v>70</v>
      </c>
      <c r="E923" s="24">
        <v>68</v>
      </c>
      <c r="F923" s="41">
        <v>1564</v>
      </c>
      <c r="G923" s="44">
        <v>1</v>
      </c>
      <c r="H923" s="37">
        <v>44064</v>
      </c>
      <c r="I923" s="37">
        <v>44064</v>
      </c>
      <c r="J923" s="39" t="s">
        <v>1162</v>
      </c>
      <c r="K923" s="24" t="s">
        <v>1164</v>
      </c>
    </row>
    <row r="924" spans="2:11" x14ac:dyDescent="0.4">
      <c r="B924" s="24" t="s">
        <v>800</v>
      </c>
      <c r="C924" s="49" t="s">
        <v>1124</v>
      </c>
      <c r="D924" s="24" t="s">
        <v>4</v>
      </c>
      <c r="E924" s="24">
        <v>6</v>
      </c>
      <c r="F924" s="24">
        <v>108</v>
      </c>
      <c r="G924" s="44">
        <v>1</v>
      </c>
      <c r="H924" s="37">
        <v>44096</v>
      </c>
      <c r="I924" s="37">
        <v>44096</v>
      </c>
      <c r="J924" s="38" t="s">
        <v>1165</v>
      </c>
      <c r="K924" s="24" t="s">
        <v>1164</v>
      </c>
    </row>
    <row r="925" spans="2:11" x14ac:dyDescent="0.4">
      <c r="B925" s="24" t="s">
        <v>529</v>
      </c>
      <c r="C925" s="48" t="s">
        <v>1123</v>
      </c>
      <c r="D925" s="24" t="s">
        <v>18</v>
      </c>
      <c r="E925" s="24">
        <v>47</v>
      </c>
      <c r="F925" s="24">
        <v>564</v>
      </c>
      <c r="G925" s="44">
        <v>1</v>
      </c>
      <c r="H925" s="37">
        <v>44062</v>
      </c>
      <c r="I925" s="37">
        <v>44062</v>
      </c>
      <c r="J925" s="38" t="s">
        <v>1165</v>
      </c>
      <c r="K925" s="24" t="s">
        <v>1164</v>
      </c>
    </row>
    <row r="926" spans="2:11" x14ac:dyDescent="0.4">
      <c r="B926" s="24" t="s">
        <v>79</v>
      </c>
      <c r="C926" s="49" t="s">
        <v>1124</v>
      </c>
      <c r="D926" s="24" t="s">
        <v>80</v>
      </c>
      <c r="E926" s="24">
        <v>89</v>
      </c>
      <c r="F926" s="40">
        <v>4628</v>
      </c>
      <c r="G926" s="44">
        <v>1</v>
      </c>
      <c r="H926" s="37">
        <v>44061</v>
      </c>
      <c r="I926" s="37">
        <v>44061</v>
      </c>
      <c r="J926" s="39" t="s">
        <v>1162</v>
      </c>
      <c r="K926" s="24" t="s">
        <v>1164</v>
      </c>
    </row>
    <row r="927" spans="2:11" x14ac:dyDescent="0.4">
      <c r="B927" s="24" t="s">
        <v>1105</v>
      </c>
      <c r="C927" s="48" t="s">
        <v>1123</v>
      </c>
      <c r="D927" s="24" t="s">
        <v>14</v>
      </c>
      <c r="E927" s="24">
        <v>10</v>
      </c>
      <c r="F927" s="24">
        <v>130</v>
      </c>
      <c r="G927" s="44">
        <v>1</v>
      </c>
      <c r="H927" s="37">
        <v>44051</v>
      </c>
      <c r="I927" s="37">
        <v>44051</v>
      </c>
      <c r="J927" s="38" t="s">
        <v>1165</v>
      </c>
      <c r="K927" s="24" t="s">
        <v>1164</v>
      </c>
    </row>
    <row r="928" spans="2:11" x14ac:dyDescent="0.4">
      <c r="B928" s="24" t="s">
        <v>864</v>
      </c>
      <c r="C928" s="49" t="s">
        <v>1124</v>
      </c>
      <c r="D928" s="24" t="s">
        <v>6</v>
      </c>
      <c r="E928" s="24">
        <v>11</v>
      </c>
      <c r="F928" s="24">
        <v>165</v>
      </c>
      <c r="G928" s="44">
        <v>1</v>
      </c>
      <c r="H928" s="37">
        <v>44092</v>
      </c>
      <c r="I928" s="37">
        <v>44092</v>
      </c>
      <c r="J928" s="39" t="s">
        <v>1162</v>
      </c>
      <c r="K928" s="24" t="s">
        <v>1164</v>
      </c>
    </row>
    <row r="929" spans="2:11" x14ac:dyDescent="0.4">
      <c r="B929" s="24" t="s">
        <v>994</v>
      </c>
      <c r="C929" s="49" t="s">
        <v>1124</v>
      </c>
      <c r="D929" s="24" t="s">
        <v>86</v>
      </c>
      <c r="E929" s="24">
        <v>5</v>
      </c>
      <c r="F929" s="24">
        <v>50</v>
      </c>
      <c r="G929" s="44">
        <v>1</v>
      </c>
      <c r="H929" s="37">
        <v>44067</v>
      </c>
      <c r="I929" s="37">
        <v>44067</v>
      </c>
      <c r="J929" s="38" t="s">
        <v>1165</v>
      </c>
      <c r="K929" s="24" t="s">
        <v>1164</v>
      </c>
    </row>
    <row r="930" spans="2:11" x14ac:dyDescent="0.4">
      <c r="B930" s="24" t="s">
        <v>760</v>
      </c>
      <c r="C930" s="48" t="s">
        <v>1123</v>
      </c>
      <c r="D930" s="24" t="s">
        <v>16</v>
      </c>
      <c r="E930" s="24">
        <v>1</v>
      </c>
      <c r="F930" s="24">
        <v>30</v>
      </c>
      <c r="G930" s="44">
        <v>1</v>
      </c>
      <c r="H930" s="37">
        <v>44056</v>
      </c>
      <c r="I930" s="37">
        <v>44056</v>
      </c>
      <c r="J930" s="24" t="s">
        <v>1166</v>
      </c>
      <c r="K930" s="24" t="s">
        <v>1164</v>
      </c>
    </row>
    <row r="931" spans="2:11" x14ac:dyDescent="0.4">
      <c r="B931" s="24" t="s">
        <v>1008</v>
      </c>
      <c r="C931" s="48" t="s">
        <v>1123</v>
      </c>
      <c r="D931" s="24" t="s">
        <v>19</v>
      </c>
      <c r="E931" s="24">
        <v>1</v>
      </c>
      <c r="F931" s="24">
        <v>23</v>
      </c>
      <c r="G931" s="44">
        <v>1</v>
      </c>
      <c r="H931" s="37">
        <v>44084</v>
      </c>
      <c r="I931" s="37">
        <v>44084</v>
      </c>
      <c r="J931" s="38" t="s">
        <v>1165</v>
      </c>
      <c r="K931" s="24" t="s">
        <v>1164</v>
      </c>
    </row>
    <row r="932" spans="2:11" x14ac:dyDescent="0.4">
      <c r="B932" s="24" t="s">
        <v>1118</v>
      </c>
      <c r="C932" s="49" t="s">
        <v>1124</v>
      </c>
      <c r="D932" s="24" t="s">
        <v>7</v>
      </c>
      <c r="E932" s="24">
        <v>16</v>
      </c>
      <c r="F932" s="24">
        <v>288</v>
      </c>
      <c r="G932" s="44">
        <v>1</v>
      </c>
      <c r="H932" s="37">
        <v>44054</v>
      </c>
      <c r="I932" s="37">
        <v>44054</v>
      </c>
      <c r="J932" s="39" t="s">
        <v>1162</v>
      </c>
      <c r="K932" s="24" t="s">
        <v>1164</v>
      </c>
    </row>
    <row r="933" spans="2:11" x14ac:dyDescent="0.4">
      <c r="B933" s="24" t="s">
        <v>393</v>
      </c>
      <c r="C933" s="49" t="s">
        <v>1124</v>
      </c>
      <c r="D933" s="24" t="s">
        <v>18</v>
      </c>
      <c r="E933" s="24">
        <v>15</v>
      </c>
      <c r="F933" s="24">
        <v>300</v>
      </c>
      <c r="G933" s="44">
        <v>1</v>
      </c>
      <c r="H933" s="37">
        <v>44057</v>
      </c>
      <c r="I933" s="37">
        <v>44057</v>
      </c>
      <c r="J933" s="38" t="s">
        <v>1165</v>
      </c>
      <c r="K933" s="24" t="s">
        <v>1164</v>
      </c>
    </row>
    <row r="934" spans="2:11" x14ac:dyDescent="0.4">
      <c r="B934" s="24" t="s">
        <v>89</v>
      </c>
      <c r="C934" s="48" t="s">
        <v>1123</v>
      </c>
      <c r="D934" s="24" t="s">
        <v>90</v>
      </c>
      <c r="E934" s="24">
        <v>6</v>
      </c>
      <c r="F934" s="24">
        <v>120</v>
      </c>
      <c r="G934" s="44">
        <v>1</v>
      </c>
      <c r="H934" s="37">
        <v>44066</v>
      </c>
      <c r="I934" s="37">
        <v>44066</v>
      </c>
      <c r="J934" s="39" t="s">
        <v>1162</v>
      </c>
      <c r="K934" s="24" t="s">
        <v>1164</v>
      </c>
    </row>
    <row r="935" spans="2:11" x14ac:dyDescent="0.4">
      <c r="B935" s="24" t="s">
        <v>222</v>
      </c>
      <c r="C935" s="48" t="s">
        <v>1123</v>
      </c>
      <c r="D935" s="24" t="s">
        <v>17</v>
      </c>
      <c r="E935" s="24">
        <v>60</v>
      </c>
      <c r="F935" s="24">
        <v>720</v>
      </c>
      <c r="G935" s="44">
        <v>1</v>
      </c>
      <c r="H935" s="37">
        <v>44061</v>
      </c>
      <c r="I935" s="37">
        <v>44061</v>
      </c>
      <c r="J935" s="38" t="s">
        <v>1165</v>
      </c>
      <c r="K935" s="24" t="s">
        <v>1164</v>
      </c>
    </row>
    <row r="936" spans="2:11" x14ac:dyDescent="0.4">
      <c r="B936" s="24" t="s">
        <v>628</v>
      </c>
      <c r="C936" s="48" t="s">
        <v>1123</v>
      </c>
      <c r="D936" s="24" t="s">
        <v>20</v>
      </c>
      <c r="E936" s="24">
        <v>47</v>
      </c>
      <c r="F936" s="24">
        <v>282</v>
      </c>
      <c r="G936" s="44">
        <v>1</v>
      </c>
      <c r="H936" s="37">
        <v>44063</v>
      </c>
      <c r="I936" s="37">
        <v>44063</v>
      </c>
      <c r="J936" s="39" t="s">
        <v>1162</v>
      </c>
      <c r="K936" s="24" t="s">
        <v>1164</v>
      </c>
    </row>
    <row r="937" spans="2:11" x14ac:dyDescent="0.4">
      <c r="B937" s="24" t="s">
        <v>444</v>
      </c>
      <c r="C937" s="48" t="s">
        <v>1123</v>
      </c>
      <c r="D937" s="24" t="s">
        <v>17</v>
      </c>
      <c r="E937" s="24">
        <v>89</v>
      </c>
      <c r="F937" s="41">
        <v>1424</v>
      </c>
      <c r="G937" s="44">
        <v>1</v>
      </c>
      <c r="H937" s="37">
        <v>44077</v>
      </c>
      <c r="I937" s="37">
        <v>44077</v>
      </c>
      <c r="J937" s="39" t="s">
        <v>1162</v>
      </c>
      <c r="K937" s="24" t="s">
        <v>1164</v>
      </c>
    </row>
    <row r="938" spans="2:11" x14ac:dyDescent="0.4">
      <c r="B938" s="24" t="s">
        <v>1061</v>
      </c>
      <c r="C938" s="49" t="s">
        <v>1124</v>
      </c>
      <c r="D938" s="24" t="s">
        <v>82</v>
      </c>
      <c r="E938" s="24">
        <v>7</v>
      </c>
      <c r="F938" s="24">
        <v>112</v>
      </c>
      <c r="G938" s="44">
        <v>1</v>
      </c>
      <c r="H938" s="37">
        <v>44046</v>
      </c>
      <c r="I938" s="37">
        <v>44046</v>
      </c>
      <c r="J938" s="38" t="s">
        <v>1165</v>
      </c>
      <c r="K938" s="24" t="s">
        <v>1164</v>
      </c>
    </row>
    <row r="939" spans="2:11" x14ac:dyDescent="0.4">
      <c r="B939" s="24" t="s">
        <v>392</v>
      </c>
      <c r="C939" s="48" t="s">
        <v>1123</v>
      </c>
      <c r="D939" s="24" t="s">
        <v>17</v>
      </c>
      <c r="E939" s="24">
        <v>68</v>
      </c>
      <c r="F939" s="41">
        <v>1020</v>
      </c>
      <c r="G939" s="44">
        <v>1</v>
      </c>
      <c r="H939" s="37">
        <v>44056</v>
      </c>
      <c r="I939" s="37">
        <v>44056</v>
      </c>
      <c r="J939" s="39" t="s">
        <v>1162</v>
      </c>
      <c r="K939" s="24" t="s">
        <v>1164</v>
      </c>
    </row>
    <row r="940" spans="2:11" x14ac:dyDescent="0.4">
      <c r="B940" s="24" t="s">
        <v>674</v>
      </c>
      <c r="C940" s="48" t="s">
        <v>1123</v>
      </c>
      <c r="D940" s="24" t="s">
        <v>8</v>
      </c>
      <c r="E940" s="24">
        <v>8</v>
      </c>
      <c r="F940" s="24">
        <v>416</v>
      </c>
      <c r="G940" s="44">
        <v>1</v>
      </c>
      <c r="H940" s="37">
        <v>44063</v>
      </c>
      <c r="I940" s="37">
        <v>44063</v>
      </c>
      <c r="J940" s="39" t="s">
        <v>1162</v>
      </c>
      <c r="K940" s="24" t="s">
        <v>1164</v>
      </c>
    </row>
    <row r="941" spans="2:11" x14ac:dyDescent="0.4">
      <c r="B941" s="24" t="s">
        <v>888</v>
      </c>
      <c r="C941" s="48" t="s">
        <v>1123</v>
      </c>
      <c r="D941" s="24" t="s">
        <v>59</v>
      </c>
      <c r="E941" s="24">
        <v>7</v>
      </c>
      <c r="F941" s="24">
        <v>126</v>
      </c>
      <c r="G941" s="44">
        <v>1</v>
      </c>
      <c r="H941" s="37">
        <v>44096</v>
      </c>
      <c r="I941" s="37">
        <v>44096</v>
      </c>
      <c r="J941" s="38" t="s">
        <v>1165</v>
      </c>
      <c r="K941" s="24" t="s">
        <v>1164</v>
      </c>
    </row>
    <row r="942" spans="2:11" x14ac:dyDescent="0.4">
      <c r="B942" s="24" t="s">
        <v>419</v>
      </c>
      <c r="C942" s="49" t="s">
        <v>1124</v>
      </c>
      <c r="D942" s="24" t="s">
        <v>70</v>
      </c>
      <c r="E942" s="24">
        <v>68</v>
      </c>
      <c r="F942" s="41">
        <v>1224</v>
      </c>
      <c r="G942" s="44">
        <v>1</v>
      </c>
      <c r="H942" s="37">
        <v>44052</v>
      </c>
      <c r="I942" s="37">
        <v>44052</v>
      </c>
      <c r="J942" s="39" t="s">
        <v>1162</v>
      </c>
      <c r="K942" s="24" t="s">
        <v>1164</v>
      </c>
    </row>
    <row r="943" spans="2:11" x14ac:dyDescent="0.4">
      <c r="B943" s="24" t="s">
        <v>1028</v>
      </c>
      <c r="C943" s="49" t="s">
        <v>1124</v>
      </c>
      <c r="D943" s="24" t="s">
        <v>66</v>
      </c>
      <c r="E943" s="24">
        <v>5</v>
      </c>
      <c r="F943" s="24">
        <v>70</v>
      </c>
      <c r="G943" s="44">
        <v>1</v>
      </c>
      <c r="H943" s="37">
        <v>44096</v>
      </c>
      <c r="I943" s="37">
        <v>44096</v>
      </c>
      <c r="J943" s="38" t="s">
        <v>1165</v>
      </c>
      <c r="K943" s="24" t="s">
        <v>1164</v>
      </c>
    </row>
    <row r="944" spans="2:11" x14ac:dyDescent="0.4">
      <c r="B944" s="24" t="s">
        <v>201</v>
      </c>
      <c r="C944" s="49" t="s">
        <v>1124</v>
      </c>
      <c r="D944" s="24" t="s">
        <v>57</v>
      </c>
      <c r="E944" s="24">
        <v>6</v>
      </c>
      <c r="F944" s="24">
        <v>90</v>
      </c>
      <c r="G944" s="44">
        <v>1</v>
      </c>
      <c r="H944" s="37">
        <v>44071</v>
      </c>
      <c r="I944" s="37">
        <v>44071</v>
      </c>
      <c r="J944" s="24" t="s">
        <v>1166</v>
      </c>
      <c r="K944" s="24" t="s">
        <v>1164</v>
      </c>
    </row>
    <row r="945" spans="2:11" x14ac:dyDescent="0.4">
      <c r="B945" s="24" t="s">
        <v>145</v>
      </c>
      <c r="C945" s="49" t="s">
        <v>1124</v>
      </c>
      <c r="D945" s="24" t="s">
        <v>2</v>
      </c>
      <c r="E945" s="24">
        <v>15</v>
      </c>
      <c r="F945" s="24">
        <v>210</v>
      </c>
      <c r="G945" s="44">
        <v>1</v>
      </c>
      <c r="H945" s="37">
        <v>44087</v>
      </c>
      <c r="I945" s="37">
        <v>44087</v>
      </c>
      <c r="J945" s="39" t="s">
        <v>1162</v>
      </c>
      <c r="K945" s="24" t="s">
        <v>1164</v>
      </c>
    </row>
    <row r="946" spans="2:11" x14ac:dyDescent="0.4">
      <c r="B946" s="24" t="s">
        <v>517</v>
      </c>
      <c r="C946" s="48" t="s">
        <v>1123</v>
      </c>
      <c r="D946" s="24" t="s">
        <v>17</v>
      </c>
      <c r="E946" s="24">
        <v>77</v>
      </c>
      <c r="F946" s="41">
        <v>1001</v>
      </c>
      <c r="G946" s="44">
        <v>1</v>
      </c>
      <c r="H946" s="37">
        <v>44047</v>
      </c>
      <c r="I946" s="37">
        <v>44047</v>
      </c>
      <c r="J946" s="39" t="s">
        <v>1162</v>
      </c>
      <c r="K946" s="24" t="s">
        <v>1164</v>
      </c>
    </row>
    <row r="947" spans="2:11" x14ac:dyDescent="0.4">
      <c r="B947" s="24" t="s">
        <v>212</v>
      </c>
      <c r="C947" s="48" t="s">
        <v>1123</v>
      </c>
      <c r="D947" s="24" t="s">
        <v>68</v>
      </c>
      <c r="E947" s="24">
        <v>11</v>
      </c>
      <c r="F947" s="24">
        <v>165</v>
      </c>
      <c r="G947" s="44">
        <v>1</v>
      </c>
      <c r="H947" s="37">
        <v>44051</v>
      </c>
      <c r="I947" s="37">
        <v>44051</v>
      </c>
      <c r="J947" s="38" t="s">
        <v>1165</v>
      </c>
      <c r="K947" s="24" t="s">
        <v>1164</v>
      </c>
    </row>
    <row r="948" spans="2:11" x14ac:dyDescent="0.4">
      <c r="B948" s="24" t="s">
        <v>432</v>
      </c>
      <c r="C948" s="48" t="s">
        <v>1123</v>
      </c>
      <c r="D948" s="24" t="s">
        <v>16</v>
      </c>
      <c r="E948" s="24">
        <v>10</v>
      </c>
      <c r="F948" s="24">
        <v>160</v>
      </c>
      <c r="G948" s="44">
        <v>1</v>
      </c>
      <c r="H948" s="37">
        <v>44065</v>
      </c>
      <c r="I948" s="37">
        <v>44065</v>
      </c>
      <c r="J948" s="24" t="s">
        <v>1166</v>
      </c>
      <c r="K948" s="24" t="s">
        <v>1164</v>
      </c>
    </row>
    <row r="949" spans="2:11" x14ac:dyDescent="0.4">
      <c r="B949" s="24" t="s">
        <v>184</v>
      </c>
      <c r="C949" s="49" t="s">
        <v>1124</v>
      </c>
      <c r="D949" s="24" t="s">
        <v>20</v>
      </c>
      <c r="E949" s="50">
        <v>182</v>
      </c>
      <c r="F949" s="41">
        <v>2444</v>
      </c>
      <c r="G949" s="46">
        <v>6</v>
      </c>
      <c r="H949" s="37">
        <v>44051</v>
      </c>
      <c r="I949" s="37">
        <v>44104</v>
      </c>
      <c r="J949" s="39" t="s">
        <v>1162</v>
      </c>
      <c r="K949" s="45" t="s">
        <v>1163</v>
      </c>
    </row>
    <row r="950" spans="2:11" x14ac:dyDescent="0.4">
      <c r="B950" s="24" t="s">
        <v>623</v>
      </c>
      <c r="C950" s="48" t="s">
        <v>1123</v>
      </c>
      <c r="D950" s="24" t="s">
        <v>17</v>
      </c>
      <c r="E950" s="24">
        <v>60</v>
      </c>
      <c r="F950" s="24">
        <v>840</v>
      </c>
      <c r="G950" s="44">
        <v>1</v>
      </c>
      <c r="H950" s="37">
        <v>44058</v>
      </c>
      <c r="I950" s="37">
        <v>44058</v>
      </c>
      <c r="J950" s="38" t="s">
        <v>1165</v>
      </c>
      <c r="K950" s="24" t="s">
        <v>1164</v>
      </c>
    </row>
    <row r="951" spans="2:11" x14ac:dyDescent="0.4">
      <c r="B951" s="24" t="s">
        <v>715</v>
      </c>
      <c r="C951" s="48" t="s">
        <v>1123</v>
      </c>
      <c r="D951" s="24" t="s">
        <v>3</v>
      </c>
      <c r="E951" s="24">
        <v>7</v>
      </c>
      <c r="F951" s="24">
        <v>140</v>
      </c>
      <c r="G951" s="44">
        <v>1</v>
      </c>
      <c r="H951" s="37">
        <v>44073</v>
      </c>
      <c r="I951" s="37">
        <v>44073</v>
      </c>
      <c r="J951" s="38" t="s">
        <v>1165</v>
      </c>
      <c r="K951" s="24" t="s">
        <v>1164</v>
      </c>
    </row>
    <row r="952" spans="2:11" x14ac:dyDescent="0.4">
      <c r="B952" s="24" t="s">
        <v>1089</v>
      </c>
      <c r="C952" s="49" t="s">
        <v>1124</v>
      </c>
      <c r="D952" s="24" t="s">
        <v>80</v>
      </c>
      <c r="E952" s="24">
        <v>6</v>
      </c>
      <c r="F952" s="24">
        <v>72</v>
      </c>
      <c r="G952" s="44">
        <v>1</v>
      </c>
      <c r="H952" s="37">
        <v>44095</v>
      </c>
      <c r="I952" s="37">
        <v>44095</v>
      </c>
      <c r="J952" s="38" t="s">
        <v>1165</v>
      </c>
      <c r="K952" s="24" t="s">
        <v>1164</v>
      </c>
    </row>
    <row r="953" spans="2:11" x14ac:dyDescent="0.4">
      <c r="B953" s="24" t="s">
        <v>1066</v>
      </c>
      <c r="C953" s="49" t="s">
        <v>1124</v>
      </c>
      <c r="D953" s="24" t="s">
        <v>68</v>
      </c>
      <c r="E953" s="24">
        <v>18</v>
      </c>
      <c r="F953" s="24">
        <v>291</v>
      </c>
      <c r="G953" s="47">
        <v>2</v>
      </c>
      <c r="H953" s="37">
        <v>44051</v>
      </c>
      <c r="I953" s="37">
        <v>44075</v>
      </c>
      <c r="J953" s="39" t="s">
        <v>1162</v>
      </c>
      <c r="K953" s="45" t="s">
        <v>1163</v>
      </c>
    </row>
    <row r="954" spans="2:11" x14ac:dyDescent="0.4">
      <c r="B954" s="24" t="s">
        <v>1052</v>
      </c>
      <c r="C954" s="49" t="s">
        <v>1124</v>
      </c>
      <c r="D954" s="24" t="s">
        <v>10</v>
      </c>
      <c r="E954" s="24">
        <v>8</v>
      </c>
      <c r="F954" s="24">
        <v>135</v>
      </c>
      <c r="G954" s="47">
        <v>2</v>
      </c>
      <c r="H954" s="37">
        <v>44058</v>
      </c>
      <c r="I954" s="37">
        <v>44065</v>
      </c>
      <c r="J954" s="38" t="s">
        <v>1165</v>
      </c>
      <c r="K954" s="45" t="s">
        <v>1163</v>
      </c>
    </row>
    <row r="955" spans="2:11" x14ac:dyDescent="0.4">
      <c r="B955" s="24" t="s">
        <v>147</v>
      </c>
      <c r="C955" s="49" t="s">
        <v>1124</v>
      </c>
      <c r="D955" s="24" t="s">
        <v>4</v>
      </c>
      <c r="E955" s="24">
        <v>6</v>
      </c>
      <c r="F955" s="24">
        <v>96</v>
      </c>
      <c r="G955" s="44">
        <v>1</v>
      </c>
      <c r="H955" s="37">
        <v>44089</v>
      </c>
      <c r="I955" s="37">
        <v>44089</v>
      </c>
      <c r="J955" s="38" t="s">
        <v>1165</v>
      </c>
      <c r="K955" s="24" t="s">
        <v>1164</v>
      </c>
    </row>
    <row r="956" spans="2:11" x14ac:dyDescent="0.4">
      <c r="B956" s="24" t="s">
        <v>646</v>
      </c>
      <c r="C956" s="49" t="s">
        <v>1124</v>
      </c>
      <c r="D956" s="24" t="s">
        <v>59</v>
      </c>
      <c r="E956" s="24">
        <v>6</v>
      </c>
      <c r="F956" s="24">
        <v>54</v>
      </c>
      <c r="G956" s="44">
        <v>1</v>
      </c>
      <c r="H956" s="37">
        <v>44082</v>
      </c>
      <c r="I956" s="37">
        <v>44082</v>
      </c>
      <c r="J956" s="24" t="s">
        <v>1166</v>
      </c>
      <c r="K956" s="24" t="s">
        <v>1164</v>
      </c>
    </row>
    <row r="957" spans="2:11" x14ac:dyDescent="0.4">
      <c r="B957" s="24" t="s">
        <v>317</v>
      </c>
      <c r="C957" s="49" t="s">
        <v>1124</v>
      </c>
      <c r="D957" s="24" t="s">
        <v>6</v>
      </c>
      <c r="E957" s="24">
        <v>60</v>
      </c>
      <c r="F957" s="24">
        <v>720</v>
      </c>
      <c r="G957" s="44">
        <v>1</v>
      </c>
      <c r="H957" s="37">
        <v>44053</v>
      </c>
      <c r="I957" s="37">
        <v>44053</v>
      </c>
      <c r="J957" s="39" t="s">
        <v>1162</v>
      </c>
      <c r="K957" s="24" t="s">
        <v>1164</v>
      </c>
    </row>
    <row r="958" spans="2:11" x14ac:dyDescent="0.4">
      <c r="B958" s="24" t="s">
        <v>468</v>
      </c>
      <c r="C958" s="48" t="s">
        <v>1123</v>
      </c>
      <c r="D958" s="24" t="s">
        <v>57</v>
      </c>
      <c r="E958" s="24">
        <v>10</v>
      </c>
      <c r="F958" s="24">
        <v>100</v>
      </c>
      <c r="G958" s="44">
        <v>1</v>
      </c>
      <c r="H958" s="37">
        <v>44102</v>
      </c>
      <c r="I958" s="37">
        <v>44102</v>
      </c>
      <c r="J958" s="38" t="s">
        <v>1165</v>
      </c>
      <c r="K958" s="24" t="s">
        <v>1164</v>
      </c>
    </row>
    <row r="959" spans="2:11" x14ac:dyDescent="0.4">
      <c r="B959" s="24" t="s">
        <v>953</v>
      </c>
      <c r="C959" s="49" t="s">
        <v>1124</v>
      </c>
      <c r="D959" s="24" t="s">
        <v>10</v>
      </c>
      <c r="E959" s="24">
        <v>3</v>
      </c>
      <c r="F959" s="24">
        <v>60</v>
      </c>
      <c r="G959" s="44">
        <v>1</v>
      </c>
      <c r="H959" s="37">
        <v>44103</v>
      </c>
      <c r="I959" s="37">
        <v>44103</v>
      </c>
      <c r="J959" s="38" t="s">
        <v>1165</v>
      </c>
      <c r="K959" s="24" t="s">
        <v>1164</v>
      </c>
    </row>
    <row r="960" spans="2:11" x14ac:dyDescent="0.4">
      <c r="B960" s="24" t="s">
        <v>146</v>
      </c>
      <c r="C960" s="49" t="s">
        <v>1124</v>
      </c>
      <c r="D960" s="24" t="s">
        <v>3</v>
      </c>
      <c r="E960" s="24">
        <v>47</v>
      </c>
      <c r="F960" s="41">
        <v>1410</v>
      </c>
      <c r="G960" s="44">
        <v>1</v>
      </c>
      <c r="H960" s="37">
        <v>44088</v>
      </c>
      <c r="I960" s="37">
        <v>44088</v>
      </c>
      <c r="J960" s="39" t="s">
        <v>1162</v>
      </c>
      <c r="K960" s="24" t="s">
        <v>1164</v>
      </c>
    </row>
    <row r="961" spans="2:11" x14ac:dyDescent="0.4">
      <c r="B961" s="24" t="s">
        <v>736</v>
      </c>
      <c r="C961" s="48" t="s">
        <v>1123</v>
      </c>
      <c r="D961" s="24" t="s">
        <v>70</v>
      </c>
      <c r="E961" s="24">
        <v>6</v>
      </c>
      <c r="F961" s="24">
        <v>30</v>
      </c>
      <c r="G961" s="44">
        <v>1</v>
      </c>
      <c r="H961" s="37">
        <v>44094</v>
      </c>
      <c r="I961" s="37">
        <v>44094</v>
      </c>
      <c r="J961" s="38" t="s">
        <v>1165</v>
      </c>
      <c r="K961" s="24" t="s">
        <v>1164</v>
      </c>
    </row>
    <row r="962" spans="2:11" x14ac:dyDescent="0.4">
      <c r="B962" s="24" t="s">
        <v>867</v>
      </c>
      <c r="C962" s="48" t="s">
        <v>1123</v>
      </c>
      <c r="D962" s="24" t="s">
        <v>6</v>
      </c>
      <c r="E962" s="24">
        <v>1</v>
      </c>
      <c r="F962" s="24">
        <v>23</v>
      </c>
      <c r="G962" s="44">
        <v>1</v>
      </c>
      <c r="H962" s="37">
        <v>44094</v>
      </c>
      <c r="I962" s="37">
        <v>44094</v>
      </c>
      <c r="J962" s="38" t="s">
        <v>1165</v>
      </c>
      <c r="K962" s="24" t="s">
        <v>1164</v>
      </c>
    </row>
    <row r="963" spans="2:11" x14ac:dyDescent="0.4">
      <c r="B963" s="24" t="s">
        <v>809</v>
      </c>
      <c r="C963" s="48" t="s">
        <v>1123</v>
      </c>
      <c r="D963" s="24" t="s">
        <v>16</v>
      </c>
      <c r="E963" s="24">
        <v>9</v>
      </c>
      <c r="F963" s="24">
        <v>162</v>
      </c>
      <c r="G963" s="44">
        <v>1</v>
      </c>
      <c r="H963" s="37">
        <v>44074</v>
      </c>
      <c r="I963" s="37">
        <v>44074</v>
      </c>
      <c r="J963" s="24" t="s">
        <v>1166</v>
      </c>
      <c r="K963" s="24" t="s">
        <v>1164</v>
      </c>
    </row>
    <row r="964" spans="2:11" x14ac:dyDescent="0.4">
      <c r="B964" s="24" t="s">
        <v>1004</v>
      </c>
      <c r="C964" s="48" t="s">
        <v>1123</v>
      </c>
      <c r="D964" s="24" t="s">
        <v>17</v>
      </c>
      <c r="E964" s="24">
        <v>6</v>
      </c>
      <c r="F964" s="24">
        <v>108</v>
      </c>
      <c r="G964" s="44">
        <v>1</v>
      </c>
      <c r="H964" s="37">
        <v>44083</v>
      </c>
      <c r="I964" s="37">
        <v>44083</v>
      </c>
      <c r="J964" s="24" t="s">
        <v>1166</v>
      </c>
      <c r="K964" s="24" t="s">
        <v>1164</v>
      </c>
    </row>
    <row r="965" spans="2:11" x14ac:dyDescent="0.4">
      <c r="B965" s="24" t="s">
        <v>514</v>
      </c>
      <c r="C965" s="48" t="s">
        <v>1123</v>
      </c>
      <c r="D965" s="24" t="s">
        <v>92</v>
      </c>
      <c r="E965" s="24">
        <v>11</v>
      </c>
      <c r="F965" s="24">
        <v>165</v>
      </c>
      <c r="G965" s="44">
        <v>1</v>
      </c>
      <c r="H965" s="37">
        <v>44044</v>
      </c>
      <c r="I965" s="37">
        <v>44044</v>
      </c>
      <c r="J965" s="39" t="s">
        <v>1162</v>
      </c>
      <c r="K965" s="24" t="s">
        <v>1164</v>
      </c>
    </row>
    <row r="966" spans="2:11" x14ac:dyDescent="0.4">
      <c r="B966" s="24" t="s">
        <v>761</v>
      </c>
      <c r="C966" s="48" t="s">
        <v>1123</v>
      </c>
      <c r="D966" s="24" t="s">
        <v>17</v>
      </c>
      <c r="E966" s="24">
        <v>3</v>
      </c>
      <c r="F966" s="24">
        <v>48</v>
      </c>
      <c r="G966" s="44">
        <v>1</v>
      </c>
      <c r="H966" s="37">
        <v>44057</v>
      </c>
      <c r="I966" s="37">
        <v>44057</v>
      </c>
      <c r="J966" s="24" t="s">
        <v>1166</v>
      </c>
      <c r="K966" s="24" t="s">
        <v>1164</v>
      </c>
    </row>
    <row r="967" spans="2:11" x14ac:dyDescent="0.4">
      <c r="B967" s="24" t="s">
        <v>483</v>
      </c>
      <c r="C967" s="48" t="s">
        <v>1123</v>
      </c>
      <c r="D967" s="24" t="s">
        <v>4</v>
      </c>
      <c r="E967" s="24">
        <v>15</v>
      </c>
      <c r="F967" s="24">
        <v>225</v>
      </c>
      <c r="G967" s="44">
        <v>1</v>
      </c>
      <c r="H967" s="37">
        <v>44044</v>
      </c>
      <c r="I967" s="37">
        <v>44044</v>
      </c>
      <c r="J967" s="38" t="s">
        <v>1165</v>
      </c>
      <c r="K967" s="24" t="s">
        <v>1164</v>
      </c>
    </row>
    <row r="968" spans="2:11" x14ac:dyDescent="0.4">
      <c r="B968" s="24" t="s">
        <v>331</v>
      </c>
      <c r="C968" s="49" t="s">
        <v>1124</v>
      </c>
      <c r="D968" s="24" t="s">
        <v>16</v>
      </c>
      <c r="E968" s="24">
        <v>65</v>
      </c>
      <c r="F968" s="24">
        <v>845</v>
      </c>
      <c r="G968" s="47">
        <v>2</v>
      </c>
      <c r="H968" s="37">
        <v>44067</v>
      </c>
      <c r="I968" s="37">
        <v>44067</v>
      </c>
      <c r="J968" s="24" t="s">
        <v>1166</v>
      </c>
      <c r="K968" s="24" t="s">
        <v>1164</v>
      </c>
    </row>
    <row r="969" spans="2:11" x14ac:dyDescent="0.4">
      <c r="B969" s="24" t="s">
        <v>901</v>
      </c>
      <c r="C969" s="48" t="s">
        <v>1123</v>
      </c>
      <c r="D969" s="24" t="s">
        <v>57</v>
      </c>
      <c r="E969" s="24">
        <v>12</v>
      </c>
      <c r="F969" s="24">
        <v>183</v>
      </c>
      <c r="G969" s="47">
        <v>2</v>
      </c>
      <c r="H969" s="37">
        <v>44078</v>
      </c>
      <c r="I969" s="37">
        <v>44078</v>
      </c>
      <c r="J969" s="38" t="s">
        <v>1165</v>
      </c>
      <c r="K969" s="24" t="s">
        <v>1164</v>
      </c>
    </row>
    <row r="970" spans="2:11" x14ac:dyDescent="0.4">
      <c r="B970" s="24" t="s">
        <v>523</v>
      </c>
      <c r="C970" s="49" t="s">
        <v>1124</v>
      </c>
      <c r="D970" s="24" t="s">
        <v>3</v>
      </c>
      <c r="E970" s="24">
        <v>11</v>
      </c>
      <c r="F970" s="24">
        <v>55</v>
      </c>
      <c r="G970" s="44">
        <v>1</v>
      </c>
      <c r="H970" s="37">
        <v>44053</v>
      </c>
      <c r="I970" s="37">
        <v>44053</v>
      </c>
      <c r="J970" s="38" t="s">
        <v>1165</v>
      </c>
      <c r="K970" s="24" t="s">
        <v>1164</v>
      </c>
    </row>
    <row r="971" spans="2:11" x14ac:dyDescent="0.4">
      <c r="B971" s="24" t="s">
        <v>601</v>
      </c>
      <c r="C971" s="49" t="s">
        <v>1124</v>
      </c>
      <c r="D971" s="24" t="s">
        <v>15</v>
      </c>
      <c r="E971" s="24">
        <v>47</v>
      </c>
      <c r="F971" s="24">
        <v>658</v>
      </c>
      <c r="G971" s="44">
        <v>1</v>
      </c>
      <c r="H971" s="37">
        <v>44067</v>
      </c>
      <c r="I971" s="37">
        <v>44067</v>
      </c>
      <c r="J971" s="38" t="s">
        <v>1165</v>
      </c>
      <c r="K971" s="24" t="s">
        <v>1164</v>
      </c>
    </row>
    <row r="972" spans="2:11" x14ac:dyDescent="0.4">
      <c r="B972" s="24" t="s">
        <v>968</v>
      </c>
      <c r="C972" s="49" t="s">
        <v>1124</v>
      </c>
      <c r="D972" s="24" t="s">
        <v>78</v>
      </c>
      <c r="E972" s="24">
        <v>3</v>
      </c>
      <c r="F972" s="24">
        <v>48</v>
      </c>
      <c r="G972" s="44">
        <v>1</v>
      </c>
      <c r="H972" s="37">
        <v>44061</v>
      </c>
      <c r="I972" s="37">
        <v>44061</v>
      </c>
      <c r="J972" s="39" t="s">
        <v>1162</v>
      </c>
      <c r="K972" s="24" t="s">
        <v>1164</v>
      </c>
    </row>
    <row r="973" spans="2:11" x14ac:dyDescent="0.4">
      <c r="B973" s="24" t="s">
        <v>257</v>
      </c>
      <c r="C973" s="49" t="s">
        <v>1124</v>
      </c>
      <c r="D973" s="24" t="s">
        <v>82</v>
      </c>
      <c r="E973" s="24">
        <v>11</v>
      </c>
      <c r="F973" s="24">
        <v>132</v>
      </c>
      <c r="G973" s="44">
        <v>1</v>
      </c>
      <c r="H973" s="37">
        <v>44096</v>
      </c>
      <c r="I973" s="37">
        <v>44096</v>
      </c>
      <c r="J973" s="38" t="s">
        <v>1165</v>
      </c>
      <c r="K973" s="24" t="s">
        <v>1164</v>
      </c>
    </row>
    <row r="974" spans="2:11" x14ac:dyDescent="0.4">
      <c r="B974" s="24" t="s">
        <v>586</v>
      </c>
      <c r="C974" s="48" t="s">
        <v>1123</v>
      </c>
      <c r="D974" s="24" t="s">
        <v>1</v>
      </c>
      <c r="E974" s="24">
        <v>11</v>
      </c>
      <c r="F974" s="24">
        <v>99</v>
      </c>
      <c r="G974" s="44">
        <v>1</v>
      </c>
      <c r="H974" s="37">
        <v>44052</v>
      </c>
      <c r="I974" s="37">
        <v>44052</v>
      </c>
      <c r="J974" s="38" t="s">
        <v>1165</v>
      </c>
      <c r="K974" s="24" t="s">
        <v>1164</v>
      </c>
    </row>
    <row r="975" spans="2:11" x14ac:dyDescent="0.4">
      <c r="B975" s="24" t="s">
        <v>855</v>
      </c>
      <c r="C975" s="48" t="s">
        <v>1123</v>
      </c>
      <c r="D975" s="24" t="s">
        <v>6</v>
      </c>
      <c r="E975" s="24">
        <v>9</v>
      </c>
      <c r="F975" s="24">
        <v>126</v>
      </c>
      <c r="G975" s="44">
        <v>1</v>
      </c>
      <c r="H975" s="37">
        <v>44102</v>
      </c>
      <c r="I975" s="37">
        <v>44102</v>
      </c>
      <c r="J975" s="39" t="s">
        <v>1162</v>
      </c>
      <c r="K975" s="24" t="s">
        <v>1164</v>
      </c>
    </row>
    <row r="976" spans="2:11" x14ac:dyDescent="0.4">
      <c r="B976" s="24" t="s">
        <v>705</v>
      </c>
      <c r="C976" s="48" t="s">
        <v>1123</v>
      </c>
      <c r="D976" s="24" t="s">
        <v>94</v>
      </c>
      <c r="E976" s="24">
        <v>5</v>
      </c>
      <c r="F976" s="24">
        <v>65</v>
      </c>
      <c r="G976" s="44">
        <v>1</v>
      </c>
      <c r="H976" s="37">
        <v>44063</v>
      </c>
      <c r="I976" s="37">
        <v>44063</v>
      </c>
      <c r="J976" s="38" t="s">
        <v>1165</v>
      </c>
      <c r="K976" s="24" t="s">
        <v>1164</v>
      </c>
    </row>
    <row r="977" spans="2:11" x14ac:dyDescent="0.4">
      <c r="B977" s="24" t="s">
        <v>1112</v>
      </c>
      <c r="C977" s="49" t="s">
        <v>1124</v>
      </c>
      <c r="D977" s="24" t="s">
        <v>58</v>
      </c>
      <c r="E977" s="24">
        <v>40</v>
      </c>
      <c r="F977" s="24">
        <v>360</v>
      </c>
      <c r="G977" s="44">
        <v>1</v>
      </c>
      <c r="H977" s="37">
        <v>44068</v>
      </c>
      <c r="I977" s="37">
        <v>44068</v>
      </c>
      <c r="J977" s="38" t="s">
        <v>1165</v>
      </c>
      <c r="K977" s="24" t="s">
        <v>1164</v>
      </c>
    </row>
    <row r="978" spans="2:11" x14ac:dyDescent="0.4">
      <c r="B978" s="24" t="s">
        <v>1095</v>
      </c>
      <c r="C978" s="48" t="s">
        <v>1123</v>
      </c>
      <c r="D978" s="24" t="s">
        <v>92</v>
      </c>
      <c r="E978" s="24">
        <v>2</v>
      </c>
      <c r="F978" s="24">
        <v>46</v>
      </c>
      <c r="G978" s="44">
        <v>1</v>
      </c>
      <c r="H978" s="37">
        <v>44102</v>
      </c>
      <c r="I978" s="37">
        <v>44102</v>
      </c>
      <c r="J978" s="38" t="s">
        <v>1165</v>
      </c>
      <c r="K978" s="24" t="s">
        <v>1164</v>
      </c>
    </row>
    <row r="979" spans="2:11" x14ac:dyDescent="0.4">
      <c r="B979" s="24" t="s">
        <v>495</v>
      </c>
      <c r="C979" s="49" t="s">
        <v>1124</v>
      </c>
      <c r="D979" s="24" t="s">
        <v>57</v>
      </c>
      <c r="E979" s="24">
        <v>10</v>
      </c>
      <c r="F979" s="24">
        <v>150</v>
      </c>
      <c r="G979" s="44">
        <v>1</v>
      </c>
      <c r="H979" s="37">
        <v>44056</v>
      </c>
      <c r="I979" s="37">
        <v>44056</v>
      </c>
      <c r="J979" s="38" t="s">
        <v>1165</v>
      </c>
      <c r="K979" s="24" t="s">
        <v>1164</v>
      </c>
    </row>
    <row r="980" spans="2:11" x14ac:dyDescent="0.4">
      <c r="B980" s="24" t="s">
        <v>244</v>
      </c>
      <c r="C980" s="49" t="s">
        <v>1124</v>
      </c>
      <c r="D980" s="24" t="s">
        <v>58</v>
      </c>
      <c r="E980" s="24">
        <v>15</v>
      </c>
      <c r="F980" s="24">
        <v>90</v>
      </c>
      <c r="G980" s="44">
        <v>1</v>
      </c>
      <c r="H980" s="37">
        <v>44083</v>
      </c>
      <c r="I980" s="37">
        <v>44083</v>
      </c>
      <c r="J980" s="24" t="s">
        <v>1166</v>
      </c>
      <c r="K980" s="24" t="s">
        <v>1164</v>
      </c>
    </row>
    <row r="981" spans="2:11" x14ac:dyDescent="0.4">
      <c r="B981" s="24" t="s">
        <v>302</v>
      </c>
      <c r="C981" s="48" t="s">
        <v>1123</v>
      </c>
      <c r="D981" s="24" t="s">
        <v>59</v>
      </c>
      <c r="E981" s="24">
        <v>11</v>
      </c>
      <c r="F981" s="24">
        <v>55</v>
      </c>
      <c r="G981" s="44">
        <v>1</v>
      </c>
      <c r="H981" s="37">
        <v>44072</v>
      </c>
      <c r="I981" s="37">
        <v>44072</v>
      </c>
      <c r="J981" s="24" t="s">
        <v>1166</v>
      </c>
      <c r="K981" s="24" t="s">
        <v>1164</v>
      </c>
    </row>
    <row r="982" spans="2:11" x14ac:dyDescent="0.4">
      <c r="B982" s="24" t="s">
        <v>453</v>
      </c>
      <c r="C982" s="49" t="s">
        <v>1124</v>
      </c>
      <c r="D982" s="24" t="s">
        <v>57</v>
      </c>
      <c r="E982" s="24">
        <v>89</v>
      </c>
      <c r="F982" s="41">
        <v>1780</v>
      </c>
      <c r="G982" s="44">
        <v>1</v>
      </c>
      <c r="H982" s="37">
        <v>44086</v>
      </c>
      <c r="I982" s="37">
        <v>44086</v>
      </c>
      <c r="J982" s="39" t="s">
        <v>1162</v>
      </c>
      <c r="K982" s="24" t="s">
        <v>1164</v>
      </c>
    </row>
    <row r="983" spans="2:11" x14ac:dyDescent="0.4">
      <c r="B983" s="24" t="s">
        <v>720</v>
      </c>
      <c r="C983" s="49" t="s">
        <v>1124</v>
      </c>
      <c r="D983" s="24" t="s">
        <v>8</v>
      </c>
      <c r="E983" s="24">
        <v>11</v>
      </c>
      <c r="F983" s="24">
        <v>330</v>
      </c>
      <c r="G983" s="44">
        <v>1</v>
      </c>
      <c r="H983" s="37">
        <v>44078</v>
      </c>
      <c r="I983" s="37">
        <v>44078</v>
      </c>
      <c r="J983" s="38" t="s">
        <v>1165</v>
      </c>
      <c r="K983" s="24" t="s">
        <v>1164</v>
      </c>
    </row>
    <row r="984" spans="2:11" x14ac:dyDescent="0.4">
      <c r="B984" s="24" t="s">
        <v>603</v>
      </c>
      <c r="C984" s="49" t="s">
        <v>1124</v>
      </c>
      <c r="D984" s="24" t="s">
        <v>58</v>
      </c>
      <c r="E984" s="24">
        <v>10</v>
      </c>
      <c r="F984" s="24">
        <v>100</v>
      </c>
      <c r="G984" s="44">
        <v>1</v>
      </c>
      <c r="H984" s="37">
        <v>44072</v>
      </c>
      <c r="I984" s="37">
        <v>44072</v>
      </c>
      <c r="J984" s="38" t="s">
        <v>1165</v>
      </c>
      <c r="K984" s="24" t="s">
        <v>1164</v>
      </c>
    </row>
    <row r="985" spans="2:11" x14ac:dyDescent="0.4">
      <c r="B985" s="24" t="s">
        <v>780</v>
      </c>
      <c r="C985" s="49" t="s">
        <v>1124</v>
      </c>
      <c r="D985" s="24" t="s">
        <v>66</v>
      </c>
      <c r="E985" s="24">
        <v>7</v>
      </c>
      <c r="F985" s="24">
        <v>210</v>
      </c>
      <c r="G985" s="44">
        <v>1</v>
      </c>
      <c r="H985" s="37">
        <v>44076</v>
      </c>
      <c r="I985" s="37">
        <v>44076</v>
      </c>
      <c r="J985" s="38" t="s">
        <v>1165</v>
      </c>
      <c r="K985" s="24" t="s">
        <v>1164</v>
      </c>
    </row>
    <row r="986" spans="2:11" x14ac:dyDescent="0.4">
      <c r="B986" s="24" t="s">
        <v>56</v>
      </c>
      <c r="C986" s="49" t="s">
        <v>1124</v>
      </c>
      <c r="D986" s="24" t="s">
        <v>13</v>
      </c>
      <c r="E986" s="24">
        <v>93</v>
      </c>
      <c r="F986" s="41">
        <v>1705</v>
      </c>
      <c r="G986" s="47">
        <v>3</v>
      </c>
      <c r="H986" s="37">
        <v>44051</v>
      </c>
      <c r="I986" s="37">
        <v>44068</v>
      </c>
      <c r="J986" s="39" t="s">
        <v>1162</v>
      </c>
      <c r="K986" s="45" t="s">
        <v>1163</v>
      </c>
    </row>
    <row r="987" spans="2:11" x14ac:dyDescent="0.4">
      <c r="B987" s="24" t="s">
        <v>351</v>
      </c>
      <c r="C987" s="49" t="s">
        <v>1124</v>
      </c>
      <c r="D987" s="24" t="s">
        <v>19</v>
      </c>
      <c r="E987" s="24">
        <v>17</v>
      </c>
      <c r="F987" s="24">
        <v>170</v>
      </c>
      <c r="G987" s="47">
        <v>2</v>
      </c>
      <c r="H987" s="37">
        <v>44087</v>
      </c>
      <c r="I987" s="37">
        <v>44087</v>
      </c>
      <c r="J987" s="38" t="s">
        <v>1165</v>
      </c>
      <c r="K987" s="24" t="s">
        <v>1164</v>
      </c>
    </row>
    <row r="988" spans="2:11" x14ac:dyDescent="0.4">
      <c r="B988" s="24" t="s">
        <v>253</v>
      </c>
      <c r="C988" s="49" t="s">
        <v>1124</v>
      </c>
      <c r="D988" s="24" t="s">
        <v>74</v>
      </c>
      <c r="E988" s="24">
        <v>15</v>
      </c>
      <c r="F988" s="24">
        <v>225</v>
      </c>
      <c r="G988" s="44">
        <v>1</v>
      </c>
      <c r="H988" s="37">
        <v>44092</v>
      </c>
      <c r="I988" s="37">
        <v>44092</v>
      </c>
      <c r="J988" s="39" t="s">
        <v>1162</v>
      </c>
      <c r="K988" s="24" t="s">
        <v>1164</v>
      </c>
    </row>
    <row r="989" spans="2:11" x14ac:dyDescent="0.4">
      <c r="B989" s="24" t="s">
        <v>383</v>
      </c>
      <c r="C989" s="48" t="s">
        <v>1123</v>
      </c>
      <c r="D989" s="24" t="s">
        <v>15</v>
      </c>
      <c r="E989" s="24">
        <v>68</v>
      </c>
      <c r="F989" s="24">
        <v>612</v>
      </c>
      <c r="G989" s="44">
        <v>1</v>
      </c>
      <c r="H989" s="37">
        <v>44047</v>
      </c>
      <c r="I989" s="37">
        <v>44047</v>
      </c>
      <c r="J989" s="38" t="s">
        <v>1165</v>
      </c>
      <c r="K989" s="24" t="s">
        <v>1164</v>
      </c>
    </row>
    <row r="990" spans="2:11" x14ac:dyDescent="0.4">
      <c r="B990" s="24" t="s">
        <v>849</v>
      </c>
      <c r="C990" s="49" t="s">
        <v>1124</v>
      </c>
      <c r="D990" s="24" t="s">
        <v>6</v>
      </c>
      <c r="E990" s="24">
        <v>5</v>
      </c>
      <c r="F990" s="24">
        <v>75</v>
      </c>
      <c r="G990" s="44">
        <v>1</v>
      </c>
      <c r="H990" s="37">
        <v>44095</v>
      </c>
      <c r="I990" s="37">
        <v>44095</v>
      </c>
      <c r="J990" s="38" t="s">
        <v>1165</v>
      </c>
      <c r="K990" s="24" t="s">
        <v>1164</v>
      </c>
    </row>
    <row r="991" spans="2:11" x14ac:dyDescent="0.4">
      <c r="B991" s="24" t="s">
        <v>378</v>
      </c>
      <c r="C991" s="49" t="s">
        <v>1124</v>
      </c>
      <c r="D991" s="24" t="s">
        <v>88</v>
      </c>
      <c r="E991" s="24">
        <v>10</v>
      </c>
      <c r="F991" s="24">
        <v>180</v>
      </c>
      <c r="G991" s="44">
        <v>1</v>
      </c>
      <c r="H991" s="37">
        <v>44103</v>
      </c>
      <c r="I991" s="37">
        <v>44103</v>
      </c>
      <c r="J991" s="39" t="s">
        <v>1162</v>
      </c>
      <c r="K991" s="24" t="s">
        <v>1164</v>
      </c>
    </row>
    <row r="992" spans="2:11" x14ac:dyDescent="0.4">
      <c r="B992" s="24" t="s">
        <v>497</v>
      </c>
      <c r="C992" s="48" t="s">
        <v>1123</v>
      </c>
      <c r="D992" s="24" t="s">
        <v>59</v>
      </c>
      <c r="E992" s="24">
        <v>60</v>
      </c>
      <c r="F992" s="24">
        <v>540</v>
      </c>
      <c r="G992" s="44">
        <v>1</v>
      </c>
      <c r="H992" s="37">
        <v>44058</v>
      </c>
      <c r="I992" s="37">
        <v>44058</v>
      </c>
      <c r="J992" s="38" t="s">
        <v>1165</v>
      </c>
      <c r="K992" s="24" t="s">
        <v>1164</v>
      </c>
    </row>
    <row r="993" spans="2:11" x14ac:dyDescent="0.4">
      <c r="B993" s="24" t="s">
        <v>123</v>
      </c>
      <c r="C993" s="49" t="s">
        <v>1124</v>
      </c>
      <c r="D993" s="24" t="s">
        <v>82</v>
      </c>
      <c r="E993" s="24">
        <v>60</v>
      </c>
      <c r="F993" s="24">
        <v>840</v>
      </c>
      <c r="G993" s="44">
        <v>1</v>
      </c>
      <c r="H993" s="37">
        <v>44065</v>
      </c>
      <c r="I993" s="37">
        <v>44065</v>
      </c>
      <c r="J993" s="39" t="s">
        <v>1162</v>
      </c>
      <c r="K993" s="24" t="s">
        <v>1164</v>
      </c>
    </row>
    <row r="994" spans="2:11" x14ac:dyDescent="0.4">
      <c r="B994" s="24" t="s">
        <v>182</v>
      </c>
      <c r="C994" s="49" t="s">
        <v>1124</v>
      </c>
      <c r="D994" s="24" t="s">
        <v>16</v>
      </c>
      <c r="E994" s="42">
        <v>264</v>
      </c>
      <c r="F994" s="40">
        <v>4475</v>
      </c>
      <c r="G994" s="46">
        <v>6</v>
      </c>
      <c r="H994" s="37">
        <v>44052</v>
      </c>
      <c r="I994" s="37">
        <v>44102</v>
      </c>
      <c r="J994" s="39" t="s">
        <v>1162</v>
      </c>
      <c r="K994" s="45" t="s">
        <v>1163</v>
      </c>
    </row>
    <row r="995" spans="2:11" x14ac:dyDescent="0.4">
      <c r="B995" s="24" t="s">
        <v>589</v>
      </c>
      <c r="C995" s="49" t="s">
        <v>1124</v>
      </c>
      <c r="D995" s="24" t="s">
        <v>4</v>
      </c>
      <c r="E995" s="24">
        <v>77</v>
      </c>
      <c r="F995" s="24">
        <v>770</v>
      </c>
      <c r="G995" s="44">
        <v>1</v>
      </c>
      <c r="H995" s="37">
        <v>44055</v>
      </c>
      <c r="I995" s="37">
        <v>44055</v>
      </c>
      <c r="J995" s="39" t="s">
        <v>1162</v>
      </c>
      <c r="K995" s="24" t="s">
        <v>1164</v>
      </c>
    </row>
    <row r="996" spans="2:11" x14ac:dyDescent="0.4">
      <c r="B996" s="24" t="s">
        <v>440</v>
      </c>
      <c r="C996" s="48" t="s">
        <v>1123</v>
      </c>
      <c r="D996" s="24" t="s">
        <v>4</v>
      </c>
      <c r="E996" s="24">
        <v>6</v>
      </c>
      <c r="F996" s="24">
        <v>54</v>
      </c>
      <c r="G996" s="44">
        <v>1</v>
      </c>
      <c r="H996" s="37">
        <v>44073</v>
      </c>
      <c r="I996" s="37">
        <v>44073</v>
      </c>
      <c r="J996" s="24" t="s">
        <v>1166</v>
      </c>
      <c r="K996" s="24" t="s">
        <v>1164</v>
      </c>
    </row>
    <row r="997" spans="2:11" x14ac:dyDescent="0.4">
      <c r="B997" s="24" t="s">
        <v>671</v>
      </c>
      <c r="C997" s="48" t="s">
        <v>1123</v>
      </c>
      <c r="D997" s="24" t="s">
        <v>2</v>
      </c>
      <c r="E997" s="24">
        <v>3</v>
      </c>
      <c r="F997" s="24">
        <v>69</v>
      </c>
      <c r="G997" s="44">
        <v>1</v>
      </c>
      <c r="H997" s="37">
        <v>44061</v>
      </c>
      <c r="I997" s="37">
        <v>44061</v>
      </c>
      <c r="J997" s="38" t="s">
        <v>1165</v>
      </c>
      <c r="K997" s="24" t="s">
        <v>1164</v>
      </c>
    </row>
    <row r="998" spans="2:11" x14ac:dyDescent="0.4">
      <c r="B998" s="24" t="s">
        <v>246</v>
      </c>
      <c r="C998" s="49" t="s">
        <v>1124</v>
      </c>
      <c r="D998" s="24" t="s">
        <v>61</v>
      </c>
      <c r="E998" s="24">
        <v>6</v>
      </c>
      <c r="F998" s="24">
        <v>78</v>
      </c>
      <c r="G998" s="44">
        <v>1</v>
      </c>
      <c r="H998" s="37">
        <v>44085</v>
      </c>
      <c r="I998" s="37">
        <v>44085</v>
      </c>
      <c r="J998" s="38" t="s">
        <v>1165</v>
      </c>
      <c r="K998" s="24" t="s">
        <v>1164</v>
      </c>
    </row>
    <row r="999" spans="2:11" x14ac:dyDescent="0.4">
      <c r="B999" s="24" t="s">
        <v>190</v>
      </c>
      <c r="C999" s="48" t="s">
        <v>1123</v>
      </c>
      <c r="D999" s="24" t="s">
        <v>9</v>
      </c>
      <c r="E999" s="24">
        <v>15</v>
      </c>
      <c r="F999" s="24">
        <v>180</v>
      </c>
      <c r="G999" s="44">
        <v>1</v>
      </c>
      <c r="H999" s="37">
        <v>44061</v>
      </c>
      <c r="I999" s="37">
        <v>44061</v>
      </c>
      <c r="J999" s="38" t="s">
        <v>1165</v>
      </c>
      <c r="K999" s="24" t="s">
        <v>1164</v>
      </c>
    </row>
    <row r="1000" spans="2:11" x14ac:dyDescent="0.4">
      <c r="B1000" s="24" t="s">
        <v>726</v>
      </c>
      <c r="C1000" s="48" t="s">
        <v>1123</v>
      </c>
      <c r="D1000" s="24" t="s">
        <v>14</v>
      </c>
      <c r="E1000" s="24">
        <v>4</v>
      </c>
      <c r="F1000" s="24">
        <v>80</v>
      </c>
      <c r="G1000" s="44">
        <v>1</v>
      </c>
      <c r="H1000" s="37">
        <v>44084</v>
      </c>
      <c r="I1000" s="37">
        <v>44084</v>
      </c>
      <c r="J1000" s="24" t="s">
        <v>1166</v>
      </c>
      <c r="K1000" s="24" t="s">
        <v>1164</v>
      </c>
    </row>
    <row r="1001" spans="2:11" x14ac:dyDescent="0.4">
      <c r="B1001" s="24" t="s">
        <v>241</v>
      </c>
      <c r="C1001" s="48" t="s">
        <v>1123</v>
      </c>
      <c r="D1001" s="24" t="s">
        <v>14</v>
      </c>
      <c r="E1001" s="24">
        <v>89</v>
      </c>
      <c r="F1001" s="24">
        <v>801</v>
      </c>
      <c r="G1001" s="44">
        <v>1</v>
      </c>
      <c r="H1001" s="37">
        <v>44083</v>
      </c>
      <c r="I1001" s="37">
        <v>44083</v>
      </c>
      <c r="J1001" s="39" t="s">
        <v>1162</v>
      </c>
      <c r="K1001" s="24" t="s">
        <v>1164</v>
      </c>
    </row>
    <row r="1002" spans="2:11" x14ac:dyDescent="0.4">
      <c r="B1002" s="24" t="s">
        <v>568</v>
      </c>
      <c r="C1002" s="48" t="s">
        <v>1123</v>
      </c>
      <c r="D1002" s="24" t="s">
        <v>5</v>
      </c>
      <c r="E1002" s="24">
        <v>68</v>
      </c>
      <c r="F1002" s="24">
        <v>612</v>
      </c>
      <c r="G1002" s="44">
        <v>1</v>
      </c>
      <c r="H1002" s="37">
        <v>44098</v>
      </c>
      <c r="I1002" s="37">
        <v>44098</v>
      </c>
      <c r="J1002" s="39" t="s">
        <v>1162</v>
      </c>
      <c r="K1002" s="24" t="s">
        <v>1164</v>
      </c>
    </row>
    <row r="1003" spans="2:11" x14ac:dyDescent="0.4">
      <c r="B1003" s="24" t="s">
        <v>638</v>
      </c>
      <c r="C1003" s="48" t="s">
        <v>1123</v>
      </c>
      <c r="D1003" s="24" t="s">
        <v>10</v>
      </c>
      <c r="E1003" s="24">
        <v>8</v>
      </c>
      <c r="F1003" s="24">
        <v>120</v>
      </c>
      <c r="G1003" s="44">
        <v>1</v>
      </c>
      <c r="H1003" s="37">
        <v>44073</v>
      </c>
      <c r="I1003" s="37">
        <v>44073</v>
      </c>
      <c r="J1003" s="38" t="s">
        <v>1165</v>
      </c>
      <c r="K1003" s="24" t="s">
        <v>1164</v>
      </c>
    </row>
    <row r="1004" spans="2:11" x14ac:dyDescent="0.4">
      <c r="B1004" s="24" t="s">
        <v>100</v>
      </c>
      <c r="C1004" s="48" t="s">
        <v>1123</v>
      </c>
      <c r="D1004" s="24" t="s">
        <v>1</v>
      </c>
      <c r="E1004" s="24">
        <v>47</v>
      </c>
      <c r="F1004" s="24">
        <v>940</v>
      </c>
      <c r="G1004" s="44">
        <v>1</v>
      </c>
      <c r="H1004" s="37">
        <v>44074</v>
      </c>
      <c r="I1004" s="37">
        <v>44074</v>
      </c>
      <c r="J1004" s="39" t="s">
        <v>1162</v>
      </c>
      <c r="K1004" s="24" t="s">
        <v>1164</v>
      </c>
    </row>
    <row r="1005" spans="2:11" x14ac:dyDescent="0.4">
      <c r="B1005" s="24" t="s">
        <v>799</v>
      </c>
      <c r="C1005" s="48" t="s">
        <v>1123</v>
      </c>
      <c r="D1005" s="24" t="s">
        <v>3</v>
      </c>
      <c r="E1005" s="24">
        <v>5</v>
      </c>
      <c r="F1005" s="24">
        <v>25</v>
      </c>
      <c r="G1005" s="44">
        <v>1</v>
      </c>
      <c r="H1005" s="37">
        <v>44095</v>
      </c>
      <c r="I1005" s="37">
        <v>44095</v>
      </c>
      <c r="J1005" s="38" t="s">
        <v>1165</v>
      </c>
      <c r="K1005" s="24" t="s">
        <v>1164</v>
      </c>
    </row>
    <row r="1006" spans="2:11" x14ac:dyDescent="0.4">
      <c r="B1006" s="24" t="s">
        <v>894</v>
      </c>
      <c r="C1006" s="49" t="s">
        <v>1124</v>
      </c>
      <c r="D1006" s="24" t="s">
        <v>86</v>
      </c>
      <c r="E1006" s="24">
        <v>18</v>
      </c>
      <c r="F1006" s="24">
        <v>291</v>
      </c>
      <c r="G1006" s="47">
        <v>2</v>
      </c>
      <c r="H1006" s="37">
        <v>44102</v>
      </c>
      <c r="I1006" s="37">
        <v>44102</v>
      </c>
      <c r="J1006" s="38" t="s">
        <v>1165</v>
      </c>
      <c r="K1006" s="24" t="s">
        <v>1164</v>
      </c>
    </row>
    <row r="1007" spans="2:11" x14ac:dyDescent="0.4">
      <c r="B1007" s="24" t="s">
        <v>207</v>
      </c>
      <c r="C1007" s="48" t="s">
        <v>1123</v>
      </c>
      <c r="D1007" s="24" t="s">
        <v>82</v>
      </c>
      <c r="E1007" s="24">
        <v>68</v>
      </c>
      <c r="F1007" s="41">
        <v>1088</v>
      </c>
      <c r="G1007" s="44">
        <v>1</v>
      </c>
      <c r="H1007" s="37">
        <v>44046</v>
      </c>
      <c r="I1007" s="37">
        <v>44046</v>
      </c>
      <c r="J1007" s="39" t="s">
        <v>1162</v>
      </c>
      <c r="K1007" s="24" t="s">
        <v>1164</v>
      </c>
    </row>
    <row r="1008" spans="2:11" x14ac:dyDescent="0.4">
      <c r="B1008" s="24" t="s">
        <v>65</v>
      </c>
      <c r="C1008" s="48" t="s">
        <v>1123</v>
      </c>
      <c r="D1008" s="24" t="s">
        <v>66</v>
      </c>
      <c r="E1008" s="24">
        <v>68</v>
      </c>
      <c r="F1008" s="41">
        <v>1020</v>
      </c>
      <c r="G1008" s="44">
        <v>1</v>
      </c>
      <c r="H1008" s="37">
        <v>44054</v>
      </c>
      <c r="I1008" s="37">
        <v>44054</v>
      </c>
      <c r="J1008" s="39" t="s">
        <v>1162</v>
      </c>
      <c r="K1008" s="24" t="s">
        <v>1164</v>
      </c>
    </row>
    <row r="1009" spans="2:11" x14ac:dyDescent="0.4">
      <c r="B1009" s="24" t="s">
        <v>1077</v>
      </c>
      <c r="C1009" s="49" t="s">
        <v>1124</v>
      </c>
      <c r="D1009" s="24" t="s">
        <v>58</v>
      </c>
      <c r="E1009" s="24">
        <v>36</v>
      </c>
      <c r="F1009" s="24">
        <v>389</v>
      </c>
      <c r="G1009" s="47">
        <v>4</v>
      </c>
      <c r="H1009" s="37">
        <v>44047</v>
      </c>
      <c r="I1009" s="37">
        <v>44103</v>
      </c>
      <c r="J1009" s="39" t="s">
        <v>1162</v>
      </c>
      <c r="K1009" s="45" t="s">
        <v>1163</v>
      </c>
    </row>
    <row r="1010" spans="2:11" x14ac:dyDescent="0.4">
      <c r="B1010" s="24" t="s">
        <v>1086</v>
      </c>
      <c r="C1010" s="49" t="s">
        <v>1124</v>
      </c>
      <c r="D1010" s="24" t="s">
        <v>74</v>
      </c>
      <c r="E1010" s="24">
        <v>3</v>
      </c>
      <c r="F1010" s="24">
        <v>45</v>
      </c>
      <c r="G1010" s="44">
        <v>1</v>
      </c>
      <c r="H1010" s="37">
        <v>44092</v>
      </c>
      <c r="I1010" s="37">
        <v>44092</v>
      </c>
      <c r="J1010" s="39" t="s">
        <v>1162</v>
      </c>
      <c r="K1010" s="24" t="s">
        <v>1164</v>
      </c>
    </row>
    <row r="1011" spans="2:11" x14ac:dyDescent="0.4">
      <c r="B1011" s="24" t="s">
        <v>815</v>
      </c>
      <c r="C1011" s="48" t="s">
        <v>1123</v>
      </c>
      <c r="D1011" s="24" t="s">
        <v>12</v>
      </c>
      <c r="E1011" s="24">
        <v>3</v>
      </c>
      <c r="F1011" s="24">
        <v>30</v>
      </c>
      <c r="G1011" s="44">
        <v>1</v>
      </c>
      <c r="H1011" s="37">
        <v>44083</v>
      </c>
      <c r="I1011" s="37">
        <v>44083</v>
      </c>
      <c r="J1011" s="38" t="s">
        <v>1165</v>
      </c>
      <c r="K1011" s="24" t="s">
        <v>1164</v>
      </c>
    </row>
    <row r="1012" spans="2:11" x14ac:dyDescent="0.4">
      <c r="B1012" s="24" t="s">
        <v>203</v>
      </c>
      <c r="C1012" s="48" t="s">
        <v>1123</v>
      </c>
      <c r="D1012" s="24" t="s">
        <v>59</v>
      </c>
      <c r="E1012" s="24">
        <v>11</v>
      </c>
      <c r="F1012" s="24">
        <v>99</v>
      </c>
      <c r="G1012" s="44">
        <v>1</v>
      </c>
      <c r="H1012" s="37">
        <v>44073</v>
      </c>
      <c r="I1012" s="37">
        <v>44073</v>
      </c>
      <c r="J1012" s="24" t="s">
        <v>1166</v>
      </c>
      <c r="K1012" s="24" t="s">
        <v>1164</v>
      </c>
    </row>
    <row r="1013" spans="2:11" x14ac:dyDescent="0.4">
      <c r="B1013" s="24" t="s">
        <v>446</v>
      </c>
      <c r="C1013" s="49" t="s">
        <v>1124</v>
      </c>
      <c r="D1013" s="24" t="s">
        <v>9</v>
      </c>
      <c r="E1013" s="24">
        <v>68</v>
      </c>
      <c r="F1013" s="24">
        <v>952</v>
      </c>
      <c r="G1013" s="44">
        <v>1</v>
      </c>
      <c r="H1013" s="37">
        <v>44079</v>
      </c>
      <c r="I1013" s="37">
        <v>44079</v>
      </c>
      <c r="J1013" s="39" t="s">
        <v>1162</v>
      </c>
      <c r="K1013" s="24" t="s">
        <v>1164</v>
      </c>
    </row>
    <row r="1014" spans="2:11" x14ac:dyDescent="0.4">
      <c r="B1014" s="24" t="s">
        <v>1019</v>
      </c>
      <c r="C1014" s="48" t="s">
        <v>1123</v>
      </c>
      <c r="D1014" s="24" t="s">
        <v>13</v>
      </c>
      <c r="E1014" s="24">
        <v>6</v>
      </c>
      <c r="F1014" s="24">
        <v>120</v>
      </c>
      <c r="G1014" s="44">
        <v>1</v>
      </c>
      <c r="H1014" s="37">
        <v>44098</v>
      </c>
      <c r="I1014" s="37">
        <v>44098</v>
      </c>
      <c r="J1014" s="38" t="s">
        <v>1165</v>
      </c>
      <c r="K1014" s="24" t="s">
        <v>1164</v>
      </c>
    </row>
    <row r="1015" spans="2:11" x14ac:dyDescent="0.4">
      <c r="B1015" s="24" t="s">
        <v>106</v>
      </c>
      <c r="C1015" s="48" t="s">
        <v>1123</v>
      </c>
      <c r="D1015" s="24" t="s">
        <v>9</v>
      </c>
      <c r="E1015" s="24">
        <v>89</v>
      </c>
      <c r="F1015" s="41">
        <v>2670</v>
      </c>
      <c r="G1015" s="44">
        <v>1</v>
      </c>
      <c r="H1015" s="37">
        <v>44048</v>
      </c>
      <c r="I1015" s="37">
        <v>44048</v>
      </c>
      <c r="J1015" s="39" t="s">
        <v>1162</v>
      </c>
      <c r="K1015" s="24" t="s">
        <v>1164</v>
      </c>
    </row>
    <row r="1016" spans="2:11" x14ac:dyDescent="0.4">
      <c r="B1016" s="24" t="s">
        <v>295</v>
      </c>
      <c r="C1016" s="48" t="s">
        <v>1123</v>
      </c>
      <c r="D1016" s="24" t="s">
        <v>66</v>
      </c>
      <c r="E1016" s="24">
        <v>89</v>
      </c>
      <c r="F1016" s="41">
        <v>1068</v>
      </c>
      <c r="G1016" s="44">
        <v>1</v>
      </c>
      <c r="H1016" s="37">
        <v>44062</v>
      </c>
      <c r="I1016" s="37">
        <v>44062</v>
      </c>
      <c r="J1016" s="39" t="s">
        <v>1162</v>
      </c>
      <c r="K1016" s="24" t="s">
        <v>1164</v>
      </c>
    </row>
    <row r="1017" spans="2:11" x14ac:dyDescent="0.4">
      <c r="B1017" s="24" t="s">
        <v>677</v>
      </c>
      <c r="C1017" s="48" t="s">
        <v>1123</v>
      </c>
      <c r="D1017" s="24" t="s">
        <v>17</v>
      </c>
      <c r="E1017" s="24">
        <v>5</v>
      </c>
      <c r="F1017" s="24">
        <v>70</v>
      </c>
      <c r="G1017" s="44">
        <v>1</v>
      </c>
      <c r="H1017" s="37">
        <v>44066</v>
      </c>
      <c r="I1017" s="37">
        <v>44066</v>
      </c>
      <c r="J1017" s="24" t="s">
        <v>1166</v>
      </c>
      <c r="K1017" s="24" t="s">
        <v>1164</v>
      </c>
    </row>
    <row r="1018" spans="2:11" x14ac:dyDescent="0.4">
      <c r="B1018" s="24" t="s">
        <v>153</v>
      </c>
      <c r="C1018" s="49" t="s">
        <v>1124</v>
      </c>
      <c r="D1018" s="24" t="s">
        <v>10</v>
      </c>
      <c r="E1018" s="24">
        <v>68</v>
      </c>
      <c r="F1018" s="41">
        <v>1360</v>
      </c>
      <c r="G1018" s="44">
        <v>1</v>
      </c>
      <c r="H1018" s="37">
        <v>44095</v>
      </c>
      <c r="I1018" s="37">
        <v>44095</v>
      </c>
      <c r="J1018" s="39" t="s">
        <v>1162</v>
      </c>
      <c r="K1018" s="24" t="s">
        <v>1164</v>
      </c>
    </row>
    <row r="1019" spans="2:11" x14ac:dyDescent="0.4">
      <c r="B1019" s="24" t="s">
        <v>793</v>
      </c>
      <c r="C1019" s="48" t="s">
        <v>1123</v>
      </c>
      <c r="D1019" s="24" t="s">
        <v>17</v>
      </c>
      <c r="E1019" s="24">
        <v>3</v>
      </c>
      <c r="F1019" s="24">
        <v>39</v>
      </c>
      <c r="G1019" s="44">
        <v>1</v>
      </c>
      <c r="H1019" s="37">
        <v>44089</v>
      </c>
      <c r="I1019" s="37">
        <v>44089</v>
      </c>
      <c r="J1019" s="24" t="s">
        <v>1166</v>
      </c>
      <c r="K1019" s="24" t="s">
        <v>1164</v>
      </c>
    </row>
    <row r="1020" spans="2:11" x14ac:dyDescent="0.4">
      <c r="B1020" s="24" t="s">
        <v>511</v>
      </c>
      <c r="C1020" s="49" t="s">
        <v>1124</v>
      </c>
      <c r="D1020" s="24" t="s">
        <v>86</v>
      </c>
      <c r="E1020" s="24">
        <v>47</v>
      </c>
      <c r="F1020" s="24">
        <v>564</v>
      </c>
      <c r="G1020" s="44">
        <v>1</v>
      </c>
      <c r="H1020" s="37">
        <v>44072</v>
      </c>
      <c r="I1020" s="37">
        <v>44072</v>
      </c>
      <c r="J1020" s="39" t="s">
        <v>1162</v>
      </c>
      <c r="K1020" s="24" t="s">
        <v>1164</v>
      </c>
    </row>
    <row r="1021" spans="2:11" x14ac:dyDescent="0.4">
      <c r="B1021" s="24" t="s">
        <v>480</v>
      </c>
      <c r="C1021" s="49" t="s">
        <v>1124</v>
      </c>
      <c r="D1021" s="24" t="s">
        <v>1</v>
      </c>
      <c r="E1021" s="24">
        <v>89</v>
      </c>
      <c r="F1021" s="24">
        <v>890</v>
      </c>
      <c r="G1021" s="44">
        <v>1</v>
      </c>
      <c r="H1021" s="37">
        <v>44102</v>
      </c>
      <c r="I1021" s="37">
        <v>44102</v>
      </c>
      <c r="J1021" s="39" t="s">
        <v>1162</v>
      </c>
      <c r="K1021" s="24" t="s">
        <v>1164</v>
      </c>
    </row>
    <row r="1022" spans="2:11" x14ac:dyDescent="0.4">
      <c r="D1022" s="24" t="s">
        <v>86</v>
      </c>
      <c r="E1022" s="24">
        <v>14</v>
      </c>
      <c r="F1022" s="24">
        <v>182</v>
      </c>
      <c r="G1022" s="47">
        <v>2</v>
      </c>
      <c r="H1022" s="37">
        <v>44079</v>
      </c>
      <c r="I1022" s="37">
        <v>44079</v>
      </c>
      <c r="J1022" s="38" t="s">
        <v>1165</v>
      </c>
      <c r="K1022" s="24" t="s">
        <v>1164</v>
      </c>
    </row>
    <row r="1023" spans="2:11" x14ac:dyDescent="0.4">
      <c r="C1023" s="48" t="s">
        <v>1123</v>
      </c>
      <c r="D1023" s="24" t="s">
        <v>9</v>
      </c>
      <c r="E1023" s="24">
        <v>11</v>
      </c>
      <c r="F1023" s="24">
        <v>165</v>
      </c>
      <c r="G1023" s="44">
        <v>1</v>
      </c>
      <c r="H1023" s="37">
        <v>44102</v>
      </c>
      <c r="I1023" s="37">
        <v>44102</v>
      </c>
      <c r="J1023" s="38" t="s">
        <v>1165</v>
      </c>
      <c r="K1023" s="24" t="s">
        <v>1164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AD3B5-A4B9-494C-B49E-CF5938427BAD}">
  <dimension ref="C7:I39"/>
  <sheetViews>
    <sheetView zoomScaleNormal="100" workbookViewId="0"/>
  </sheetViews>
  <sheetFormatPr defaultRowHeight="14.4" x14ac:dyDescent="0.3"/>
  <cols>
    <col min="1" max="2" width="8.88671875" style="23"/>
    <col min="3" max="3" width="36.33203125" style="23" bestFit="1" customWidth="1"/>
    <col min="4" max="4" width="18.21875" style="23" customWidth="1"/>
    <col min="5" max="5" width="22.88671875" style="23" bestFit="1" customWidth="1"/>
    <col min="6" max="6" width="15.109375" style="23" bestFit="1" customWidth="1"/>
    <col min="7" max="7" width="20.21875" style="23" customWidth="1"/>
    <col min="8" max="8" width="24.44140625" style="23" customWidth="1"/>
    <col min="9" max="9" width="33.77734375" style="23" bestFit="1" customWidth="1"/>
    <col min="10" max="16384" width="8.88671875" style="23"/>
  </cols>
  <sheetData>
    <row r="7" spans="3:9" ht="28.8" x14ac:dyDescent="0.55000000000000004">
      <c r="C7" s="26" t="s">
        <v>30</v>
      </c>
      <c r="D7" s="26" t="s">
        <v>1170</v>
      </c>
      <c r="E7" s="26" t="s">
        <v>1174</v>
      </c>
      <c r="F7" s="26" t="s">
        <v>1121</v>
      </c>
      <c r="G7" s="26" t="s">
        <v>1171</v>
      </c>
      <c r="H7" s="26" t="s">
        <v>1173</v>
      </c>
      <c r="I7" s="26" t="s">
        <v>1172</v>
      </c>
    </row>
    <row r="8" spans="3:9" ht="28.8" x14ac:dyDescent="0.55000000000000004">
      <c r="C8" s="27" t="s">
        <v>920</v>
      </c>
      <c r="D8" s="27">
        <v>503</v>
      </c>
      <c r="E8" s="30">
        <v>1509</v>
      </c>
      <c r="F8" s="30">
        <v>4527</v>
      </c>
      <c r="G8" s="30">
        <v>6036</v>
      </c>
      <c r="H8" s="27">
        <v>25</v>
      </c>
      <c r="I8" s="27" t="s">
        <v>1169</v>
      </c>
    </row>
    <row r="9" spans="3:9" ht="28.8" x14ac:dyDescent="0.55000000000000004">
      <c r="C9" s="27" t="s">
        <v>936</v>
      </c>
      <c r="D9" s="27">
        <v>1242</v>
      </c>
      <c r="E9" s="31">
        <v>3726</v>
      </c>
      <c r="F9" s="30">
        <v>33534</v>
      </c>
      <c r="G9" s="34">
        <v>37260</v>
      </c>
      <c r="H9" s="27">
        <v>44</v>
      </c>
      <c r="I9" s="28" t="s">
        <v>1167</v>
      </c>
    </row>
    <row r="10" spans="3:9" ht="28.8" x14ac:dyDescent="0.55000000000000004">
      <c r="C10" s="27" t="s">
        <v>922</v>
      </c>
      <c r="D10" s="27">
        <v>551</v>
      </c>
      <c r="E10" s="30">
        <v>1653</v>
      </c>
      <c r="F10" s="30">
        <v>6612</v>
      </c>
      <c r="G10" s="30">
        <v>8265</v>
      </c>
      <c r="H10" s="27">
        <v>25</v>
      </c>
      <c r="I10" s="27" t="s">
        <v>1169</v>
      </c>
    </row>
    <row r="11" spans="3:9" ht="28.8" x14ac:dyDescent="0.55000000000000004">
      <c r="C11" s="27" t="s">
        <v>912</v>
      </c>
      <c r="D11" s="27">
        <v>925</v>
      </c>
      <c r="E11" s="30">
        <v>2775</v>
      </c>
      <c r="F11" s="30">
        <v>8325</v>
      </c>
      <c r="G11" s="33">
        <v>11100</v>
      </c>
      <c r="H11" s="27">
        <v>39</v>
      </c>
      <c r="I11" s="27" t="s">
        <v>1169</v>
      </c>
    </row>
    <row r="12" spans="3:9" ht="28.8" x14ac:dyDescent="0.55000000000000004">
      <c r="C12" s="27" t="s">
        <v>937</v>
      </c>
      <c r="D12" s="27">
        <v>1285</v>
      </c>
      <c r="E12" s="31">
        <v>3855</v>
      </c>
      <c r="F12" s="30">
        <v>16705</v>
      </c>
      <c r="G12" s="34">
        <v>20560</v>
      </c>
      <c r="H12" s="27">
        <v>44</v>
      </c>
      <c r="I12" s="28" t="s">
        <v>1167</v>
      </c>
    </row>
    <row r="13" spans="3:9" ht="28.8" x14ac:dyDescent="0.55000000000000004">
      <c r="C13" s="27" t="s">
        <v>925</v>
      </c>
      <c r="D13" s="27">
        <v>1101</v>
      </c>
      <c r="E13" s="32">
        <v>3303</v>
      </c>
      <c r="F13" s="30">
        <v>6736</v>
      </c>
      <c r="G13" s="33">
        <v>10039</v>
      </c>
      <c r="H13" s="27">
        <v>46</v>
      </c>
      <c r="I13" s="27" t="s">
        <v>1169</v>
      </c>
    </row>
    <row r="14" spans="3:9" ht="28.8" x14ac:dyDescent="0.55000000000000004">
      <c r="C14" s="27" t="s">
        <v>916</v>
      </c>
      <c r="D14" s="27">
        <v>1341</v>
      </c>
      <c r="E14" s="31">
        <v>4023</v>
      </c>
      <c r="F14" s="30">
        <v>9387</v>
      </c>
      <c r="G14" s="33">
        <v>13410</v>
      </c>
      <c r="H14" s="27">
        <v>45</v>
      </c>
      <c r="I14" s="29" t="s">
        <v>1168</v>
      </c>
    </row>
    <row r="15" spans="3:9" ht="28.8" x14ac:dyDescent="0.55000000000000004">
      <c r="C15" s="27" t="s">
        <v>911</v>
      </c>
      <c r="D15" s="27">
        <v>986</v>
      </c>
      <c r="E15" s="30">
        <v>2958</v>
      </c>
      <c r="F15" s="30">
        <v>16762</v>
      </c>
      <c r="G15" s="33">
        <v>19720</v>
      </c>
      <c r="H15" s="27">
        <v>39</v>
      </c>
      <c r="I15" s="28" t="s">
        <v>1167</v>
      </c>
    </row>
    <row r="16" spans="3:9" ht="28.8" x14ac:dyDescent="0.55000000000000004">
      <c r="C16" s="27" t="s">
        <v>926</v>
      </c>
      <c r="D16" s="27">
        <v>1155</v>
      </c>
      <c r="E16" s="32">
        <v>3465</v>
      </c>
      <c r="F16" s="30">
        <v>2780</v>
      </c>
      <c r="G16" s="30">
        <v>6245</v>
      </c>
      <c r="H16" s="27">
        <v>49</v>
      </c>
      <c r="I16" s="27" t="s">
        <v>1169</v>
      </c>
    </row>
    <row r="17" spans="3:9" ht="28.8" x14ac:dyDescent="0.55000000000000004">
      <c r="C17" s="27" t="s">
        <v>927</v>
      </c>
      <c r="D17" s="27">
        <v>628</v>
      </c>
      <c r="E17" s="30">
        <v>1884</v>
      </c>
      <c r="F17" s="30">
        <v>9420</v>
      </c>
      <c r="G17" s="33">
        <v>11304</v>
      </c>
      <c r="H17" s="27">
        <v>25</v>
      </c>
      <c r="I17" s="27" t="s">
        <v>1169</v>
      </c>
    </row>
    <row r="18" spans="3:9" ht="28.8" x14ac:dyDescent="0.55000000000000004">
      <c r="C18" s="27" t="s">
        <v>928</v>
      </c>
      <c r="D18" s="27">
        <v>1010</v>
      </c>
      <c r="E18" s="32">
        <v>3030</v>
      </c>
      <c r="F18" s="30">
        <v>7070</v>
      </c>
      <c r="G18" s="33">
        <v>10100</v>
      </c>
      <c r="H18" s="27">
        <v>43</v>
      </c>
      <c r="I18" s="27" t="s">
        <v>1169</v>
      </c>
    </row>
    <row r="19" spans="3:9" ht="28.8" x14ac:dyDescent="0.55000000000000004">
      <c r="C19" s="27" t="s">
        <v>929</v>
      </c>
      <c r="D19" s="27">
        <v>997</v>
      </c>
      <c r="E19" s="30">
        <v>2991</v>
      </c>
      <c r="F19" s="30">
        <v>16949</v>
      </c>
      <c r="G19" s="33">
        <v>19940</v>
      </c>
      <c r="H19" s="27">
        <v>39</v>
      </c>
      <c r="I19" s="28" t="s">
        <v>1167</v>
      </c>
    </row>
    <row r="20" spans="3:9" ht="28.8" x14ac:dyDescent="0.55000000000000004">
      <c r="C20" s="27" t="s">
        <v>930</v>
      </c>
      <c r="D20" s="27">
        <v>1060</v>
      </c>
      <c r="E20" s="32">
        <v>3180</v>
      </c>
      <c r="F20" s="30">
        <v>71020</v>
      </c>
      <c r="G20" s="34">
        <v>74200</v>
      </c>
      <c r="H20" s="27">
        <v>41</v>
      </c>
      <c r="I20" s="28" t="s">
        <v>1167</v>
      </c>
    </row>
    <row r="21" spans="3:9" ht="28.8" x14ac:dyDescent="0.55000000000000004">
      <c r="C21" s="27" t="s">
        <v>907</v>
      </c>
      <c r="D21" s="27">
        <v>1006</v>
      </c>
      <c r="E21" s="32">
        <v>3018</v>
      </c>
      <c r="F21" s="30">
        <v>11066</v>
      </c>
      <c r="G21" s="33">
        <v>14084</v>
      </c>
      <c r="H21" s="27">
        <v>37</v>
      </c>
      <c r="I21" s="29" t="s">
        <v>1168</v>
      </c>
    </row>
    <row r="22" spans="3:9" ht="28.8" x14ac:dyDescent="0.55000000000000004">
      <c r="C22" s="27" t="s">
        <v>938</v>
      </c>
      <c r="D22" s="27">
        <v>1158</v>
      </c>
      <c r="E22" s="32">
        <v>3474</v>
      </c>
      <c r="F22" s="30">
        <v>13896</v>
      </c>
      <c r="G22" s="33">
        <v>17370</v>
      </c>
      <c r="H22" s="27">
        <v>41</v>
      </c>
      <c r="I22" s="29" t="s">
        <v>1168</v>
      </c>
    </row>
    <row r="23" spans="3:9" ht="28.8" x14ac:dyDescent="0.55000000000000004">
      <c r="C23" s="27" t="s">
        <v>931</v>
      </c>
      <c r="D23" s="27">
        <v>1046</v>
      </c>
      <c r="E23" s="32">
        <v>3138</v>
      </c>
      <c r="F23" s="30">
        <v>9414</v>
      </c>
      <c r="G23" s="33">
        <v>12552</v>
      </c>
      <c r="H23" s="27">
        <v>38</v>
      </c>
      <c r="I23" s="27" t="s">
        <v>1169</v>
      </c>
    </row>
    <row r="24" spans="3:9" ht="28.8" x14ac:dyDescent="0.55000000000000004">
      <c r="C24" s="27" t="s">
        <v>932</v>
      </c>
      <c r="D24" s="27">
        <v>1375</v>
      </c>
      <c r="E24" s="31">
        <v>4125</v>
      </c>
      <c r="F24" s="30">
        <v>20625</v>
      </c>
      <c r="G24" s="34">
        <v>24750</v>
      </c>
      <c r="H24" s="27">
        <v>41</v>
      </c>
      <c r="I24" s="28" t="s">
        <v>1167</v>
      </c>
    </row>
    <row r="25" spans="3:9" ht="28.8" x14ac:dyDescent="0.55000000000000004">
      <c r="C25" s="27" t="s">
        <v>933</v>
      </c>
      <c r="D25" s="27">
        <v>1009</v>
      </c>
      <c r="E25" s="32">
        <v>3027</v>
      </c>
      <c r="F25" s="30">
        <v>20180</v>
      </c>
      <c r="G25" s="34">
        <v>23207</v>
      </c>
      <c r="H25" s="27">
        <v>40</v>
      </c>
      <c r="I25" s="28" t="s">
        <v>1167</v>
      </c>
    </row>
    <row r="26" spans="3:9" ht="28.8" x14ac:dyDescent="0.55000000000000004">
      <c r="C26" s="27" t="s">
        <v>918</v>
      </c>
      <c r="D26" s="27">
        <v>1237</v>
      </c>
      <c r="E26" s="31">
        <v>3711</v>
      </c>
      <c r="F26" s="30">
        <v>14844</v>
      </c>
      <c r="G26" s="33">
        <v>18555</v>
      </c>
      <c r="H26" s="27">
        <v>47</v>
      </c>
      <c r="I26" s="29" t="s">
        <v>1168</v>
      </c>
    </row>
    <row r="27" spans="3:9" ht="28.8" x14ac:dyDescent="0.55000000000000004">
      <c r="C27" s="27" t="s">
        <v>910</v>
      </c>
      <c r="D27" s="27">
        <v>941</v>
      </c>
      <c r="E27" s="30">
        <v>2823</v>
      </c>
      <c r="F27" s="30">
        <v>11292</v>
      </c>
      <c r="G27" s="33">
        <v>14115</v>
      </c>
      <c r="H27" s="27">
        <v>37</v>
      </c>
      <c r="I27" s="29" t="s">
        <v>1168</v>
      </c>
    </row>
    <row r="28" spans="3:9" ht="28.8" x14ac:dyDescent="0.55000000000000004">
      <c r="C28" s="27" t="s">
        <v>934</v>
      </c>
      <c r="D28" s="27">
        <v>1130</v>
      </c>
      <c r="E28" s="32">
        <v>3390</v>
      </c>
      <c r="F28" s="30">
        <v>6780</v>
      </c>
      <c r="G28" s="33">
        <v>10170</v>
      </c>
      <c r="H28" s="27">
        <v>40</v>
      </c>
      <c r="I28" s="27" t="s">
        <v>1169</v>
      </c>
    </row>
    <row r="29" spans="3:9" ht="28.8" x14ac:dyDescent="0.55000000000000004">
      <c r="C29" s="27" t="s">
        <v>935</v>
      </c>
      <c r="D29" s="27">
        <v>1023</v>
      </c>
      <c r="E29" s="32">
        <v>3069</v>
      </c>
      <c r="F29" s="30">
        <v>15345</v>
      </c>
      <c r="G29" s="33">
        <v>18414</v>
      </c>
      <c r="H29" s="27">
        <v>40</v>
      </c>
      <c r="I29" s="29" t="s">
        <v>1168</v>
      </c>
    </row>
    <row r="30" spans="3:9" ht="28.8" x14ac:dyDescent="0.55000000000000004">
      <c r="C30" s="27" t="s">
        <v>913</v>
      </c>
      <c r="D30" s="27">
        <v>1542</v>
      </c>
      <c r="E30" s="31">
        <v>4626</v>
      </c>
      <c r="F30" s="30">
        <v>20046</v>
      </c>
      <c r="G30" s="34">
        <v>24672</v>
      </c>
      <c r="H30" s="27">
        <v>59</v>
      </c>
      <c r="I30" s="28" t="s">
        <v>1167</v>
      </c>
    </row>
    <row r="31" spans="3:9" ht="28.8" x14ac:dyDescent="0.55000000000000004">
      <c r="C31" s="27" t="s">
        <v>919</v>
      </c>
      <c r="D31" s="27">
        <v>675</v>
      </c>
      <c r="E31" s="30">
        <v>2025</v>
      </c>
      <c r="F31" s="30">
        <v>11475</v>
      </c>
      <c r="G31" s="33">
        <v>13500</v>
      </c>
      <c r="H31" s="27">
        <v>25</v>
      </c>
      <c r="I31" s="29" t="s">
        <v>1168</v>
      </c>
    </row>
    <row r="32" spans="3:9" ht="28.8" x14ac:dyDescent="0.55000000000000004">
      <c r="C32" s="27" t="s">
        <v>909</v>
      </c>
      <c r="D32" s="27">
        <v>1005</v>
      </c>
      <c r="E32" s="32">
        <v>3015</v>
      </c>
      <c r="F32" s="30">
        <v>10050</v>
      </c>
      <c r="G32" s="33">
        <v>13065</v>
      </c>
      <c r="H32" s="27">
        <v>37</v>
      </c>
      <c r="I32" s="29" t="s">
        <v>1168</v>
      </c>
    </row>
    <row r="33" spans="3:9" ht="28.8" x14ac:dyDescent="0.55000000000000004">
      <c r="C33" s="27" t="s">
        <v>906</v>
      </c>
      <c r="D33" s="27">
        <v>1017</v>
      </c>
      <c r="E33" s="32">
        <v>3051</v>
      </c>
      <c r="F33" s="30">
        <v>46515</v>
      </c>
      <c r="G33" s="34">
        <v>49566</v>
      </c>
      <c r="H33" s="27">
        <v>40</v>
      </c>
      <c r="I33" s="28" t="s">
        <v>1167</v>
      </c>
    </row>
    <row r="34" spans="3:9" ht="28.8" x14ac:dyDescent="0.55000000000000004">
      <c r="C34" s="27" t="s">
        <v>921</v>
      </c>
      <c r="D34" s="27">
        <v>522</v>
      </c>
      <c r="E34" s="30">
        <v>1566</v>
      </c>
      <c r="F34" s="30">
        <v>5220</v>
      </c>
      <c r="G34" s="30">
        <v>6786</v>
      </c>
      <c r="H34" s="27">
        <v>25</v>
      </c>
      <c r="I34" s="27" t="s">
        <v>1169</v>
      </c>
    </row>
    <row r="35" spans="3:9" ht="28.8" x14ac:dyDescent="0.55000000000000004">
      <c r="C35" s="27" t="s">
        <v>917</v>
      </c>
      <c r="D35" s="27">
        <v>1176</v>
      </c>
      <c r="E35" s="31">
        <v>3528</v>
      </c>
      <c r="F35" s="30">
        <v>14112</v>
      </c>
      <c r="G35" s="33">
        <v>17640</v>
      </c>
      <c r="H35" s="27">
        <v>42</v>
      </c>
      <c r="I35" s="29" t="s">
        <v>1168</v>
      </c>
    </row>
    <row r="36" spans="3:9" ht="28.8" x14ac:dyDescent="0.55000000000000004">
      <c r="C36" s="27" t="s">
        <v>914</v>
      </c>
      <c r="D36" s="27">
        <v>941</v>
      </c>
      <c r="E36" s="30">
        <v>2823</v>
      </c>
      <c r="F36" s="30">
        <v>15997</v>
      </c>
      <c r="G36" s="33">
        <v>18820</v>
      </c>
      <c r="H36" s="27">
        <v>42</v>
      </c>
      <c r="I36" s="28" t="s">
        <v>1167</v>
      </c>
    </row>
    <row r="37" spans="3:9" ht="28.8" x14ac:dyDescent="0.55000000000000004">
      <c r="C37" s="27" t="s">
        <v>908</v>
      </c>
      <c r="D37" s="27">
        <v>996</v>
      </c>
      <c r="E37" s="30">
        <v>2988</v>
      </c>
      <c r="F37" s="30">
        <v>2988</v>
      </c>
      <c r="G37" s="30">
        <v>5976</v>
      </c>
      <c r="H37" s="27">
        <v>37</v>
      </c>
      <c r="I37" s="27" t="s">
        <v>1169</v>
      </c>
    </row>
    <row r="38" spans="3:9" ht="28.8" x14ac:dyDescent="0.55000000000000004">
      <c r="C38" s="27" t="s">
        <v>923</v>
      </c>
      <c r="D38" s="27">
        <v>1111</v>
      </c>
      <c r="E38" s="32">
        <v>3333</v>
      </c>
      <c r="F38" s="30">
        <v>12221</v>
      </c>
      <c r="G38" s="33">
        <v>15554</v>
      </c>
      <c r="H38" s="27">
        <v>44</v>
      </c>
      <c r="I38" s="29" t="s">
        <v>1168</v>
      </c>
    </row>
    <row r="39" spans="3:9" ht="28.8" x14ac:dyDescent="0.55000000000000004">
      <c r="C39" s="27" t="s">
        <v>915</v>
      </c>
      <c r="D39" s="27">
        <v>1054</v>
      </c>
      <c r="E39" s="32">
        <v>3162</v>
      </c>
      <c r="F39" s="30">
        <v>9486</v>
      </c>
      <c r="G39" s="33">
        <v>12648</v>
      </c>
      <c r="H39" s="27">
        <v>42</v>
      </c>
      <c r="I39" s="29" t="s">
        <v>1168</v>
      </c>
    </row>
  </sheetData>
  <conditionalFormatting sqref="H8:H39">
    <cfRule type="iconSet" priority="1">
      <iconSet iconSet="5Rating">
        <cfvo type="percent" val="0"/>
        <cfvo type="percent" val="20"/>
        <cfvo type="percent" val="40"/>
        <cfvo type="percent" val="60"/>
        <cfvo type="percent" val="80"/>
      </iconSet>
    </cfRule>
    <cfRule type="iconSet" priority="2">
      <iconSet iconSet="4Rating">
        <cfvo type="percent" val="0"/>
        <cfvo type="percent" val="25"/>
        <cfvo type="percent" val="50"/>
        <cfvo type="percent" val="75"/>
      </iconSet>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AC36D-C665-4B25-89A9-1C1484CD4A34}">
  <sheetPr codeName="Sheet1"/>
  <dimension ref="Q1:T20"/>
  <sheetViews>
    <sheetView tabSelected="1" zoomScaleNormal="100" workbookViewId="0">
      <selection activeCell="A38" sqref="A38"/>
    </sheetView>
  </sheetViews>
  <sheetFormatPr defaultRowHeight="14.4" x14ac:dyDescent="0.3"/>
  <cols>
    <col min="1" max="1" width="8.88671875" style="1" customWidth="1"/>
    <col min="2" max="14" width="8.88671875" style="1"/>
    <col min="15" max="15" width="8.88671875" style="1" customWidth="1"/>
    <col min="16" max="16" width="9.33203125" style="1" customWidth="1"/>
    <col min="17" max="16384" width="8.88671875" style="1"/>
  </cols>
  <sheetData>
    <row r="1" s="1" customFormat="1" x14ac:dyDescent="0.3"/>
    <row r="18" spans="17:20" ht="21" customHeight="1" x14ac:dyDescent="0.3"/>
    <row r="19" spans="17:20" ht="22.8" customHeight="1" thickBot="1" x14ac:dyDescent="0.35">
      <c r="Q19" s="21" t="s">
        <v>1122</v>
      </c>
      <c r="R19" s="22"/>
      <c r="S19" s="22"/>
      <c r="T19" s="22"/>
    </row>
    <row r="20" spans="17:20" ht="15" thickTop="1" x14ac:dyDescent="0.3"/>
  </sheetData>
  <mergeCells count="1">
    <mergeCell ref="Q19:T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Scroll Bar 1">
              <controlPr defaultSize="0" autoPict="0">
                <anchor moveWithCells="1">
                  <from>
                    <xdr:col>1</xdr:col>
                    <xdr:colOff>342900</xdr:colOff>
                    <xdr:row>20</xdr:row>
                    <xdr:rowOff>91440</xdr:rowOff>
                  </from>
                  <to>
                    <xdr:col>1</xdr:col>
                    <xdr:colOff>487680</xdr:colOff>
                    <xdr:row>31</xdr:row>
                    <xdr:rowOff>53340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StoreData</vt:lpstr>
      <vt:lpstr>Backend</vt:lpstr>
      <vt:lpstr>AllCustomers</vt:lpstr>
      <vt:lpstr>AllProducts</vt:lpstr>
      <vt:lpstr>Dashboard</vt:lpstr>
      <vt:lpstr>CustomerViewRange</vt:lpstr>
      <vt:lpstr>DatasourceNameRange</vt:lpstr>
      <vt:lpstr>FR</vt:lpstr>
      <vt:lpstr>GenderRange</vt:lpstr>
      <vt:lpstr>LocationRange</vt:lpstr>
      <vt:lpstr>MR</vt:lpstr>
      <vt:lpstr>ProductRange</vt:lpstr>
      <vt:lpstr>SearchBar</vt:lpstr>
      <vt:lpstr>SearchBarCell</vt:lpstr>
      <vt:lpstr>SearchCell</vt:lpstr>
      <vt:lpstr>SearchCustomerNameRange</vt:lpstr>
      <vt:lpstr>SearchdataRange</vt:lpstr>
      <vt:lpstr>SearchHeaderRange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Jola Wyderka</cp:lastModifiedBy>
  <dcterms:created xsi:type="dcterms:W3CDTF">2020-09-23T14:56:59Z</dcterms:created>
  <dcterms:modified xsi:type="dcterms:W3CDTF">2024-04-22T10:36:27Z</dcterms:modified>
</cp:coreProperties>
</file>