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H:\gigatool\giga\documents\all_examples\"/>
    </mc:Choice>
  </mc:AlternateContent>
  <xr:revisionPtr revIDLastSave="0" documentId="13_ncr:1_{1530503A-01A0-46B4-9154-B5219723A2A0}" xr6:coauthVersionLast="45" xr6:coauthVersionMax="45" xr10:uidLastSave="{00000000-0000-0000-0000-000000000000}"/>
  <bookViews>
    <workbookView xWindow="-120" yWindow="-120" windowWidth="19440" windowHeight="15000" xr2:uid="{00000000-000D-0000-FFFF-FFFF00000000}"/>
  </bookViews>
  <sheets>
    <sheet name="Templat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1" i="1" l="1"/>
  <c r="Q11" i="1"/>
  <c r="R11" i="1"/>
  <c r="P12" i="1"/>
  <c r="R12" i="1" s="1"/>
  <c r="Q12" i="1"/>
  <c r="P13" i="1"/>
  <c r="R13" i="1" s="1"/>
  <c r="Q13" i="1"/>
  <c r="P14" i="1"/>
  <c r="Q14" i="1"/>
  <c r="R14" i="1"/>
  <c r="P15" i="1"/>
  <c r="Q15" i="1"/>
  <c r="R15" i="1"/>
  <c r="P16" i="1"/>
  <c r="R16" i="1" s="1"/>
  <c r="Q16" i="1"/>
  <c r="P17" i="1"/>
  <c r="R17" i="1" s="1"/>
  <c r="Q17" i="1"/>
  <c r="P18" i="1"/>
  <c r="Q18" i="1"/>
  <c r="R18" i="1"/>
  <c r="P19" i="1"/>
  <c r="Q19" i="1"/>
  <c r="R19" i="1"/>
  <c r="P20" i="1"/>
  <c r="R20" i="1" s="1"/>
  <c r="Q20" i="1"/>
  <c r="P21" i="1"/>
  <c r="R21" i="1" s="1"/>
  <c r="Q21" i="1"/>
  <c r="P22" i="1"/>
  <c r="Q22" i="1"/>
  <c r="R22" i="1"/>
  <c r="P23" i="1"/>
  <c r="Q23" i="1"/>
  <c r="R23" i="1"/>
  <c r="P24" i="1"/>
  <c r="R24" i="1" s="1"/>
  <c r="Q24" i="1"/>
  <c r="P25" i="1"/>
  <c r="R25" i="1" s="1"/>
  <c r="Q25" i="1"/>
  <c r="P26" i="1"/>
  <c r="Q26" i="1"/>
  <c r="R26" i="1"/>
  <c r="P27" i="1"/>
  <c r="Q27" i="1"/>
  <c r="R27" i="1"/>
  <c r="P28" i="1"/>
  <c r="R28" i="1" s="1"/>
  <c r="Q28" i="1"/>
  <c r="P29" i="1"/>
  <c r="R29" i="1" s="1"/>
  <c r="Q29" i="1"/>
  <c r="P30" i="1"/>
  <c r="Q30" i="1"/>
  <c r="R30" i="1"/>
  <c r="P31" i="1"/>
  <c r="Q31" i="1"/>
  <c r="R31" i="1"/>
  <c r="P32" i="1"/>
  <c r="R32" i="1" s="1"/>
  <c r="Q32" i="1"/>
  <c r="P33" i="1"/>
  <c r="R33" i="1" s="1"/>
  <c r="Q33" i="1"/>
  <c r="P34" i="1"/>
  <c r="Q34" i="1"/>
  <c r="R34" i="1"/>
  <c r="P35" i="1"/>
  <c r="Q35" i="1"/>
  <c r="R35" i="1"/>
  <c r="P36" i="1"/>
  <c r="R36" i="1" s="1"/>
  <c r="Q36" i="1"/>
  <c r="P37" i="1"/>
  <c r="R37" i="1" s="1"/>
  <c r="Q37" i="1"/>
  <c r="P38" i="1"/>
  <c r="Q38" i="1"/>
  <c r="R38" i="1"/>
  <c r="P39" i="1"/>
  <c r="Q39" i="1"/>
  <c r="R39" i="1"/>
  <c r="P40" i="1"/>
  <c r="R40" i="1" s="1"/>
  <c r="Q40" i="1"/>
  <c r="P41" i="1"/>
  <c r="R41" i="1" s="1"/>
  <c r="Q41" i="1"/>
  <c r="P42" i="1"/>
  <c r="Q42" i="1"/>
  <c r="R42" i="1"/>
  <c r="P43" i="1"/>
  <c r="Q43" i="1"/>
  <c r="R43" i="1"/>
  <c r="P44" i="1"/>
  <c r="R44" i="1" s="1"/>
  <c r="Q44" i="1"/>
  <c r="P45" i="1"/>
  <c r="R45" i="1" s="1"/>
  <c r="Q45" i="1"/>
  <c r="P46" i="1"/>
  <c r="Q46" i="1"/>
  <c r="R46" i="1"/>
  <c r="P47" i="1"/>
  <c r="Q47" i="1"/>
  <c r="R47" i="1"/>
  <c r="P48" i="1"/>
  <c r="R48" i="1" s="1"/>
  <c r="Q48" i="1"/>
  <c r="P49" i="1"/>
  <c r="R49" i="1" s="1"/>
  <c r="Q49" i="1"/>
  <c r="P50" i="1"/>
  <c r="Q50" i="1"/>
  <c r="R50" i="1"/>
  <c r="P51" i="1"/>
  <c r="Q51" i="1"/>
  <c r="R51" i="1"/>
  <c r="P52" i="1"/>
  <c r="R52" i="1" s="1"/>
  <c r="Q52" i="1"/>
  <c r="P53" i="1"/>
  <c r="R53" i="1" s="1"/>
  <c r="Q53" i="1"/>
  <c r="P54" i="1"/>
  <c r="Q54" i="1"/>
  <c r="R54" i="1"/>
  <c r="P55" i="1"/>
  <c r="Q55" i="1"/>
  <c r="R55" i="1"/>
  <c r="P56" i="1"/>
  <c r="R56" i="1" s="1"/>
  <c r="Q56" i="1"/>
  <c r="P57" i="1"/>
  <c r="R57" i="1" s="1"/>
  <c r="Q57" i="1"/>
  <c r="P58" i="1"/>
  <c r="Q58" i="1"/>
  <c r="R58" i="1"/>
  <c r="P59" i="1"/>
  <c r="Q59" i="1"/>
  <c r="R59" i="1"/>
  <c r="P60" i="1"/>
  <c r="R60" i="1" s="1"/>
  <c r="Q60" i="1"/>
  <c r="P61" i="1"/>
  <c r="R61" i="1" s="1"/>
  <c r="Q61" i="1"/>
  <c r="P62" i="1"/>
  <c r="Q62" i="1"/>
  <c r="R62" i="1"/>
  <c r="P63" i="1"/>
  <c r="Q63" i="1"/>
  <c r="R63" i="1"/>
  <c r="P64" i="1"/>
  <c r="R64" i="1" s="1"/>
  <c r="Q64" i="1"/>
  <c r="P65" i="1"/>
  <c r="R65" i="1" s="1"/>
  <c r="Q65" i="1"/>
  <c r="P66" i="1"/>
  <c r="Q66" i="1"/>
  <c r="R66" i="1"/>
  <c r="P67" i="1"/>
  <c r="Q67" i="1"/>
  <c r="R67" i="1"/>
  <c r="P68" i="1"/>
  <c r="R68" i="1" s="1"/>
  <c r="Q68" i="1"/>
  <c r="P69" i="1"/>
  <c r="R69" i="1" s="1"/>
  <c r="Q69" i="1"/>
  <c r="P70" i="1"/>
  <c r="Q70" i="1"/>
  <c r="R70" i="1"/>
  <c r="P71" i="1"/>
  <c r="Q71" i="1"/>
  <c r="R71" i="1"/>
  <c r="P72" i="1"/>
  <c r="R72" i="1" s="1"/>
  <c r="Q72" i="1"/>
  <c r="P73" i="1"/>
  <c r="R73" i="1" s="1"/>
  <c r="Q73" i="1"/>
  <c r="P74" i="1"/>
  <c r="Q74" i="1"/>
  <c r="R74" i="1"/>
  <c r="P75" i="1"/>
  <c r="Q75" i="1"/>
  <c r="R75" i="1"/>
  <c r="P76" i="1"/>
  <c r="R76" i="1" s="1"/>
  <c r="Q76" i="1"/>
  <c r="P77" i="1"/>
  <c r="R77" i="1" s="1"/>
  <c r="Q77" i="1"/>
  <c r="P78" i="1"/>
  <c r="Q78" i="1"/>
  <c r="R78" i="1"/>
  <c r="P79" i="1"/>
  <c r="Q79" i="1"/>
  <c r="R79" i="1"/>
  <c r="P80" i="1"/>
  <c r="R80" i="1" s="1"/>
  <c r="Q80" i="1"/>
  <c r="P81" i="1"/>
  <c r="R81" i="1" s="1"/>
  <c r="Q81" i="1"/>
  <c r="P82" i="1"/>
  <c r="Q82" i="1"/>
  <c r="R82" i="1"/>
  <c r="P83" i="1"/>
  <c r="Q83" i="1"/>
  <c r="R83" i="1"/>
  <c r="P84" i="1"/>
  <c r="R84" i="1" s="1"/>
  <c r="Q84" i="1"/>
  <c r="P85" i="1"/>
  <c r="R85" i="1" s="1"/>
  <c r="Q85" i="1"/>
  <c r="P86" i="1"/>
  <c r="Q86" i="1"/>
  <c r="R86" i="1"/>
  <c r="P87" i="1"/>
  <c r="Q87" i="1"/>
  <c r="R87" i="1"/>
  <c r="P88" i="1"/>
  <c r="R88" i="1" s="1"/>
  <c r="Q88" i="1"/>
  <c r="P89" i="1"/>
  <c r="R89" i="1" s="1"/>
  <c r="Q89" i="1"/>
  <c r="P90" i="1"/>
  <c r="Q90" i="1"/>
  <c r="R90" i="1"/>
  <c r="P91" i="1"/>
  <c r="Q91" i="1"/>
  <c r="R91" i="1"/>
  <c r="P92" i="1"/>
  <c r="R92" i="1" s="1"/>
  <c r="Q92" i="1"/>
  <c r="P93" i="1"/>
  <c r="R93" i="1" s="1"/>
  <c r="Q93" i="1"/>
  <c r="P94" i="1"/>
  <c r="Q94" i="1"/>
  <c r="R94" i="1"/>
  <c r="P95" i="1"/>
  <c r="Q95" i="1"/>
  <c r="R95" i="1"/>
  <c r="P96" i="1"/>
  <c r="R96" i="1" s="1"/>
  <c r="Q96" i="1"/>
  <c r="P97" i="1"/>
  <c r="R97" i="1" s="1"/>
  <c r="Q97" i="1"/>
  <c r="P98" i="1"/>
  <c r="Q98" i="1"/>
  <c r="R98" i="1"/>
  <c r="P99" i="1"/>
  <c r="Q99" i="1"/>
  <c r="R99" i="1"/>
  <c r="P100" i="1"/>
  <c r="R100" i="1" s="1"/>
  <c r="Q100" i="1"/>
  <c r="P101" i="1"/>
  <c r="R101" i="1" s="1"/>
  <c r="Q101" i="1"/>
  <c r="P102" i="1"/>
  <c r="Q102" i="1"/>
  <c r="R102" i="1"/>
  <c r="P103" i="1"/>
  <c r="Q103" i="1"/>
  <c r="R103" i="1"/>
  <c r="P104" i="1"/>
  <c r="R104" i="1" s="1"/>
  <c r="Q104" i="1"/>
  <c r="P105" i="1"/>
  <c r="R105" i="1" s="1"/>
  <c r="Q105" i="1"/>
  <c r="P106" i="1"/>
  <c r="Q106" i="1"/>
  <c r="R106" i="1"/>
  <c r="P107" i="1"/>
  <c r="Q107" i="1"/>
  <c r="R107" i="1"/>
  <c r="P108" i="1"/>
  <c r="R108" i="1" s="1"/>
  <c r="Q108" i="1"/>
  <c r="R10" i="1"/>
  <c r="Q10" i="1"/>
  <c r="P10" i="1"/>
  <c r="L11" i="1" l="1"/>
  <c r="M11" i="1"/>
  <c r="N11" i="1"/>
  <c r="O11" i="1"/>
  <c r="L12" i="1"/>
  <c r="M12" i="1"/>
  <c r="O12" i="1"/>
  <c r="N12" i="1" s="1"/>
  <c r="L13" i="1"/>
  <c r="O13" i="1" s="1"/>
  <c r="N13" i="1" s="1"/>
  <c r="M13" i="1"/>
  <c r="L14" i="1"/>
  <c r="O14" i="1" s="1"/>
  <c r="N14" i="1" s="1"/>
  <c r="M14" i="1"/>
  <c r="L15" i="1"/>
  <c r="O15" i="1" s="1"/>
  <c r="N15" i="1" s="1"/>
  <c r="M15" i="1"/>
  <c r="L16" i="1"/>
  <c r="M16" i="1"/>
  <c r="O16" i="1" s="1"/>
  <c r="N16" i="1" s="1"/>
  <c r="L17" i="1"/>
  <c r="M17" i="1"/>
  <c r="O17" i="1"/>
  <c r="N17" i="1" s="1"/>
  <c r="L18" i="1"/>
  <c r="O18" i="1" s="1"/>
  <c r="N18" i="1" s="1"/>
  <c r="M18" i="1"/>
  <c r="L19" i="1"/>
  <c r="O19" i="1" s="1"/>
  <c r="N19" i="1" s="1"/>
  <c r="M19" i="1"/>
  <c r="L20" i="1"/>
  <c r="O20" i="1" s="1"/>
  <c r="N20" i="1" s="1"/>
  <c r="M20" i="1"/>
  <c r="L21" i="1"/>
  <c r="M21" i="1"/>
  <c r="O21" i="1" s="1"/>
  <c r="N21" i="1" s="1"/>
  <c r="L22" i="1"/>
  <c r="M22" i="1"/>
  <c r="O22" i="1"/>
  <c r="N22" i="1" s="1"/>
  <c r="L23" i="1"/>
  <c r="M23" i="1"/>
  <c r="O23" i="1"/>
  <c r="N23" i="1" s="1"/>
  <c r="L24" i="1"/>
  <c r="O24" i="1" s="1"/>
  <c r="N24" i="1" s="1"/>
  <c r="M24" i="1"/>
  <c r="L25" i="1"/>
  <c r="O25" i="1" s="1"/>
  <c r="N25" i="1" s="1"/>
  <c r="M25" i="1"/>
  <c r="L26" i="1"/>
  <c r="M26" i="1"/>
  <c r="O26" i="1" s="1"/>
  <c r="N26" i="1" s="1"/>
  <c r="L27" i="1"/>
  <c r="M27" i="1"/>
  <c r="N27" i="1"/>
  <c r="O27" i="1"/>
  <c r="L28" i="1"/>
  <c r="M28" i="1"/>
  <c r="O28" i="1"/>
  <c r="N28" i="1" s="1"/>
  <c r="L29" i="1"/>
  <c r="O29" i="1" s="1"/>
  <c r="N29" i="1" s="1"/>
  <c r="M29" i="1"/>
  <c r="L30" i="1"/>
  <c r="O30" i="1" s="1"/>
  <c r="N30" i="1" s="1"/>
  <c r="M30" i="1"/>
  <c r="L31" i="1"/>
  <c r="O31" i="1" s="1"/>
  <c r="N31" i="1" s="1"/>
  <c r="M31" i="1"/>
  <c r="L32" i="1"/>
  <c r="M32" i="1"/>
  <c r="O32" i="1" s="1"/>
  <c r="N32" i="1" s="1"/>
  <c r="L33" i="1"/>
  <c r="M33" i="1"/>
  <c r="O33" i="1"/>
  <c r="N33" i="1" s="1"/>
  <c r="L34" i="1"/>
  <c r="O34" i="1" s="1"/>
  <c r="N34" i="1" s="1"/>
  <c r="M34" i="1"/>
  <c r="L35" i="1"/>
  <c r="O35" i="1" s="1"/>
  <c r="N35" i="1" s="1"/>
  <c r="M35" i="1"/>
  <c r="L36" i="1"/>
  <c r="O36" i="1" s="1"/>
  <c r="N36" i="1" s="1"/>
  <c r="M36" i="1"/>
  <c r="L37" i="1"/>
  <c r="M37" i="1"/>
  <c r="O37" i="1" s="1"/>
  <c r="N37" i="1" s="1"/>
  <c r="L38" i="1"/>
  <c r="M38" i="1"/>
  <c r="O38" i="1"/>
  <c r="N38" i="1" s="1"/>
  <c r="L39" i="1"/>
  <c r="M39" i="1"/>
  <c r="O39" i="1"/>
  <c r="N39" i="1" s="1"/>
  <c r="L40" i="1"/>
  <c r="O40" i="1" s="1"/>
  <c r="N40" i="1" s="1"/>
  <c r="M40" i="1"/>
  <c r="L41" i="1"/>
  <c r="O41" i="1" s="1"/>
  <c r="N41" i="1" s="1"/>
  <c r="M41" i="1"/>
  <c r="L42" i="1"/>
  <c r="M42" i="1"/>
  <c r="O42" i="1" s="1"/>
  <c r="N42" i="1" s="1"/>
  <c r="L43" i="1"/>
  <c r="M43" i="1"/>
  <c r="N43" i="1"/>
  <c r="O43" i="1"/>
  <c r="L44" i="1"/>
  <c r="M44" i="1"/>
  <c r="O44" i="1"/>
  <c r="N44" i="1" s="1"/>
  <c r="L45" i="1"/>
  <c r="O45" i="1" s="1"/>
  <c r="N45" i="1" s="1"/>
  <c r="M45" i="1"/>
  <c r="L46" i="1"/>
  <c r="O46" i="1" s="1"/>
  <c r="N46" i="1" s="1"/>
  <c r="M46" i="1"/>
  <c r="L47" i="1"/>
  <c r="M47" i="1"/>
  <c r="O47" i="1" s="1"/>
  <c r="N47" i="1" s="1"/>
  <c r="L48" i="1"/>
  <c r="M48" i="1"/>
  <c r="O48" i="1" s="1"/>
  <c r="N48" i="1" s="1"/>
  <c r="L49" i="1"/>
  <c r="M49" i="1"/>
  <c r="O49" i="1"/>
  <c r="N49" i="1" s="1"/>
  <c r="L50" i="1"/>
  <c r="O50" i="1" s="1"/>
  <c r="N50" i="1" s="1"/>
  <c r="M50" i="1"/>
  <c r="L51" i="1"/>
  <c r="O51" i="1" s="1"/>
  <c r="N51" i="1" s="1"/>
  <c r="M51" i="1"/>
  <c r="L52" i="1"/>
  <c r="O52" i="1" s="1"/>
  <c r="N52" i="1" s="1"/>
  <c r="M52" i="1"/>
  <c r="L53" i="1"/>
  <c r="M53" i="1"/>
  <c r="O53" i="1" s="1"/>
  <c r="N53" i="1" s="1"/>
  <c r="L54" i="1"/>
  <c r="M54" i="1"/>
  <c r="O54" i="1"/>
  <c r="N54" i="1" s="1"/>
  <c r="L55" i="1"/>
  <c r="M55" i="1"/>
  <c r="O55" i="1"/>
  <c r="N55" i="1" s="1"/>
  <c r="L56" i="1"/>
  <c r="O56" i="1" s="1"/>
  <c r="N56" i="1" s="1"/>
  <c r="M56" i="1"/>
  <c r="L57" i="1"/>
  <c r="O57" i="1" s="1"/>
  <c r="N57" i="1" s="1"/>
  <c r="M57" i="1"/>
  <c r="L58" i="1"/>
  <c r="M58" i="1"/>
  <c r="O58" i="1" s="1"/>
  <c r="N58" i="1" s="1"/>
  <c r="L59" i="1"/>
  <c r="M59" i="1"/>
  <c r="N59" i="1"/>
  <c r="O59" i="1"/>
  <c r="L60" i="1"/>
  <c r="M60" i="1"/>
  <c r="O60" i="1"/>
  <c r="N60" i="1" s="1"/>
  <c r="L61" i="1"/>
  <c r="O61" i="1" s="1"/>
  <c r="N61" i="1" s="1"/>
  <c r="M61" i="1"/>
  <c r="L62" i="1"/>
  <c r="O62" i="1" s="1"/>
  <c r="N62" i="1" s="1"/>
  <c r="M62" i="1"/>
  <c r="L63" i="1"/>
  <c r="M63" i="1"/>
  <c r="O63" i="1" s="1"/>
  <c r="N63" i="1" s="1"/>
  <c r="L64" i="1"/>
  <c r="M64" i="1"/>
  <c r="O64" i="1" s="1"/>
  <c r="N64" i="1" s="1"/>
  <c r="L65" i="1"/>
  <c r="M65" i="1"/>
  <c r="O65" i="1"/>
  <c r="N65" i="1" s="1"/>
  <c r="L66" i="1"/>
  <c r="O66" i="1" s="1"/>
  <c r="N66" i="1" s="1"/>
  <c r="M66" i="1"/>
  <c r="L67" i="1"/>
  <c r="O67" i="1" s="1"/>
  <c r="N67" i="1" s="1"/>
  <c r="M67" i="1"/>
  <c r="L68" i="1"/>
  <c r="O68" i="1" s="1"/>
  <c r="N68" i="1" s="1"/>
  <c r="M68" i="1"/>
  <c r="L69" i="1"/>
  <c r="M69" i="1"/>
  <c r="O69" i="1" s="1"/>
  <c r="N69" i="1" s="1"/>
  <c r="L70" i="1"/>
  <c r="M70" i="1"/>
  <c r="O70" i="1"/>
  <c r="N70" i="1" s="1"/>
  <c r="L71" i="1"/>
  <c r="M71" i="1"/>
  <c r="O71" i="1"/>
  <c r="N71" i="1" s="1"/>
  <c r="L72" i="1"/>
  <c r="O72" i="1" s="1"/>
  <c r="N72" i="1" s="1"/>
  <c r="M72" i="1"/>
  <c r="L73" i="1"/>
  <c r="O73" i="1" s="1"/>
  <c r="N73" i="1" s="1"/>
  <c r="M73" i="1"/>
  <c r="L74" i="1"/>
  <c r="M74" i="1"/>
  <c r="O74" i="1" s="1"/>
  <c r="N74" i="1" s="1"/>
  <c r="L75" i="1"/>
  <c r="M75" i="1"/>
  <c r="N75" i="1"/>
  <c r="O75" i="1"/>
  <c r="L76" i="1"/>
  <c r="M76" i="1"/>
  <c r="O76" i="1"/>
  <c r="N76" i="1" s="1"/>
  <c r="L77" i="1"/>
  <c r="O77" i="1" s="1"/>
  <c r="N77" i="1" s="1"/>
  <c r="M77" i="1"/>
  <c r="L78" i="1"/>
  <c r="O78" i="1" s="1"/>
  <c r="N78" i="1" s="1"/>
  <c r="M78" i="1"/>
  <c r="L79" i="1"/>
  <c r="M79" i="1"/>
  <c r="O79" i="1" s="1"/>
  <c r="N79" i="1" s="1"/>
  <c r="L80" i="1"/>
  <c r="M80" i="1"/>
  <c r="O80" i="1" s="1"/>
  <c r="N80" i="1" s="1"/>
  <c r="L81" i="1"/>
  <c r="M81" i="1"/>
  <c r="O81" i="1"/>
  <c r="N81" i="1" s="1"/>
  <c r="L82" i="1"/>
  <c r="O82" i="1" s="1"/>
  <c r="N82" i="1" s="1"/>
  <c r="M82" i="1"/>
  <c r="L83" i="1"/>
  <c r="O83" i="1" s="1"/>
  <c r="N83" i="1" s="1"/>
  <c r="M83" i="1"/>
  <c r="L84" i="1"/>
  <c r="O84" i="1" s="1"/>
  <c r="N84" i="1" s="1"/>
  <c r="M84" i="1"/>
  <c r="L85" i="1"/>
  <c r="M85" i="1"/>
  <c r="O85" i="1" s="1"/>
  <c r="N85" i="1" s="1"/>
  <c r="L86" i="1"/>
  <c r="M86" i="1"/>
  <c r="O86" i="1"/>
  <c r="N86" i="1" s="1"/>
  <c r="L87" i="1"/>
  <c r="M87" i="1"/>
  <c r="O87" i="1"/>
  <c r="N87" i="1" s="1"/>
  <c r="L88" i="1"/>
  <c r="O88" i="1" s="1"/>
  <c r="N88" i="1" s="1"/>
  <c r="M88" i="1"/>
  <c r="L89" i="1"/>
  <c r="O89" i="1" s="1"/>
  <c r="N89" i="1" s="1"/>
  <c r="M89" i="1"/>
  <c r="L90" i="1"/>
  <c r="M90" i="1"/>
  <c r="O90" i="1" s="1"/>
  <c r="N90" i="1" s="1"/>
  <c r="L91" i="1"/>
  <c r="M91" i="1"/>
  <c r="N91" i="1"/>
  <c r="O91" i="1"/>
  <c r="L92" i="1"/>
  <c r="M92" i="1"/>
  <c r="O92" i="1"/>
  <c r="N92" i="1" s="1"/>
  <c r="L93" i="1"/>
  <c r="O93" i="1" s="1"/>
  <c r="N93" i="1" s="1"/>
  <c r="M93" i="1"/>
  <c r="L94" i="1"/>
  <c r="O94" i="1" s="1"/>
  <c r="N94" i="1" s="1"/>
  <c r="M94" i="1"/>
  <c r="L95" i="1"/>
  <c r="M95" i="1"/>
  <c r="O95" i="1" s="1"/>
  <c r="N95" i="1" s="1"/>
  <c r="L96" i="1"/>
  <c r="M96" i="1"/>
  <c r="O96" i="1" s="1"/>
  <c r="N96" i="1" s="1"/>
  <c r="L97" i="1"/>
  <c r="M97" i="1"/>
  <c r="O97" i="1"/>
  <c r="N97" i="1" s="1"/>
  <c r="L98" i="1"/>
  <c r="O98" i="1" s="1"/>
  <c r="N98" i="1" s="1"/>
  <c r="M98" i="1"/>
  <c r="L99" i="1"/>
  <c r="O99" i="1" s="1"/>
  <c r="N99" i="1" s="1"/>
  <c r="M99" i="1"/>
  <c r="L100" i="1"/>
  <c r="O100" i="1" s="1"/>
  <c r="N100" i="1" s="1"/>
  <c r="M100" i="1"/>
  <c r="L101" i="1"/>
  <c r="M101" i="1"/>
  <c r="O101" i="1" s="1"/>
  <c r="N101" i="1" s="1"/>
  <c r="L102" i="1"/>
  <c r="M102" i="1"/>
  <c r="O102" i="1"/>
  <c r="N102" i="1" s="1"/>
  <c r="L103" i="1"/>
  <c r="M103" i="1"/>
  <c r="O103" i="1"/>
  <c r="N103" i="1" s="1"/>
  <c r="L104" i="1"/>
  <c r="O104" i="1" s="1"/>
  <c r="N104" i="1" s="1"/>
  <c r="M104" i="1"/>
  <c r="L105" i="1"/>
  <c r="O105" i="1" s="1"/>
  <c r="N105" i="1" s="1"/>
  <c r="M105" i="1"/>
  <c r="L106" i="1"/>
  <c r="M106" i="1"/>
  <c r="O106" i="1" s="1"/>
  <c r="N106" i="1" s="1"/>
  <c r="L107" i="1"/>
  <c r="M107" i="1"/>
  <c r="N107" i="1"/>
  <c r="O107" i="1"/>
  <c r="L108" i="1"/>
  <c r="M108" i="1"/>
  <c r="O108" i="1"/>
  <c r="N108" i="1" s="1"/>
  <c r="M10" i="1"/>
  <c r="L10" i="1"/>
  <c r="O10" i="1" s="1"/>
  <c r="N10" i="1" s="1"/>
  <c r="P9" i="1"/>
  <c r="Q9" i="1" l="1"/>
  <c r="M9" i="1"/>
  <c r="L9" i="1"/>
  <c r="O9" i="1" s="1"/>
  <c r="N9" i="1" s="1"/>
  <c r="O109" i="1" l="1"/>
  <c r="N109" i="1" s="1"/>
  <c r="L109" i="1"/>
  <c r="M109" i="1"/>
  <c r="R9" i="1" l="1"/>
</calcChain>
</file>

<file path=xl/sharedStrings.xml><?xml version="1.0" encoding="utf-8"?>
<sst xmlns="http://schemas.openxmlformats.org/spreadsheetml/2006/main" count="528" uniqueCount="133">
  <si>
    <t>#</t>
  </si>
  <si>
    <t>School Name</t>
  </si>
  <si>
    <t>Region</t>
  </si>
  <si>
    <t>Subregion</t>
  </si>
  <si>
    <t>Longtitude</t>
  </si>
  <si>
    <t>Lattitude</t>
  </si>
  <si>
    <t>Middle-Mile</t>
  </si>
  <si>
    <t>Distance to the fiber*, km</t>
  </si>
  <si>
    <t>Topology</t>
  </si>
  <si>
    <t>Building</t>
  </si>
  <si>
    <t>School building area length, meters</t>
  </si>
  <si>
    <t>School building area width, meters</t>
  </si>
  <si>
    <t>School inner yard area,  square meters</t>
  </si>
  <si>
    <r>
      <rPr>
        <b/>
        <sz val="11"/>
        <color theme="1"/>
        <rFont val="Calibri"/>
        <family val="2"/>
        <charset val="204"/>
        <scheme val="minor"/>
      </rPr>
      <t>Assumptions</t>
    </r>
    <r>
      <rPr>
        <sz val="11"/>
        <color theme="1"/>
        <rFont val="Calibri"/>
        <family val="2"/>
        <scheme val="minor"/>
      </rPr>
      <t xml:space="preserve"> (you can change persentage bellow to apply these assumption to all schools in the list or directly put your values instead assumed values)</t>
    </r>
  </si>
  <si>
    <t>Ratio between length and width of the school building (for example 4:3 = 1,33)</t>
  </si>
  <si>
    <t>Number of floors in school building, floors</t>
  </si>
  <si>
    <t>Area of one floor in school building, square meters</t>
  </si>
  <si>
    <t>Percentage of inner yard area from area of one floor of school building, %</t>
  </si>
  <si>
    <t>LAN</t>
  </si>
  <si>
    <t>Required bandwidth*, Mbit/s</t>
  </si>
  <si>
    <t>School building area*, square meters</t>
  </si>
  <si>
    <r>
      <t xml:space="preserve">School Indentification
</t>
    </r>
    <r>
      <rPr>
        <sz val="11"/>
        <color theme="10"/>
        <rFont val="Calibri"/>
        <family val="2"/>
        <charset val="204"/>
        <scheme val="minor"/>
      </rPr>
      <t>(this section is used only for unique identification of school, but does not used for calculations. All of these fields could be missed, in this case objects (schools) will receive automatic names during the data import (f.e. School #1, School #2 etc.)</t>
    </r>
  </si>
  <si>
    <r>
      <rPr>
        <b/>
        <sz val="11"/>
        <color theme="10"/>
        <rFont val="Calibri"/>
        <family val="2"/>
        <charset val="204"/>
        <scheme val="minor"/>
      </rPr>
      <t xml:space="preserve">Traffic
</t>
    </r>
    <r>
      <rPr>
        <sz val="11"/>
        <color theme="10"/>
        <rFont val="Calibri"/>
        <family val="2"/>
        <scheme val="minor"/>
      </rPr>
      <t>(this section is used for giving direct instructions about required bandwidth)</t>
    </r>
  </si>
  <si>
    <r>
      <rPr>
        <b/>
        <sz val="11"/>
        <color theme="10"/>
        <rFont val="Calibri"/>
        <family val="2"/>
        <charset val="204"/>
        <scheme val="minor"/>
      </rPr>
      <t xml:space="preserve">Building
</t>
    </r>
    <r>
      <rPr>
        <sz val="11"/>
        <color theme="10"/>
        <rFont val="Calibri"/>
        <family val="2"/>
        <scheme val="minor"/>
      </rPr>
      <t>(this section is used by LAN methodology for calculating CAPEX &amp; OPEX for school LAN &amp; Hotspot)</t>
    </r>
  </si>
  <si>
    <r>
      <t xml:space="preserve">Data entering completeness
</t>
    </r>
    <r>
      <rPr>
        <sz val="11"/>
        <color theme="0"/>
        <rFont val="Calibri"/>
        <family val="2"/>
        <charset val="204"/>
        <scheme val="minor"/>
      </rPr>
      <t>(this section is used for demonstrating if it is all necessary information was intered for particular school (in the row) for future processing and caclulations)</t>
    </r>
  </si>
  <si>
    <r>
      <t xml:space="preserve">Geographical Location and Infrastructure Presence
</t>
    </r>
    <r>
      <rPr>
        <sz val="11"/>
        <color theme="10"/>
        <rFont val="Calibri"/>
        <family val="2"/>
        <charset val="204"/>
        <scheme val="minor"/>
      </rPr>
      <t>(this section is used by methodology of connecting schools to broadband transport backbones (Middle-Mile))</t>
    </r>
  </si>
  <si>
    <t>Type of Cell Coverage
(2G / 3G / 4G)</t>
  </si>
  <si>
    <t>Availability of electricity
(Yes / No)</t>
  </si>
  <si>
    <t>3G</t>
  </si>
  <si>
    <t>Yes</t>
  </si>
  <si>
    <t>Kabarbarma</t>
  </si>
  <si>
    <t>Eldoret</t>
  </si>
  <si>
    <t>Baringo Central</t>
  </si>
  <si>
    <t>Kabochony</t>
  </si>
  <si>
    <t>Kapkiai</t>
  </si>
  <si>
    <t>Kapkomoi</t>
  </si>
  <si>
    <t>Kapngelel</t>
  </si>
  <si>
    <t>Kaptorokwo</t>
  </si>
  <si>
    <t>Kasore</t>
  </si>
  <si>
    <t>Kipkaech B D</t>
  </si>
  <si>
    <t>Kitumbei</t>
  </si>
  <si>
    <t>Kituro</t>
  </si>
  <si>
    <t>Ngetmoi</t>
  </si>
  <si>
    <t>Sesya</t>
  </si>
  <si>
    <t>Bokorin</t>
  </si>
  <si>
    <t>Borowonin</t>
  </si>
  <si>
    <t>Enturoto</t>
  </si>
  <si>
    <t>Kamgoin</t>
  </si>
  <si>
    <t>Kapcherebet</t>
  </si>
  <si>
    <t>Kapkony</t>
  </si>
  <si>
    <t>Kapkut</t>
  </si>
  <si>
    <t>Kapropita</t>
  </si>
  <si>
    <t>Kapsogo</t>
  </si>
  <si>
    <t>Kapsoo</t>
  </si>
  <si>
    <t>Kaptimbor</t>
  </si>
  <si>
    <t>Ketindui</t>
  </si>
  <si>
    <t>Kiboi</t>
  </si>
  <si>
    <t>Kimagok</t>
  </si>
  <si>
    <t>Kiptilit</t>
  </si>
  <si>
    <t>Mumol</t>
  </si>
  <si>
    <t>Riwo</t>
  </si>
  <si>
    <t>Seguton Hill</t>
  </si>
  <si>
    <t>Tilelon</t>
  </si>
  <si>
    <t>Turkwo</t>
  </si>
  <si>
    <t>Visa Oshwal</t>
  </si>
  <si>
    <t>Yemo</t>
  </si>
  <si>
    <t>Bosin</t>
  </si>
  <si>
    <t>Kabasis D B</t>
  </si>
  <si>
    <t>Kapkelelwa</t>
  </si>
  <si>
    <t>Kaplop</t>
  </si>
  <si>
    <t>Saimet</t>
  </si>
  <si>
    <t>Tartar</t>
  </si>
  <si>
    <t>Timboiywo</t>
  </si>
  <si>
    <t>Kamwen</t>
  </si>
  <si>
    <t>Kapchemon</t>
  </si>
  <si>
    <t>Kapchomuso</t>
  </si>
  <si>
    <t>Kapkokwon</t>
  </si>
  <si>
    <t>Kaptalam</t>
  </si>
  <si>
    <t>Manaach</t>
  </si>
  <si>
    <t>Moi Teachers Pry</t>
  </si>
  <si>
    <t>Moi Timowo</t>
  </si>
  <si>
    <t>Ngolong</t>
  </si>
  <si>
    <t>Orokwo</t>
  </si>
  <si>
    <t>Pemwai</t>
  </si>
  <si>
    <t>Rosobet</t>
  </si>
  <si>
    <t>Seretunin</t>
  </si>
  <si>
    <t>Tereben</t>
  </si>
  <si>
    <t>Cheplongon</t>
  </si>
  <si>
    <t>Kaiso</t>
  </si>
  <si>
    <t>Kaploten</t>
  </si>
  <si>
    <t>Kaptich</t>
  </si>
  <si>
    <t>Kesetan</t>
  </si>
  <si>
    <t>Kipkutuny</t>
  </si>
  <si>
    <t>Kiponjos</t>
  </si>
  <si>
    <t>Lelgut</t>
  </si>
  <si>
    <t>Ochii</t>
  </si>
  <si>
    <t>Sigowo</t>
  </si>
  <si>
    <t>Sirwet</t>
  </si>
  <si>
    <t>Tandui</t>
  </si>
  <si>
    <t>Kapsigorian</t>
  </si>
  <si>
    <t>Kiboino</t>
  </si>
  <si>
    <t>Kiplabal</t>
  </si>
  <si>
    <t>Kurumbopsoo</t>
  </si>
  <si>
    <t>Sironoi</t>
  </si>
  <si>
    <t>Kabirmet</t>
  </si>
  <si>
    <t>Kaptumo</t>
  </si>
  <si>
    <t>Senetwo</t>
  </si>
  <si>
    <t>Sitewonin</t>
  </si>
  <si>
    <t>Sogon</t>
  </si>
  <si>
    <t>Talai</t>
  </si>
  <si>
    <t>Eitui</t>
  </si>
  <si>
    <t>Illiagat</t>
  </si>
  <si>
    <t>Kapkatit</t>
  </si>
  <si>
    <t>Kisonei</t>
  </si>
  <si>
    <t>Mogorwa</t>
  </si>
  <si>
    <t>Sangarau</t>
  </si>
  <si>
    <t>Sereton</t>
  </si>
  <si>
    <t>Siginwo</t>
  </si>
  <si>
    <t>Tabarin</t>
  </si>
  <si>
    <t>Tebei</t>
  </si>
  <si>
    <t>Tenges</t>
  </si>
  <si>
    <t>Tinomoi</t>
  </si>
  <si>
    <t>Tuluongoi</t>
  </si>
  <si>
    <t>Atiar</t>
  </si>
  <si>
    <t>Baringo North</t>
  </si>
  <si>
    <t>Barbarchun</t>
  </si>
  <si>
    <t>Barketiew</t>
  </si>
  <si>
    <t>Bartabwa</t>
  </si>
  <si>
    <t>Boruiyo</t>
  </si>
  <si>
    <t>Chapin</t>
  </si>
  <si>
    <t>Kabilany</t>
  </si>
  <si>
    <t>Kaboron</t>
  </si>
  <si>
    <t>Kamweton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</si>
</sst>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charset val="204"/>
      <scheme val="minor"/>
    </font>
    <font>
      <b/>
      <sz val="11"/>
      <color theme="1"/>
      <name val="Calibri"/>
      <family val="2"/>
      <charset val="204"/>
      <scheme val="minor"/>
    </font>
    <font>
      <b/>
      <sz val="11"/>
      <color theme="0"/>
      <name val="Calibri"/>
      <family val="2"/>
      <scheme val="minor"/>
    </font>
    <font>
      <u/>
      <sz val="11"/>
      <color theme="10"/>
      <name val="Calibri"/>
      <family val="2"/>
      <scheme val="minor"/>
    </font>
    <font>
      <b/>
      <u/>
      <sz val="11"/>
      <color theme="0"/>
      <name val="Calibri"/>
      <family val="2"/>
      <charset val="204"/>
      <scheme val="minor"/>
    </font>
    <font>
      <b/>
      <sz val="11"/>
      <color theme="0"/>
      <name val="Calibri"/>
      <family val="2"/>
      <charset val="204"/>
      <scheme val="minor"/>
    </font>
    <font>
      <sz val="11"/>
      <color theme="0"/>
      <name val="Calibri"/>
      <family val="2"/>
      <charset val="204"/>
      <scheme val="minor"/>
    </font>
    <font>
      <b/>
      <sz val="11"/>
      <color theme="10"/>
      <name val="Calibri"/>
      <family val="2"/>
      <charset val="204"/>
      <scheme val="minor"/>
    </font>
    <font>
      <sz val="11"/>
      <color theme="10"/>
      <name val="Calibri"/>
      <family val="2"/>
      <charset val="204"/>
      <scheme val="minor"/>
    </font>
    <font>
      <sz val="11"/>
      <color theme="10"/>
      <name val="Calibri"/>
      <family val="2"/>
      <scheme val="minor"/>
    </font>
  </fonts>
  <fills count="14">
    <fill>
      <patternFill patternType="none"/>
    </fill>
    <fill>
      <patternFill patternType="gray125"/>
    </fill>
    <fill>
      <patternFill patternType="solid">
        <fgColor theme="0"/>
        <bgColor indexed="64"/>
      </patternFill>
    </fill>
    <fill>
      <patternFill patternType="solid">
        <fgColor rgb="FF00B0F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rgb="FF7030A0"/>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7" tint="0.79998168889431442"/>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top/>
      <bottom style="thin">
        <color auto="1"/>
      </bottom>
      <diagonal/>
    </border>
    <border>
      <left style="thick">
        <color rgb="FF0070C0"/>
      </left>
      <right style="thick">
        <color rgb="FF0070C0"/>
      </right>
      <top style="thick">
        <color rgb="FF0070C0"/>
      </top>
      <bottom/>
      <diagonal/>
    </border>
  </borders>
  <cellStyleXfs count="2">
    <xf numFmtId="0" fontId="0" fillId="0" borderId="0"/>
    <xf numFmtId="0" fontId="4" fillId="0" borderId="0" applyNumberFormat="0" applyFill="0" applyBorder="0" applyAlignment="0" applyProtection="0"/>
  </cellStyleXfs>
  <cellXfs count="47">
    <xf numFmtId="0" fontId="0" fillId="0" borderId="0" xfId="0"/>
    <xf numFmtId="0" fontId="0" fillId="2" borderId="1" xfId="0" applyFill="1" applyBorder="1" applyAlignment="1">
      <alignment horizontal="center" vertical="center" wrapText="1"/>
    </xf>
    <xf numFmtId="0" fontId="0" fillId="2" borderId="0" xfId="0" applyFill="1" applyBorder="1" applyAlignment="1">
      <alignment horizontal="center" vertical="center" wrapText="1"/>
    </xf>
    <xf numFmtId="0" fontId="0" fillId="3" borderId="0" xfId="0" applyFill="1" applyBorder="1" applyAlignment="1">
      <alignment horizontal="center" vertical="center" wrapText="1"/>
    </xf>
    <xf numFmtId="0" fontId="0" fillId="3" borderId="0" xfId="0" applyFill="1" applyAlignment="1">
      <alignment horizontal="center" vertical="center" wrapText="1"/>
    </xf>
    <xf numFmtId="1" fontId="0" fillId="2" borderId="1" xfId="0" applyNumberFormat="1" applyFill="1" applyBorder="1" applyAlignment="1">
      <alignment horizontal="center" vertical="center" wrapText="1"/>
    </xf>
    <xf numFmtId="0" fontId="0" fillId="2" borderId="8" xfId="0" applyFill="1" applyBorder="1" applyAlignment="1">
      <alignment horizontal="center"/>
    </xf>
    <xf numFmtId="0" fontId="0" fillId="2" borderId="0" xfId="0" applyFill="1" applyBorder="1" applyAlignment="1">
      <alignment horizontal="center" vertical="center" wrapText="1"/>
    </xf>
    <xf numFmtId="0" fontId="0" fillId="2" borderId="0" xfId="0" applyFill="1" applyBorder="1" applyAlignment="1">
      <alignment horizontal="center" vertical="center" wrapText="1"/>
    </xf>
    <xf numFmtId="0" fontId="4" fillId="2" borderId="1" xfId="1" applyFill="1" applyBorder="1" applyAlignment="1">
      <alignment horizontal="center" vertical="center"/>
    </xf>
    <xf numFmtId="0" fontId="4" fillId="2" borderId="8" xfId="1" applyFill="1" applyBorder="1" applyAlignment="1">
      <alignment horizontal="center" vertical="center"/>
    </xf>
    <xf numFmtId="0" fontId="9" fillId="9" borderId="1" xfId="1" applyFont="1" applyFill="1" applyBorder="1" applyAlignment="1">
      <alignment horizontal="center" vertical="center" wrapText="1"/>
    </xf>
    <xf numFmtId="0" fontId="0" fillId="12" borderId="9" xfId="0" applyFill="1" applyBorder="1" applyAlignment="1">
      <alignment horizontal="center" vertical="center" wrapText="1"/>
    </xf>
    <xf numFmtId="0" fontId="2" fillId="10" borderId="13" xfId="0" applyFont="1" applyFill="1" applyBorder="1" applyAlignment="1">
      <alignment horizontal="center" vertical="center" wrapText="1"/>
    </xf>
    <xf numFmtId="0" fontId="0" fillId="11" borderId="1" xfId="0" applyFill="1" applyBorder="1" applyAlignment="1">
      <alignment horizontal="center" vertical="center" wrapText="1"/>
    </xf>
    <xf numFmtId="0" fontId="9" fillId="7" borderId="9" xfId="1" applyFont="1" applyFill="1" applyBorder="1" applyAlignment="1">
      <alignment horizontal="center" vertical="center" wrapText="1"/>
    </xf>
    <xf numFmtId="0" fontId="2" fillId="2" borderId="8" xfId="0" applyFont="1" applyFill="1" applyBorder="1" applyAlignment="1">
      <alignment horizontal="center"/>
    </xf>
    <xf numFmtId="0" fontId="8" fillId="4" borderId="2" xfId="1" applyFont="1" applyFill="1" applyBorder="1" applyAlignment="1">
      <alignment horizontal="center" vertical="center" wrapText="1"/>
    </xf>
    <xf numFmtId="0" fontId="8" fillId="0" borderId="4" xfId="1" applyFont="1" applyBorder="1" applyAlignment="1">
      <alignment horizontal="center" vertical="center" wrapText="1"/>
    </xf>
    <xf numFmtId="0" fontId="8" fillId="6" borderId="6" xfId="1" applyFont="1" applyFill="1" applyBorder="1" applyAlignment="1">
      <alignment horizontal="center" vertical="center" wrapText="1"/>
    </xf>
    <xf numFmtId="0" fontId="8" fillId="0" borderId="5" xfId="1" applyFont="1" applyBorder="1" applyAlignment="1">
      <alignment horizontal="center" vertical="center" wrapText="1"/>
    </xf>
    <xf numFmtId="0" fontId="2" fillId="5" borderId="11" xfId="0" applyFont="1" applyFill="1" applyBorder="1" applyAlignment="1">
      <alignment horizontal="center" vertical="center" wrapText="1"/>
    </xf>
    <xf numFmtId="0" fontId="2" fillId="5" borderId="10" xfId="0" applyFont="1" applyFill="1" applyBorder="1" applyAlignment="1">
      <alignment horizontal="center" vertical="center" wrapText="1"/>
    </xf>
    <xf numFmtId="0" fontId="0" fillId="0" borderId="8" xfId="0" applyBorder="1" applyAlignment="1">
      <alignment horizontal="center" vertical="center" wrapText="1"/>
    </xf>
    <xf numFmtId="0" fontId="4" fillId="6" borderId="11" xfId="1" applyFill="1" applyBorder="1" applyAlignment="1">
      <alignment horizontal="center" vertical="center" wrapText="1"/>
    </xf>
    <xf numFmtId="0" fontId="4" fillId="6" borderId="10" xfId="1" applyFill="1" applyBorder="1" applyAlignment="1">
      <alignment horizontal="center" vertical="center" wrapText="1"/>
    </xf>
    <xf numFmtId="0" fontId="4" fillId="0" borderId="10" xfId="1" applyBorder="1" applyAlignment="1">
      <alignment horizontal="center" vertical="center" wrapText="1"/>
    </xf>
    <xf numFmtId="0" fontId="4" fillId="0" borderId="8" xfId="1" applyBorder="1" applyAlignment="1">
      <alignment horizontal="center" vertical="center" wrapText="1"/>
    </xf>
    <xf numFmtId="0" fontId="6" fillId="8" borderId="7" xfId="1" applyFont="1" applyFill="1" applyBorder="1" applyAlignment="1">
      <alignment horizontal="center" vertical="center" wrapText="1"/>
    </xf>
    <xf numFmtId="0" fontId="6" fillId="8" borderId="4" xfId="1" applyFont="1" applyFill="1" applyBorder="1" applyAlignment="1">
      <alignment horizontal="center" vertical="center" wrapText="1"/>
    </xf>
    <xf numFmtId="0" fontId="5" fillId="8" borderId="5" xfId="1" applyFont="1" applyFill="1" applyBorder="1" applyAlignment="1">
      <alignment horizontal="center" vertical="center" wrapText="1"/>
    </xf>
    <xf numFmtId="0" fontId="3" fillId="8" borderId="11" xfId="0" applyFont="1" applyFill="1" applyBorder="1" applyAlignment="1">
      <alignment horizontal="center" vertical="center" wrapText="1"/>
    </xf>
    <xf numFmtId="0" fontId="3" fillId="8" borderId="10" xfId="0" applyFont="1" applyFill="1" applyBorder="1" applyAlignment="1">
      <alignment horizontal="center" vertical="center" wrapText="1"/>
    </xf>
    <xf numFmtId="0" fontId="3" fillId="8" borderId="8" xfId="0" applyFont="1" applyFill="1" applyBorder="1" applyAlignment="1">
      <alignment horizontal="center" vertical="center" wrapText="1"/>
    </xf>
    <xf numFmtId="0" fontId="10" fillId="7" borderId="6" xfId="1" applyFont="1" applyFill="1" applyBorder="1" applyAlignment="1">
      <alignment horizontal="center" vertical="center" wrapText="1"/>
    </xf>
    <xf numFmtId="0" fontId="10" fillId="7" borderId="3" xfId="1" applyFont="1" applyFill="1" applyBorder="1" applyAlignment="1">
      <alignment horizontal="center" vertical="center" wrapText="1"/>
    </xf>
    <xf numFmtId="0" fontId="10" fillId="0" borderId="12" xfId="1" applyFont="1" applyBorder="1" applyAlignment="1">
      <alignment horizontal="center" vertical="center" wrapText="1"/>
    </xf>
    <xf numFmtId="0" fontId="2" fillId="9" borderId="11" xfId="0" applyFont="1" applyFill="1" applyBorder="1" applyAlignment="1">
      <alignment horizontal="center" vertical="center" wrapText="1"/>
    </xf>
    <xf numFmtId="0" fontId="0" fillId="0" borderId="10" xfId="0" applyBorder="1" applyAlignment="1">
      <alignment horizontal="center" vertical="center" wrapText="1"/>
    </xf>
    <xf numFmtId="0" fontId="2" fillId="10" borderId="4" xfId="0" applyFont="1" applyFill="1"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1" fillId="11" borderId="1" xfId="0" applyFont="1" applyFill="1" applyBorder="1" applyAlignment="1">
      <alignment horizontal="center" vertical="center" wrapText="1"/>
    </xf>
    <xf numFmtId="0" fontId="0" fillId="11" borderId="1" xfId="0" applyFill="1" applyBorder="1" applyAlignment="1">
      <alignment horizontal="center" vertical="center" wrapText="1"/>
    </xf>
    <xf numFmtId="0" fontId="0" fillId="12" borderId="12" xfId="0" applyFill="1" applyBorder="1" applyAlignment="1">
      <alignment horizontal="center" vertical="center" wrapText="1"/>
    </xf>
    <xf numFmtId="0" fontId="0" fillId="12" borderId="9" xfId="0" applyFill="1" applyBorder="1" applyAlignment="1">
      <alignment horizontal="center" vertical="center" wrapText="1"/>
    </xf>
    <xf numFmtId="0" fontId="0" fillId="13" borderId="0" xfId="0" applyFill="1"/>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390524</xdr:colOff>
      <xdr:row>0</xdr:row>
      <xdr:rowOff>66675</xdr:rowOff>
    </xdr:from>
    <xdr:to>
      <xdr:col>8</xdr:col>
      <xdr:colOff>657224</xdr:colOff>
      <xdr:row>2</xdr:row>
      <xdr:rowOff>142875</xdr:rowOff>
    </xdr:to>
    <xdr:sp macro="" textlink="">
      <xdr:nvSpPr>
        <xdr:cNvPr id="2" name="TextBox 1">
          <a:extLst>
            <a:ext uri="{FF2B5EF4-FFF2-40B4-BE49-F238E27FC236}">
              <a16:creationId xmlns:a16="http://schemas.microsoft.com/office/drawing/2014/main" id="{15C315AB-709C-45AF-B215-B214F781C6DB}"/>
            </a:ext>
          </a:extLst>
        </xdr:cNvPr>
        <xdr:cNvSpPr txBox="1"/>
      </xdr:nvSpPr>
      <xdr:spPr>
        <a:xfrm>
          <a:off x="885824" y="66675"/>
          <a:ext cx="6238875"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latin typeface="Calibri" panose="020F0502020204030204" pitchFamily="34" charset="0"/>
              <a:ea typeface="+mn-ea"/>
              <a:cs typeface="Calibri" panose="020F0502020204030204" pitchFamily="34" charset="0"/>
            </a:rPr>
            <a:t>GIGA Broadband Calculator</a:t>
          </a:r>
          <a:r>
            <a:rPr lang="en-US" altLang="zh-TW" sz="2000" b="1" baseline="0">
              <a:solidFill>
                <a:schemeClr val="bg1"/>
              </a:solidFill>
              <a:latin typeface="Calibri" panose="020F0502020204030204" pitchFamily="34" charset="0"/>
              <a:cs typeface="Calibri" panose="020F0502020204030204" pitchFamily="34" charset="0"/>
            </a:rPr>
            <a:t>:</a:t>
          </a:r>
          <a:r>
            <a:rPr lang="zh-TW" altLang="en-US" sz="2000" b="1" baseline="0">
              <a:solidFill>
                <a:schemeClr val="bg1"/>
              </a:solidFill>
              <a:latin typeface="Calibri" panose="020F0502020204030204" pitchFamily="34" charset="0"/>
              <a:cs typeface="Calibri" panose="020F0502020204030204" pitchFamily="34" charset="0"/>
            </a:rPr>
            <a:t> </a:t>
          </a:r>
          <a:r>
            <a:rPr lang="en-US" altLang="zh-TW" sz="2000" baseline="0">
              <a:solidFill>
                <a:schemeClr val="bg1"/>
              </a:solidFill>
              <a:latin typeface="+mj-lt"/>
            </a:rPr>
            <a:t>School</a:t>
          </a:r>
          <a:r>
            <a:rPr lang="zh-TW" altLang="en-US" sz="2000" baseline="0">
              <a:solidFill>
                <a:schemeClr val="bg1"/>
              </a:solidFill>
              <a:latin typeface="+mj-lt"/>
            </a:rPr>
            <a:t> </a:t>
          </a:r>
          <a:r>
            <a:rPr lang="en-US" altLang="zh-TW" sz="2000" baseline="0">
              <a:solidFill>
                <a:schemeClr val="bg1"/>
              </a:solidFill>
              <a:latin typeface="+mj-lt"/>
            </a:rPr>
            <a:t>Data</a:t>
          </a:r>
          <a:r>
            <a:rPr lang="ru-RU" altLang="zh-TW" sz="2000" baseline="0">
              <a:solidFill>
                <a:schemeClr val="bg1"/>
              </a:solidFill>
              <a:latin typeface="+mj-lt"/>
            </a:rPr>
            <a:t> </a:t>
          </a:r>
          <a:r>
            <a:rPr lang="en-US" altLang="zh-TW" sz="2000" baseline="0">
              <a:solidFill>
                <a:schemeClr val="bg1"/>
              </a:solidFill>
              <a:latin typeface="+mj-lt"/>
            </a:rPr>
            <a:t>Smart Template</a:t>
          </a:r>
          <a:endParaRPr lang="en-GB" sz="2000">
            <a:solidFill>
              <a:schemeClr val="bg1"/>
            </a:solidFill>
            <a:latin typeface="+mj-lt"/>
          </a:endParaRPr>
        </a:p>
      </xdr:txBody>
    </xdr:sp>
    <xdr:clientData/>
  </xdr:twoCellAnchor>
  <xdr:twoCellAnchor editAs="oneCell">
    <xdr:from>
      <xdr:col>0</xdr:col>
      <xdr:colOff>9525</xdr:colOff>
      <xdr:row>0</xdr:row>
      <xdr:rowOff>9525</xdr:rowOff>
    </xdr:from>
    <xdr:to>
      <xdr:col>1</xdr:col>
      <xdr:colOff>13782</xdr:colOff>
      <xdr:row>2</xdr:row>
      <xdr:rowOff>180975</xdr:rowOff>
    </xdr:to>
    <xdr:pic>
      <xdr:nvPicPr>
        <xdr:cNvPr id="3" name="Рисунок 2" descr="International Telecommunication Union Speech - ITU PP-18 ...">
          <a:extLst>
            <a:ext uri="{FF2B5EF4-FFF2-40B4-BE49-F238E27FC236}">
              <a16:creationId xmlns:a16="http://schemas.microsoft.com/office/drawing/2014/main" id="{09471A97-553C-4DB2-8A3E-034B4CFAD94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 y="9525"/>
          <a:ext cx="499557" cy="552450"/>
        </a:xfrm>
        <a:prstGeom prst="rect">
          <a:avLst/>
        </a:prstGeom>
        <a:solidFill>
          <a:schemeClr val="bg1"/>
        </a:solidFill>
      </xdr:spPr>
    </xdr:pic>
    <xdr:clientData/>
  </xdr:twoCellAnchor>
  <xdr:twoCellAnchor>
    <xdr:from>
      <xdr:col>6</xdr:col>
      <xdr:colOff>619125</xdr:colOff>
      <xdr:row>1</xdr:row>
      <xdr:rowOff>85725</xdr:rowOff>
    </xdr:from>
    <xdr:to>
      <xdr:col>16</xdr:col>
      <xdr:colOff>723900</xdr:colOff>
      <xdr:row>2</xdr:row>
      <xdr:rowOff>142875</xdr:rowOff>
    </xdr:to>
    <xdr:sp macro="" textlink="">
      <xdr:nvSpPr>
        <xdr:cNvPr id="4" name="TextBox 3">
          <a:extLst>
            <a:ext uri="{FF2B5EF4-FFF2-40B4-BE49-F238E27FC236}">
              <a16:creationId xmlns:a16="http://schemas.microsoft.com/office/drawing/2014/main" id="{18A7471B-FC22-425C-9ABB-5C2AA590F355}"/>
            </a:ext>
          </a:extLst>
        </xdr:cNvPr>
        <xdr:cNvSpPr txBox="1"/>
      </xdr:nvSpPr>
      <xdr:spPr>
        <a:xfrm>
          <a:off x="7086600" y="276225"/>
          <a:ext cx="772477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200">
              <a:solidFill>
                <a:schemeClr val="bg1"/>
              </a:solidFill>
              <a:latin typeface="+mj-lt"/>
            </a:rPr>
            <a:t>Please do not change the file structure by adding or removing columns</a:t>
          </a:r>
          <a:endParaRPr lang="en-GB" sz="1200">
            <a:solidFill>
              <a:schemeClr val="bg1"/>
            </a:solidFill>
            <a:latin typeface="+mj-lt"/>
          </a:endParaRPr>
        </a:p>
      </xdr:txBody>
    </xdr:sp>
    <xdr:clientData/>
  </xdr:twoCellAnchor>
  <xdr:twoCellAnchor>
    <xdr:from>
      <xdr:col>9</xdr:col>
      <xdr:colOff>114300</xdr:colOff>
      <xdr:row>0</xdr:row>
      <xdr:rowOff>0</xdr:rowOff>
    </xdr:from>
    <xdr:to>
      <xdr:col>21</xdr:col>
      <xdr:colOff>419100</xdr:colOff>
      <xdr:row>1</xdr:row>
      <xdr:rowOff>57150</xdr:rowOff>
    </xdr:to>
    <xdr:sp macro="" textlink="">
      <xdr:nvSpPr>
        <xdr:cNvPr id="5" name="TextBox 4">
          <a:extLst>
            <a:ext uri="{FF2B5EF4-FFF2-40B4-BE49-F238E27FC236}">
              <a16:creationId xmlns:a16="http://schemas.microsoft.com/office/drawing/2014/main" id="{ED959516-61B9-447E-A339-A2F98F177A05}"/>
            </a:ext>
          </a:extLst>
        </xdr:cNvPr>
        <xdr:cNvSpPr txBox="1"/>
      </xdr:nvSpPr>
      <xdr:spPr>
        <a:xfrm>
          <a:off x="7696200" y="0"/>
          <a:ext cx="863917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200" i="1">
              <a:solidFill>
                <a:schemeClr val="bg1"/>
              </a:solidFill>
              <a:latin typeface="+mj-lt"/>
            </a:rPr>
            <a:t>Press on plus ("+") above to show some assumptions</a:t>
          </a:r>
          <a:endParaRPr lang="en-GB" sz="1200" i="1">
            <a:solidFill>
              <a:schemeClr val="bg1"/>
            </a:solidFill>
            <a:latin typeface="+mj-l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09"/>
  <sheetViews>
    <sheetView tabSelected="1" topLeftCell="E1" zoomScaleNormal="100" workbookViewId="0">
      <selection activeCell="K11" sqref="K11"/>
    </sheetView>
  </sheetViews>
  <sheetFormatPr defaultColWidth="9.140625" defaultRowHeight="15" outlineLevelCol="1" x14ac:dyDescent="0.25"/>
  <cols>
    <col min="1" max="1" width="7.42578125" style="2" customWidth="1"/>
    <col min="2" max="4" width="18.7109375" style="2" customWidth="1"/>
    <col min="5" max="6" width="16.7109375" style="2" customWidth="1"/>
    <col min="7" max="8" width="16.7109375" style="8" customWidth="1"/>
    <col min="9" max="9" width="16.7109375" style="2" customWidth="1"/>
    <col min="10" max="10" width="23.7109375" style="2" customWidth="1"/>
    <col min="11" max="11" width="23.7109375" style="8" customWidth="1"/>
    <col min="12" max="15" width="19.42578125" style="8" hidden="1" customWidth="1" outlineLevel="1"/>
    <col min="16" max="16" width="16.7109375" style="8" customWidth="1" collapsed="1"/>
    <col min="17" max="18" width="16.7109375" style="8" customWidth="1"/>
    <col min="19" max="19" width="9.140625" style="2" customWidth="1"/>
    <col min="20" max="16384" width="9.140625" style="2"/>
  </cols>
  <sheetData>
    <row r="1" spans="1:18" s="4" customFormat="1" x14ac:dyDescent="0.25">
      <c r="A1" s="3"/>
    </row>
    <row r="2" spans="1:18" s="4" customFormat="1" x14ac:dyDescent="0.25"/>
    <row r="3" spans="1:18" s="4" customFormat="1" x14ac:dyDescent="0.25"/>
    <row r="4" spans="1:18" ht="90" customHeight="1" thickBot="1" x14ac:dyDescent="0.3">
      <c r="A4" s="17" t="s">
        <v>21</v>
      </c>
      <c r="B4" s="18"/>
      <c r="C4" s="18"/>
      <c r="D4" s="18"/>
      <c r="E4" s="19" t="s">
        <v>25</v>
      </c>
      <c r="F4" s="18"/>
      <c r="G4" s="18"/>
      <c r="H4" s="18"/>
      <c r="I4" s="20"/>
      <c r="J4" s="15" t="s">
        <v>22</v>
      </c>
      <c r="K4" s="11" t="s">
        <v>23</v>
      </c>
      <c r="L4" s="39" t="s">
        <v>9</v>
      </c>
      <c r="M4" s="40"/>
      <c r="N4" s="40"/>
      <c r="O4" s="41"/>
      <c r="P4" s="28" t="s">
        <v>24</v>
      </c>
      <c r="Q4" s="29"/>
      <c r="R4" s="30"/>
    </row>
    <row r="5" spans="1:18" ht="45.75" thickTop="1" x14ac:dyDescent="0.25">
      <c r="A5" s="21" t="s">
        <v>0</v>
      </c>
      <c r="B5" s="21" t="s">
        <v>1</v>
      </c>
      <c r="C5" s="21" t="s">
        <v>2</v>
      </c>
      <c r="D5" s="21" t="s">
        <v>3</v>
      </c>
      <c r="E5" s="24" t="s">
        <v>4</v>
      </c>
      <c r="F5" s="24" t="s">
        <v>5</v>
      </c>
      <c r="G5" s="24" t="s">
        <v>26</v>
      </c>
      <c r="H5" s="24" t="s">
        <v>27</v>
      </c>
      <c r="I5" s="24" t="s">
        <v>7</v>
      </c>
      <c r="J5" s="34" t="s">
        <v>19</v>
      </c>
      <c r="K5" s="37" t="s">
        <v>20</v>
      </c>
      <c r="L5" s="13" t="s">
        <v>10</v>
      </c>
      <c r="M5" s="13" t="s">
        <v>11</v>
      </c>
      <c r="N5" s="13" t="s">
        <v>12</v>
      </c>
      <c r="O5" s="13" t="s">
        <v>16</v>
      </c>
      <c r="P5" s="31" t="s">
        <v>6</v>
      </c>
      <c r="Q5" s="31" t="s">
        <v>18</v>
      </c>
      <c r="R5" s="31" t="s">
        <v>8</v>
      </c>
    </row>
    <row r="6" spans="1:18" s="8" customFormat="1" ht="42.6" customHeight="1" x14ac:dyDescent="0.25">
      <c r="A6" s="22"/>
      <c r="B6" s="22"/>
      <c r="C6" s="22"/>
      <c r="D6" s="22"/>
      <c r="E6" s="25"/>
      <c r="F6" s="25"/>
      <c r="G6" s="26"/>
      <c r="H6" s="26"/>
      <c r="I6" s="25"/>
      <c r="J6" s="35"/>
      <c r="K6" s="38"/>
      <c r="L6" s="42" t="s">
        <v>13</v>
      </c>
      <c r="M6" s="43"/>
      <c r="N6" s="43"/>
      <c r="O6" s="43"/>
      <c r="P6" s="32"/>
      <c r="Q6" s="32"/>
      <c r="R6" s="32"/>
    </row>
    <row r="7" spans="1:18" s="8" customFormat="1" ht="60" x14ac:dyDescent="0.25">
      <c r="A7" s="22"/>
      <c r="B7" s="22"/>
      <c r="C7" s="22"/>
      <c r="D7" s="22"/>
      <c r="E7" s="25"/>
      <c r="F7" s="25"/>
      <c r="G7" s="26"/>
      <c r="H7" s="26"/>
      <c r="I7" s="25"/>
      <c r="J7" s="35"/>
      <c r="K7" s="38"/>
      <c r="L7" s="43" t="s">
        <v>14</v>
      </c>
      <c r="M7" s="43"/>
      <c r="N7" s="14" t="s">
        <v>17</v>
      </c>
      <c r="O7" s="14" t="s">
        <v>15</v>
      </c>
      <c r="P7" s="32"/>
      <c r="Q7" s="32"/>
      <c r="R7" s="32"/>
    </row>
    <row r="8" spans="1:18" s="8" customFormat="1" x14ac:dyDescent="0.25">
      <c r="A8" s="23"/>
      <c r="B8" s="23"/>
      <c r="C8" s="23"/>
      <c r="D8" s="23"/>
      <c r="E8" s="23"/>
      <c r="F8" s="23"/>
      <c r="G8" s="27"/>
      <c r="H8" s="27"/>
      <c r="I8" s="23"/>
      <c r="J8" s="36"/>
      <c r="K8" s="23"/>
      <c r="L8" s="44">
        <v>1.33</v>
      </c>
      <c r="M8" s="45"/>
      <c r="N8" s="12">
        <v>20</v>
      </c>
      <c r="O8" s="12">
        <v>3</v>
      </c>
      <c r="P8" s="33"/>
      <c r="Q8" s="33"/>
      <c r="R8" s="33"/>
    </row>
    <row r="9" spans="1:18" x14ac:dyDescent="0.25">
      <c r="A9" s="1">
        <v>1</v>
      </c>
      <c r="B9" s="46" t="s">
        <v>30</v>
      </c>
      <c r="C9" s="46" t="s">
        <v>31</v>
      </c>
      <c r="D9" s="46" t="s">
        <v>32</v>
      </c>
      <c r="E9" s="46">
        <v>1.259412408</v>
      </c>
      <c r="F9" s="46">
        <v>36.803920750000003</v>
      </c>
      <c r="G9" s="6" t="s">
        <v>28</v>
      </c>
      <c r="H9" s="6" t="s">
        <v>29</v>
      </c>
      <c r="I9" s="46">
        <v>2.07182887361208</v>
      </c>
      <c r="J9" s="46">
        <v>45.3947673611111</v>
      </c>
      <c r="K9" s="16">
        <v>7500</v>
      </c>
      <c r="L9" s="5">
        <f>IF(ISNUMBER($K9),SQRT($K9/$O$8)*$L$8,"")</f>
        <v>66.5</v>
      </c>
      <c r="M9" s="5">
        <f>IF(ISNUMBER($K9),SQRT($K9/$O$8)/$L$8,"")</f>
        <v>37.593984962406012</v>
      </c>
      <c r="N9" s="5">
        <f>IF(ISNUMBER($O9),$O9*($N$8/100),"")</f>
        <v>500</v>
      </c>
      <c r="O9" s="5">
        <f>IF(ISNUMBER($K9),$L9*$M9,"")</f>
        <v>2500</v>
      </c>
      <c r="P9" s="9">
        <f>IF(ISBLANK($I9),0,IF(ISBLANK($J9),0,IF($J9&gt;0,IF($J9&lt;=1000,2,0),0)))</f>
        <v>2</v>
      </c>
      <c r="Q9" s="10">
        <f>IF(ISBLANK($K9),0,2)</f>
        <v>2</v>
      </c>
      <c r="R9" s="10">
        <f>IF(OR(ISBLANK($E9),ISBLANK($F9)),0,$P9)</f>
        <v>2</v>
      </c>
    </row>
    <row r="10" spans="1:18" s="7" customFormat="1" x14ac:dyDescent="0.25">
      <c r="A10" s="1">
        <v>2</v>
      </c>
      <c r="B10" s="46" t="s">
        <v>33</v>
      </c>
      <c r="C10" s="46" t="s">
        <v>31</v>
      </c>
      <c r="D10" s="46" t="s">
        <v>32</v>
      </c>
      <c r="E10" s="46">
        <v>0.44000181999999999</v>
      </c>
      <c r="F10" s="46">
        <v>35.800895490000002</v>
      </c>
      <c r="G10" s="6" t="s">
        <v>28</v>
      </c>
      <c r="H10" s="6" t="s">
        <v>29</v>
      </c>
      <c r="I10" s="46">
        <v>8.9715532708544394</v>
      </c>
      <c r="J10" s="46">
        <v>42.637722222222202</v>
      </c>
      <c r="K10" s="16">
        <v>7500</v>
      </c>
      <c r="L10" s="5">
        <f>IF(ISNUMBER($K10),SQRT($K10/$O$8)*$L$8,"")</f>
        <v>66.5</v>
      </c>
      <c r="M10" s="5">
        <f>IF(ISNUMBER($K10),SQRT($K10/$O$8)/$L$8,"")</f>
        <v>37.593984962406012</v>
      </c>
      <c r="N10" s="5">
        <f>IF(ISNUMBER($O10),$O10*($N$8/100),"")</f>
        <v>500</v>
      </c>
      <c r="O10" s="5">
        <f>IF(ISNUMBER($K10),$L10*$M10,"")</f>
        <v>2500</v>
      </c>
      <c r="P10" s="9">
        <f>IF(ISBLANK($I10),0,IF(ISBLANK($J10),0,IF($J10&gt;0,IF($J10&lt;=1000,2,0),0)))</f>
        <v>2</v>
      </c>
      <c r="Q10" s="10">
        <f>IF(ISBLANK($K10),0,2)</f>
        <v>2</v>
      </c>
      <c r="R10" s="10">
        <f>IF(OR(ISBLANK($E10),ISBLANK($F10)),0,$P10)</f>
        <v>2</v>
      </c>
    </row>
    <row r="11" spans="1:18" x14ac:dyDescent="0.25">
      <c r="A11" s="1">
        <v>3</v>
      </c>
      <c r="B11" s="46" t="s">
        <v>34</v>
      </c>
      <c r="C11" s="46" t="s">
        <v>31</v>
      </c>
      <c r="D11" s="46" t="s">
        <v>32</v>
      </c>
      <c r="E11" s="46">
        <v>0.426389456</v>
      </c>
      <c r="F11" s="46">
        <v>35.805503850000001</v>
      </c>
      <c r="G11" s="6" t="s">
        <v>28</v>
      </c>
      <c r="H11" s="6" t="s">
        <v>29</v>
      </c>
      <c r="I11" s="46">
        <v>10.4125833525208</v>
      </c>
      <c r="J11" s="46">
        <v>38.277586805555501</v>
      </c>
      <c r="K11" s="16">
        <v>7500</v>
      </c>
      <c r="L11" s="5">
        <f t="shared" ref="L11:L74" si="0">IF(ISNUMBER($K11),SQRT($K11/$O$8)*$L$8,"")</f>
        <v>66.5</v>
      </c>
      <c r="M11" s="5">
        <f t="shared" ref="M11:M74" si="1">IF(ISNUMBER($K11),SQRT($K11/$O$8)/$L$8,"")</f>
        <v>37.593984962406012</v>
      </c>
      <c r="N11" s="5">
        <f t="shared" ref="N11:N74" si="2">IF(ISNUMBER($O11),$O11*($N$8/100),"")</f>
        <v>500</v>
      </c>
      <c r="O11" s="5">
        <f t="shared" ref="O11:O74" si="3">IF(ISNUMBER($K11),$L11*$M11,"")</f>
        <v>2500</v>
      </c>
      <c r="P11" s="9">
        <f t="shared" ref="P11:P74" si="4">IF(ISBLANK($I11),0,IF(ISBLANK($J11),0,IF($J11&gt;0,IF($J11&lt;=1000,2,0),0)))</f>
        <v>2</v>
      </c>
      <c r="Q11" s="10">
        <f t="shared" ref="Q11:Q74" si="5">IF(ISBLANK($K11),0,2)</f>
        <v>2</v>
      </c>
      <c r="R11" s="10">
        <f t="shared" ref="R11:R74" si="6">IF(OR(ISBLANK($E11),ISBLANK($F11)),0,$P11)</f>
        <v>2</v>
      </c>
    </row>
    <row r="12" spans="1:18" x14ac:dyDescent="0.25">
      <c r="A12" s="1">
        <v>4</v>
      </c>
      <c r="B12" s="46" t="s">
        <v>35</v>
      </c>
      <c r="C12" s="46" t="s">
        <v>31</v>
      </c>
      <c r="D12" s="46" t="s">
        <v>32</v>
      </c>
      <c r="E12" s="46">
        <v>0.49374443000000001</v>
      </c>
      <c r="F12" s="46">
        <v>35.810771780000003</v>
      </c>
      <c r="G12" s="6" t="s">
        <v>28</v>
      </c>
      <c r="H12" s="6" t="s">
        <v>29</v>
      </c>
      <c r="I12" s="46">
        <v>7.5834148486132698</v>
      </c>
      <c r="J12" s="46">
        <v>44.432913194444403</v>
      </c>
      <c r="K12" s="16">
        <v>7500</v>
      </c>
      <c r="L12" s="5">
        <f t="shared" si="0"/>
        <v>66.5</v>
      </c>
      <c r="M12" s="5">
        <f t="shared" si="1"/>
        <v>37.593984962406012</v>
      </c>
      <c r="N12" s="5">
        <f t="shared" si="2"/>
        <v>500</v>
      </c>
      <c r="O12" s="5">
        <f t="shared" si="3"/>
        <v>2500</v>
      </c>
      <c r="P12" s="9">
        <f t="shared" si="4"/>
        <v>2</v>
      </c>
      <c r="Q12" s="10">
        <f t="shared" si="5"/>
        <v>2</v>
      </c>
      <c r="R12" s="10">
        <f t="shared" si="6"/>
        <v>2</v>
      </c>
    </row>
    <row r="13" spans="1:18" x14ac:dyDescent="0.25">
      <c r="A13" s="1">
        <v>5</v>
      </c>
      <c r="B13" s="46" t="s">
        <v>36</v>
      </c>
      <c r="C13" s="46" t="s">
        <v>31</v>
      </c>
      <c r="D13" s="46" t="s">
        <v>32</v>
      </c>
      <c r="E13" s="46">
        <v>0.49159640100000002</v>
      </c>
      <c r="F13" s="46">
        <v>35.746639250000001</v>
      </c>
      <c r="G13" s="6" t="s">
        <v>28</v>
      </c>
      <c r="H13" s="6" t="s">
        <v>29</v>
      </c>
      <c r="I13" s="46">
        <v>0.65177105711852301</v>
      </c>
      <c r="J13" s="46">
        <v>45.712127838343399</v>
      </c>
      <c r="K13" s="16">
        <v>7500</v>
      </c>
      <c r="L13" s="5">
        <f t="shared" si="0"/>
        <v>66.5</v>
      </c>
      <c r="M13" s="5">
        <f t="shared" si="1"/>
        <v>37.593984962406012</v>
      </c>
      <c r="N13" s="5">
        <f t="shared" si="2"/>
        <v>500</v>
      </c>
      <c r="O13" s="5">
        <f t="shared" si="3"/>
        <v>2500</v>
      </c>
      <c r="P13" s="9">
        <f t="shared" si="4"/>
        <v>2</v>
      </c>
      <c r="Q13" s="10">
        <f t="shared" si="5"/>
        <v>2</v>
      </c>
      <c r="R13" s="10">
        <f t="shared" si="6"/>
        <v>2</v>
      </c>
    </row>
    <row r="14" spans="1:18" x14ac:dyDescent="0.25">
      <c r="A14" s="1">
        <v>6</v>
      </c>
      <c r="B14" s="46" t="s">
        <v>37</v>
      </c>
      <c r="C14" s="46" t="s">
        <v>31</v>
      </c>
      <c r="D14" s="46" t="s">
        <v>32</v>
      </c>
      <c r="E14" s="46">
        <v>0.446596086</v>
      </c>
      <c r="F14" s="46">
        <v>35.79557037</v>
      </c>
      <c r="G14" s="6" t="s">
        <v>28</v>
      </c>
      <c r="H14" s="6" t="s">
        <v>29</v>
      </c>
      <c r="I14" s="46">
        <v>8.0383015153056796</v>
      </c>
      <c r="J14" s="46">
        <v>44.513067708333303</v>
      </c>
      <c r="K14" s="16">
        <v>7500</v>
      </c>
      <c r="L14" s="5">
        <f t="shared" si="0"/>
        <v>66.5</v>
      </c>
      <c r="M14" s="5">
        <f t="shared" si="1"/>
        <v>37.593984962406012</v>
      </c>
      <c r="N14" s="5">
        <f t="shared" si="2"/>
        <v>500</v>
      </c>
      <c r="O14" s="5">
        <f t="shared" si="3"/>
        <v>2500</v>
      </c>
      <c r="P14" s="9">
        <f t="shared" si="4"/>
        <v>2</v>
      </c>
      <c r="Q14" s="10">
        <f t="shared" si="5"/>
        <v>2</v>
      </c>
      <c r="R14" s="10">
        <f t="shared" si="6"/>
        <v>2</v>
      </c>
    </row>
    <row r="15" spans="1:18" x14ac:dyDescent="0.25">
      <c r="A15" s="1">
        <v>7</v>
      </c>
      <c r="B15" s="46" t="s">
        <v>38</v>
      </c>
      <c r="C15" s="46" t="s">
        <v>31</v>
      </c>
      <c r="D15" s="46" t="s">
        <v>32</v>
      </c>
      <c r="E15" s="46">
        <v>-0.28749260300000001</v>
      </c>
      <c r="F15" s="46">
        <v>36.06618881</v>
      </c>
      <c r="G15" s="6" t="s">
        <v>28</v>
      </c>
      <c r="H15" s="6" t="s">
        <v>29</v>
      </c>
      <c r="I15" s="46">
        <v>1.04145428174316</v>
      </c>
      <c r="J15" s="46">
        <v>101.096815277777</v>
      </c>
      <c r="K15" s="16">
        <v>7500</v>
      </c>
      <c r="L15" s="5">
        <f t="shared" si="0"/>
        <v>66.5</v>
      </c>
      <c r="M15" s="5">
        <f t="shared" si="1"/>
        <v>37.593984962406012</v>
      </c>
      <c r="N15" s="5">
        <f t="shared" si="2"/>
        <v>500</v>
      </c>
      <c r="O15" s="5">
        <f t="shared" si="3"/>
        <v>2500</v>
      </c>
      <c r="P15" s="9">
        <f t="shared" si="4"/>
        <v>2</v>
      </c>
      <c r="Q15" s="10">
        <f t="shared" si="5"/>
        <v>2</v>
      </c>
      <c r="R15" s="10">
        <f t="shared" si="6"/>
        <v>2</v>
      </c>
    </row>
    <row r="16" spans="1:18" x14ac:dyDescent="0.25">
      <c r="A16" s="1">
        <v>8</v>
      </c>
      <c r="B16" s="46" t="s">
        <v>39</v>
      </c>
      <c r="C16" s="46" t="s">
        <v>31</v>
      </c>
      <c r="D16" s="46" t="s">
        <v>32</v>
      </c>
      <c r="E16" s="46">
        <v>0.47812042999999999</v>
      </c>
      <c r="F16" s="46">
        <v>35.811126270000003</v>
      </c>
      <c r="G16" s="6" t="s">
        <v>28</v>
      </c>
      <c r="H16" s="6" t="s">
        <v>29</v>
      </c>
      <c r="I16" s="46">
        <v>7.8709365644337703</v>
      </c>
      <c r="J16" s="46">
        <v>45.074149305555501</v>
      </c>
      <c r="K16" s="16">
        <v>7500</v>
      </c>
      <c r="L16" s="5">
        <f t="shared" si="0"/>
        <v>66.5</v>
      </c>
      <c r="M16" s="5">
        <f t="shared" si="1"/>
        <v>37.593984962406012</v>
      </c>
      <c r="N16" s="5">
        <f t="shared" si="2"/>
        <v>500</v>
      </c>
      <c r="O16" s="5">
        <f t="shared" si="3"/>
        <v>2500</v>
      </c>
      <c r="P16" s="9">
        <f t="shared" si="4"/>
        <v>2</v>
      </c>
      <c r="Q16" s="10">
        <f t="shared" si="5"/>
        <v>2</v>
      </c>
      <c r="R16" s="10">
        <f t="shared" si="6"/>
        <v>2</v>
      </c>
    </row>
    <row r="17" spans="1:18" x14ac:dyDescent="0.25">
      <c r="A17" s="1">
        <v>9</v>
      </c>
      <c r="B17" s="46" t="s">
        <v>40</v>
      </c>
      <c r="C17" s="46" t="s">
        <v>31</v>
      </c>
      <c r="D17" s="46" t="s">
        <v>32</v>
      </c>
      <c r="E17" s="46">
        <v>0.471440315</v>
      </c>
      <c r="F17" s="46">
        <v>35.790977480000002</v>
      </c>
      <c r="G17" s="6" t="s">
        <v>28</v>
      </c>
      <c r="H17" s="6" t="s">
        <v>29</v>
      </c>
      <c r="I17" s="46">
        <v>6.0234938313280004</v>
      </c>
      <c r="J17" s="46">
        <v>45.234458333333301</v>
      </c>
      <c r="K17" s="16">
        <v>7500</v>
      </c>
      <c r="L17" s="5">
        <f t="shared" si="0"/>
        <v>66.5</v>
      </c>
      <c r="M17" s="5">
        <f t="shared" si="1"/>
        <v>37.593984962406012</v>
      </c>
      <c r="N17" s="5">
        <f t="shared" si="2"/>
        <v>500</v>
      </c>
      <c r="O17" s="5">
        <f t="shared" si="3"/>
        <v>2500</v>
      </c>
      <c r="P17" s="9">
        <f t="shared" si="4"/>
        <v>2</v>
      </c>
      <c r="Q17" s="10">
        <f t="shared" si="5"/>
        <v>2</v>
      </c>
      <c r="R17" s="10">
        <f t="shared" si="6"/>
        <v>2</v>
      </c>
    </row>
    <row r="18" spans="1:18" x14ac:dyDescent="0.25">
      <c r="A18" s="1">
        <v>10</v>
      </c>
      <c r="B18" s="46" t="s">
        <v>41</v>
      </c>
      <c r="C18" s="46" t="s">
        <v>31</v>
      </c>
      <c r="D18" s="46" t="s">
        <v>32</v>
      </c>
      <c r="E18" s="46">
        <v>0.479925245</v>
      </c>
      <c r="F18" s="46">
        <v>35.784393309999999</v>
      </c>
      <c r="G18" s="6" t="s">
        <v>28</v>
      </c>
      <c r="H18" s="6" t="s">
        <v>29</v>
      </c>
      <c r="I18" s="46">
        <v>4.9709875491698501</v>
      </c>
      <c r="J18" s="46">
        <v>45.429526745306902</v>
      </c>
      <c r="K18" s="16">
        <v>7500</v>
      </c>
      <c r="L18" s="5">
        <f t="shared" si="0"/>
        <v>66.5</v>
      </c>
      <c r="M18" s="5">
        <f t="shared" si="1"/>
        <v>37.593984962406012</v>
      </c>
      <c r="N18" s="5">
        <f t="shared" si="2"/>
        <v>500</v>
      </c>
      <c r="O18" s="5">
        <f t="shared" si="3"/>
        <v>2500</v>
      </c>
      <c r="P18" s="9">
        <f t="shared" si="4"/>
        <v>2</v>
      </c>
      <c r="Q18" s="10">
        <f t="shared" si="5"/>
        <v>2</v>
      </c>
      <c r="R18" s="10">
        <f t="shared" si="6"/>
        <v>2</v>
      </c>
    </row>
    <row r="19" spans="1:18" x14ac:dyDescent="0.25">
      <c r="A19" s="1">
        <v>11</v>
      </c>
      <c r="B19" s="46" t="s">
        <v>42</v>
      </c>
      <c r="C19" s="46" t="s">
        <v>31</v>
      </c>
      <c r="D19" s="46" t="s">
        <v>32</v>
      </c>
      <c r="E19" s="46">
        <v>0.40886725499999999</v>
      </c>
      <c r="F19" s="46">
        <v>35.8197422</v>
      </c>
      <c r="G19" s="6" t="s">
        <v>28</v>
      </c>
      <c r="H19" s="6" t="s">
        <v>29</v>
      </c>
      <c r="I19" s="46">
        <v>12.918065516609699</v>
      </c>
      <c r="J19" s="46">
        <v>38.718677859271899</v>
      </c>
      <c r="K19" s="16">
        <v>7500</v>
      </c>
      <c r="L19" s="5">
        <f t="shared" si="0"/>
        <v>66.5</v>
      </c>
      <c r="M19" s="5">
        <f t="shared" si="1"/>
        <v>37.593984962406012</v>
      </c>
      <c r="N19" s="5">
        <f t="shared" si="2"/>
        <v>500</v>
      </c>
      <c r="O19" s="5">
        <f t="shared" si="3"/>
        <v>2500</v>
      </c>
      <c r="P19" s="9">
        <f t="shared" si="4"/>
        <v>2</v>
      </c>
      <c r="Q19" s="10">
        <f t="shared" si="5"/>
        <v>2</v>
      </c>
      <c r="R19" s="10">
        <f t="shared" si="6"/>
        <v>2</v>
      </c>
    </row>
    <row r="20" spans="1:18" x14ac:dyDescent="0.25">
      <c r="A20" s="1">
        <v>12</v>
      </c>
      <c r="B20" s="46" t="s">
        <v>43</v>
      </c>
      <c r="C20" s="46" t="s">
        <v>31</v>
      </c>
      <c r="D20" s="46" t="s">
        <v>32</v>
      </c>
      <c r="E20" s="46">
        <v>0.49371756100000003</v>
      </c>
      <c r="F20" s="46">
        <v>35.810817720000003</v>
      </c>
      <c r="G20" s="6" t="s">
        <v>28</v>
      </c>
      <c r="H20" s="6" t="s">
        <v>29</v>
      </c>
      <c r="I20" s="46">
        <v>7.5886217230970399</v>
      </c>
      <c r="J20" s="46">
        <v>44.432913194444403</v>
      </c>
      <c r="K20" s="16">
        <v>7500</v>
      </c>
      <c r="L20" s="5">
        <f t="shared" si="0"/>
        <v>66.5</v>
      </c>
      <c r="M20" s="5">
        <f t="shared" si="1"/>
        <v>37.593984962406012</v>
      </c>
      <c r="N20" s="5">
        <f t="shared" si="2"/>
        <v>500</v>
      </c>
      <c r="O20" s="5">
        <f t="shared" si="3"/>
        <v>2500</v>
      </c>
      <c r="P20" s="9">
        <f t="shared" si="4"/>
        <v>2</v>
      </c>
      <c r="Q20" s="10">
        <f t="shared" si="5"/>
        <v>2</v>
      </c>
      <c r="R20" s="10">
        <f t="shared" si="6"/>
        <v>2</v>
      </c>
    </row>
    <row r="21" spans="1:18" x14ac:dyDescent="0.25">
      <c r="A21" s="1">
        <v>13</v>
      </c>
      <c r="B21" s="46" t="s">
        <v>44</v>
      </c>
      <c r="C21" s="46" t="s">
        <v>31</v>
      </c>
      <c r="D21" s="46" t="s">
        <v>32</v>
      </c>
      <c r="E21" s="46">
        <v>0.52972197499999996</v>
      </c>
      <c r="F21" s="46">
        <v>35.772579190000002</v>
      </c>
      <c r="G21" s="6" t="s">
        <v>28</v>
      </c>
      <c r="H21" s="6" t="s">
        <v>29</v>
      </c>
      <c r="I21" s="46">
        <v>5.0135864127840302</v>
      </c>
      <c r="J21" s="46">
        <v>44.032140624999997</v>
      </c>
      <c r="K21" s="16">
        <v>7500</v>
      </c>
      <c r="L21" s="5">
        <f t="shared" si="0"/>
        <v>66.5</v>
      </c>
      <c r="M21" s="5">
        <f t="shared" si="1"/>
        <v>37.593984962406012</v>
      </c>
      <c r="N21" s="5">
        <f t="shared" si="2"/>
        <v>500</v>
      </c>
      <c r="O21" s="5">
        <f t="shared" si="3"/>
        <v>2500</v>
      </c>
      <c r="P21" s="9">
        <f t="shared" si="4"/>
        <v>2</v>
      </c>
      <c r="Q21" s="10">
        <f t="shared" si="5"/>
        <v>2</v>
      </c>
      <c r="R21" s="10">
        <f t="shared" si="6"/>
        <v>2</v>
      </c>
    </row>
    <row r="22" spans="1:18" x14ac:dyDescent="0.25">
      <c r="A22" s="1">
        <v>14</v>
      </c>
      <c r="B22" s="46" t="s">
        <v>45</v>
      </c>
      <c r="C22" s="46" t="s">
        <v>31</v>
      </c>
      <c r="D22" s="46" t="s">
        <v>32</v>
      </c>
      <c r="E22" s="46">
        <v>0.44176697700000001</v>
      </c>
      <c r="F22" s="46">
        <v>35.779525759999999</v>
      </c>
      <c r="G22" s="6" t="s">
        <v>28</v>
      </c>
      <c r="H22" s="6" t="s">
        <v>29</v>
      </c>
      <c r="I22" s="46">
        <v>7.2749961354868899</v>
      </c>
      <c r="J22" s="46">
        <v>45.074149305555501</v>
      </c>
      <c r="K22" s="16">
        <v>7500</v>
      </c>
      <c r="L22" s="5">
        <f t="shared" si="0"/>
        <v>66.5</v>
      </c>
      <c r="M22" s="5">
        <f t="shared" si="1"/>
        <v>37.593984962406012</v>
      </c>
      <c r="N22" s="5">
        <f t="shared" si="2"/>
        <v>500</v>
      </c>
      <c r="O22" s="5">
        <f t="shared" si="3"/>
        <v>2500</v>
      </c>
      <c r="P22" s="9">
        <f t="shared" si="4"/>
        <v>2</v>
      </c>
      <c r="Q22" s="10">
        <f t="shared" si="5"/>
        <v>2</v>
      </c>
      <c r="R22" s="10">
        <f t="shared" si="6"/>
        <v>2</v>
      </c>
    </row>
    <row r="23" spans="1:18" x14ac:dyDescent="0.25">
      <c r="A23" s="1">
        <v>15</v>
      </c>
      <c r="B23" s="46" t="s">
        <v>46</v>
      </c>
      <c r="C23" s="46" t="s">
        <v>31</v>
      </c>
      <c r="D23" s="46" t="s">
        <v>32</v>
      </c>
      <c r="E23" s="46">
        <v>0.48197160999999999</v>
      </c>
      <c r="F23" s="46">
        <v>35.743654479999996</v>
      </c>
      <c r="G23" s="6" t="s">
        <v>28</v>
      </c>
      <c r="H23" s="6" t="s">
        <v>29</v>
      </c>
      <c r="I23" s="46">
        <v>1.5518954545199399</v>
      </c>
      <c r="J23" s="46">
        <v>48.418219804984702</v>
      </c>
      <c r="K23" s="16">
        <v>7500</v>
      </c>
      <c r="L23" s="5">
        <f t="shared" si="0"/>
        <v>66.5</v>
      </c>
      <c r="M23" s="5">
        <f t="shared" si="1"/>
        <v>37.593984962406012</v>
      </c>
      <c r="N23" s="5">
        <f t="shared" si="2"/>
        <v>500</v>
      </c>
      <c r="O23" s="5">
        <f t="shared" si="3"/>
        <v>2500</v>
      </c>
      <c r="P23" s="9">
        <f t="shared" si="4"/>
        <v>2</v>
      </c>
      <c r="Q23" s="10">
        <f t="shared" si="5"/>
        <v>2</v>
      </c>
      <c r="R23" s="10">
        <f t="shared" si="6"/>
        <v>2</v>
      </c>
    </row>
    <row r="24" spans="1:18" x14ac:dyDescent="0.25">
      <c r="A24" s="1">
        <v>16</v>
      </c>
      <c r="B24" s="46" t="s">
        <v>47</v>
      </c>
      <c r="C24" s="46" t="s">
        <v>31</v>
      </c>
      <c r="D24" s="46" t="s">
        <v>32</v>
      </c>
      <c r="E24" s="46">
        <v>0.46799549499999998</v>
      </c>
      <c r="F24" s="46">
        <v>35.762844090000002</v>
      </c>
      <c r="G24" s="6" t="s">
        <v>28</v>
      </c>
      <c r="H24" s="6" t="s">
        <v>29</v>
      </c>
      <c r="I24" s="46">
        <v>3.8261757854270502</v>
      </c>
      <c r="J24" s="46">
        <v>48.552585069444397</v>
      </c>
      <c r="K24" s="16">
        <v>7500</v>
      </c>
      <c r="L24" s="5">
        <f t="shared" si="0"/>
        <v>66.5</v>
      </c>
      <c r="M24" s="5">
        <f t="shared" si="1"/>
        <v>37.593984962406012</v>
      </c>
      <c r="N24" s="5">
        <f t="shared" si="2"/>
        <v>500</v>
      </c>
      <c r="O24" s="5">
        <f t="shared" si="3"/>
        <v>2500</v>
      </c>
      <c r="P24" s="9">
        <f t="shared" si="4"/>
        <v>2</v>
      </c>
      <c r="Q24" s="10">
        <f t="shared" si="5"/>
        <v>2</v>
      </c>
      <c r="R24" s="10">
        <f t="shared" si="6"/>
        <v>2</v>
      </c>
    </row>
    <row r="25" spans="1:18" x14ac:dyDescent="0.25">
      <c r="A25" s="1">
        <v>17</v>
      </c>
      <c r="B25" s="46" t="s">
        <v>48</v>
      </c>
      <c r="C25" s="46" t="s">
        <v>31</v>
      </c>
      <c r="D25" s="46" t="s">
        <v>32</v>
      </c>
      <c r="E25" s="46">
        <v>0.44985419500000001</v>
      </c>
      <c r="F25" s="46">
        <v>35.720539090000003</v>
      </c>
      <c r="G25" s="6" t="s">
        <v>28</v>
      </c>
      <c r="H25" s="6" t="s">
        <v>29</v>
      </c>
      <c r="I25" s="46">
        <v>5.6746374062091096</v>
      </c>
      <c r="J25" s="46">
        <v>50.508085069444398</v>
      </c>
      <c r="K25" s="16">
        <v>7500</v>
      </c>
      <c r="L25" s="5">
        <f t="shared" si="0"/>
        <v>66.5</v>
      </c>
      <c r="M25" s="5">
        <f t="shared" si="1"/>
        <v>37.593984962406012</v>
      </c>
      <c r="N25" s="5">
        <f t="shared" si="2"/>
        <v>500</v>
      </c>
      <c r="O25" s="5">
        <f t="shared" si="3"/>
        <v>2500</v>
      </c>
      <c r="P25" s="9">
        <f t="shared" si="4"/>
        <v>2</v>
      </c>
      <c r="Q25" s="10">
        <f t="shared" si="5"/>
        <v>2</v>
      </c>
      <c r="R25" s="10">
        <f t="shared" si="6"/>
        <v>2</v>
      </c>
    </row>
    <row r="26" spans="1:18" x14ac:dyDescent="0.25">
      <c r="A26" s="1">
        <v>18</v>
      </c>
      <c r="B26" s="46" t="s">
        <v>49</v>
      </c>
      <c r="C26" s="46" t="s">
        <v>31</v>
      </c>
      <c r="D26" s="46" t="s">
        <v>32</v>
      </c>
      <c r="E26" s="46">
        <v>0.44485461700000001</v>
      </c>
      <c r="F26" s="46">
        <v>35.764995570000004</v>
      </c>
      <c r="G26" s="6" t="s">
        <v>28</v>
      </c>
      <c r="H26" s="6" t="s">
        <v>29</v>
      </c>
      <c r="I26" s="46">
        <v>6.1866620835836796</v>
      </c>
      <c r="J26" s="46">
        <v>47.831194444444399</v>
      </c>
      <c r="K26" s="16">
        <v>7500</v>
      </c>
      <c r="L26" s="5">
        <f t="shared" si="0"/>
        <v>66.5</v>
      </c>
      <c r="M26" s="5">
        <f t="shared" si="1"/>
        <v>37.593984962406012</v>
      </c>
      <c r="N26" s="5">
        <f t="shared" si="2"/>
        <v>500</v>
      </c>
      <c r="O26" s="5">
        <f t="shared" si="3"/>
        <v>2500</v>
      </c>
      <c r="P26" s="9">
        <f t="shared" si="4"/>
        <v>2</v>
      </c>
      <c r="Q26" s="10">
        <f t="shared" si="5"/>
        <v>2</v>
      </c>
      <c r="R26" s="10">
        <f t="shared" si="6"/>
        <v>2</v>
      </c>
    </row>
    <row r="27" spans="1:18" x14ac:dyDescent="0.25">
      <c r="A27" s="1">
        <v>19</v>
      </c>
      <c r="B27" s="46" t="s">
        <v>50</v>
      </c>
      <c r="C27" s="46" t="s">
        <v>31</v>
      </c>
      <c r="D27" s="46" t="s">
        <v>32</v>
      </c>
      <c r="E27" s="46">
        <v>0.45970261099999998</v>
      </c>
      <c r="F27" s="46">
        <v>35.742019650000003</v>
      </c>
      <c r="G27" s="6" t="s">
        <v>28</v>
      </c>
      <c r="H27" s="6" t="s">
        <v>29</v>
      </c>
      <c r="I27" s="46">
        <v>4.0194446408617699</v>
      </c>
      <c r="J27" s="46">
        <v>48.472430555555498</v>
      </c>
      <c r="K27" s="16">
        <v>7500</v>
      </c>
      <c r="L27" s="5">
        <f t="shared" si="0"/>
        <v>66.5</v>
      </c>
      <c r="M27" s="5">
        <f t="shared" si="1"/>
        <v>37.593984962406012</v>
      </c>
      <c r="N27" s="5">
        <f t="shared" si="2"/>
        <v>500</v>
      </c>
      <c r="O27" s="5">
        <f t="shared" si="3"/>
        <v>2500</v>
      </c>
      <c r="P27" s="9">
        <f t="shared" si="4"/>
        <v>2</v>
      </c>
      <c r="Q27" s="10">
        <f t="shared" si="5"/>
        <v>2</v>
      </c>
      <c r="R27" s="10">
        <f t="shared" si="6"/>
        <v>2</v>
      </c>
    </row>
    <row r="28" spans="1:18" x14ac:dyDescent="0.25">
      <c r="A28" s="1">
        <v>20</v>
      </c>
      <c r="B28" s="46" t="s">
        <v>51</v>
      </c>
      <c r="C28" s="46" t="s">
        <v>31</v>
      </c>
      <c r="D28" s="46" t="s">
        <v>32</v>
      </c>
      <c r="E28" s="46">
        <v>0.48681393299999998</v>
      </c>
      <c r="F28" s="46">
        <v>35.75364304</v>
      </c>
      <c r="G28" s="6" t="s">
        <v>28</v>
      </c>
      <c r="H28" s="6" t="s">
        <v>29</v>
      </c>
      <c r="I28" s="46">
        <v>1.5845699302309699</v>
      </c>
      <c r="J28" s="46">
        <v>48.114787436263299</v>
      </c>
      <c r="K28" s="16">
        <v>7500</v>
      </c>
      <c r="L28" s="5">
        <f t="shared" si="0"/>
        <v>66.5</v>
      </c>
      <c r="M28" s="5">
        <f t="shared" si="1"/>
        <v>37.593984962406012</v>
      </c>
      <c r="N28" s="5">
        <f t="shared" si="2"/>
        <v>500</v>
      </c>
      <c r="O28" s="5">
        <f t="shared" si="3"/>
        <v>2500</v>
      </c>
      <c r="P28" s="9">
        <f t="shared" si="4"/>
        <v>2</v>
      </c>
      <c r="Q28" s="10">
        <f t="shared" si="5"/>
        <v>2</v>
      </c>
      <c r="R28" s="10">
        <f t="shared" si="6"/>
        <v>2</v>
      </c>
    </row>
    <row r="29" spans="1:18" x14ac:dyDescent="0.25">
      <c r="A29" s="1">
        <v>21</v>
      </c>
      <c r="B29" s="46" t="s">
        <v>52</v>
      </c>
      <c r="C29" s="46" t="s">
        <v>31</v>
      </c>
      <c r="D29" s="46" t="s">
        <v>32</v>
      </c>
      <c r="E29" s="46">
        <v>0.45232713200000002</v>
      </c>
      <c r="F29" s="46">
        <v>35.781682969999999</v>
      </c>
      <c r="G29" s="6" t="s">
        <v>28</v>
      </c>
      <c r="H29" s="6" t="s">
        <v>29</v>
      </c>
      <c r="I29" s="46">
        <v>6.4996929193114701</v>
      </c>
      <c r="J29" s="46">
        <v>45.234458333333301</v>
      </c>
      <c r="K29" s="16">
        <v>7500</v>
      </c>
      <c r="L29" s="5">
        <f t="shared" si="0"/>
        <v>66.5</v>
      </c>
      <c r="M29" s="5">
        <f t="shared" si="1"/>
        <v>37.593984962406012</v>
      </c>
      <c r="N29" s="5">
        <f t="shared" si="2"/>
        <v>500</v>
      </c>
      <c r="O29" s="5">
        <f t="shared" si="3"/>
        <v>2500</v>
      </c>
      <c r="P29" s="9">
        <f t="shared" si="4"/>
        <v>2</v>
      </c>
      <c r="Q29" s="10">
        <f t="shared" si="5"/>
        <v>2</v>
      </c>
      <c r="R29" s="10">
        <f t="shared" si="6"/>
        <v>2</v>
      </c>
    </row>
    <row r="30" spans="1:18" x14ac:dyDescent="0.25">
      <c r="A30" s="1">
        <v>22</v>
      </c>
      <c r="B30" s="46" t="s">
        <v>53</v>
      </c>
      <c r="C30" s="46" t="s">
        <v>31</v>
      </c>
      <c r="D30" s="46" t="s">
        <v>32</v>
      </c>
      <c r="E30" s="46">
        <v>0.465386093</v>
      </c>
      <c r="F30" s="46">
        <v>35.771217350000001</v>
      </c>
      <c r="G30" s="6" t="s">
        <v>28</v>
      </c>
      <c r="H30" s="6" t="s">
        <v>29</v>
      </c>
      <c r="I30" s="46">
        <v>4.6443941592264402</v>
      </c>
      <c r="J30" s="46">
        <v>47.991503472222199</v>
      </c>
      <c r="K30" s="16">
        <v>7500</v>
      </c>
      <c r="L30" s="5">
        <f t="shared" si="0"/>
        <v>66.5</v>
      </c>
      <c r="M30" s="5">
        <f t="shared" si="1"/>
        <v>37.593984962406012</v>
      </c>
      <c r="N30" s="5">
        <f t="shared" si="2"/>
        <v>500</v>
      </c>
      <c r="O30" s="5">
        <f t="shared" si="3"/>
        <v>2500</v>
      </c>
      <c r="P30" s="9">
        <f t="shared" si="4"/>
        <v>2</v>
      </c>
      <c r="Q30" s="10">
        <f t="shared" si="5"/>
        <v>2</v>
      </c>
      <c r="R30" s="10">
        <f t="shared" si="6"/>
        <v>2</v>
      </c>
    </row>
    <row r="31" spans="1:18" x14ac:dyDescent="0.25">
      <c r="A31" s="1">
        <v>23</v>
      </c>
      <c r="B31" s="46" t="s">
        <v>54</v>
      </c>
      <c r="C31" s="46" t="s">
        <v>31</v>
      </c>
      <c r="D31" s="46" t="s">
        <v>32</v>
      </c>
      <c r="E31" s="46">
        <v>0.497018352</v>
      </c>
      <c r="F31" s="46">
        <v>35.732847210000003</v>
      </c>
      <c r="G31" s="6" t="s">
        <v>28</v>
      </c>
      <c r="H31" s="6" t="s">
        <v>29</v>
      </c>
      <c r="I31" s="46">
        <v>1.1013451919876101</v>
      </c>
      <c r="J31" s="46">
        <v>43.428663551496697</v>
      </c>
      <c r="K31" s="16">
        <v>7500</v>
      </c>
      <c r="L31" s="5">
        <f t="shared" si="0"/>
        <v>66.5</v>
      </c>
      <c r="M31" s="5">
        <f t="shared" si="1"/>
        <v>37.593984962406012</v>
      </c>
      <c r="N31" s="5">
        <f t="shared" si="2"/>
        <v>500</v>
      </c>
      <c r="O31" s="5">
        <f t="shared" si="3"/>
        <v>2500</v>
      </c>
      <c r="P31" s="9">
        <f t="shared" si="4"/>
        <v>2</v>
      </c>
      <c r="Q31" s="10">
        <f t="shared" si="5"/>
        <v>2</v>
      </c>
      <c r="R31" s="10">
        <f t="shared" si="6"/>
        <v>2</v>
      </c>
    </row>
    <row r="32" spans="1:18" x14ac:dyDescent="0.25">
      <c r="A32" s="1">
        <v>24</v>
      </c>
      <c r="B32" s="46" t="s">
        <v>55</v>
      </c>
      <c r="C32" s="46" t="s">
        <v>31</v>
      </c>
      <c r="D32" s="46" t="s">
        <v>32</v>
      </c>
      <c r="E32" s="46">
        <v>0.51887452599999995</v>
      </c>
      <c r="F32" s="46">
        <v>35.714469909999998</v>
      </c>
      <c r="G32" s="6" t="s">
        <v>28</v>
      </c>
      <c r="H32" s="6" t="s">
        <v>29</v>
      </c>
      <c r="I32" s="46">
        <v>4.0428210815999099</v>
      </c>
      <c r="J32" s="46">
        <v>46.562808856544898</v>
      </c>
      <c r="K32" s="16">
        <v>7500</v>
      </c>
      <c r="L32" s="5">
        <f t="shared" si="0"/>
        <v>66.5</v>
      </c>
      <c r="M32" s="5">
        <f t="shared" si="1"/>
        <v>37.593984962406012</v>
      </c>
      <c r="N32" s="5">
        <f t="shared" si="2"/>
        <v>500</v>
      </c>
      <c r="O32" s="5">
        <f t="shared" si="3"/>
        <v>2500</v>
      </c>
      <c r="P32" s="9">
        <f t="shared" si="4"/>
        <v>2</v>
      </c>
      <c r="Q32" s="10">
        <f t="shared" si="5"/>
        <v>2</v>
      </c>
      <c r="R32" s="10">
        <f t="shared" si="6"/>
        <v>2</v>
      </c>
    </row>
    <row r="33" spans="1:18" x14ac:dyDescent="0.25">
      <c r="A33" s="1">
        <v>25</v>
      </c>
      <c r="B33" s="46" t="s">
        <v>56</v>
      </c>
      <c r="C33" s="46" t="s">
        <v>31</v>
      </c>
      <c r="D33" s="46" t="s">
        <v>32</v>
      </c>
      <c r="E33" s="46">
        <v>0.47188661500000001</v>
      </c>
      <c r="F33" s="46">
        <v>35.754638669999999</v>
      </c>
      <c r="G33" s="6" t="s">
        <v>28</v>
      </c>
      <c r="H33" s="6" t="s">
        <v>29</v>
      </c>
      <c r="I33" s="46">
        <v>2.9807146375093598</v>
      </c>
      <c r="J33" s="46">
        <v>50.267621527777699</v>
      </c>
      <c r="K33" s="16">
        <v>7500</v>
      </c>
      <c r="L33" s="5">
        <f t="shared" si="0"/>
        <v>66.5</v>
      </c>
      <c r="M33" s="5">
        <f t="shared" si="1"/>
        <v>37.593984962406012</v>
      </c>
      <c r="N33" s="5">
        <f t="shared" si="2"/>
        <v>500</v>
      </c>
      <c r="O33" s="5">
        <f t="shared" si="3"/>
        <v>2500</v>
      </c>
      <c r="P33" s="9">
        <f t="shared" si="4"/>
        <v>2</v>
      </c>
      <c r="Q33" s="10">
        <f t="shared" si="5"/>
        <v>2</v>
      </c>
      <c r="R33" s="10">
        <f t="shared" si="6"/>
        <v>2</v>
      </c>
    </row>
    <row r="34" spans="1:18" x14ac:dyDescent="0.25">
      <c r="A34" s="1">
        <v>26</v>
      </c>
      <c r="B34" s="46" t="s">
        <v>57</v>
      </c>
      <c r="C34" s="46" t="s">
        <v>31</v>
      </c>
      <c r="D34" s="46" t="s">
        <v>32</v>
      </c>
      <c r="E34" s="46">
        <v>0.50705381999999999</v>
      </c>
      <c r="F34" s="46">
        <v>35.776907110000003</v>
      </c>
      <c r="G34" s="6" t="s">
        <v>28</v>
      </c>
      <c r="H34" s="6" t="s">
        <v>29</v>
      </c>
      <c r="I34" s="46">
        <v>4.0049582082570598</v>
      </c>
      <c r="J34" s="46">
        <v>44.673376736111102</v>
      </c>
      <c r="K34" s="16">
        <v>7500</v>
      </c>
      <c r="L34" s="5">
        <f t="shared" si="0"/>
        <v>66.5</v>
      </c>
      <c r="M34" s="5">
        <f t="shared" si="1"/>
        <v>37.593984962406012</v>
      </c>
      <c r="N34" s="5">
        <f t="shared" si="2"/>
        <v>500</v>
      </c>
      <c r="O34" s="5">
        <f t="shared" si="3"/>
        <v>2500</v>
      </c>
      <c r="P34" s="9">
        <f t="shared" si="4"/>
        <v>2</v>
      </c>
      <c r="Q34" s="10">
        <f t="shared" si="5"/>
        <v>2</v>
      </c>
      <c r="R34" s="10">
        <f t="shared" si="6"/>
        <v>2</v>
      </c>
    </row>
    <row r="35" spans="1:18" x14ac:dyDescent="0.25">
      <c r="A35" s="1">
        <v>27</v>
      </c>
      <c r="B35" s="46" t="s">
        <v>58</v>
      </c>
      <c r="C35" s="46" t="s">
        <v>31</v>
      </c>
      <c r="D35" s="46" t="s">
        <v>32</v>
      </c>
      <c r="E35" s="46">
        <v>0.48924975599999998</v>
      </c>
      <c r="F35" s="46">
        <v>35.765889489999999</v>
      </c>
      <c r="G35" s="6" t="s">
        <v>28</v>
      </c>
      <c r="H35" s="6" t="s">
        <v>29</v>
      </c>
      <c r="I35" s="46">
        <v>2.6875307139291098</v>
      </c>
      <c r="J35" s="46">
        <v>47.6708854166666</v>
      </c>
      <c r="K35" s="16">
        <v>7500</v>
      </c>
      <c r="L35" s="5">
        <f t="shared" si="0"/>
        <v>66.5</v>
      </c>
      <c r="M35" s="5">
        <f t="shared" si="1"/>
        <v>37.593984962406012</v>
      </c>
      <c r="N35" s="5">
        <f t="shared" si="2"/>
        <v>500</v>
      </c>
      <c r="O35" s="5">
        <f t="shared" si="3"/>
        <v>2500</v>
      </c>
      <c r="P35" s="9">
        <f t="shared" si="4"/>
        <v>2</v>
      </c>
      <c r="Q35" s="10">
        <f t="shared" si="5"/>
        <v>2</v>
      </c>
      <c r="R35" s="10">
        <f t="shared" si="6"/>
        <v>2</v>
      </c>
    </row>
    <row r="36" spans="1:18" x14ac:dyDescent="0.25">
      <c r="A36" s="1">
        <v>28</v>
      </c>
      <c r="B36" s="46" t="s">
        <v>59</v>
      </c>
      <c r="C36" s="46" t="s">
        <v>31</v>
      </c>
      <c r="D36" s="46" t="s">
        <v>32</v>
      </c>
      <c r="E36" s="46">
        <v>0.47915196399999999</v>
      </c>
      <c r="F36" s="46">
        <v>35.74826813</v>
      </c>
      <c r="G36" s="6" t="s">
        <v>28</v>
      </c>
      <c r="H36" s="6" t="s">
        <v>29</v>
      </c>
      <c r="I36" s="46">
        <v>1.9621140733306499</v>
      </c>
      <c r="J36" s="46">
        <v>50.915375801940598</v>
      </c>
      <c r="K36" s="16">
        <v>7500</v>
      </c>
      <c r="L36" s="5">
        <f t="shared" si="0"/>
        <v>66.5</v>
      </c>
      <c r="M36" s="5">
        <f t="shared" si="1"/>
        <v>37.593984962406012</v>
      </c>
      <c r="N36" s="5">
        <f t="shared" si="2"/>
        <v>500</v>
      </c>
      <c r="O36" s="5">
        <f t="shared" si="3"/>
        <v>2500</v>
      </c>
      <c r="P36" s="9">
        <f t="shared" si="4"/>
        <v>2</v>
      </c>
      <c r="Q36" s="10">
        <f t="shared" si="5"/>
        <v>2</v>
      </c>
      <c r="R36" s="10">
        <f t="shared" si="6"/>
        <v>2</v>
      </c>
    </row>
    <row r="37" spans="1:18" x14ac:dyDescent="0.25">
      <c r="A37" s="1">
        <v>29</v>
      </c>
      <c r="B37" s="46" t="s">
        <v>60</v>
      </c>
      <c r="C37" s="46" t="s">
        <v>31</v>
      </c>
      <c r="D37" s="46" t="s">
        <v>32</v>
      </c>
      <c r="E37" s="46">
        <v>0.51113078000000001</v>
      </c>
      <c r="F37" s="46">
        <v>35.766269680000001</v>
      </c>
      <c r="G37" s="6" t="s">
        <v>28</v>
      </c>
      <c r="H37" s="6" t="s">
        <v>29</v>
      </c>
      <c r="I37" s="46">
        <v>3.1210076041414698</v>
      </c>
      <c r="J37" s="46">
        <v>44.432913194444403</v>
      </c>
      <c r="K37" s="16">
        <v>7500</v>
      </c>
      <c r="L37" s="5">
        <f t="shared" si="0"/>
        <v>66.5</v>
      </c>
      <c r="M37" s="5">
        <f t="shared" si="1"/>
        <v>37.593984962406012</v>
      </c>
      <c r="N37" s="5">
        <f t="shared" si="2"/>
        <v>500</v>
      </c>
      <c r="O37" s="5">
        <f t="shared" si="3"/>
        <v>2500</v>
      </c>
      <c r="P37" s="9">
        <f t="shared" si="4"/>
        <v>2</v>
      </c>
      <c r="Q37" s="10">
        <f t="shared" si="5"/>
        <v>2</v>
      </c>
      <c r="R37" s="10">
        <f t="shared" si="6"/>
        <v>2</v>
      </c>
    </row>
    <row r="38" spans="1:18" x14ac:dyDescent="0.25">
      <c r="A38" s="1">
        <v>30</v>
      </c>
      <c r="B38" s="46" t="s">
        <v>61</v>
      </c>
      <c r="C38" s="46" t="s">
        <v>31</v>
      </c>
      <c r="D38" s="46" t="s">
        <v>32</v>
      </c>
      <c r="E38" s="46">
        <v>0.50506936300000005</v>
      </c>
      <c r="F38" s="46">
        <v>35.74732513</v>
      </c>
      <c r="G38" s="6" t="s">
        <v>28</v>
      </c>
      <c r="H38" s="6" t="s">
        <v>29</v>
      </c>
      <c r="I38" s="46">
        <v>1.1386268589115001</v>
      </c>
      <c r="J38" s="46">
        <v>42.655932836123696</v>
      </c>
      <c r="K38" s="16">
        <v>7500</v>
      </c>
      <c r="L38" s="5">
        <f t="shared" si="0"/>
        <v>66.5</v>
      </c>
      <c r="M38" s="5">
        <f t="shared" si="1"/>
        <v>37.593984962406012</v>
      </c>
      <c r="N38" s="5">
        <f t="shared" si="2"/>
        <v>500</v>
      </c>
      <c r="O38" s="5">
        <f t="shared" si="3"/>
        <v>2500</v>
      </c>
      <c r="P38" s="9">
        <f t="shared" si="4"/>
        <v>2</v>
      </c>
      <c r="Q38" s="10">
        <f t="shared" si="5"/>
        <v>2</v>
      </c>
      <c r="R38" s="10">
        <f t="shared" si="6"/>
        <v>2</v>
      </c>
    </row>
    <row r="39" spans="1:18" x14ac:dyDescent="0.25">
      <c r="A39" s="1">
        <v>31</v>
      </c>
      <c r="B39" s="46" t="s">
        <v>62</v>
      </c>
      <c r="C39" s="46" t="s">
        <v>31</v>
      </c>
      <c r="D39" s="46" t="s">
        <v>32</v>
      </c>
      <c r="E39" s="46">
        <v>0.498385996</v>
      </c>
      <c r="F39" s="46">
        <v>35.765777589999999</v>
      </c>
      <c r="G39" s="6" t="s">
        <v>28</v>
      </c>
      <c r="H39" s="6" t="s">
        <v>29</v>
      </c>
      <c r="I39" s="46">
        <v>2.5854626440333099</v>
      </c>
      <c r="J39" s="46">
        <v>45.795539930555499</v>
      </c>
      <c r="K39" s="16">
        <v>7500</v>
      </c>
      <c r="L39" s="5">
        <f t="shared" si="0"/>
        <v>66.5</v>
      </c>
      <c r="M39" s="5">
        <f t="shared" si="1"/>
        <v>37.593984962406012</v>
      </c>
      <c r="N39" s="5">
        <f t="shared" si="2"/>
        <v>500</v>
      </c>
      <c r="O39" s="5">
        <f t="shared" si="3"/>
        <v>2500</v>
      </c>
      <c r="P39" s="9">
        <f t="shared" si="4"/>
        <v>2</v>
      </c>
      <c r="Q39" s="10">
        <f t="shared" si="5"/>
        <v>2</v>
      </c>
      <c r="R39" s="10">
        <f t="shared" si="6"/>
        <v>2</v>
      </c>
    </row>
    <row r="40" spans="1:18" x14ac:dyDescent="0.25">
      <c r="A40" s="1">
        <v>32</v>
      </c>
      <c r="B40" s="46" t="s">
        <v>63</v>
      </c>
      <c r="C40" s="46" t="s">
        <v>31</v>
      </c>
      <c r="D40" s="46" t="s">
        <v>32</v>
      </c>
      <c r="E40" s="46">
        <v>0.47251817600000001</v>
      </c>
      <c r="F40" s="46">
        <v>35.729400519999999</v>
      </c>
      <c r="G40" s="6" t="s">
        <v>28</v>
      </c>
      <c r="H40" s="6" t="s">
        <v>29</v>
      </c>
      <c r="I40" s="46">
        <v>2.9882235622717199</v>
      </c>
      <c r="J40" s="46">
        <v>48.741713091387602</v>
      </c>
      <c r="K40" s="16">
        <v>7500</v>
      </c>
      <c r="L40" s="5">
        <f t="shared" si="0"/>
        <v>66.5</v>
      </c>
      <c r="M40" s="5">
        <f t="shared" si="1"/>
        <v>37.593984962406012</v>
      </c>
      <c r="N40" s="5">
        <f t="shared" si="2"/>
        <v>500</v>
      </c>
      <c r="O40" s="5">
        <f t="shared" si="3"/>
        <v>2500</v>
      </c>
      <c r="P40" s="9">
        <f t="shared" si="4"/>
        <v>2</v>
      </c>
      <c r="Q40" s="10">
        <f t="shared" si="5"/>
        <v>2</v>
      </c>
      <c r="R40" s="10">
        <f t="shared" si="6"/>
        <v>2</v>
      </c>
    </row>
    <row r="41" spans="1:18" x14ac:dyDescent="0.25">
      <c r="A41" s="1">
        <v>33</v>
      </c>
      <c r="B41" s="46" t="s">
        <v>64</v>
      </c>
      <c r="C41" s="46" t="s">
        <v>31</v>
      </c>
      <c r="D41" s="46" t="s">
        <v>32</v>
      </c>
      <c r="E41" s="46">
        <v>0.489637196</v>
      </c>
      <c r="F41" s="46">
        <v>35.74224091</v>
      </c>
      <c r="G41" s="6" t="s">
        <v>28</v>
      </c>
      <c r="H41" s="6" t="s">
        <v>29</v>
      </c>
      <c r="I41" s="46">
        <v>0.69935640115826603</v>
      </c>
      <c r="J41" s="46">
        <v>45.915980617072499</v>
      </c>
      <c r="K41" s="16">
        <v>7500</v>
      </c>
      <c r="L41" s="5">
        <f t="shared" si="0"/>
        <v>66.5</v>
      </c>
      <c r="M41" s="5">
        <f t="shared" si="1"/>
        <v>37.593984962406012</v>
      </c>
      <c r="N41" s="5">
        <f t="shared" si="2"/>
        <v>500</v>
      </c>
      <c r="O41" s="5">
        <f t="shared" si="3"/>
        <v>2500</v>
      </c>
      <c r="P41" s="9">
        <f t="shared" si="4"/>
        <v>2</v>
      </c>
      <c r="Q41" s="10">
        <f t="shared" si="5"/>
        <v>2</v>
      </c>
      <c r="R41" s="10">
        <f t="shared" si="6"/>
        <v>2</v>
      </c>
    </row>
    <row r="42" spans="1:18" x14ac:dyDescent="0.25">
      <c r="A42" s="1">
        <v>34</v>
      </c>
      <c r="B42" s="46" t="s">
        <v>65</v>
      </c>
      <c r="C42" s="46" t="s">
        <v>31</v>
      </c>
      <c r="D42" s="46" t="s">
        <v>32</v>
      </c>
      <c r="E42" s="46">
        <v>0.45430800300000002</v>
      </c>
      <c r="F42" s="46">
        <v>35.75217438</v>
      </c>
      <c r="G42" s="6" t="s">
        <v>28</v>
      </c>
      <c r="H42" s="6" t="s">
        <v>29</v>
      </c>
      <c r="I42" s="46">
        <v>4.7366707621514896</v>
      </c>
      <c r="J42" s="46">
        <v>47.270112847222201</v>
      </c>
      <c r="K42" s="16">
        <v>7500</v>
      </c>
      <c r="L42" s="5">
        <f t="shared" si="0"/>
        <v>66.5</v>
      </c>
      <c r="M42" s="5">
        <f t="shared" si="1"/>
        <v>37.593984962406012</v>
      </c>
      <c r="N42" s="5">
        <f t="shared" si="2"/>
        <v>500</v>
      </c>
      <c r="O42" s="5">
        <f t="shared" si="3"/>
        <v>2500</v>
      </c>
      <c r="P42" s="9">
        <f t="shared" si="4"/>
        <v>2</v>
      </c>
      <c r="Q42" s="10">
        <f t="shared" si="5"/>
        <v>2</v>
      </c>
      <c r="R42" s="10">
        <f t="shared" si="6"/>
        <v>2</v>
      </c>
    </row>
    <row r="43" spans="1:18" x14ac:dyDescent="0.25">
      <c r="A43" s="1">
        <v>35</v>
      </c>
      <c r="B43" s="46" t="s">
        <v>66</v>
      </c>
      <c r="C43" s="46" t="s">
        <v>31</v>
      </c>
      <c r="D43" s="46" t="s">
        <v>32</v>
      </c>
      <c r="E43" s="46">
        <v>0.43509799199999999</v>
      </c>
      <c r="F43" s="46">
        <v>35.796230319999999</v>
      </c>
      <c r="G43" s="6" t="s">
        <v>28</v>
      </c>
      <c r="H43" s="6" t="s">
        <v>29</v>
      </c>
      <c r="I43" s="46">
        <v>9.0041830019093592</v>
      </c>
      <c r="J43" s="46">
        <v>43.951986111111097</v>
      </c>
      <c r="K43" s="16">
        <v>7500</v>
      </c>
      <c r="L43" s="5">
        <f t="shared" si="0"/>
        <v>66.5</v>
      </c>
      <c r="M43" s="5">
        <f t="shared" si="1"/>
        <v>37.593984962406012</v>
      </c>
      <c r="N43" s="5">
        <f t="shared" si="2"/>
        <v>500</v>
      </c>
      <c r="O43" s="5">
        <f t="shared" si="3"/>
        <v>2500</v>
      </c>
      <c r="P43" s="9">
        <f t="shared" si="4"/>
        <v>2</v>
      </c>
      <c r="Q43" s="10">
        <f t="shared" si="5"/>
        <v>2</v>
      </c>
      <c r="R43" s="10">
        <f t="shared" si="6"/>
        <v>2</v>
      </c>
    </row>
    <row r="44" spans="1:18" x14ac:dyDescent="0.25">
      <c r="A44" s="1">
        <v>36</v>
      </c>
      <c r="B44" s="46" t="s">
        <v>67</v>
      </c>
      <c r="C44" s="46" t="s">
        <v>31</v>
      </c>
      <c r="D44" s="46" t="s">
        <v>32</v>
      </c>
      <c r="E44" s="46">
        <v>0.43403643400000003</v>
      </c>
      <c r="F44" s="46">
        <v>35.78795624</v>
      </c>
      <c r="G44" s="6" t="s">
        <v>28</v>
      </c>
      <c r="H44" s="6" t="s">
        <v>29</v>
      </c>
      <c r="I44" s="46">
        <v>8.5174373000295205</v>
      </c>
      <c r="J44" s="46">
        <v>44.272604166666603</v>
      </c>
      <c r="K44" s="16">
        <v>7500</v>
      </c>
      <c r="L44" s="5">
        <f t="shared" si="0"/>
        <v>66.5</v>
      </c>
      <c r="M44" s="5">
        <f t="shared" si="1"/>
        <v>37.593984962406012</v>
      </c>
      <c r="N44" s="5">
        <f t="shared" si="2"/>
        <v>500</v>
      </c>
      <c r="O44" s="5">
        <f t="shared" si="3"/>
        <v>2500</v>
      </c>
      <c r="P44" s="9">
        <f t="shared" si="4"/>
        <v>2</v>
      </c>
      <c r="Q44" s="10">
        <f t="shared" si="5"/>
        <v>2</v>
      </c>
      <c r="R44" s="10">
        <f t="shared" si="6"/>
        <v>2</v>
      </c>
    </row>
    <row r="45" spans="1:18" x14ac:dyDescent="0.25">
      <c r="A45" s="1">
        <v>37</v>
      </c>
      <c r="B45" s="46" t="s">
        <v>68</v>
      </c>
      <c r="C45" s="46" t="s">
        <v>31</v>
      </c>
      <c r="D45" s="46" t="s">
        <v>32</v>
      </c>
      <c r="E45" s="46">
        <v>0.37483569999999999</v>
      </c>
      <c r="F45" s="46">
        <v>35.721954349999997</v>
      </c>
      <c r="G45" s="6" t="s">
        <v>28</v>
      </c>
      <c r="H45" s="6" t="s">
        <v>29</v>
      </c>
      <c r="I45" s="46">
        <v>13.631118619094799</v>
      </c>
      <c r="J45" s="46">
        <v>37.235578124999897</v>
      </c>
      <c r="K45" s="16">
        <v>7500</v>
      </c>
      <c r="L45" s="5">
        <f t="shared" si="0"/>
        <v>66.5</v>
      </c>
      <c r="M45" s="5">
        <f t="shared" si="1"/>
        <v>37.593984962406012</v>
      </c>
      <c r="N45" s="5">
        <f t="shared" si="2"/>
        <v>500</v>
      </c>
      <c r="O45" s="5">
        <f t="shared" si="3"/>
        <v>2500</v>
      </c>
      <c r="P45" s="9">
        <f t="shared" si="4"/>
        <v>2</v>
      </c>
      <c r="Q45" s="10">
        <f t="shared" si="5"/>
        <v>2</v>
      </c>
      <c r="R45" s="10">
        <f t="shared" si="6"/>
        <v>2</v>
      </c>
    </row>
    <row r="46" spans="1:18" x14ac:dyDescent="0.25">
      <c r="A46" s="1">
        <v>38</v>
      </c>
      <c r="B46" s="46" t="s">
        <v>69</v>
      </c>
      <c r="C46" s="46" t="s">
        <v>31</v>
      </c>
      <c r="D46" s="46" t="s">
        <v>32</v>
      </c>
      <c r="E46" s="46">
        <v>0.41145908799999997</v>
      </c>
      <c r="F46" s="46">
        <v>35.79354858</v>
      </c>
      <c r="G46" s="6" t="s">
        <v>28</v>
      </c>
      <c r="H46" s="6" t="s">
        <v>29</v>
      </c>
      <c r="I46" s="46">
        <v>10.949070319224001</v>
      </c>
      <c r="J46" s="46">
        <v>38.3871343984652</v>
      </c>
      <c r="K46" s="16">
        <v>7500</v>
      </c>
      <c r="L46" s="5">
        <f t="shared" si="0"/>
        <v>66.5</v>
      </c>
      <c r="M46" s="5">
        <f t="shared" si="1"/>
        <v>37.593984962406012</v>
      </c>
      <c r="N46" s="5">
        <f t="shared" si="2"/>
        <v>500</v>
      </c>
      <c r="O46" s="5">
        <f t="shared" si="3"/>
        <v>2500</v>
      </c>
      <c r="P46" s="9">
        <f t="shared" si="4"/>
        <v>2</v>
      </c>
      <c r="Q46" s="10">
        <f t="shared" si="5"/>
        <v>2</v>
      </c>
      <c r="R46" s="10">
        <f t="shared" si="6"/>
        <v>2</v>
      </c>
    </row>
    <row r="47" spans="1:18" x14ac:dyDescent="0.25">
      <c r="A47" s="1">
        <v>39</v>
      </c>
      <c r="B47" s="46" t="s">
        <v>70</v>
      </c>
      <c r="C47" s="46" t="s">
        <v>31</v>
      </c>
      <c r="D47" s="46" t="s">
        <v>32</v>
      </c>
      <c r="E47" s="46">
        <v>0.38605540999999999</v>
      </c>
      <c r="F47" s="46">
        <v>35.734802250000001</v>
      </c>
      <c r="G47" s="6" t="s">
        <v>28</v>
      </c>
      <c r="H47" s="6" t="s">
        <v>29</v>
      </c>
      <c r="I47" s="46">
        <v>12.2211645639177</v>
      </c>
      <c r="J47" s="46">
        <v>33.968687500000001</v>
      </c>
      <c r="K47" s="16">
        <v>7500</v>
      </c>
      <c r="L47" s="5">
        <f t="shared" si="0"/>
        <v>66.5</v>
      </c>
      <c r="M47" s="5">
        <f t="shared" si="1"/>
        <v>37.593984962406012</v>
      </c>
      <c r="N47" s="5">
        <f t="shared" si="2"/>
        <v>500</v>
      </c>
      <c r="O47" s="5">
        <f t="shared" si="3"/>
        <v>2500</v>
      </c>
      <c r="P47" s="9">
        <f t="shared" si="4"/>
        <v>2</v>
      </c>
      <c r="Q47" s="10">
        <f t="shared" si="5"/>
        <v>2</v>
      </c>
      <c r="R47" s="10">
        <f t="shared" si="6"/>
        <v>2</v>
      </c>
    </row>
    <row r="48" spans="1:18" x14ac:dyDescent="0.25">
      <c r="A48" s="1">
        <v>40</v>
      </c>
      <c r="B48" s="46" t="s">
        <v>71</v>
      </c>
      <c r="C48" s="46" t="s">
        <v>31</v>
      </c>
      <c r="D48" s="46" t="s">
        <v>32</v>
      </c>
      <c r="E48" s="46">
        <v>0.43137136100000001</v>
      </c>
      <c r="F48" s="46">
        <v>35.7816391</v>
      </c>
      <c r="G48" s="6" t="s">
        <v>28</v>
      </c>
      <c r="H48" s="6" t="s">
        <v>29</v>
      </c>
      <c r="I48" s="46">
        <v>8.3726403330876007</v>
      </c>
      <c r="J48" s="46">
        <v>44.031534604261701</v>
      </c>
      <c r="K48" s="16">
        <v>7500</v>
      </c>
      <c r="L48" s="5">
        <f t="shared" si="0"/>
        <v>66.5</v>
      </c>
      <c r="M48" s="5">
        <f t="shared" si="1"/>
        <v>37.593984962406012</v>
      </c>
      <c r="N48" s="5">
        <f t="shared" si="2"/>
        <v>500</v>
      </c>
      <c r="O48" s="5">
        <f t="shared" si="3"/>
        <v>2500</v>
      </c>
      <c r="P48" s="9">
        <f t="shared" si="4"/>
        <v>2</v>
      </c>
      <c r="Q48" s="10">
        <f t="shared" si="5"/>
        <v>2</v>
      </c>
      <c r="R48" s="10">
        <f t="shared" si="6"/>
        <v>2</v>
      </c>
    </row>
    <row r="49" spans="1:18" x14ac:dyDescent="0.25">
      <c r="A49" s="1">
        <v>41</v>
      </c>
      <c r="B49" s="46" t="s">
        <v>72</v>
      </c>
      <c r="C49" s="46" t="s">
        <v>31</v>
      </c>
      <c r="D49" s="46" t="s">
        <v>32</v>
      </c>
      <c r="E49" s="46">
        <v>0.42283999900000002</v>
      </c>
      <c r="F49" s="46">
        <v>35.7972641</v>
      </c>
      <c r="G49" s="6" t="s">
        <v>28</v>
      </c>
      <c r="H49" s="6" t="s">
        <v>29</v>
      </c>
      <c r="I49" s="46">
        <v>10.1324170476845</v>
      </c>
      <c r="J49" s="46">
        <v>38.993132201293697</v>
      </c>
      <c r="K49" s="16">
        <v>7500</v>
      </c>
      <c r="L49" s="5">
        <f t="shared" si="0"/>
        <v>66.5</v>
      </c>
      <c r="M49" s="5">
        <f t="shared" si="1"/>
        <v>37.593984962406012</v>
      </c>
      <c r="N49" s="5">
        <f t="shared" si="2"/>
        <v>500</v>
      </c>
      <c r="O49" s="5">
        <f t="shared" si="3"/>
        <v>2500</v>
      </c>
      <c r="P49" s="9">
        <f t="shared" si="4"/>
        <v>2</v>
      </c>
      <c r="Q49" s="10">
        <f t="shared" si="5"/>
        <v>2</v>
      </c>
      <c r="R49" s="10">
        <f t="shared" si="6"/>
        <v>2</v>
      </c>
    </row>
    <row r="50" spans="1:18" x14ac:dyDescent="0.25">
      <c r="A50" s="1">
        <v>42</v>
      </c>
      <c r="B50" s="46" t="s">
        <v>73</v>
      </c>
      <c r="C50" s="46" t="s">
        <v>31</v>
      </c>
      <c r="D50" s="46" t="s">
        <v>32</v>
      </c>
      <c r="E50" s="46">
        <v>0.73252487200000005</v>
      </c>
      <c r="F50" s="46">
        <v>35.82875061</v>
      </c>
      <c r="G50" s="6" t="s">
        <v>28</v>
      </c>
      <c r="H50" s="6" t="s">
        <v>29</v>
      </c>
      <c r="I50" s="46">
        <v>27.9435954388467</v>
      </c>
      <c r="J50" s="46">
        <v>31.692569444444398</v>
      </c>
      <c r="K50" s="16">
        <v>7500</v>
      </c>
      <c r="L50" s="5">
        <f t="shared" si="0"/>
        <v>66.5</v>
      </c>
      <c r="M50" s="5">
        <f t="shared" si="1"/>
        <v>37.593984962406012</v>
      </c>
      <c r="N50" s="5">
        <f t="shared" si="2"/>
        <v>500</v>
      </c>
      <c r="O50" s="5">
        <f t="shared" si="3"/>
        <v>2500</v>
      </c>
      <c r="P50" s="9">
        <f t="shared" si="4"/>
        <v>2</v>
      </c>
      <c r="Q50" s="10">
        <f t="shared" si="5"/>
        <v>2</v>
      </c>
      <c r="R50" s="10">
        <f t="shared" si="6"/>
        <v>2</v>
      </c>
    </row>
    <row r="51" spans="1:18" x14ac:dyDescent="0.25">
      <c r="A51" s="1">
        <v>43</v>
      </c>
      <c r="B51" s="46" t="s">
        <v>74</v>
      </c>
      <c r="C51" s="46" t="s">
        <v>31</v>
      </c>
      <c r="D51" s="46" t="s">
        <v>32</v>
      </c>
      <c r="E51" s="46">
        <v>0.52636516099999997</v>
      </c>
      <c r="F51" s="46">
        <v>35.745306020000001</v>
      </c>
      <c r="G51" s="6" t="s">
        <v>28</v>
      </c>
      <c r="H51" s="6" t="s">
        <v>29</v>
      </c>
      <c r="I51" s="46">
        <v>3.3898115762088099</v>
      </c>
      <c r="J51" s="46">
        <v>45.3146128472222</v>
      </c>
      <c r="K51" s="16">
        <v>7500</v>
      </c>
      <c r="L51" s="5">
        <f t="shared" si="0"/>
        <v>66.5</v>
      </c>
      <c r="M51" s="5">
        <f t="shared" si="1"/>
        <v>37.593984962406012</v>
      </c>
      <c r="N51" s="5">
        <f t="shared" si="2"/>
        <v>500</v>
      </c>
      <c r="O51" s="5">
        <f t="shared" si="3"/>
        <v>2500</v>
      </c>
      <c r="P51" s="9">
        <f t="shared" si="4"/>
        <v>2</v>
      </c>
      <c r="Q51" s="10">
        <f t="shared" si="5"/>
        <v>2</v>
      </c>
      <c r="R51" s="10">
        <f t="shared" si="6"/>
        <v>2</v>
      </c>
    </row>
    <row r="52" spans="1:18" x14ac:dyDescent="0.25">
      <c r="A52" s="1">
        <v>44</v>
      </c>
      <c r="B52" s="46" t="s">
        <v>75</v>
      </c>
      <c r="C52" s="46" t="s">
        <v>31</v>
      </c>
      <c r="D52" s="46" t="s">
        <v>32</v>
      </c>
      <c r="E52" s="46">
        <v>0.73309379799999996</v>
      </c>
      <c r="F52" s="46">
        <v>35.827598569999999</v>
      </c>
      <c r="G52" s="6" t="s">
        <v>28</v>
      </c>
      <c r="H52" s="6" t="s">
        <v>29</v>
      </c>
      <c r="I52" s="46">
        <v>27.959283718618298</v>
      </c>
      <c r="J52" s="46">
        <v>31.692569444444398</v>
      </c>
      <c r="K52" s="16">
        <v>7500</v>
      </c>
      <c r="L52" s="5">
        <f t="shared" si="0"/>
        <v>66.5</v>
      </c>
      <c r="M52" s="5">
        <f t="shared" si="1"/>
        <v>37.593984962406012</v>
      </c>
      <c r="N52" s="5">
        <f t="shared" si="2"/>
        <v>500</v>
      </c>
      <c r="O52" s="5">
        <f t="shared" si="3"/>
        <v>2500</v>
      </c>
      <c r="P52" s="9">
        <f t="shared" si="4"/>
        <v>2</v>
      </c>
      <c r="Q52" s="10">
        <f t="shared" si="5"/>
        <v>2</v>
      </c>
      <c r="R52" s="10">
        <f t="shared" si="6"/>
        <v>2</v>
      </c>
    </row>
    <row r="53" spans="1:18" x14ac:dyDescent="0.25">
      <c r="A53" s="1">
        <v>45</v>
      </c>
      <c r="B53" s="46" t="s">
        <v>76</v>
      </c>
      <c r="C53" s="46" t="s">
        <v>31</v>
      </c>
      <c r="D53" s="46" t="s">
        <v>32</v>
      </c>
      <c r="E53" s="46">
        <v>0.73269772499999997</v>
      </c>
      <c r="F53" s="46">
        <v>35.828666689999999</v>
      </c>
      <c r="G53" s="6" t="s">
        <v>28</v>
      </c>
      <c r="H53" s="6" t="s">
        <v>29</v>
      </c>
      <c r="I53" s="46">
        <v>27.958411850171501</v>
      </c>
      <c r="J53" s="46">
        <v>31.772723958333302</v>
      </c>
      <c r="K53" s="16">
        <v>7500</v>
      </c>
      <c r="L53" s="5">
        <f t="shared" si="0"/>
        <v>66.5</v>
      </c>
      <c r="M53" s="5">
        <f t="shared" si="1"/>
        <v>37.593984962406012</v>
      </c>
      <c r="N53" s="5">
        <f t="shared" si="2"/>
        <v>500</v>
      </c>
      <c r="O53" s="5">
        <f t="shared" si="3"/>
        <v>2500</v>
      </c>
      <c r="P53" s="9">
        <f t="shared" si="4"/>
        <v>2</v>
      </c>
      <c r="Q53" s="10">
        <f t="shared" si="5"/>
        <v>2</v>
      </c>
      <c r="R53" s="10">
        <f t="shared" si="6"/>
        <v>2</v>
      </c>
    </row>
    <row r="54" spans="1:18" x14ac:dyDescent="0.25">
      <c r="A54" s="1">
        <v>46</v>
      </c>
      <c r="B54" s="46" t="s">
        <v>77</v>
      </c>
      <c r="C54" s="46" t="s">
        <v>31</v>
      </c>
      <c r="D54" s="46" t="s">
        <v>32</v>
      </c>
      <c r="E54" s="46">
        <v>0.53932511800000005</v>
      </c>
      <c r="F54" s="46">
        <v>35.781719209999999</v>
      </c>
      <c r="G54" s="6" t="s">
        <v>28</v>
      </c>
      <c r="H54" s="6" t="s">
        <v>29</v>
      </c>
      <c r="I54" s="46">
        <v>6.4860207760862503</v>
      </c>
      <c r="J54" s="46">
        <v>44.513067708333303</v>
      </c>
      <c r="K54" s="16">
        <v>7500</v>
      </c>
      <c r="L54" s="5">
        <f t="shared" si="0"/>
        <v>66.5</v>
      </c>
      <c r="M54" s="5">
        <f t="shared" si="1"/>
        <v>37.593984962406012</v>
      </c>
      <c r="N54" s="5">
        <f t="shared" si="2"/>
        <v>500</v>
      </c>
      <c r="O54" s="5">
        <f t="shared" si="3"/>
        <v>2500</v>
      </c>
      <c r="P54" s="9">
        <f t="shared" si="4"/>
        <v>2</v>
      </c>
      <c r="Q54" s="10">
        <f t="shared" si="5"/>
        <v>2</v>
      </c>
      <c r="R54" s="10">
        <f t="shared" si="6"/>
        <v>2</v>
      </c>
    </row>
    <row r="55" spans="1:18" x14ac:dyDescent="0.25">
      <c r="A55" s="1">
        <v>47</v>
      </c>
      <c r="B55" s="46" t="s">
        <v>78</v>
      </c>
      <c r="C55" s="46" t="s">
        <v>31</v>
      </c>
      <c r="D55" s="46" t="s">
        <v>32</v>
      </c>
      <c r="E55" s="46">
        <v>0.53873431699999996</v>
      </c>
      <c r="F55" s="46">
        <v>35.790767670000001</v>
      </c>
      <c r="G55" s="6" t="s">
        <v>28</v>
      </c>
      <c r="H55" s="6" t="s">
        <v>29</v>
      </c>
      <c r="I55" s="46">
        <v>7.15611344948279</v>
      </c>
      <c r="J55" s="46">
        <v>43.951986111111097</v>
      </c>
      <c r="K55" s="16">
        <v>7500</v>
      </c>
      <c r="L55" s="5">
        <f t="shared" si="0"/>
        <v>66.5</v>
      </c>
      <c r="M55" s="5">
        <f t="shared" si="1"/>
        <v>37.593984962406012</v>
      </c>
      <c r="N55" s="5">
        <f t="shared" si="2"/>
        <v>500</v>
      </c>
      <c r="O55" s="5">
        <f t="shared" si="3"/>
        <v>2500</v>
      </c>
      <c r="P55" s="9">
        <f t="shared" si="4"/>
        <v>2</v>
      </c>
      <c r="Q55" s="10">
        <f t="shared" si="5"/>
        <v>2</v>
      </c>
      <c r="R55" s="10">
        <f t="shared" si="6"/>
        <v>2</v>
      </c>
    </row>
    <row r="56" spans="1:18" x14ac:dyDescent="0.25">
      <c r="A56" s="1">
        <v>48</v>
      </c>
      <c r="B56" s="46" t="s">
        <v>79</v>
      </c>
      <c r="C56" s="46" t="s">
        <v>31</v>
      </c>
      <c r="D56" s="46" t="s">
        <v>32</v>
      </c>
      <c r="E56" s="46">
        <v>0.54708790799999996</v>
      </c>
      <c r="F56" s="46">
        <v>35.786270139999999</v>
      </c>
      <c r="G56" s="6" t="s">
        <v>28</v>
      </c>
      <c r="H56" s="6" t="s">
        <v>29</v>
      </c>
      <c r="I56" s="46">
        <v>7.4675007706011298</v>
      </c>
      <c r="J56" s="46">
        <v>42.236949652777703</v>
      </c>
      <c r="K56" s="16">
        <v>7500</v>
      </c>
      <c r="L56" s="5">
        <f t="shared" si="0"/>
        <v>66.5</v>
      </c>
      <c r="M56" s="5">
        <f t="shared" si="1"/>
        <v>37.593984962406012</v>
      </c>
      <c r="N56" s="5">
        <f t="shared" si="2"/>
        <v>500</v>
      </c>
      <c r="O56" s="5">
        <f t="shared" si="3"/>
        <v>2500</v>
      </c>
      <c r="P56" s="9">
        <f t="shared" si="4"/>
        <v>2</v>
      </c>
      <c r="Q56" s="10">
        <f t="shared" si="5"/>
        <v>2</v>
      </c>
      <c r="R56" s="10">
        <f t="shared" si="6"/>
        <v>2</v>
      </c>
    </row>
    <row r="57" spans="1:18" x14ac:dyDescent="0.25">
      <c r="A57" s="1">
        <v>49</v>
      </c>
      <c r="B57" s="46" t="s">
        <v>80</v>
      </c>
      <c r="C57" s="46" t="s">
        <v>31</v>
      </c>
      <c r="D57" s="46" t="s">
        <v>32</v>
      </c>
      <c r="E57" s="46">
        <v>0.56594324100000004</v>
      </c>
      <c r="F57" s="46">
        <v>35.756690980000002</v>
      </c>
      <c r="G57" s="6" t="s">
        <v>28</v>
      </c>
      <c r="H57" s="6" t="s">
        <v>29</v>
      </c>
      <c r="I57" s="46">
        <v>7.9232316088830101</v>
      </c>
      <c r="J57" s="46">
        <v>40.475020829210997</v>
      </c>
      <c r="K57" s="16">
        <v>7500</v>
      </c>
      <c r="L57" s="5">
        <f t="shared" si="0"/>
        <v>66.5</v>
      </c>
      <c r="M57" s="5">
        <f t="shared" si="1"/>
        <v>37.593984962406012</v>
      </c>
      <c r="N57" s="5">
        <f t="shared" si="2"/>
        <v>500</v>
      </c>
      <c r="O57" s="5">
        <f t="shared" si="3"/>
        <v>2500</v>
      </c>
      <c r="P57" s="9">
        <f t="shared" si="4"/>
        <v>2</v>
      </c>
      <c r="Q57" s="10">
        <f t="shared" si="5"/>
        <v>2</v>
      </c>
      <c r="R57" s="10">
        <f t="shared" si="6"/>
        <v>2</v>
      </c>
    </row>
    <row r="58" spans="1:18" x14ac:dyDescent="0.25">
      <c r="A58" s="1">
        <v>50</v>
      </c>
      <c r="B58" s="46" t="s">
        <v>81</v>
      </c>
      <c r="C58" s="46" t="s">
        <v>31</v>
      </c>
      <c r="D58" s="46" t="s">
        <v>32</v>
      </c>
      <c r="E58" s="46">
        <v>0.54346567400000001</v>
      </c>
      <c r="F58" s="46">
        <v>35.763584139999999</v>
      </c>
      <c r="G58" s="6" t="s">
        <v>28</v>
      </c>
      <c r="H58" s="6" t="s">
        <v>29</v>
      </c>
      <c r="I58" s="46">
        <v>5.7648767241074204</v>
      </c>
      <c r="J58" s="46">
        <v>42.775446605466698</v>
      </c>
      <c r="K58" s="16">
        <v>7500</v>
      </c>
      <c r="L58" s="5">
        <f t="shared" si="0"/>
        <v>66.5</v>
      </c>
      <c r="M58" s="5">
        <f t="shared" si="1"/>
        <v>37.593984962406012</v>
      </c>
      <c r="N58" s="5">
        <f t="shared" si="2"/>
        <v>500</v>
      </c>
      <c r="O58" s="5">
        <f t="shared" si="3"/>
        <v>2500</v>
      </c>
      <c r="P58" s="9">
        <f t="shared" si="4"/>
        <v>2</v>
      </c>
      <c r="Q58" s="10">
        <f t="shared" si="5"/>
        <v>2</v>
      </c>
      <c r="R58" s="10">
        <f t="shared" si="6"/>
        <v>2</v>
      </c>
    </row>
    <row r="59" spans="1:18" x14ac:dyDescent="0.25">
      <c r="A59" s="1">
        <v>51</v>
      </c>
      <c r="B59" s="46" t="s">
        <v>82</v>
      </c>
      <c r="C59" s="46" t="s">
        <v>31</v>
      </c>
      <c r="D59" s="46" t="s">
        <v>32</v>
      </c>
      <c r="E59" s="46">
        <v>0.61489781700000001</v>
      </c>
      <c r="F59" s="46">
        <v>35.785041810000003</v>
      </c>
      <c r="G59" s="6" t="s">
        <v>28</v>
      </c>
      <c r="H59" s="6" t="s">
        <v>29</v>
      </c>
      <c r="I59" s="46">
        <v>14.0165349806273</v>
      </c>
      <c r="J59" s="46">
        <v>35.197394168252103</v>
      </c>
      <c r="K59" s="16">
        <v>7500</v>
      </c>
      <c r="L59" s="5">
        <f t="shared" si="0"/>
        <v>66.5</v>
      </c>
      <c r="M59" s="5">
        <f t="shared" si="1"/>
        <v>37.593984962406012</v>
      </c>
      <c r="N59" s="5">
        <f t="shared" si="2"/>
        <v>500</v>
      </c>
      <c r="O59" s="5">
        <f t="shared" si="3"/>
        <v>2500</v>
      </c>
      <c r="P59" s="9">
        <f t="shared" si="4"/>
        <v>2</v>
      </c>
      <c r="Q59" s="10">
        <f t="shared" si="5"/>
        <v>2</v>
      </c>
      <c r="R59" s="10">
        <f t="shared" si="6"/>
        <v>2</v>
      </c>
    </row>
    <row r="60" spans="1:18" x14ac:dyDescent="0.25">
      <c r="A60" s="1">
        <v>52</v>
      </c>
      <c r="B60" s="46" t="s">
        <v>83</v>
      </c>
      <c r="C60" s="46" t="s">
        <v>31</v>
      </c>
      <c r="D60" s="46" t="s">
        <v>32</v>
      </c>
      <c r="E60" s="46">
        <v>0.570830226</v>
      </c>
      <c r="F60" s="46">
        <v>35.771156310000002</v>
      </c>
      <c r="G60" s="6" t="s">
        <v>28</v>
      </c>
      <c r="H60" s="6" t="s">
        <v>29</v>
      </c>
      <c r="I60" s="46">
        <v>8.8944018974370298</v>
      </c>
      <c r="J60" s="46">
        <v>34.209151041666601</v>
      </c>
      <c r="K60" s="16">
        <v>7500</v>
      </c>
      <c r="L60" s="5">
        <f t="shared" si="0"/>
        <v>66.5</v>
      </c>
      <c r="M60" s="5">
        <f t="shared" si="1"/>
        <v>37.593984962406012</v>
      </c>
      <c r="N60" s="5">
        <f t="shared" si="2"/>
        <v>500</v>
      </c>
      <c r="O60" s="5">
        <f t="shared" si="3"/>
        <v>2500</v>
      </c>
      <c r="P60" s="9">
        <f t="shared" si="4"/>
        <v>2</v>
      </c>
      <c r="Q60" s="10">
        <f t="shared" si="5"/>
        <v>2</v>
      </c>
      <c r="R60" s="10">
        <f t="shared" si="6"/>
        <v>2</v>
      </c>
    </row>
    <row r="61" spans="1:18" x14ac:dyDescent="0.25">
      <c r="A61" s="1">
        <v>53</v>
      </c>
      <c r="B61" s="46" t="s">
        <v>84</v>
      </c>
      <c r="C61" s="46" t="s">
        <v>31</v>
      </c>
      <c r="D61" s="46" t="s">
        <v>32</v>
      </c>
      <c r="E61" s="46">
        <v>0.56502431600000003</v>
      </c>
      <c r="F61" s="46">
        <v>35.777656559999997</v>
      </c>
      <c r="G61" s="6" t="s">
        <v>28</v>
      </c>
      <c r="H61" s="6" t="s">
        <v>29</v>
      </c>
      <c r="I61" s="46">
        <v>8.5982383399681108</v>
      </c>
      <c r="J61" s="46">
        <v>37.395887152777703</v>
      </c>
      <c r="K61" s="16">
        <v>7500</v>
      </c>
      <c r="L61" s="5">
        <f t="shared" si="0"/>
        <v>66.5</v>
      </c>
      <c r="M61" s="5">
        <f t="shared" si="1"/>
        <v>37.593984962406012</v>
      </c>
      <c r="N61" s="5">
        <f t="shared" si="2"/>
        <v>500</v>
      </c>
      <c r="O61" s="5">
        <f t="shared" si="3"/>
        <v>2500</v>
      </c>
      <c r="P61" s="9">
        <f t="shared" si="4"/>
        <v>2</v>
      </c>
      <c r="Q61" s="10">
        <f t="shared" si="5"/>
        <v>2</v>
      </c>
      <c r="R61" s="10">
        <f t="shared" si="6"/>
        <v>2</v>
      </c>
    </row>
    <row r="62" spans="1:18" x14ac:dyDescent="0.25">
      <c r="A62" s="1">
        <v>54</v>
      </c>
      <c r="B62" s="46" t="s">
        <v>85</v>
      </c>
      <c r="C62" s="46" t="s">
        <v>31</v>
      </c>
      <c r="D62" s="46" t="s">
        <v>32</v>
      </c>
      <c r="E62" s="46">
        <v>0.552417457</v>
      </c>
      <c r="F62" s="46">
        <v>35.789623259999999</v>
      </c>
      <c r="G62" s="6" t="s">
        <v>28</v>
      </c>
      <c r="H62" s="6" t="s">
        <v>29</v>
      </c>
      <c r="I62" s="46">
        <v>8.1601074276843004</v>
      </c>
      <c r="J62" s="46">
        <v>37.796659722222202</v>
      </c>
      <c r="K62" s="16">
        <v>7500</v>
      </c>
      <c r="L62" s="5">
        <f t="shared" si="0"/>
        <v>66.5</v>
      </c>
      <c r="M62" s="5">
        <f t="shared" si="1"/>
        <v>37.593984962406012</v>
      </c>
      <c r="N62" s="5">
        <f t="shared" si="2"/>
        <v>500</v>
      </c>
      <c r="O62" s="5">
        <f t="shared" si="3"/>
        <v>2500</v>
      </c>
      <c r="P62" s="9">
        <f t="shared" si="4"/>
        <v>2</v>
      </c>
      <c r="Q62" s="10">
        <f t="shared" si="5"/>
        <v>2</v>
      </c>
      <c r="R62" s="10">
        <f t="shared" si="6"/>
        <v>2</v>
      </c>
    </row>
    <row r="63" spans="1:18" x14ac:dyDescent="0.25">
      <c r="A63" s="1">
        <v>55</v>
      </c>
      <c r="B63" s="46" t="s">
        <v>86</v>
      </c>
      <c r="C63" s="46" t="s">
        <v>31</v>
      </c>
      <c r="D63" s="46" t="s">
        <v>32</v>
      </c>
      <c r="E63" s="46">
        <v>0.52499103499999999</v>
      </c>
      <c r="F63" s="46">
        <v>35.754379270000001</v>
      </c>
      <c r="G63" s="6" t="s">
        <v>28</v>
      </c>
      <c r="H63" s="6" t="s">
        <v>29</v>
      </c>
      <c r="I63" s="46">
        <v>3.47773830176209</v>
      </c>
      <c r="J63" s="46">
        <v>44.352758680555503</v>
      </c>
      <c r="K63" s="16">
        <v>7500</v>
      </c>
      <c r="L63" s="5">
        <f t="shared" si="0"/>
        <v>66.5</v>
      </c>
      <c r="M63" s="5">
        <f t="shared" si="1"/>
        <v>37.593984962406012</v>
      </c>
      <c r="N63" s="5">
        <f t="shared" si="2"/>
        <v>500</v>
      </c>
      <c r="O63" s="5">
        <f t="shared" si="3"/>
        <v>2500</v>
      </c>
      <c r="P63" s="9">
        <f t="shared" si="4"/>
        <v>2</v>
      </c>
      <c r="Q63" s="10">
        <f t="shared" si="5"/>
        <v>2</v>
      </c>
      <c r="R63" s="10">
        <f t="shared" si="6"/>
        <v>2</v>
      </c>
    </row>
    <row r="64" spans="1:18" x14ac:dyDescent="0.25">
      <c r="A64" s="1">
        <v>56</v>
      </c>
      <c r="B64" s="46" t="s">
        <v>87</v>
      </c>
      <c r="C64" s="46" t="s">
        <v>31</v>
      </c>
      <c r="D64" s="46" t="s">
        <v>32</v>
      </c>
      <c r="E64" s="46">
        <v>0.31438425199999998</v>
      </c>
      <c r="F64" s="46">
        <v>35.732654570000001</v>
      </c>
      <c r="G64" s="6" t="s">
        <v>28</v>
      </c>
      <c r="H64" s="6" t="s">
        <v>29</v>
      </c>
      <c r="I64" s="46">
        <v>20.172203626869099</v>
      </c>
      <c r="J64" s="46">
        <v>31.852878472222201</v>
      </c>
      <c r="K64" s="16">
        <v>7500</v>
      </c>
      <c r="L64" s="5">
        <f t="shared" si="0"/>
        <v>66.5</v>
      </c>
      <c r="M64" s="5">
        <f t="shared" si="1"/>
        <v>37.593984962406012</v>
      </c>
      <c r="N64" s="5">
        <f t="shared" si="2"/>
        <v>500</v>
      </c>
      <c r="O64" s="5">
        <f t="shared" si="3"/>
        <v>2500</v>
      </c>
      <c r="P64" s="9">
        <f t="shared" si="4"/>
        <v>2</v>
      </c>
      <c r="Q64" s="10">
        <f t="shared" si="5"/>
        <v>2</v>
      </c>
      <c r="R64" s="10">
        <f t="shared" si="6"/>
        <v>2</v>
      </c>
    </row>
    <row r="65" spans="1:18" x14ac:dyDescent="0.25">
      <c r="A65" s="1">
        <v>57</v>
      </c>
      <c r="B65" s="46" t="s">
        <v>88</v>
      </c>
      <c r="C65" s="46" t="s">
        <v>31</v>
      </c>
      <c r="D65" s="46" t="s">
        <v>32</v>
      </c>
      <c r="E65" s="46">
        <v>0.30033108600000002</v>
      </c>
      <c r="F65" s="46">
        <v>35.798332209999998</v>
      </c>
      <c r="G65" s="6" t="s">
        <v>28</v>
      </c>
      <c r="H65" s="6" t="s">
        <v>29</v>
      </c>
      <c r="I65" s="46">
        <v>22.567377398502199</v>
      </c>
      <c r="J65" s="46">
        <v>31.852878472222201</v>
      </c>
      <c r="K65" s="16">
        <v>7500</v>
      </c>
      <c r="L65" s="5">
        <f t="shared" si="0"/>
        <v>66.5</v>
      </c>
      <c r="M65" s="5">
        <f t="shared" si="1"/>
        <v>37.593984962406012</v>
      </c>
      <c r="N65" s="5">
        <f t="shared" si="2"/>
        <v>500</v>
      </c>
      <c r="O65" s="5">
        <f t="shared" si="3"/>
        <v>2500</v>
      </c>
      <c r="P65" s="9">
        <f t="shared" si="4"/>
        <v>2</v>
      </c>
      <c r="Q65" s="10">
        <f t="shared" si="5"/>
        <v>2</v>
      </c>
      <c r="R65" s="10">
        <f t="shared" si="6"/>
        <v>2</v>
      </c>
    </row>
    <row r="66" spans="1:18" x14ac:dyDescent="0.25">
      <c r="A66" s="1">
        <v>58</v>
      </c>
      <c r="B66" s="46" t="s">
        <v>89</v>
      </c>
      <c r="C66" s="46" t="s">
        <v>31</v>
      </c>
      <c r="D66" s="46" t="s">
        <v>32</v>
      </c>
      <c r="E66" s="46">
        <v>0.36783048499999998</v>
      </c>
      <c r="F66" s="46">
        <v>35.76837158</v>
      </c>
      <c r="G66" s="6" t="s">
        <v>28</v>
      </c>
      <c r="H66" s="6" t="s">
        <v>29</v>
      </c>
      <c r="I66" s="46">
        <v>14.4965221456993</v>
      </c>
      <c r="J66" s="46">
        <v>40.393395833333301</v>
      </c>
      <c r="K66" s="16">
        <v>7500</v>
      </c>
      <c r="L66" s="5">
        <f t="shared" si="0"/>
        <v>66.5</v>
      </c>
      <c r="M66" s="5">
        <f t="shared" si="1"/>
        <v>37.593984962406012</v>
      </c>
      <c r="N66" s="5">
        <f t="shared" si="2"/>
        <v>500</v>
      </c>
      <c r="O66" s="5">
        <f t="shared" si="3"/>
        <v>2500</v>
      </c>
      <c r="P66" s="9">
        <f t="shared" si="4"/>
        <v>2</v>
      </c>
      <c r="Q66" s="10">
        <f t="shared" si="5"/>
        <v>2</v>
      </c>
      <c r="R66" s="10">
        <f t="shared" si="6"/>
        <v>2</v>
      </c>
    </row>
    <row r="67" spans="1:18" x14ac:dyDescent="0.25">
      <c r="A67" s="1">
        <v>59</v>
      </c>
      <c r="B67" s="46" t="s">
        <v>90</v>
      </c>
      <c r="C67" s="46" t="s">
        <v>31</v>
      </c>
      <c r="D67" s="46" t="s">
        <v>32</v>
      </c>
      <c r="E67" s="46">
        <v>0.35808435100000002</v>
      </c>
      <c r="F67" s="46">
        <v>35.797557830000002</v>
      </c>
      <c r="G67" s="6" t="s">
        <v>28</v>
      </c>
      <c r="H67" s="6" t="s">
        <v>29</v>
      </c>
      <c r="I67" s="46">
        <v>16.4678524019821</v>
      </c>
      <c r="J67" s="46">
        <v>37.556196180555503</v>
      </c>
      <c r="K67" s="16">
        <v>7500</v>
      </c>
      <c r="L67" s="5">
        <f t="shared" si="0"/>
        <v>66.5</v>
      </c>
      <c r="M67" s="5">
        <f t="shared" si="1"/>
        <v>37.593984962406012</v>
      </c>
      <c r="N67" s="5">
        <f t="shared" si="2"/>
        <v>500</v>
      </c>
      <c r="O67" s="5">
        <f t="shared" si="3"/>
        <v>2500</v>
      </c>
      <c r="P67" s="9">
        <f t="shared" si="4"/>
        <v>2</v>
      </c>
      <c r="Q67" s="10">
        <f t="shared" si="5"/>
        <v>2</v>
      </c>
      <c r="R67" s="10">
        <f t="shared" si="6"/>
        <v>2</v>
      </c>
    </row>
    <row r="68" spans="1:18" x14ac:dyDescent="0.25">
      <c r="A68" s="1">
        <v>60</v>
      </c>
      <c r="B68" s="46" t="s">
        <v>91</v>
      </c>
      <c r="C68" s="46" t="s">
        <v>31</v>
      </c>
      <c r="D68" s="46" t="s">
        <v>32</v>
      </c>
      <c r="E68" s="46">
        <v>0.37040159099999997</v>
      </c>
      <c r="F68" s="46">
        <v>35.775272370000003</v>
      </c>
      <c r="G68" s="6" t="s">
        <v>28</v>
      </c>
      <c r="H68" s="6" t="s">
        <v>29</v>
      </c>
      <c r="I68" s="46">
        <v>14.391189552426299</v>
      </c>
      <c r="J68" s="46">
        <v>38.357741319444401</v>
      </c>
      <c r="K68" s="16">
        <v>7500</v>
      </c>
      <c r="L68" s="5">
        <f t="shared" si="0"/>
        <v>66.5</v>
      </c>
      <c r="M68" s="5">
        <f t="shared" si="1"/>
        <v>37.593984962406012</v>
      </c>
      <c r="N68" s="5">
        <f t="shared" si="2"/>
        <v>500</v>
      </c>
      <c r="O68" s="5">
        <f t="shared" si="3"/>
        <v>2500</v>
      </c>
      <c r="P68" s="9">
        <f t="shared" si="4"/>
        <v>2</v>
      </c>
      <c r="Q68" s="10">
        <f t="shared" si="5"/>
        <v>2</v>
      </c>
      <c r="R68" s="10">
        <f t="shared" si="6"/>
        <v>2</v>
      </c>
    </row>
    <row r="69" spans="1:18" x14ac:dyDescent="0.25">
      <c r="A69" s="1">
        <v>61</v>
      </c>
      <c r="B69" s="46" t="s">
        <v>92</v>
      </c>
      <c r="C69" s="46" t="s">
        <v>31</v>
      </c>
      <c r="D69" s="46" t="s">
        <v>32</v>
      </c>
      <c r="E69" s="46">
        <v>0.32495611899999999</v>
      </c>
      <c r="F69" s="46">
        <v>35.78552818</v>
      </c>
      <c r="G69" s="6" t="s">
        <v>28</v>
      </c>
      <c r="H69" s="6" t="s">
        <v>29</v>
      </c>
      <c r="I69" s="46">
        <v>19.558863145406001</v>
      </c>
      <c r="J69" s="46">
        <v>35.251159722222198</v>
      </c>
      <c r="K69" s="16">
        <v>7500</v>
      </c>
      <c r="L69" s="5">
        <f t="shared" si="0"/>
        <v>66.5</v>
      </c>
      <c r="M69" s="5">
        <f t="shared" si="1"/>
        <v>37.593984962406012</v>
      </c>
      <c r="N69" s="5">
        <f t="shared" si="2"/>
        <v>500</v>
      </c>
      <c r="O69" s="5">
        <f t="shared" si="3"/>
        <v>2500</v>
      </c>
      <c r="P69" s="9">
        <f t="shared" si="4"/>
        <v>2</v>
      </c>
      <c r="Q69" s="10">
        <f t="shared" si="5"/>
        <v>2</v>
      </c>
      <c r="R69" s="10">
        <f t="shared" si="6"/>
        <v>2</v>
      </c>
    </row>
    <row r="70" spans="1:18" x14ac:dyDescent="0.25">
      <c r="A70" s="1">
        <v>62</v>
      </c>
      <c r="B70" s="46" t="s">
        <v>93</v>
      </c>
      <c r="C70" s="46" t="s">
        <v>31</v>
      </c>
      <c r="D70" s="46" t="s">
        <v>32</v>
      </c>
      <c r="E70" s="46">
        <v>0.39468352000000001</v>
      </c>
      <c r="F70" s="46">
        <v>35.80552582</v>
      </c>
      <c r="G70" s="6" t="s">
        <v>28</v>
      </c>
      <c r="H70" s="6" t="s">
        <v>29</v>
      </c>
      <c r="I70" s="46">
        <v>13.2327560355019</v>
      </c>
      <c r="J70" s="46">
        <v>35.610658825786402</v>
      </c>
      <c r="K70" s="16">
        <v>7500</v>
      </c>
      <c r="L70" s="5">
        <f t="shared" si="0"/>
        <v>66.5</v>
      </c>
      <c r="M70" s="5">
        <f t="shared" si="1"/>
        <v>37.593984962406012</v>
      </c>
      <c r="N70" s="5">
        <f t="shared" si="2"/>
        <v>500</v>
      </c>
      <c r="O70" s="5">
        <f t="shared" si="3"/>
        <v>2500</v>
      </c>
      <c r="P70" s="9">
        <f t="shared" si="4"/>
        <v>2</v>
      </c>
      <c r="Q70" s="10">
        <f t="shared" si="5"/>
        <v>2</v>
      </c>
      <c r="R70" s="10">
        <f t="shared" si="6"/>
        <v>2</v>
      </c>
    </row>
    <row r="71" spans="1:18" x14ac:dyDescent="0.25">
      <c r="A71" s="1">
        <v>63</v>
      </c>
      <c r="B71" s="46" t="s">
        <v>94</v>
      </c>
      <c r="C71" s="46" t="s">
        <v>31</v>
      </c>
      <c r="D71" s="46" t="s">
        <v>32</v>
      </c>
      <c r="E71" s="46">
        <v>0.32318171899999998</v>
      </c>
      <c r="F71" s="46">
        <v>35.745147709999998</v>
      </c>
      <c r="G71" s="6" t="s">
        <v>28</v>
      </c>
      <c r="H71" s="6" t="s">
        <v>29</v>
      </c>
      <c r="I71" s="46">
        <v>19.167224288985</v>
      </c>
      <c r="J71" s="46">
        <v>35.010696180555499</v>
      </c>
      <c r="K71" s="16">
        <v>7500</v>
      </c>
      <c r="L71" s="5">
        <f t="shared" si="0"/>
        <v>66.5</v>
      </c>
      <c r="M71" s="5">
        <f t="shared" si="1"/>
        <v>37.593984962406012</v>
      </c>
      <c r="N71" s="5">
        <f t="shared" si="2"/>
        <v>500</v>
      </c>
      <c r="O71" s="5">
        <f t="shared" si="3"/>
        <v>2500</v>
      </c>
      <c r="P71" s="9">
        <f t="shared" si="4"/>
        <v>2</v>
      </c>
      <c r="Q71" s="10">
        <f t="shared" si="5"/>
        <v>2</v>
      </c>
      <c r="R71" s="10">
        <f t="shared" si="6"/>
        <v>2</v>
      </c>
    </row>
    <row r="72" spans="1:18" x14ac:dyDescent="0.25">
      <c r="A72" s="1">
        <v>64</v>
      </c>
      <c r="B72" s="46" t="s">
        <v>95</v>
      </c>
      <c r="C72" s="46" t="s">
        <v>31</v>
      </c>
      <c r="D72" s="46" t="s">
        <v>32</v>
      </c>
      <c r="E72" s="46">
        <v>0.30142900299999997</v>
      </c>
      <c r="F72" s="46">
        <v>35.772434230000002</v>
      </c>
      <c r="G72" s="6" t="s">
        <v>28</v>
      </c>
      <c r="H72" s="6" t="s">
        <v>29</v>
      </c>
      <c r="I72" s="46">
        <v>21.831337623748599</v>
      </c>
      <c r="J72" s="46">
        <v>31.452105902777699</v>
      </c>
      <c r="K72" s="16">
        <v>7500</v>
      </c>
      <c r="L72" s="5">
        <f t="shared" si="0"/>
        <v>66.5</v>
      </c>
      <c r="M72" s="5">
        <f t="shared" si="1"/>
        <v>37.593984962406012</v>
      </c>
      <c r="N72" s="5">
        <f t="shared" si="2"/>
        <v>500</v>
      </c>
      <c r="O72" s="5">
        <f t="shared" si="3"/>
        <v>2500</v>
      </c>
      <c r="P72" s="9">
        <f t="shared" si="4"/>
        <v>2</v>
      </c>
      <c r="Q72" s="10">
        <f t="shared" si="5"/>
        <v>2</v>
      </c>
      <c r="R72" s="10">
        <f t="shared" si="6"/>
        <v>2</v>
      </c>
    </row>
    <row r="73" spans="1:18" x14ac:dyDescent="0.25">
      <c r="A73" s="1">
        <v>65</v>
      </c>
      <c r="B73" s="46" t="s">
        <v>96</v>
      </c>
      <c r="C73" s="46" t="s">
        <v>31</v>
      </c>
      <c r="D73" s="46" t="s">
        <v>32</v>
      </c>
      <c r="E73" s="46">
        <v>0.339909762</v>
      </c>
      <c r="F73" s="46">
        <v>35.796606060000002</v>
      </c>
      <c r="G73" s="6" t="s">
        <v>28</v>
      </c>
      <c r="H73" s="6" t="s">
        <v>29</v>
      </c>
      <c r="I73" s="46">
        <v>18.320655261702701</v>
      </c>
      <c r="J73" s="46">
        <v>34.850387152777699</v>
      </c>
      <c r="K73" s="16">
        <v>7500</v>
      </c>
      <c r="L73" s="5">
        <f t="shared" si="0"/>
        <v>66.5</v>
      </c>
      <c r="M73" s="5">
        <f t="shared" si="1"/>
        <v>37.593984962406012</v>
      </c>
      <c r="N73" s="5">
        <f t="shared" si="2"/>
        <v>500</v>
      </c>
      <c r="O73" s="5">
        <f t="shared" si="3"/>
        <v>2500</v>
      </c>
      <c r="P73" s="9">
        <f t="shared" si="4"/>
        <v>2</v>
      </c>
      <c r="Q73" s="10">
        <f t="shared" si="5"/>
        <v>2</v>
      </c>
      <c r="R73" s="10">
        <f t="shared" si="6"/>
        <v>2</v>
      </c>
    </row>
    <row r="74" spans="1:18" x14ac:dyDescent="0.25">
      <c r="A74" s="1">
        <v>66</v>
      </c>
      <c r="B74" s="46" t="s">
        <v>97</v>
      </c>
      <c r="C74" s="46" t="s">
        <v>31</v>
      </c>
      <c r="D74" s="46" t="s">
        <v>32</v>
      </c>
      <c r="E74" s="46">
        <v>0.36009639500000001</v>
      </c>
      <c r="F74" s="46">
        <v>35.824714659999998</v>
      </c>
      <c r="G74" s="6" t="s">
        <v>28</v>
      </c>
      <c r="H74" s="6" t="s">
        <v>29</v>
      </c>
      <c r="I74" s="46">
        <v>17.6205569389701</v>
      </c>
      <c r="J74" s="46">
        <v>38.357741319444401</v>
      </c>
      <c r="K74" s="16">
        <v>7500</v>
      </c>
      <c r="L74" s="5">
        <f t="shared" si="0"/>
        <v>66.5</v>
      </c>
      <c r="M74" s="5">
        <f t="shared" si="1"/>
        <v>37.593984962406012</v>
      </c>
      <c r="N74" s="5">
        <f t="shared" si="2"/>
        <v>500</v>
      </c>
      <c r="O74" s="5">
        <f t="shared" si="3"/>
        <v>2500</v>
      </c>
      <c r="P74" s="9">
        <f t="shared" si="4"/>
        <v>2</v>
      </c>
      <c r="Q74" s="10">
        <f t="shared" si="5"/>
        <v>2</v>
      </c>
      <c r="R74" s="10">
        <f t="shared" si="6"/>
        <v>2</v>
      </c>
    </row>
    <row r="75" spans="1:18" x14ac:dyDescent="0.25">
      <c r="A75" s="1">
        <v>67</v>
      </c>
      <c r="B75" s="46" t="s">
        <v>98</v>
      </c>
      <c r="C75" s="46" t="s">
        <v>31</v>
      </c>
      <c r="D75" s="46" t="s">
        <v>32</v>
      </c>
      <c r="E75" s="46">
        <v>0.37713420399999997</v>
      </c>
      <c r="F75" s="46">
        <v>35.789808270000002</v>
      </c>
      <c r="G75" s="6" t="s">
        <v>28</v>
      </c>
      <c r="H75" s="6" t="s">
        <v>29</v>
      </c>
      <c r="I75" s="46">
        <v>14.1851418171424</v>
      </c>
      <c r="J75" s="46">
        <v>38.277586805555501</v>
      </c>
      <c r="K75" s="16">
        <v>7500</v>
      </c>
      <c r="L75" s="5">
        <f t="shared" ref="L75:L108" si="7">IF(ISNUMBER($K75),SQRT($K75/$O$8)*$L$8,"")</f>
        <v>66.5</v>
      </c>
      <c r="M75" s="5">
        <f t="shared" ref="M75:M108" si="8">IF(ISNUMBER($K75),SQRT($K75/$O$8)/$L$8,"")</f>
        <v>37.593984962406012</v>
      </c>
      <c r="N75" s="5">
        <f t="shared" ref="N75:N108" si="9">IF(ISNUMBER($O75),$O75*($N$8/100),"")</f>
        <v>500</v>
      </c>
      <c r="O75" s="5">
        <f t="shared" ref="O75:O108" si="10">IF(ISNUMBER($K75),$L75*$M75,"")</f>
        <v>2500</v>
      </c>
      <c r="P75" s="9">
        <f t="shared" ref="P75:P108" si="11">IF(ISBLANK($I75),0,IF(ISBLANK($J75),0,IF($J75&gt;0,IF($J75&lt;=1000,2,0),0)))</f>
        <v>2</v>
      </c>
      <c r="Q75" s="10">
        <f t="shared" ref="Q75:Q108" si="12">IF(ISBLANK($K75),0,2)</f>
        <v>2</v>
      </c>
      <c r="R75" s="10">
        <f t="shared" ref="R75:R108" si="13">IF(OR(ISBLANK($E75),ISBLANK($F75)),0,$P75)</f>
        <v>2</v>
      </c>
    </row>
    <row r="76" spans="1:18" x14ac:dyDescent="0.25">
      <c r="A76" s="1">
        <v>68</v>
      </c>
      <c r="B76" s="46" t="s">
        <v>99</v>
      </c>
      <c r="C76" s="46" t="s">
        <v>31</v>
      </c>
      <c r="D76" s="46" t="s">
        <v>32</v>
      </c>
      <c r="E76" s="46">
        <v>0.474701494</v>
      </c>
      <c r="F76" s="46">
        <v>35.708004000000003</v>
      </c>
      <c r="G76" s="6" t="s">
        <v>28</v>
      </c>
      <c r="H76" s="6" t="s">
        <v>29</v>
      </c>
      <c r="I76" s="46">
        <v>4.5215997714505098</v>
      </c>
      <c r="J76" s="46">
        <v>52.271484374999901</v>
      </c>
      <c r="K76" s="16">
        <v>7500</v>
      </c>
      <c r="L76" s="5">
        <f t="shared" si="7"/>
        <v>66.5</v>
      </c>
      <c r="M76" s="5">
        <f t="shared" si="8"/>
        <v>37.593984962406012</v>
      </c>
      <c r="N76" s="5">
        <f t="shared" si="9"/>
        <v>500</v>
      </c>
      <c r="O76" s="5">
        <f t="shared" si="10"/>
        <v>2500</v>
      </c>
      <c r="P76" s="9">
        <f t="shared" si="11"/>
        <v>2</v>
      </c>
      <c r="Q76" s="10">
        <f t="shared" si="12"/>
        <v>2</v>
      </c>
      <c r="R76" s="10">
        <f t="shared" si="13"/>
        <v>2</v>
      </c>
    </row>
    <row r="77" spans="1:18" x14ac:dyDescent="0.25">
      <c r="A77" s="1">
        <v>69</v>
      </c>
      <c r="B77" s="46" t="s">
        <v>100</v>
      </c>
      <c r="C77" s="46" t="s">
        <v>31</v>
      </c>
      <c r="D77" s="46" t="s">
        <v>32</v>
      </c>
      <c r="E77" s="46">
        <v>0.46109149900000002</v>
      </c>
      <c r="F77" s="46">
        <v>35.68279648</v>
      </c>
      <c r="G77" s="6" t="s">
        <v>28</v>
      </c>
      <c r="H77" s="6" t="s">
        <v>29</v>
      </c>
      <c r="I77" s="46">
        <v>7.7053458874025003</v>
      </c>
      <c r="J77" s="46">
        <v>53.9352847222222</v>
      </c>
      <c r="K77" s="16">
        <v>7500</v>
      </c>
      <c r="L77" s="5">
        <f t="shared" si="7"/>
        <v>66.5</v>
      </c>
      <c r="M77" s="5">
        <f t="shared" si="8"/>
        <v>37.593984962406012</v>
      </c>
      <c r="N77" s="5">
        <f t="shared" si="9"/>
        <v>500</v>
      </c>
      <c r="O77" s="5">
        <f t="shared" si="10"/>
        <v>2500</v>
      </c>
      <c r="P77" s="9">
        <f t="shared" si="11"/>
        <v>2</v>
      </c>
      <c r="Q77" s="10">
        <f t="shared" si="12"/>
        <v>2</v>
      </c>
      <c r="R77" s="10">
        <f t="shared" si="13"/>
        <v>2</v>
      </c>
    </row>
    <row r="78" spans="1:18" x14ac:dyDescent="0.25">
      <c r="A78" s="1">
        <v>70</v>
      </c>
      <c r="B78" s="46" t="s">
        <v>101</v>
      </c>
      <c r="C78" s="46" t="s">
        <v>31</v>
      </c>
      <c r="D78" s="46" t="s">
        <v>32</v>
      </c>
      <c r="E78" s="46">
        <v>0.45209181300000001</v>
      </c>
      <c r="F78" s="46">
        <v>35.689579790000003</v>
      </c>
      <c r="G78" s="6" t="s">
        <v>28</v>
      </c>
      <c r="H78" s="6" t="s">
        <v>29</v>
      </c>
      <c r="I78" s="46">
        <v>7.65442280620542</v>
      </c>
      <c r="J78" s="46">
        <v>54.015439236111099</v>
      </c>
      <c r="K78" s="16">
        <v>7500</v>
      </c>
      <c r="L78" s="5">
        <f t="shared" si="7"/>
        <v>66.5</v>
      </c>
      <c r="M78" s="5">
        <f t="shared" si="8"/>
        <v>37.593984962406012</v>
      </c>
      <c r="N78" s="5">
        <f t="shared" si="9"/>
        <v>500</v>
      </c>
      <c r="O78" s="5">
        <f t="shared" si="10"/>
        <v>2500</v>
      </c>
      <c r="P78" s="9">
        <f t="shared" si="11"/>
        <v>2</v>
      </c>
      <c r="Q78" s="10">
        <f t="shared" si="12"/>
        <v>2</v>
      </c>
      <c r="R78" s="10">
        <f t="shared" si="13"/>
        <v>2</v>
      </c>
    </row>
    <row r="79" spans="1:18" x14ac:dyDescent="0.25">
      <c r="A79" s="1">
        <v>71</v>
      </c>
      <c r="B79" s="46" t="s">
        <v>102</v>
      </c>
      <c r="C79" s="46" t="s">
        <v>31</v>
      </c>
      <c r="D79" s="46" t="s">
        <v>32</v>
      </c>
      <c r="E79" s="46">
        <v>0.42316320499999999</v>
      </c>
      <c r="F79" s="46">
        <v>35.677398680000003</v>
      </c>
      <c r="G79" s="6" t="s">
        <v>28</v>
      </c>
      <c r="H79" s="6" t="s">
        <v>29</v>
      </c>
      <c r="I79" s="46">
        <v>10.8617163846104</v>
      </c>
      <c r="J79" s="46">
        <v>42.557567708333302</v>
      </c>
      <c r="K79" s="16">
        <v>7500</v>
      </c>
      <c r="L79" s="5">
        <f t="shared" si="7"/>
        <v>66.5</v>
      </c>
      <c r="M79" s="5">
        <f t="shared" si="8"/>
        <v>37.593984962406012</v>
      </c>
      <c r="N79" s="5">
        <f t="shared" si="9"/>
        <v>500</v>
      </c>
      <c r="O79" s="5">
        <f t="shared" si="10"/>
        <v>2500</v>
      </c>
      <c r="P79" s="9">
        <f t="shared" si="11"/>
        <v>2</v>
      </c>
      <c r="Q79" s="10">
        <f t="shared" si="12"/>
        <v>2</v>
      </c>
      <c r="R79" s="10">
        <f t="shared" si="13"/>
        <v>2</v>
      </c>
    </row>
    <row r="80" spans="1:18" x14ac:dyDescent="0.25">
      <c r="A80" s="1">
        <v>72</v>
      </c>
      <c r="B80" s="46" t="s">
        <v>103</v>
      </c>
      <c r="C80" s="46" t="s">
        <v>31</v>
      </c>
      <c r="D80" s="46" t="s">
        <v>32</v>
      </c>
      <c r="E80" s="46">
        <v>0.471690893</v>
      </c>
      <c r="F80" s="46">
        <v>35.702392580000001</v>
      </c>
      <c r="G80" s="6" t="s">
        <v>28</v>
      </c>
      <c r="H80" s="6" t="s">
        <v>29</v>
      </c>
      <c r="I80" s="46">
        <v>5.2289516058349301</v>
      </c>
      <c r="J80" s="46">
        <v>52.271484374999901</v>
      </c>
      <c r="K80" s="16">
        <v>7500</v>
      </c>
      <c r="L80" s="5">
        <f t="shared" si="7"/>
        <v>66.5</v>
      </c>
      <c r="M80" s="5">
        <f t="shared" si="8"/>
        <v>37.593984962406012</v>
      </c>
      <c r="N80" s="5">
        <f t="shared" si="9"/>
        <v>500</v>
      </c>
      <c r="O80" s="5">
        <f t="shared" si="10"/>
        <v>2500</v>
      </c>
      <c r="P80" s="9">
        <f t="shared" si="11"/>
        <v>2</v>
      </c>
      <c r="Q80" s="10">
        <f t="shared" si="12"/>
        <v>2</v>
      </c>
      <c r="R80" s="10">
        <f t="shared" si="13"/>
        <v>2</v>
      </c>
    </row>
    <row r="81" spans="1:18" x14ac:dyDescent="0.25">
      <c r="A81" s="1">
        <v>73</v>
      </c>
      <c r="B81" s="46" t="s">
        <v>104</v>
      </c>
      <c r="C81" s="46" t="s">
        <v>31</v>
      </c>
      <c r="D81" s="46" t="s">
        <v>32</v>
      </c>
      <c r="E81" s="46">
        <v>0.58468133200000005</v>
      </c>
      <c r="F81" s="46">
        <v>35.825439449999998</v>
      </c>
      <c r="G81" s="6" t="s">
        <v>28</v>
      </c>
      <c r="H81" s="6" t="s">
        <v>29</v>
      </c>
      <c r="I81" s="46">
        <v>13.484495308541099</v>
      </c>
      <c r="J81" s="46">
        <v>31.933032986111101</v>
      </c>
      <c r="K81" s="16">
        <v>7500</v>
      </c>
      <c r="L81" s="5">
        <f t="shared" si="7"/>
        <v>66.5</v>
      </c>
      <c r="M81" s="5">
        <f t="shared" si="8"/>
        <v>37.593984962406012</v>
      </c>
      <c r="N81" s="5">
        <f t="shared" si="9"/>
        <v>500</v>
      </c>
      <c r="O81" s="5">
        <f t="shared" si="10"/>
        <v>2500</v>
      </c>
      <c r="P81" s="9">
        <f t="shared" si="11"/>
        <v>2</v>
      </c>
      <c r="Q81" s="10">
        <f t="shared" si="12"/>
        <v>2</v>
      </c>
      <c r="R81" s="10">
        <f t="shared" si="13"/>
        <v>2</v>
      </c>
    </row>
    <row r="82" spans="1:18" x14ac:dyDescent="0.25">
      <c r="A82" s="1">
        <v>74</v>
      </c>
      <c r="B82" s="46" t="s">
        <v>105</v>
      </c>
      <c r="C82" s="46" t="s">
        <v>31</v>
      </c>
      <c r="D82" s="46" t="s">
        <v>32</v>
      </c>
      <c r="E82" s="46">
        <v>0.46529549399999998</v>
      </c>
      <c r="F82" s="46">
        <v>35.969959260000003</v>
      </c>
      <c r="G82" s="6" t="s">
        <v>28</v>
      </c>
      <c r="H82" s="6" t="s">
        <v>29</v>
      </c>
      <c r="I82" s="46">
        <v>25.5268275225562</v>
      </c>
      <c r="J82" s="46">
        <v>49.232701511922798</v>
      </c>
      <c r="K82" s="16">
        <v>7500</v>
      </c>
      <c r="L82" s="5">
        <f t="shared" si="7"/>
        <v>66.5</v>
      </c>
      <c r="M82" s="5">
        <f t="shared" si="8"/>
        <v>37.593984962406012</v>
      </c>
      <c r="N82" s="5">
        <f t="shared" si="9"/>
        <v>500</v>
      </c>
      <c r="O82" s="5">
        <f t="shared" si="10"/>
        <v>2500</v>
      </c>
      <c r="P82" s="9">
        <f t="shared" si="11"/>
        <v>2</v>
      </c>
      <c r="Q82" s="10">
        <f t="shared" si="12"/>
        <v>2</v>
      </c>
      <c r="R82" s="10">
        <f t="shared" si="13"/>
        <v>2</v>
      </c>
    </row>
    <row r="83" spans="1:18" x14ac:dyDescent="0.25">
      <c r="A83" s="1">
        <v>75</v>
      </c>
      <c r="B83" s="46" t="s">
        <v>106</v>
      </c>
      <c r="C83" s="46" t="s">
        <v>31</v>
      </c>
      <c r="D83" s="46" t="s">
        <v>32</v>
      </c>
      <c r="E83" s="46">
        <v>0.49165090900000002</v>
      </c>
      <c r="F83" s="46">
        <v>35.746757510000002</v>
      </c>
      <c r="G83" s="6" t="s">
        <v>28</v>
      </c>
      <c r="H83" s="6" t="s">
        <v>29</v>
      </c>
      <c r="I83" s="46">
        <v>0.65635908424358103</v>
      </c>
      <c r="J83" s="46">
        <v>45.712127838343399</v>
      </c>
      <c r="K83" s="16">
        <v>7500</v>
      </c>
      <c r="L83" s="5">
        <f t="shared" si="7"/>
        <v>66.5</v>
      </c>
      <c r="M83" s="5">
        <f t="shared" si="8"/>
        <v>37.593984962406012</v>
      </c>
      <c r="N83" s="5">
        <f t="shared" si="9"/>
        <v>500</v>
      </c>
      <c r="O83" s="5">
        <f t="shared" si="10"/>
        <v>2500</v>
      </c>
      <c r="P83" s="9">
        <f t="shared" si="11"/>
        <v>2</v>
      </c>
      <c r="Q83" s="10">
        <f t="shared" si="12"/>
        <v>2</v>
      </c>
      <c r="R83" s="10">
        <f t="shared" si="13"/>
        <v>2</v>
      </c>
    </row>
    <row r="84" spans="1:18" x14ac:dyDescent="0.25">
      <c r="A84" s="1">
        <v>76</v>
      </c>
      <c r="B84" s="46" t="s">
        <v>107</v>
      </c>
      <c r="C84" s="46" t="s">
        <v>31</v>
      </c>
      <c r="D84" s="46" t="s">
        <v>32</v>
      </c>
      <c r="E84" s="46">
        <v>0.57858744299999998</v>
      </c>
      <c r="F84" s="46">
        <v>35.827112200000002</v>
      </c>
      <c r="G84" s="6" t="s">
        <v>28</v>
      </c>
      <c r="H84" s="6" t="s">
        <v>29</v>
      </c>
      <c r="I84" s="46">
        <v>13.1315998693939</v>
      </c>
      <c r="J84" s="46">
        <v>32.093342013888801</v>
      </c>
      <c r="K84" s="16">
        <v>7500</v>
      </c>
      <c r="L84" s="5">
        <f t="shared" si="7"/>
        <v>66.5</v>
      </c>
      <c r="M84" s="5">
        <f t="shared" si="8"/>
        <v>37.593984962406012</v>
      </c>
      <c r="N84" s="5">
        <f t="shared" si="9"/>
        <v>500</v>
      </c>
      <c r="O84" s="5">
        <f t="shared" si="10"/>
        <v>2500</v>
      </c>
      <c r="P84" s="9">
        <f t="shared" si="11"/>
        <v>2</v>
      </c>
      <c r="Q84" s="10">
        <f t="shared" si="12"/>
        <v>2</v>
      </c>
      <c r="R84" s="10">
        <f t="shared" si="13"/>
        <v>2</v>
      </c>
    </row>
    <row r="85" spans="1:18" x14ac:dyDescent="0.25">
      <c r="A85" s="1">
        <v>77</v>
      </c>
      <c r="B85" s="46" t="s">
        <v>108</v>
      </c>
      <c r="C85" s="46" t="s">
        <v>31</v>
      </c>
      <c r="D85" s="46" t="s">
        <v>32</v>
      </c>
      <c r="E85" s="46">
        <v>0.55497688099999998</v>
      </c>
      <c r="F85" s="46">
        <v>35.817646029999999</v>
      </c>
      <c r="G85" s="6" t="s">
        <v>28</v>
      </c>
      <c r="H85" s="6" t="s">
        <v>29</v>
      </c>
      <c r="I85" s="46">
        <v>10.609304310545101</v>
      </c>
      <c r="J85" s="46">
        <v>32.759211190385599</v>
      </c>
      <c r="K85" s="16">
        <v>7500</v>
      </c>
      <c r="L85" s="5">
        <f t="shared" si="7"/>
        <v>66.5</v>
      </c>
      <c r="M85" s="5">
        <f t="shared" si="8"/>
        <v>37.593984962406012</v>
      </c>
      <c r="N85" s="5">
        <f t="shared" si="9"/>
        <v>500</v>
      </c>
      <c r="O85" s="5">
        <f t="shared" si="10"/>
        <v>2500</v>
      </c>
      <c r="P85" s="9">
        <f t="shared" si="11"/>
        <v>2</v>
      </c>
      <c r="Q85" s="10">
        <f t="shared" si="12"/>
        <v>2</v>
      </c>
      <c r="R85" s="10">
        <f t="shared" si="13"/>
        <v>2</v>
      </c>
    </row>
    <row r="86" spans="1:18" x14ac:dyDescent="0.25">
      <c r="A86" s="1">
        <v>78</v>
      </c>
      <c r="B86" s="46" t="s">
        <v>109</v>
      </c>
      <c r="C86" s="46" t="s">
        <v>31</v>
      </c>
      <c r="D86" s="46" t="s">
        <v>32</v>
      </c>
      <c r="E86" s="46">
        <v>0.58384360899999999</v>
      </c>
      <c r="F86" s="46">
        <v>35.813451129999997</v>
      </c>
      <c r="G86" s="6" t="s">
        <v>28</v>
      </c>
      <c r="H86" s="6" t="s">
        <v>29</v>
      </c>
      <c r="I86" s="46">
        <v>12.5380895204861</v>
      </c>
      <c r="J86" s="46">
        <v>33.407605902777703</v>
      </c>
      <c r="K86" s="16">
        <v>7500</v>
      </c>
      <c r="L86" s="5">
        <f t="shared" si="7"/>
        <v>66.5</v>
      </c>
      <c r="M86" s="5">
        <f t="shared" si="8"/>
        <v>37.593984962406012</v>
      </c>
      <c r="N86" s="5">
        <f t="shared" si="9"/>
        <v>500</v>
      </c>
      <c r="O86" s="5">
        <f t="shared" si="10"/>
        <v>2500</v>
      </c>
      <c r="P86" s="9">
        <f t="shared" si="11"/>
        <v>2</v>
      </c>
      <c r="Q86" s="10">
        <f t="shared" si="12"/>
        <v>2</v>
      </c>
      <c r="R86" s="10">
        <f t="shared" si="13"/>
        <v>2</v>
      </c>
    </row>
    <row r="87" spans="1:18" x14ac:dyDescent="0.25">
      <c r="A87" s="1">
        <v>79</v>
      </c>
      <c r="B87" s="46" t="s">
        <v>110</v>
      </c>
      <c r="C87" s="46" t="s">
        <v>31</v>
      </c>
      <c r="D87" s="46" t="s">
        <v>32</v>
      </c>
      <c r="E87" s="46">
        <v>0.21911519800000001</v>
      </c>
      <c r="F87" s="46">
        <v>35.740169530000003</v>
      </c>
      <c r="G87" s="6" t="s">
        <v>28</v>
      </c>
      <c r="H87" s="6" t="s">
        <v>29</v>
      </c>
      <c r="I87" s="46">
        <v>30.7123225379143</v>
      </c>
      <c r="J87" s="46">
        <v>38.860808602232296</v>
      </c>
      <c r="K87" s="16">
        <v>7500</v>
      </c>
      <c r="L87" s="5">
        <f t="shared" si="7"/>
        <v>66.5</v>
      </c>
      <c r="M87" s="5">
        <f t="shared" si="8"/>
        <v>37.593984962406012</v>
      </c>
      <c r="N87" s="5">
        <f t="shared" si="9"/>
        <v>500</v>
      </c>
      <c r="O87" s="5">
        <f t="shared" si="10"/>
        <v>2500</v>
      </c>
      <c r="P87" s="9">
        <f t="shared" si="11"/>
        <v>2</v>
      </c>
      <c r="Q87" s="10">
        <f t="shared" si="12"/>
        <v>2</v>
      </c>
      <c r="R87" s="10">
        <f t="shared" si="13"/>
        <v>2</v>
      </c>
    </row>
    <row r="88" spans="1:18" x14ac:dyDescent="0.25">
      <c r="A88" s="1">
        <v>80</v>
      </c>
      <c r="B88" s="46" t="s">
        <v>111</v>
      </c>
      <c r="C88" s="46" t="s">
        <v>31</v>
      </c>
      <c r="D88" s="46" t="s">
        <v>32</v>
      </c>
      <c r="E88" s="46">
        <v>0.30452647799999999</v>
      </c>
      <c r="F88" s="46">
        <v>35.834617610000002</v>
      </c>
      <c r="G88" s="6" t="s">
        <v>28</v>
      </c>
      <c r="H88" s="6" t="s">
        <v>29</v>
      </c>
      <c r="I88" s="46">
        <v>23.572467377030801</v>
      </c>
      <c r="J88" s="46">
        <v>30.329942708333299</v>
      </c>
      <c r="K88" s="16">
        <v>7500</v>
      </c>
      <c r="L88" s="5">
        <f t="shared" si="7"/>
        <v>66.5</v>
      </c>
      <c r="M88" s="5">
        <f t="shared" si="8"/>
        <v>37.593984962406012</v>
      </c>
      <c r="N88" s="5">
        <f t="shared" si="9"/>
        <v>500</v>
      </c>
      <c r="O88" s="5">
        <f t="shared" si="10"/>
        <v>2500</v>
      </c>
      <c r="P88" s="9">
        <f t="shared" si="11"/>
        <v>2</v>
      </c>
      <c r="Q88" s="10">
        <f t="shared" si="12"/>
        <v>2</v>
      </c>
      <c r="R88" s="10">
        <f t="shared" si="13"/>
        <v>2</v>
      </c>
    </row>
    <row r="89" spans="1:18" x14ac:dyDescent="0.25">
      <c r="A89" s="1">
        <v>81</v>
      </c>
      <c r="B89" s="46" t="s">
        <v>112</v>
      </c>
      <c r="C89" s="46" t="s">
        <v>31</v>
      </c>
      <c r="D89" s="46" t="s">
        <v>32</v>
      </c>
      <c r="E89" s="46">
        <v>0.26325005299999998</v>
      </c>
      <c r="F89" s="46">
        <v>35.78178406</v>
      </c>
      <c r="G89" s="6" t="s">
        <v>28</v>
      </c>
      <c r="H89" s="6" t="s">
        <v>29</v>
      </c>
      <c r="I89" s="46">
        <v>26.178868646084499</v>
      </c>
      <c r="J89" s="46">
        <v>27.6530520833333</v>
      </c>
      <c r="K89" s="16">
        <v>7500</v>
      </c>
      <c r="L89" s="5">
        <f t="shared" si="7"/>
        <v>66.5</v>
      </c>
      <c r="M89" s="5">
        <f t="shared" si="8"/>
        <v>37.593984962406012</v>
      </c>
      <c r="N89" s="5">
        <f t="shared" si="9"/>
        <v>500</v>
      </c>
      <c r="O89" s="5">
        <f t="shared" si="10"/>
        <v>2500</v>
      </c>
      <c r="P89" s="9">
        <f t="shared" si="11"/>
        <v>2</v>
      </c>
      <c r="Q89" s="10">
        <f t="shared" si="12"/>
        <v>2</v>
      </c>
      <c r="R89" s="10">
        <f t="shared" si="13"/>
        <v>2</v>
      </c>
    </row>
    <row r="90" spans="1:18" x14ac:dyDescent="0.25">
      <c r="A90" s="1">
        <v>82</v>
      </c>
      <c r="B90" s="46" t="s">
        <v>113</v>
      </c>
      <c r="C90" s="46" t="s">
        <v>31</v>
      </c>
      <c r="D90" s="46" t="s">
        <v>32</v>
      </c>
      <c r="E90" s="46">
        <v>0.25424531099999997</v>
      </c>
      <c r="F90" s="46">
        <v>35.718784329999998</v>
      </c>
      <c r="G90" s="6" t="s">
        <v>28</v>
      </c>
      <c r="H90" s="6" t="s">
        <v>29</v>
      </c>
      <c r="I90" s="46">
        <v>26.945123228074799</v>
      </c>
      <c r="J90" s="46">
        <v>34.6099236111111</v>
      </c>
      <c r="K90" s="16">
        <v>7500</v>
      </c>
      <c r="L90" s="5">
        <f t="shared" si="7"/>
        <v>66.5</v>
      </c>
      <c r="M90" s="5">
        <f t="shared" si="8"/>
        <v>37.593984962406012</v>
      </c>
      <c r="N90" s="5">
        <f t="shared" si="9"/>
        <v>500</v>
      </c>
      <c r="O90" s="5">
        <f t="shared" si="10"/>
        <v>2500</v>
      </c>
      <c r="P90" s="9">
        <f t="shared" si="11"/>
        <v>2</v>
      </c>
      <c r="Q90" s="10">
        <f t="shared" si="12"/>
        <v>2</v>
      </c>
      <c r="R90" s="10">
        <f t="shared" si="13"/>
        <v>2</v>
      </c>
    </row>
    <row r="91" spans="1:18" x14ac:dyDescent="0.25">
      <c r="A91" s="1">
        <v>83</v>
      </c>
      <c r="B91" s="46" t="s">
        <v>114</v>
      </c>
      <c r="C91" s="46" t="s">
        <v>31</v>
      </c>
      <c r="D91" s="46" t="s">
        <v>32</v>
      </c>
      <c r="E91" s="46">
        <v>0.30940005199999998</v>
      </c>
      <c r="F91" s="46">
        <v>35.720102310000001</v>
      </c>
      <c r="G91" s="6" t="s">
        <v>28</v>
      </c>
      <c r="H91" s="6" t="s">
        <v>29</v>
      </c>
      <c r="I91" s="46">
        <v>20.846352078166699</v>
      </c>
      <c r="J91" s="46">
        <v>33.968687500000001</v>
      </c>
      <c r="K91" s="16">
        <v>7500</v>
      </c>
      <c r="L91" s="5">
        <f t="shared" si="7"/>
        <v>66.5</v>
      </c>
      <c r="M91" s="5">
        <f t="shared" si="8"/>
        <v>37.593984962406012</v>
      </c>
      <c r="N91" s="5">
        <f t="shared" si="9"/>
        <v>500</v>
      </c>
      <c r="O91" s="5">
        <f t="shared" si="10"/>
        <v>2500</v>
      </c>
      <c r="P91" s="9">
        <f t="shared" si="11"/>
        <v>2</v>
      </c>
      <c r="Q91" s="10">
        <f t="shared" si="12"/>
        <v>2</v>
      </c>
      <c r="R91" s="10">
        <f t="shared" si="13"/>
        <v>2</v>
      </c>
    </row>
    <row r="92" spans="1:18" x14ac:dyDescent="0.25">
      <c r="A92" s="1">
        <v>84</v>
      </c>
      <c r="B92" s="46" t="s">
        <v>115</v>
      </c>
      <c r="C92" s="46" t="s">
        <v>31</v>
      </c>
      <c r="D92" s="46" t="s">
        <v>32</v>
      </c>
      <c r="E92" s="46">
        <v>0.27878957999999998</v>
      </c>
      <c r="F92" s="46">
        <v>35.777023319999998</v>
      </c>
      <c r="G92" s="6" t="s">
        <v>28</v>
      </c>
      <c r="H92" s="6" t="s">
        <v>29</v>
      </c>
      <c r="I92" s="46">
        <v>24.391839042579601</v>
      </c>
      <c r="J92" s="46">
        <v>30.089479166666599</v>
      </c>
      <c r="K92" s="16">
        <v>7500</v>
      </c>
      <c r="L92" s="5">
        <f t="shared" si="7"/>
        <v>66.5</v>
      </c>
      <c r="M92" s="5">
        <f t="shared" si="8"/>
        <v>37.593984962406012</v>
      </c>
      <c r="N92" s="5">
        <f t="shared" si="9"/>
        <v>500</v>
      </c>
      <c r="O92" s="5">
        <f t="shared" si="10"/>
        <v>2500</v>
      </c>
      <c r="P92" s="9">
        <f t="shared" si="11"/>
        <v>2</v>
      </c>
      <c r="Q92" s="10">
        <f t="shared" si="12"/>
        <v>2</v>
      </c>
      <c r="R92" s="10">
        <f t="shared" si="13"/>
        <v>2</v>
      </c>
    </row>
    <row r="93" spans="1:18" x14ac:dyDescent="0.25">
      <c r="A93" s="1">
        <v>85</v>
      </c>
      <c r="B93" s="46" t="s">
        <v>116</v>
      </c>
      <c r="C93" s="46" t="s">
        <v>31</v>
      </c>
      <c r="D93" s="46" t="s">
        <v>32</v>
      </c>
      <c r="E93" s="46">
        <v>0.32197853900000001</v>
      </c>
      <c r="F93" s="46">
        <v>35.848011020000001</v>
      </c>
      <c r="G93" s="6" t="s">
        <v>28</v>
      </c>
      <c r="H93" s="6" t="s">
        <v>29</v>
      </c>
      <c r="I93" s="46">
        <v>22.581339633490799</v>
      </c>
      <c r="J93" s="46">
        <v>27.091970486111101</v>
      </c>
      <c r="K93" s="16">
        <v>7500</v>
      </c>
      <c r="L93" s="5">
        <f t="shared" si="7"/>
        <v>66.5</v>
      </c>
      <c r="M93" s="5">
        <f t="shared" si="8"/>
        <v>37.593984962406012</v>
      </c>
      <c r="N93" s="5">
        <f t="shared" si="9"/>
        <v>500</v>
      </c>
      <c r="O93" s="5">
        <f t="shared" si="10"/>
        <v>2500</v>
      </c>
      <c r="P93" s="9">
        <f t="shared" si="11"/>
        <v>2</v>
      </c>
      <c r="Q93" s="10">
        <f t="shared" si="12"/>
        <v>2</v>
      </c>
      <c r="R93" s="10">
        <f t="shared" si="13"/>
        <v>2</v>
      </c>
    </row>
    <row r="94" spans="1:18" x14ac:dyDescent="0.25">
      <c r="A94" s="1">
        <v>86</v>
      </c>
      <c r="B94" s="46" t="s">
        <v>117</v>
      </c>
      <c r="C94" s="46" t="s">
        <v>31</v>
      </c>
      <c r="D94" s="46" t="s">
        <v>32</v>
      </c>
      <c r="E94" s="46">
        <v>0.31235370000000001</v>
      </c>
      <c r="F94" s="46">
        <v>35.816770550000001</v>
      </c>
      <c r="G94" s="6" t="s">
        <v>28</v>
      </c>
      <c r="H94" s="6" t="s">
        <v>29</v>
      </c>
      <c r="I94" s="46">
        <v>21.973109571284699</v>
      </c>
      <c r="J94" s="46">
        <v>30.169633680555499</v>
      </c>
      <c r="K94" s="16">
        <v>7500</v>
      </c>
      <c r="L94" s="5">
        <f t="shared" si="7"/>
        <v>66.5</v>
      </c>
      <c r="M94" s="5">
        <f t="shared" si="8"/>
        <v>37.593984962406012</v>
      </c>
      <c r="N94" s="5">
        <f t="shared" si="9"/>
        <v>500</v>
      </c>
      <c r="O94" s="5">
        <f t="shared" si="10"/>
        <v>2500</v>
      </c>
      <c r="P94" s="9">
        <f t="shared" si="11"/>
        <v>2</v>
      </c>
      <c r="Q94" s="10">
        <f t="shared" si="12"/>
        <v>2</v>
      </c>
      <c r="R94" s="10">
        <f t="shared" si="13"/>
        <v>2</v>
      </c>
    </row>
    <row r="95" spans="1:18" x14ac:dyDescent="0.25">
      <c r="A95" s="1">
        <v>87</v>
      </c>
      <c r="B95" s="46" t="s">
        <v>118</v>
      </c>
      <c r="C95" s="46" t="s">
        <v>31</v>
      </c>
      <c r="D95" s="46" t="s">
        <v>32</v>
      </c>
      <c r="E95" s="46">
        <v>0.33917834600000002</v>
      </c>
      <c r="F95" s="46">
        <v>35.812507629999999</v>
      </c>
      <c r="G95" s="6" t="s">
        <v>28</v>
      </c>
      <c r="H95" s="6" t="s">
        <v>29</v>
      </c>
      <c r="I95" s="46">
        <v>19.048531417066801</v>
      </c>
      <c r="J95" s="46">
        <v>34.690078124999999</v>
      </c>
      <c r="K95" s="16">
        <v>7500</v>
      </c>
      <c r="L95" s="5">
        <f t="shared" si="7"/>
        <v>66.5</v>
      </c>
      <c r="M95" s="5">
        <f t="shared" si="8"/>
        <v>37.593984962406012</v>
      </c>
      <c r="N95" s="5">
        <f t="shared" si="9"/>
        <v>500</v>
      </c>
      <c r="O95" s="5">
        <f t="shared" si="10"/>
        <v>2500</v>
      </c>
      <c r="P95" s="9">
        <f t="shared" si="11"/>
        <v>2</v>
      </c>
      <c r="Q95" s="10">
        <f t="shared" si="12"/>
        <v>2</v>
      </c>
      <c r="R95" s="10">
        <f t="shared" si="13"/>
        <v>2</v>
      </c>
    </row>
    <row r="96" spans="1:18" x14ac:dyDescent="0.25">
      <c r="A96" s="1">
        <v>88</v>
      </c>
      <c r="B96" s="46" t="s">
        <v>119</v>
      </c>
      <c r="C96" s="46" t="s">
        <v>31</v>
      </c>
      <c r="D96" s="46" t="s">
        <v>32</v>
      </c>
      <c r="E96" s="46">
        <v>0.274130806</v>
      </c>
      <c r="F96" s="46">
        <v>35.840164180000002</v>
      </c>
      <c r="G96" s="6" t="s">
        <v>28</v>
      </c>
      <c r="H96" s="6" t="s">
        <v>29</v>
      </c>
      <c r="I96" s="46">
        <v>26.893747392427599</v>
      </c>
      <c r="J96" s="46">
        <v>27.412588541666601</v>
      </c>
      <c r="K96" s="16">
        <v>7500</v>
      </c>
      <c r="L96" s="5">
        <f t="shared" si="7"/>
        <v>66.5</v>
      </c>
      <c r="M96" s="5">
        <f t="shared" si="8"/>
        <v>37.593984962406012</v>
      </c>
      <c r="N96" s="5">
        <f t="shared" si="9"/>
        <v>500</v>
      </c>
      <c r="O96" s="5">
        <f t="shared" si="10"/>
        <v>2500</v>
      </c>
      <c r="P96" s="9">
        <f t="shared" si="11"/>
        <v>2</v>
      </c>
      <c r="Q96" s="10">
        <f t="shared" si="12"/>
        <v>2</v>
      </c>
      <c r="R96" s="10">
        <f t="shared" si="13"/>
        <v>2</v>
      </c>
    </row>
    <row r="97" spans="1:18" x14ac:dyDescent="0.25">
      <c r="A97" s="1">
        <v>89</v>
      </c>
      <c r="B97" s="46" t="s">
        <v>120</v>
      </c>
      <c r="C97" s="46" t="s">
        <v>31</v>
      </c>
      <c r="D97" s="46" t="s">
        <v>32</v>
      </c>
      <c r="E97" s="46">
        <v>0.30648250900000001</v>
      </c>
      <c r="F97" s="46">
        <v>35.800966260000003</v>
      </c>
      <c r="G97" s="6" t="s">
        <v>28</v>
      </c>
      <c r="H97" s="6" t="s">
        <v>29</v>
      </c>
      <c r="I97" s="46">
        <v>21.996612880086399</v>
      </c>
      <c r="J97" s="46">
        <v>31.532260416666599</v>
      </c>
      <c r="K97" s="16">
        <v>7500</v>
      </c>
      <c r="L97" s="5">
        <f t="shared" si="7"/>
        <v>66.5</v>
      </c>
      <c r="M97" s="5">
        <f t="shared" si="8"/>
        <v>37.593984962406012</v>
      </c>
      <c r="N97" s="5">
        <f t="shared" si="9"/>
        <v>500</v>
      </c>
      <c r="O97" s="5">
        <f t="shared" si="10"/>
        <v>2500</v>
      </c>
      <c r="P97" s="9">
        <f t="shared" si="11"/>
        <v>2</v>
      </c>
      <c r="Q97" s="10">
        <f t="shared" si="12"/>
        <v>2</v>
      </c>
      <c r="R97" s="10">
        <f t="shared" si="13"/>
        <v>2</v>
      </c>
    </row>
    <row r="98" spans="1:18" x14ac:dyDescent="0.25">
      <c r="A98" s="1">
        <v>90</v>
      </c>
      <c r="B98" s="46" t="s">
        <v>121</v>
      </c>
      <c r="C98" s="46" t="s">
        <v>31</v>
      </c>
      <c r="D98" s="46" t="s">
        <v>32</v>
      </c>
      <c r="E98" s="46">
        <v>0.28788909299999998</v>
      </c>
      <c r="F98" s="46">
        <v>35.868534089999997</v>
      </c>
      <c r="G98" s="6" t="s">
        <v>28</v>
      </c>
      <c r="H98" s="6" t="s">
        <v>29</v>
      </c>
      <c r="I98" s="46">
        <v>26.9998782704577</v>
      </c>
      <c r="J98" s="46">
        <v>27.332434027777701</v>
      </c>
      <c r="K98" s="16">
        <v>7500</v>
      </c>
      <c r="L98" s="5">
        <f t="shared" si="7"/>
        <v>66.5</v>
      </c>
      <c r="M98" s="5">
        <f t="shared" si="8"/>
        <v>37.593984962406012</v>
      </c>
      <c r="N98" s="5">
        <f t="shared" si="9"/>
        <v>500</v>
      </c>
      <c r="O98" s="5">
        <f t="shared" si="10"/>
        <v>2500</v>
      </c>
      <c r="P98" s="9">
        <f t="shared" si="11"/>
        <v>2</v>
      </c>
      <c r="Q98" s="10">
        <f t="shared" si="12"/>
        <v>2</v>
      </c>
      <c r="R98" s="10">
        <f t="shared" si="13"/>
        <v>2</v>
      </c>
    </row>
    <row r="99" spans="1:18" x14ac:dyDescent="0.25">
      <c r="A99" s="1">
        <v>91</v>
      </c>
      <c r="B99" s="46" t="s">
        <v>122</v>
      </c>
      <c r="C99" s="46" t="s">
        <v>31</v>
      </c>
      <c r="D99" s="46" t="s">
        <v>32</v>
      </c>
      <c r="E99" s="46">
        <v>0.27108630500000003</v>
      </c>
      <c r="F99" s="46">
        <v>35.8098259</v>
      </c>
      <c r="G99" s="6" t="s">
        <v>28</v>
      </c>
      <c r="H99" s="6" t="s">
        <v>29</v>
      </c>
      <c r="I99" s="46">
        <v>26.040769699011499</v>
      </c>
      <c r="J99" s="46">
        <v>31.416647163559102</v>
      </c>
      <c r="K99" s="16">
        <v>7500</v>
      </c>
      <c r="L99" s="5">
        <f t="shared" si="7"/>
        <v>66.5</v>
      </c>
      <c r="M99" s="5">
        <f t="shared" si="8"/>
        <v>37.593984962406012</v>
      </c>
      <c r="N99" s="5">
        <f t="shared" si="9"/>
        <v>500</v>
      </c>
      <c r="O99" s="5">
        <f t="shared" si="10"/>
        <v>2500</v>
      </c>
      <c r="P99" s="9">
        <f t="shared" si="11"/>
        <v>2</v>
      </c>
      <c r="Q99" s="10">
        <f t="shared" si="12"/>
        <v>2</v>
      </c>
      <c r="R99" s="10">
        <f t="shared" si="13"/>
        <v>2</v>
      </c>
    </row>
    <row r="100" spans="1:18" x14ac:dyDescent="0.25">
      <c r="A100" s="1">
        <v>92</v>
      </c>
      <c r="B100" s="46" t="s">
        <v>123</v>
      </c>
      <c r="C100" s="46" t="s">
        <v>31</v>
      </c>
      <c r="D100" s="46" t="s">
        <v>124</v>
      </c>
      <c r="E100" s="46">
        <v>0.79859662099999995</v>
      </c>
      <c r="F100" s="46">
        <v>35.789848329999998</v>
      </c>
      <c r="G100" s="6" t="s">
        <v>28</v>
      </c>
      <c r="H100" s="6" t="s">
        <v>29</v>
      </c>
      <c r="I100" s="46">
        <v>33.988249801153799</v>
      </c>
      <c r="J100" s="46">
        <v>24.2547708333333</v>
      </c>
      <c r="K100" s="16">
        <v>7500</v>
      </c>
      <c r="L100" s="5">
        <f t="shared" si="7"/>
        <v>66.5</v>
      </c>
      <c r="M100" s="5">
        <f t="shared" si="8"/>
        <v>37.593984962406012</v>
      </c>
      <c r="N100" s="5">
        <f t="shared" si="9"/>
        <v>500</v>
      </c>
      <c r="O100" s="5">
        <f t="shared" si="10"/>
        <v>2500</v>
      </c>
      <c r="P100" s="9">
        <f t="shared" si="11"/>
        <v>2</v>
      </c>
      <c r="Q100" s="10">
        <f t="shared" si="12"/>
        <v>2</v>
      </c>
      <c r="R100" s="10">
        <f t="shared" si="13"/>
        <v>2</v>
      </c>
    </row>
    <row r="101" spans="1:18" x14ac:dyDescent="0.25">
      <c r="A101" s="1">
        <v>93</v>
      </c>
      <c r="B101" s="46" t="s">
        <v>125</v>
      </c>
      <c r="C101" s="46" t="s">
        <v>31</v>
      </c>
      <c r="D101" s="46" t="s">
        <v>124</v>
      </c>
      <c r="E101" s="46">
        <v>0.77284741400000001</v>
      </c>
      <c r="F101" s="46">
        <v>35.822778069999998</v>
      </c>
      <c r="G101" s="6" t="s">
        <v>28</v>
      </c>
      <c r="H101" s="6" t="s">
        <v>29</v>
      </c>
      <c r="I101" s="46">
        <v>31.991019245508099</v>
      </c>
      <c r="J101" s="46">
        <v>27.172124999999902</v>
      </c>
      <c r="K101" s="16">
        <v>7500</v>
      </c>
      <c r="L101" s="5">
        <f t="shared" si="7"/>
        <v>66.5</v>
      </c>
      <c r="M101" s="5">
        <f t="shared" si="8"/>
        <v>37.593984962406012</v>
      </c>
      <c r="N101" s="5">
        <f t="shared" si="9"/>
        <v>500</v>
      </c>
      <c r="O101" s="5">
        <f t="shared" si="10"/>
        <v>2500</v>
      </c>
      <c r="P101" s="9">
        <f t="shared" si="11"/>
        <v>2</v>
      </c>
      <c r="Q101" s="10">
        <f t="shared" si="12"/>
        <v>2</v>
      </c>
      <c r="R101" s="10">
        <f t="shared" si="13"/>
        <v>2</v>
      </c>
    </row>
    <row r="102" spans="1:18" x14ac:dyDescent="0.25">
      <c r="A102" s="1">
        <v>94</v>
      </c>
      <c r="B102" s="46" t="s">
        <v>126</v>
      </c>
      <c r="C102" s="46" t="s">
        <v>31</v>
      </c>
      <c r="D102" s="46" t="s">
        <v>124</v>
      </c>
      <c r="E102" s="46">
        <v>-3.2188618180000002</v>
      </c>
      <c r="F102" s="46">
        <v>40.112682339999999</v>
      </c>
      <c r="G102" s="6" t="s">
        <v>28</v>
      </c>
      <c r="H102" s="6" t="s">
        <v>29</v>
      </c>
      <c r="I102" s="46">
        <v>0.32686120741205099</v>
      </c>
      <c r="J102" s="46">
        <v>210.06425292296299</v>
      </c>
      <c r="K102" s="16">
        <v>7500</v>
      </c>
      <c r="L102" s="5">
        <f t="shared" si="7"/>
        <v>66.5</v>
      </c>
      <c r="M102" s="5">
        <f t="shared" si="8"/>
        <v>37.593984962406012</v>
      </c>
      <c r="N102" s="5">
        <f t="shared" si="9"/>
        <v>500</v>
      </c>
      <c r="O102" s="5">
        <f t="shared" si="10"/>
        <v>2500</v>
      </c>
      <c r="P102" s="9">
        <f t="shared" si="11"/>
        <v>2</v>
      </c>
      <c r="Q102" s="10">
        <f t="shared" si="12"/>
        <v>2</v>
      </c>
      <c r="R102" s="10">
        <f t="shared" si="13"/>
        <v>2</v>
      </c>
    </row>
    <row r="103" spans="1:18" x14ac:dyDescent="0.25">
      <c r="A103" s="1">
        <v>95</v>
      </c>
      <c r="B103" s="46" t="s">
        <v>127</v>
      </c>
      <c r="C103" s="46" t="s">
        <v>31</v>
      </c>
      <c r="D103" s="46" t="s">
        <v>124</v>
      </c>
      <c r="E103" s="46">
        <v>0.838736653</v>
      </c>
      <c r="F103" s="46">
        <v>35.809967039999997</v>
      </c>
      <c r="G103" s="6" t="s">
        <v>28</v>
      </c>
      <c r="H103" s="6" t="s">
        <v>29</v>
      </c>
      <c r="I103" s="46">
        <v>38.086538895730698</v>
      </c>
      <c r="J103" s="46">
        <v>25.857861111111099</v>
      </c>
      <c r="K103" s="16">
        <v>7500</v>
      </c>
      <c r="L103" s="5">
        <f t="shared" si="7"/>
        <v>66.5</v>
      </c>
      <c r="M103" s="5">
        <f t="shared" si="8"/>
        <v>37.593984962406012</v>
      </c>
      <c r="N103" s="5">
        <f t="shared" si="9"/>
        <v>500</v>
      </c>
      <c r="O103" s="5">
        <f t="shared" si="10"/>
        <v>2500</v>
      </c>
      <c r="P103" s="9">
        <f t="shared" si="11"/>
        <v>2</v>
      </c>
      <c r="Q103" s="10">
        <f t="shared" si="12"/>
        <v>2</v>
      </c>
      <c r="R103" s="10">
        <f t="shared" si="13"/>
        <v>2</v>
      </c>
    </row>
    <row r="104" spans="1:18" x14ac:dyDescent="0.25">
      <c r="A104" s="1">
        <v>96</v>
      </c>
      <c r="B104" s="46" t="s">
        <v>128</v>
      </c>
      <c r="C104" s="46" t="s">
        <v>31</v>
      </c>
      <c r="D104" s="46" t="s">
        <v>124</v>
      </c>
      <c r="E104" s="46">
        <v>0.84464446999999998</v>
      </c>
      <c r="F104" s="46">
        <v>35.82232879</v>
      </c>
      <c r="G104" s="6" t="s">
        <v>28</v>
      </c>
      <c r="H104" s="6" t="s">
        <v>29</v>
      </c>
      <c r="I104" s="46">
        <v>39.6074710805891</v>
      </c>
      <c r="J104" s="46">
        <v>25.777706597222199</v>
      </c>
      <c r="K104" s="16">
        <v>7500</v>
      </c>
      <c r="L104" s="5">
        <f t="shared" si="7"/>
        <v>66.5</v>
      </c>
      <c r="M104" s="5">
        <f t="shared" si="8"/>
        <v>37.593984962406012</v>
      </c>
      <c r="N104" s="5">
        <f t="shared" si="9"/>
        <v>500</v>
      </c>
      <c r="O104" s="5">
        <f t="shared" si="10"/>
        <v>2500</v>
      </c>
      <c r="P104" s="9">
        <f t="shared" si="11"/>
        <v>2</v>
      </c>
      <c r="Q104" s="10">
        <f t="shared" si="12"/>
        <v>2</v>
      </c>
      <c r="R104" s="10">
        <f t="shared" si="13"/>
        <v>2</v>
      </c>
    </row>
    <row r="105" spans="1:18" x14ac:dyDescent="0.25">
      <c r="A105" s="1">
        <v>97</v>
      </c>
      <c r="B105" s="46" t="s">
        <v>129</v>
      </c>
      <c r="C105" s="46" t="s">
        <v>31</v>
      </c>
      <c r="D105" s="46" t="s">
        <v>124</v>
      </c>
      <c r="E105" s="46">
        <v>0.77690014200000002</v>
      </c>
      <c r="F105" s="46">
        <v>35.833677289999997</v>
      </c>
      <c r="G105" s="6" t="s">
        <v>28</v>
      </c>
      <c r="H105" s="6" t="s">
        <v>29</v>
      </c>
      <c r="I105" s="46">
        <v>32.7774581958219</v>
      </c>
      <c r="J105" s="46">
        <v>25.697552083333299</v>
      </c>
      <c r="K105" s="16">
        <v>7500</v>
      </c>
      <c r="L105" s="5">
        <f t="shared" si="7"/>
        <v>66.5</v>
      </c>
      <c r="M105" s="5">
        <f t="shared" si="8"/>
        <v>37.593984962406012</v>
      </c>
      <c r="N105" s="5">
        <f t="shared" si="9"/>
        <v>500</v>
      </c>
      <c r="O105" s="5">
        <f t="shared" si="10"/>
        <v>2500</v>
      </c>
      <c r="P105" s="9">
        <f t="shared" si="11"/>
        <v>2</v>
      </c>
      <c r="Q105" s="10">
        <f t="shared" si="12"/>
        <v>2</v>
      </c>
      <c r="R105" s="10">
        <f t="shared" si="13"/>
        <v>2</v>
      </c>
    </row>
    <row r="106" spans="1:18" x14ac:dyDescent="0.25">
      <c r="A106" s="1">
        <v>98</v>
      </c>
      <c r="B106" s="46" t="s">
        <v>130</v>
      </c>
      <c r="C106" s="46" t="s">
        <v>31</v>
      </c>
      <c r="D106" s="46" t="s">
        <v>124</v>
      </c>
      <c r="E106" s="46">
        <v>0.75864249500000003</v>
      </c>
      <c r="F106" s="46">
        <v>35.806930540000003</v>
      </c>
      <c r="G106" s="6" t="s">
        <v>28</v>
      </c>
      <c r="H106" s="6" t="s">
        <v>29</v>
      </c>
      <c r="I106" s="46">
        <v>30.012096420749799</v>
      </c>
      <c r="J106" s="46">
        <v>28.294288194444398</v>
      </c>
      <c r="K106" s="16">
        <v>7500</v>
      </c>
      <c r="L106" s="5">
        <f t="shared" si="7"/>
        <v>66.5</v>
      </c>
      <c r="M106" s="5">
        <f t="shared" si="8"/>
        <v>37.593984962406012</v>
      </c>
      <c r="N106" s="5">
        <f t="shared" si="9"/>
        <v>500</v>
      </c>
      <c r="O106" s="5">
        <f t="shared" si="10"/>
        <v>2500</v>
      </c>
      <c r="P106" s="9">
        <f t="shared" si="11"/>
        <v>2</v>
      </c>
      <c r="Q106" s="10">
        <f t="shared" si="12"/>
        <v>2</v>
      </c>
      <c r="R106" s="10">
        <f t="shared" si="13"/>
        <v>2</v>
      </c>
    </row>
    <row r="107" spans="1:18" x14ac:dyDescent="0.25">
      <c r="A107" s="1">
        <v>99</v>
      </c>
      <c r="B107" s="46" t="s">
        <v>131</v>
      </c>
      <c r="C107" s="46" t="s">
        <v>31</v>
      </c>
      <c r="D107" s="46" t="s">
        <v>124</v>
      </c>
      <c r="E107" s="46">
        <v>0.80532521999999995</v>
      </c>
      <c r="F107" s="46">
        <v>35.834156479999997</v>
      </c>
      <c r="G107" s="6" t="s">
        <v>28</v>
      </c>
      <c r="H107" s="6" t="s">
        <v>29</v>
      </c>
      <c r="I107" s="46">
        <v>35.805154354442401</v>
      </c>
      <c r="J107" s="46">
        <v>24.0944618055555</v>
      </c>
      <c r="K107" s="16">
        <v>7500</v>
      </c>
      <c r="L107" s="5">
        <f t="shared" si="7"/>
        <v>66.5</v>
      </c>
      <c r="M107" s="5">
        <f t="shared" si="8"/>
        <v>37.593984962406012</v>
      </c>
      <c r="N107" s="5">
        <f t="shared" si="9"/>
        <v>500</v>
      </c>
      <c r="O107" s="5">
        <f t="shared" si="10"/>
        <v>2500</v>
      </c>
      <c r="P107" s="9">
        <f t="shared" si="11"/>
        <v>2</v>
      </c>
      <c r="Q107" s="10">
        <f t="shared" si="12"/>
        <v>2</v>
      </c>
      <c r="R107" s="10">
        <f t="shared" si="13"/>
        <v>2</v>
      </c>
    </row>
    <row r="108" spans="1:18" x14ac:dyDescent="0.25">
      <c r="A108" s="1">
        <v>100</v>
      </c>
      <c r="B108" s="46" t="s">
        <v>132</v>
      </c>
      <c r="C108" s="46" t="s">
        <v>31</v>
      </c>
      <c r="D108" s="46" t="s">
        <v>124</v>
      </c>
      <c r="E108" s="46">
        <v>0.813591599</v>
      </c>
      <c r="F108" s="46">
        <v>35.823165889999999</v>
      </c>
      <c r="G108" s="6" t="s">
        <v>28</v>
      </c>
      <c r="H108" s="6" t="s">
        <v>29</v>
      </c>
      <c r="I108" s="46">
        <v>36.364773707165099</v>
      </c>
      <c r="J108" s="46">
        <v>23.773843750000001</v>
      </c>
      <c r="K108" s="16">
        <v>7500</v>
      </c>
      <c r="L108" s="5">
        <f t="shared" si="7"/>
        <v>66.5</v>
      </c>
      <c r="M108" s="5">
        <f t="shared" si="8"/>
        <v>37.593984962406012</v>
      </c>
      <c r="N108" s="5">
        <f t="shared" si="9"/>
        <v>500</v>
      </c>
      <c r="O108" s="5">
        <f t="shared" si="10"/>
        <v>2500</v>
      </c>
      <c r="P108" s="9">
        <f t="shared" si="11"/>
        <v>2</v>
      </c>
      <c r="Q108" s="10">
        <f t="shared" si="12"/>
        <v>2</v>
      </c>
      <c r="R108" s="10">
        <f t="shared" si="13"/>
        <v>2</v>
      </c>
    </row>
    <row r="109" spans="1:18" x14ac:dyDescent="0.25">
      <c r="K109" s="16">
        <v>7500</v>
      </c>
      <c r="L109" s="8" t="str">
        <f>IF(ISNUMBER(#REF!),SQRT(#REF!/$O$8)*$L$8,"")</f>
        <v/>
      </c>
      <c r="M109" s="8" t="str">
        <f>IF(ISNUMBER(#REF!),SQRT(#REF!/$O$8)/$L$8,"")</f>
        <v/>
      </c>
      <c r="N109" s="8" t="str">
        <f t="shared" ref="N109" si="14">IF(ISNUMBER($O109),$O109*($N$8/100),"")</f>
        <v/>
      </c>
      <c r="O109" s="8" t="str">
        <f>IF(ISNUMBER(#REF!),$L109*$M109,"")</f>
        <v/>
      </c>
    </row>
  </sheetData>
  <mergeCells count="21">
    <mergeCell ref="P4:R4"/>
    <mergeCell ref="P5:P8"/>
    <mergeCell ref="R5:R8"/>
    <mergeCell ref="F5:F8"/>
    <mergeCell ref="I5:I8"/>
    <mergeCell ref="J5:J8"/>
    <mergeCell ref="K5:K8"/>
    <mergeCell ref="L4:O4"/>
    <mergeCell ref="L6:O6"/>
    <mergeCell ref="L7:M7"/>
    <mergeCell ref="L8:M8"/>
    <mergeCell ref="Q5:Q8"/>
    <mergeCell ref="A4:D4"/>
    <mergeCell ref="E4:I4"/>
    <mergeCell ref="A5:A8"/>
    <mergeCell ref="B5:B8"/>
    <mergeCell ref="C5:C8"/>
    <mergeCell ref="D5:D8"/>
    <mergeCell ref="E5:E8"/>
    <mergeCell ref="G5:G8"/>
    <mergeCell ref="H5:H8"/>
  </mergeCells>
  <conditionalFormatting sqref="P9:Q9 P11:Q11 P13:Q13 P15:Q15 P17:Q17 P19:Q19 P21:Q21 P23:Q23 P25:Q25 P27:Q27 P29:Q29 P31:Q31 P33:Q33 P35:Q35 P37:Q37 P39:Q39 P41:Q41 P43:Q43 P45:Q45 P47:Q47 P49:Q49 P51:Q51 P53:Q53 P55:Q55 P57:Q57 P59:Q59 P61:Q61 P63:Q63 P65:Q65 P67:Q67 P69:Q69 P71:Q71 P73:Q73 P75:Q75 P77:Q77 P79:Q79 P81:Q81 P83:Q83 P85:Q85 P87:Q87 P89:Q89 P91:Q91 P93:Q93 P95:Q95 P97:Q97 P99:Q99 P101:Q101 P103:Q103 P105:Q105 P107:Q107">
    <cfRule type="iconSet" priority="15">
      <iconSet showValue="0">
        <cfvo type="percent" val="0"/>
        <cfvo type="num" val="1"/>
        <cfvo type="num" val="2"/>
      </iconSet>
    </cfRule>
  </conditionalFormatting>
  <conditionalFormatting sqref="R9 R11 R13 R15 R17 R19 R21 R23 R25 R27 R29 R31 R33 R35 R37 R39 R41 R43 R45 R47 R49 R51 R53 R55 R57 R59 R61 R63 R65 R67 R69 R71 R73 R75 R77 R79 R81 R83 R85 R87 R89 R91 R93 R95 R97 R99 R101 R103 R105 R107">
    <cfRule type="iconSet" priority="14">
      <iconSet showValue="0">
        <cfvo type="percent" val="0"/>
        <cfvo type="num" val="1"/>
        <cfvo type="num" val="2"/>
      </iconSet>
    </cfRule>
  </conditionalFormatting>
  <conditionalFormatting sqref="P10:Q10 P12:Q12 P14:Q14 P16:Q16 P18:Q18 P20:Q20 P22:Q22 P24:Q24 P26:Q26 P28:Q28 P30:Q30 P32:Q32 P34:Q34 P36:Q36 P38:Q38 P40:Q40 P42:Q42 P44:Q44 P46:Q46 P48:Q48 P50:Q50 P52:Q52 P54:Q54 P56:Q56 P58:Q58 P60:Q60 P62:Q62 P64:Q64 P66:Q66 P68:Q68 P70:Q70 P72:Q72 P74:Q74 P76:Q76 P78:Q78 P80:Q80 P82:Q82 P84:Q84 P86:Q86 P88:Q88 P90:Q90 P92:Q92 P94:Q94 P96:Q96 P98:Q98 P100:Q100 P102:Q102 P104:Q104 P106:Q106 P108:Q108">
    <cfRule type="iconSet" priority="2">
      <iconSet showValue="0">
        <cfvo type="percent" val="0"/>
        <cfvo type="num" val="1"/>
        <cfvo type="num" val="2"/>
      </iconSet>
    </cfRule>
  </conditionalFormatting>
  <conditionalFormatting sqref="R10 R12 R14 R16 R18 R20 R22 R24 R26 R28 R30 R32 R34 R36 R38 R40 R42 R44 R46 R48 R50 R52 R54 R56 R58 R60 R62 R64 R66 R68 R70 R72 R74 R76 R78 R80 R82 R84 R86 R88 R90 R92 R94 R96 R98 R100 R102 R104 R106 R108">
    <cfRule type="iconSet" priority="1">
      <iconSet showValue="0">
        <cfvo type="percent" val="0"/>
        <cfvo type="num" val="1"/>
        <cfvo type="num" val="2"/>
      </iconSet>
    </cfRule>
  </conditionalFormatting>
  <hyperlinks>
    <hyperlink ref="A4:D4" location="Template!A1" tooltip="This section is used only for unique identification of school, but does not used for calculations. All of these fields could be missed, in this case objects (schools) will receive automatic names during the data import (f.e. School #1, School #2 etc.)" display="School Indentification                                                                                             (this section is used only for unique identification of school, but does not used for calculations. All of these fields could be missed, in this case objects (schools) will receive automatic names during the data import (f.e. School #1, School #2 etc.)" xr:uid="{00000000-0004-0000-0000-000000000000}"/>
    <hyperlink ref="E5" location="Template!A1" tooltip=" Lattitude (Lat) and Longtitude (Lon) have sence only in case of calculation network of schools considering Topology" display="Longtitude" xr:uid="{00000000-0004-0000-0000-000002000000}"/>
    <hyperlink ref="F5" location="Template!A1" tooltip=" Lattitude (Lat) and Longtitude (Lon) have sence only in case of calculation network of schools considering Topology" display="Lattitude" xr:uid="{00000000-0004-0000-0000-000003000000}"/>
    <hyperlink ref="I5" location="Template!A1" tooltip="Distance to the fiber will help to identify &quot;source points&quot; or will be used for connecting schools on individual basis (without building the schools network). Put it into &quot;0&quot; if school is already connected to broadband network." display="Distance to the fiber*, km" xr:uid="{00000000-0004-0000-0000-000004000000}"/>
    <hyperlink ref="P4:R4" location="Template!A1" tooltip="This section is uded for demonstrating if it is all necessary information was intered for particular school (in the row) for future processing and caclulations" display="Data entering completeness" xr:uid="{00000000-0004-0000-0000-000007000000}"/>
    <hyperlink ref="P9" location="Template!A1" tooltip="The &quot;green&quot;  - all information was entered,  &quot;yellow&quot; - some assumptions made for the calculation, &quot;red&quot; - it is impossible to calculate, for example,  you entered a wrong data" display="Template!A1" xr:uid="{00000000-0004-0000-0000-000008000000}"/>
    <hyperlink ref="R9" location="Template!A1" tooltip="The &quot;green&quot;  - all information was entered,  &quot;yellow&quot; - some assumptions made for the calculation, &quot;red&quot; - it is impossible to calculate, for example,  you entered a wrong data" display="Template!A1" xr:uid="{00000000-0004-0000-0000-000009000000}"/>
    <hyperlink ref="K4" location="Template!A1" tooltip="This section is used by LAN methodology for calculating CAPEX &amp; OPEX for school LAN &amp; Hotspot.  Leave this field blanc, if you do not have relevant information. In this case this information will be assumed" display="Building                                        (this section is used by LAN methodology for calculating CAPEX &amp; OPEX for school LAN &amp; Hotspot)" xr:uid="{00000000-0004-0000-0000-0000D0000000}"/>
    <hyperlink ref="J4" location="Template!A1" tooltip="This section is used for calculation number of devices that will be used in school. You also can leave blanc this field. But it is possible only in case of filling Devices section " display="Users" xr:uid="{37F0B8A3-DCE8-430B-8916-4F08D8D37527}"/>
    <hyperlink ref="J4:J8" location="Template!A1" tooltip="This section is used for giving direct instructions about required bandwidth" display="Traffic                                    (this section is used for giving direct instructions about required bandwidth)" xr:uid="{A9C2B483-BAB1-4584-A202-C03E46C6AD5F}"/>
    <hyperlink ref="Q9" location="Template!A1" tooltip="The &quot;green&quot;  - all information was entered,  &quot;yellow&quot; - some assumptions made for the calculation, &quot;red&quot; - it is impossible to calculate, for example,  you entered a wrong data" display="Template!A1" xr:uid="{CF17A923-3B09-4D94-9DEF-6888F7F1B6E8}"/>
    <hyperlink ref="P10" location="Template!A1" tooltip="The &quot;green&quot;  - all information was entered,  &quot;yellow&quot; - some assumptions made for the calculation, &quot;red&quot; - it is impossible to calculate, for example,  you entered a wrong data" display="Template!A1" xr:uid="{B8B98C5E-1252-4944-921F-D8E06724BD12}"/>
    <hyperlink ref="R10" location="Template!A1" tooltip="The &quot;green&quot;  - all information was entered,  &quot;yellow&quot; - some assumptions made for the calculation, &quot;red&quot; - it is impossible to calculate, for example,  you entered a wrong data" display="Template!A1" xr:uid="{F76CE9DD-E03D-469D-BF2D-5AF2B9855003}"/>
    <hyperlink ref="Q10" location="Template!A1" tooltip="The &quot;green&quot;  - all information was entered,  &quot;yellow&quot; - some assumptions made for the calculation, &quot;red&quot; - it is impossible to calculate, for example,  you entered a wrong data" display="Template!A1" xr:uid="{94E72CB3-707A-480A-A49A-E8D17C04992B}"/>
    <hyperlink ref="P11" location="Template!A1" tooltip="The &quot;green&quot;  - all information was entered,  &quot;yellow&quot; - some assumptions made for the calculation, &quot;red&quot; - it is impossible to calculate, for example,  you entered a wrong data" display="Template!A1" xr:uid="{9F944529-AF6D-4B68-9EE6-39B736E0DDE4}"/>
    <hyperlink ref="P13" location="Template!A1" tooltip="The &quot;green&quot;  - all information was entered,  &quot;yellow&quot; - some assumptions made for the calculation, &quot;red&quot; - it is impossible to calculate, for example,  you entered a wrong data" display="Template!A1" xr:uid="{7AA3ABA5-DFAC-43DC-9ABA-0F00EFA2BD42}"/>
    <hyperlink ref="P15" location="Template!A1" tooltip="The &quot;green&quot;  - all information was entered,  &quot;yellow&quot; - some assumptions made for the calculation, &quot;red&quot; - it is impossible to calculate, for example,  you entered a wrong data" display="Template!A1" xr:uid="{E2BF9B5B-5829-4ACD-B554-62DA26AD75BB}"/>
    <hyperlink ref="P17" location="Template!A1" tooltip="The &quot;green&quot;  - all information was entered,  &quot;yellow&quot; - some assumptions made for the calculation, &quot;red&quot; - it is impossible to calculate, for example,  you entered a wrong data" display="Template!A1" xr:uid="{7069429A-7D5C-4A49-91BE-8DDD445D43F0}"/>
    <hyperlink ref="P19" location="Template!A1" tooltip="The &quot;green&quot;  - all information was entered,  &quot;yellow&quot; - some assumptions made for the calculation, &quot;red&quot; - it is impossible to calculate, for example,  you entered a wrong data" display="Template!A1" xr:uid="{415456C9-FDCE-427E-9439-AA328EEFF60E}"/>
    <hyperlink ref="P21" location="Template!A1" tooltip="The &quot;green&quot;  - all information was entered,  &quot;yellow&quot; - some assumptions made for the calculation, &quot;red&quot; - it is impossible to calculate, for example,  you entered a wrong data" display="Template!A1" xr:uid="{473EC34F-C54E-4148-90BC-6DB86365E47A}"/>
    <hyperlink ref="P23" location="Template!A1" tooltip="The &quot;green&quot;  - all information was entered,  &quot;yellow&quot; - some assumptions made for the calculation, &quot;red&quot; - it is impossible to calculate, for example,  you entered a wrong data" display="Template!A1" xr:uid="{1417E166-190A-4BCD-87C9-33139477FCE1}"/>
    <hyperlink ref="P25" location="Template!A1" tooltip="The &quot;green&quot;  - all information was entered,  &quot;yellow&quot; - some assumptions made for the calculation, &quot;red&quot; - it is impossible to calculate, for example,  you entered a wrong data" display="Template!A1" xr:uid="{A857AD35-3838-4D44-9F54-E148C5FE19D9}"/>
    <hyperlink ref="P27" location="Template!A1" tooltip="The &quot;green&quot;  - all information was entered,  &quot;yellow&quot; - some assumptions made for the calculation, &quot;red&quot; - it is impossible to calculate, for example,  you entered a wrong data" display="Template!A1" xr:uid="{864B62DF-D4FD-49E0-8109-CD3AAEA0EF7E}"/>
    <hyperlink ref="P29" location="Template!A1" tooltip="The &quot;green&quot;  - all information was entered,  &quot;yellow&quot; - some assumptions made for the calculation, &quot;red&quot; - it is impossible to calculate, for example,  you entered a wrong data" display="Template!A1" xr:uid="{FF5DB2E4-EC02-4206-A781-C817E7C40662}"/>
    <hyperlink ref="P31" location="Template!A1" tooltip="The &quot;green&quot;  - all information was entered,  &quot;yellow&quot; - some assumptions made for the calculation, &quot;red&quot; - it is impossible to calculate, for example,  you entered a wrong data" display="Template!A1" xr:uid="{7FF74EAF-7741-487F-B5F6-562FFB32A468}"/>
    <hyperlink ref="P33" location="Template!A1" tooltip="The &quot;green&quot;  - all information was entered,  &quot;yellow&quot; - some assumptions made for the calculation, &quot;red&quot; - it is impossible to calculate, for example,  you entered a wrong data" display="Template!A1" xr:uid="{CEF4CB11-8999-4146-9E23-8256D2BB610B}"/>
    <hyperlink ref="P35" location="Template!A1" tooltip="The &quot;green&quot;  - all information was entered,  &quot;yellow&quot; - some assumptions made for the calculation, &quot;red&quot; - it is impossible to calculate, for example,  you entered a wrong data" display="Template!A1" xr:uid="{D68259FA-FD92-4658-8BA1-329B98A5AE87}"/>
    <hyperlink ref="P37" location="Template!A1" tooltip="The &quot;green&quot;  - all information was entered,  &quot;yellow&quot; - some assumptions made for the calculation, &quot;red&quot; - it is impossible to calculate, for example,  you entered a wrong data" display="Template!A1" xr:uid="{756D1B2F-B3B8-489B-A7A8-173A31512456}"/>
    <hyperlink ref="P39" location="Template!A1" tooltip="The &quot;green&quot;  - all information was entered,  &quot;yellow&quot; - some assumptions made for the calculation, &quot;red&quot; - it is impossible to calculate, for example,  you entered a wrong data" display="Template!A1" xr:uid="{2369DF42-0A73-46A3-A83C-257A8A54A6D7}"/>
    <hyperlink ref="P41" location="Template!A1" tooltip="The &quot;green&quot;  - all information was entered,  &quot;yellow&quot; - some assumptions made for the calculation, &quot;red&quot; - it is impossible to calculate, for example,  you entered a wrong data" display="Template!A1" xr:uid="{26F14AD4-4B8E-4299-A2A6-F49E8F5FFB00}"/>
    <hyperlink ref="P43" location="Template!A1" tooltip="The &quot;green&quot;  - all information was entered,  &quot;yellow&quot; - some assumptions made for the calculation, &quot;red&quot; - it is impossible to calculate, for example,  you entered a wrong data" display="Template!A1" xr:uid="{CA2ED15A-EED7-46DF-9D97-21BAB97B2E0D}"/>
    <hyperlink ref="P45" location="Template!A1" tooltip="The &quot;green&quot;  - all information was entered,  &quot;yellow&quot; - some assumptions made for the calculation, &quot;red&quot; - it is impossible to calculate, for example,  you entered a wrong data" display="Template!A1" xr:uid="{FB35DF28-C5B7-4B06-B330-EF2ADB224942}"/>
    <hyperlink ref="P47" location="Template!A1" tooltip="The &quot;green&quot;  - all information was entered,  &quot;yellow&quot; - some assumptions made for the calculation, &quot;red&quot; - it is impossible to calculate, for example,  you entered a wrong data" display="Template!A1" xr:uid="{2486E4DD-580C-43E0-86A8-1D2A9D87DC22}"/>
    <hyperlink ref="P49" location="Template!A1" tooltip="The &quot;green&quot;  - all information was entered,  &quot;yellow&quot; - some assumptions made for the calculation, &quot;red&quot; - it is impossible to calculate, for example,  you entered a wrong data" display="Template!A1" xr:uid="{303C0AC8-81EA-43D1-B86F-7A1CE80EBF97}"/>
    <hyperlink ref="P51" location="Template!A1" tooltip="The &quot;green&quot;  - all information was entered,  &quot;yellow&quot; - some assumptions made for the calculation, &quot;red&quot; - it is impossible to calculate, for example,  you entered a wrong data" display="Template!A1" xr:uid="{C4B7E904-5E5B-4AFF-8464-BF2C7842E844}"/>
    <hyperlink ref="P53" location="Template!A1" tooltip="The &quot;green&quot;  - all information was entered,  &quot;yellow&quot; - some assumptions made for the calculation, &quot;red&quot; - it is impossible to calculate, for example,  you entered a wrong data" display="Template!A1" xr:uid="{CFD949EB-E1D0-48BE-858D-C41E6FE0C5B7}"/>
    <hyperlink ref="P55" location="Template!A1" tooltip="The &quot;green&quot;  - all information was entered,  &quot;yellow&quot; - some assumptions made for the calculation, &quot;red&quot; - it is impossible to calculate, for example,  you entered a wrong data" display="Template!A1" xr:uid="{4F8C2DCD-C689-4B73-8DD0-C1457AD93546}"/>
    <hyperlink ref="P57" location="Template!A1" tooltip="The &quot;green&quot;  - all information was entered,  &quot;yellow&quot; - some assumptions made for the calculation, &quot;red&quot; - it is impossible to calculate, for example,  you entered a wrong data" display="Template!A1" xr:uid="{740EE96C-89D8-4B16-A0BB-BDF74B6CB610}"/>
    <hyperlink ref="P59" location="Template!A1" tooltip="The &quot;green&quot;  - all information was entered,  &quot;yellow&quot; - some assumptions made for the calculation, &quot;red&quot; - it is impossible to calculate, for example,  you entered a wrong data" display="Template!A1" xr:uid="{FB52DBDC-3925-4CCC-88E8-F9CB79D435EF}"/>
    <hyperlink ref="P61" location="Template!A1" tooltip="The &quot;green&quot;  - all information was entered,  &quot;yellow&quot; - some assumptions made for the calculation, &quot;red&quot; - it is impossible to calculate, for example,  you entered a wrong data" display="Template!A1" xr:uid="{86909DA0-5839-4411-A074-EA6104CB109B}"/>
    <hyperlink ref="P63" location="Template!A1" tooltip="The &quot;green&quot;  - all information was entered,  &quot;yellow&quot; - some assumptions made for the calculation, &quot;red&quot; - it is impossible to calculate, for example,  you entered a wrong data" display="Template!A1" xr:uid="{990E4675-FCBB-4043-9EA5-2428FE7B2748}"/>
    <hyperlink ref="P65" location="Template!A1" tooltip="The &quot;green&quot;  - all information was entered,  &quot;yellow&quot; - some assumptions made for the calculation, &quot;red&quot; - it is impossible to calculate, for example,  you entered a wrong data" display="Template!A1" xr:uid="{6AC40D26-23A4-4CC4-A09B-9DEC5A7E9BFD}"/>
    <hyperlink ref="P67" location="Template!A1" tooltip="The &quot;green&quot;  - all information was entered,  &quot;yellow&quot; - some assumptions made for the calculation, &quot;red&quot; - it is impossible to calculate, for example,  you entered a wrong data" display="Template!A1" xr:uid="{80C254A5-8A93-4AB1-83C5-E28576410427}"/>
    <hyperlink ref="P69" location="Template!A1" tooltip="The &quot;green&quot;  - all information was entered,  &quot;yellow&quot; - some assumptions made for the calculation, &quot;red&quot; - it is impossible to calculate, for example,  you entered a wrong data" display="Template!A1" xr:uid="{96BE7AD4-AA91-4877-8DDB-A2C2BC26B4DF}"/>
    <hyperlink ref="P71" location="Template!A1" tooltip="The &quot;green&quot;  - all information was entered,  &quot;yellow&quot; - some assumptions made for the calculation, &quot;red&quot; - it is impossible to calculate, for example,  you entered a wrong data" display="Template!A1" xr:uid="{74D4CED1-AC88-4193-9C21-42BEE2AFD13A}"/>
    <hyperlink ref="P73" location="Template!A1" tooltip="The &quot;green&quot;  - all information was entered,  &quot;yellow&quot; - some assumptions made for the calculation, &quot;red&quot; - it is impossible to calculate, for example,  you entered a wrong data" display="Template!A1" xr:uid="{FE08CE65-5139-47C0-90E8-1639F3D1069F}"/>
    <hyperlink ref="P75" location="Template!A1" tooltip="The &quot;green&quot;  - all information was entered,  &quot;yellow&quot; - some assumptions made for the calculation, &quot;red&quot; - it is impossible to calculate, for example,  you entered a wrong data" display="Template!A1" xr:uid="{00685858-013F-49FD-B101-F0DFE0C96477}"/>
    <hyperlink ref="P77" location="Template!A1" tooltip="The &quot;green&quot;  - all information was entered,  &quot;yellow&quot; - some assumptions made for the calculation, &quot;red&quot; - it is impossible to calculate, for example,  you entered a wrong data" display="Template!A1" xr:uid="{923C89B7-B315-44C6-B42B-6E5770E96124}"/>
    <hyperlink ref="P79" location="Template!A1" tooltip="The &quot;green&quot;  - all information was entered,  &quot;yellow&quot; - some assumptions made for the calculation, &quot;red&quot; - it is impossible to calculate, for example,  you entered a wrong data" display="Template!A1" xr:uid="{6A85A0F8-BBB8-4EA9-AB8B-3CB174B3F48B}"/>
    <hyperlink ref="P81" location="Template!A1" tooltip="The &quot;green&quot;  - all information was entered,  &quot;yellow&quot; - some assumptions made for the calculation, &quot;red&quot; - it is impossible to calculate, for example,  you entered a wrong data" display="Template!A1" xr:uid="{52CF0A6B-9F29-4B22-AD62-57BEB87B4C26}"/>
    <hyperlink ref="P83" location="Template!A1" tooltip="The &quot;green&quot;  - all information was entered,  &quot;yellow&quot; - some assumptions made for the calculation, &quot;red&quot; - it is impossible to calculate, for example,  you entered a wrong data" display="Template!A1" xr:uid="{3E3F3752-99C4-46C3-987E-508B0869DCA3}"/>
    <hyperlink ref="P85" location="Template!A1" tooltip="The &quot;green&quot;  - all information was entered,  &quot;yellow&quot; - some assumptions made for the calculation, &quot;red&quot; - it is impossible to calculate, for example,  you entered a wrong data" display="Template!A1" xr:uid="{C579484B-5243-4441-9C54-C00CF4E75888}"/>
    <hyperlink ref="P87" location="Template!A1" tooltip="The &quot;green&quot;  - all information was entered,  &quot;yellow&quot; - some assumptions made for the calculation, &quot;red&quot; - it is impossible to calculate, for example,  you entered a wrong data" display="Template!A1" xr:uid="{0B88A2A6-0F26-47FC-BB0C-8D56EE008782}"/>
    <hyperlink ref="P89" location="Template!A1" tooltip="The &quot;green&quot;  - all information was entered,  &quot;yellow&quot; - some assumptions made for the calculation, &quot;red&quot; - it is impossible to calculate, for example,  you entered a wrong data" display="Template!A1" xr:uid="{BD9942ED-0DFC-4023-BDA1-5F42F0D192B5}"/>
    <hyperlink ref="P91" location="Template!A1" tooltip="The &quot;green&quot;  - all information was entered,  &quot;yellow&quot; - some assumptions made for the calculation, &quot;red&quot; - it is impossible to calculate, for example,  you entered a wrong data" display="Template!A1" xr:uid="{2AC876B9-1E49-4638-9850-95E149172CE7}"/>
    <hyperlink ref="P93" location="Template!A1" tooltip="The &quot;green&quot;  - all information was entered,  &quot;yellow&quot; - some assumptions made for the calculation, &quot;red&quot; - it is impossible to calculate, for example,  you entered a wrong data" display="Template!A1" xr:uid="{6AF63D51-96B7-49D9-9C52-74354F43EFBB}"/>
    <hyperlink ref="P95" location="Template!A1" tooltip="The &quot;green&quot;  - all information was entered,  &quot;yellow&quot; - some assumptions made for the calculation, &quot;red&quot; - it is impossible to calculate, for example,  you entered a wrong data" display="Template!A1" xr:uid="{778579B7-35B9-4D80-A363-9A4D7D9CFB43}"/>
    <hyperlink ref="P97" location="Template!A1" tooltip="The &quot;green&quot;  - all information was entered,  &quot;yellow&quot; - some assumptions made for the calculation, &quot;red&quot; - it is impossible to calculate, for example,  you entered a wrong data" display="Template!A1" xr:uid="{DA0B3D95-B8A5-4205-A48F-DE907C527978}"/>
    <hyperlink ref="P99" location="Template!A1" tooltip="The &quot;green&quot;  - all information was entered,  &quot;yellow&quot; - some assumptions made for the calculation, &quot;red&quot; - it is impossible to calculate, for example,  you entered a wrong data" display="Template!A1" xr:uid="{476029A6-9FBF-42EA-B5CA-665F4D7C51E1}"/>
    <hyperlink ref="P101" location="Template!A1" tooltip="The &quot;green&quot;  - all information was entered,  &quot;yellow&quot; - some assumptions made for the calculation, &quot;red&quot; - it is impossible to calculate, for example,  you entered a wrong data" display="Template!A1" xr:uid="{6F358BB7-64D5-45AE-94DA-930C4B1ED39A}"/>
    <hyperlink ref="P103" location="Template!A1" tooltip="The &quot;green&quot;  - all information was entered,  &quot;yellow&quot; - some assumptions made for the calculation, &quot;red&quot; - it is impossible to calculate, for example,  you entered a wrong data" display="Template!A1" xr:uid="{0C3A4441-AF4D-4E0F-AAC2-6666D20604F1}"/>
    <hyperlink ref="P105" location="Template!A1" tooltip="The &quot;green&quot;  - all information was entered,  &quot;yellow&quot; - some assumptions made for the calculation, &quot;red&quot; - it is impossible to calculate, for example,  you entered a wrong data" display="Template!A1" xr:uid="{01523A51-4DA4-45FD-9390-8EBB2074418C}"/>
    <hyperlink ref="P107" location="Template!A1" tooltip="The &quot;green&quot;  - all information was entered,  &quot;yellow&quot; - some assumptions made for the calculation, &quot;red&quot; - it is impossible to calculate, for example,  you entered a wrong data" display="Template!A1" xr:uid="{1EA3AF57-0D8A-4863-9AB3-F1AA206CF367}"/>
    <hyperlink ref="R11" location="Template!A1" tooltip="The &quot;green&quot;  - all information was entered,  &quot;yellow&quot; - some assumptions made for the calculation, &quot;red&quot; - it is impossible to calculate, for example,  you entered a wrong data" display="Template!A1" xr:uid="{9D3023C7-B66D-43A5-A718-4FF867E108D0}"/>
    <hyperlink ref="R13" location="Template!A1" tooltip="The &quot;green&quot;  - all information was entered,  &quot;yellow&quot; - some assumptions made for the calculation, &quot;red&quot; - it is impossible to calculate, for example,  you entered a wrong data" display="Template!A1" xr:uid="{1B817D6C-11F5-4D15-A41F-AF2A6D3167CC}"/>
    <hyperlink ref="R15" location="Template!A1" tooltip="The &quot;green&quot;  - all information was entered,  &quot;yellow&quot; - some assumptions made for the calculation, &quot;red&quot; - it is impossible to calculate, for example,  you entered a wrong data" display="Template!A1" xr:uid="{51749AA4-6774-47D0-BD11-00AA6DD66D35}"/>
    <hyperlink ref="R17" location="Template!A1" tooltip="The &quot;green&quot;  - all information was entered,  &quot;yellow&quot; - some assumptions made for the calculation, &quot;red&quot; - it is impossible to calculate, for example,  you entered a wrong data" display="Template!A1" xr:uid="{6769200B-00E4-4AC7-949E-E60BEC946E7F}"/>
    <hyperlink ref="R19" location="Template!A1" tooltip="The &quot;green&quot;  - all information was entered,  &quot;yellow&quot; - some assumptions made for the calculation, &quot;red&quot; - it is impossible to calculate, for example,  you entered a wrong data" display="Template!A1" xr:uid="{91DB87A7-1E24-465B-99CD-057441757A03}"/>
    <hyperlink ref="R21" location="Template!A1" tooltip="The &quot;green&quot;  - all information was entered,  &quot;yellow&quot; - some assumptions made for the calculation, &quot;red&quot; - it is impossible to calculate, for example,  you entered a wrong data" display="Template!A1" xr:uid="{60F9940A-FD47-4415-8239-EEDD7785E1A1}"/>
    <hyperlink ref="R23" location="Template!A1" tooltip="The &quot;green&quot;  - all information was entered,  &quot;yellow&quot; - some assumptions made for the calculation, &quot;red&quot; - it is impossible to calculate, for example,  you entered a wrong data" display="Template!A1" xr:uid="{978BDB24-2993-4136-96D8-96F735BD3410}"/>
    <hyperlink ref="R25" location="Template!A1" tooltip="The &quot;green&quot;  - all information was entered,  &quot;yellow&quot; - some assumptions made for the calculation, &quot;red&quot; - it is impossible to calculate, for example,  you entered a wrong data" display="Template!A1" xr:uid="{D198D08E-38C2-4158-ABD1-2E9E003D0CC7}"/>
    <hyperlink ref="R27" location="Template!A1" tooltip="The &quot;green&quot;  - all information was entered,  &quot;yellow&quot; - some assumptions made for the calculation, &quot;red&quot; - it is impossible to calculate, for example,  you entered a wrong data" display="Template!A1" xr:uid="{7D6D5DA7-C389-4D4E-B32D-A868F6BECCA7}"/>
    <hyperlink ref="R29" location="Template!A1" tooltip="The &quot;green&quot;  - all information was entered,  &quot;yellow&quot; - some assumptions made for the calculation, &quot;red&quot; - it is impossible to calculate, for example,  you entered a wrong data" display="Template!A1" xr:uid="{FD9DE8D6-BE22-4814-A4EB-E246C9C8C924}"/>
    <hyperlink ref="R31" location="Template!A1" tooltip="The &quot;green&quot;  - all information was entered,  &quot;yellow&quot; - some assumptions made for the calculation, &quot;red&quot; - it is impossible to calculate, for example,  you entered a wrong data" display="Template!A1" xr:uid="{A2DFC939-D5B8-4003-8D91-C6DFDC4B2248}"/>
    <hyperlink ref="R33" location="Template!A1" tooltip="The &quot;green&quot;  - all information was entered,  &quot;yellow&quot; - some assumptions made for the calculation, &quot;red&quot; - it is impossible to calculate, for example,  you entered a wrong data" display="Template!A1" xr:uid="{091AC44D-2F76-426A-8AB6-3F6A9583A5C9}"/>
    <hyperlink ref="R35" location="Template!A1" tooltip="The &quot;green&quot;  - all information was entered,  &quot;yellow&quot; - some assumptions made for the calculation, &quot;red&quot; - it is impossible to calculate, for example,  you entered a wrong data" display="Template!A1" xr:uid="{51A52B31-180F-47A6-8F99-C5919D1FC2B2}"/>
    <hyperlink ref="R37" location="Template!A1" tooltip="The &quot;green&quot;  - all information was entered,  &quot;yellow&quot; - some assumptions made for the calculation, &quot;red&quot; - it is impossible to calculate, for example,  you entered a wrong data" display="Template!A1" xr:uid="{585CB5EF-8330-4C79-B149-4A00C148C90A}"/>
    <hyperlink ref="R39" location="Template!A1" tooltip="The &quot;green&quot;  - all information was entered,  &quot;yellow&quot; - some assumptions made for the calculation, &quot;red&quot; - it is impossible to calculate, for example,  you entered a wrong data" display="Template!A1" xr:uid="{A32E833A-FB23-4B9E-BB26-601426C3FC2E}"/>
    <hyperlink ref="R41" location="Template!A1" tooltip="The &quot;green&quot;  - all information was entered,  &quot;yellow&quot; - some assumptions made for the calculation, &quot;red&quot; - it is impossible to calculate, for example,  you entered a wrong data" display="Template!A1" xr:uid="{C7289AE1-F724-4DC8-A10E-1287AE0F7835}"/>
    <hyperlink ref="R43" location="Template!A1" tooltip="The &quot;green&quot;  - all information was entered,  &quot;yellow&quot; - some assumptions made for the calculation, &quot;red&quot; - it is impossible to calculate, for example,  you entered a wrong data" display="Template!A1" xr:uid="{F8BD1D72-6E83-46AE-B096-B28E80820C2F}"/>
    <hyperlink ref="R45" location="Template!A1" tooltip="The &quot;green&quot;  - all information was entered,  &quot;yellow&quot; - some assumptions made for the calculation, &quot;red&quot; - it is impossible to calculate, for example,  you entered a wrong data" display="Template!A1" xr:uid="{1F8A815F-E4BA-4C48-A564-2C9C7493720E}"/>
    <hyperlink ref="R47" location="Template!A1" tooltip="The &quot;green&quot;  - all information was entered,  &quot;yellow&quot; - some assumptions made for the calculation, &quot;red&quot; - it is impossible to calculate, for example,  you entered a wrong data" display="Template!A1" xr:uid="{58E19967-EB73-4DC0-877B-64B2B97A7D1F}"/>
    <hyperlink ref="R49" location="Template!A1" tooltip="The &quot;green&quot;  - all information was entered,  &quot;yellow&quot; - some assumptions made for the calculation, &quot;red&quot; - it is impossible to calculate, for example,  you entered a wrong data" display="Template!A1" xr:uid="{5F1A3BD5-CD22-4C02-A820-A84A3AEE70FC}"/>
    <hyperlink ref="R51" location="Template!A1" tooltip="The &quot;green&quot;  - all information was entered,  &quot;yellow&quot; - some assumptions made for the calculation, &quot;red&quot; - it is impossible to calculate, for example,  you entered a wrong data" display="Template!A1" xr:uid="{3A5577AD-EF5D-4940-9379-B5839BB2325A}"/>
    <hyperlink ref="R53" location="Template!A1" tooltip="The &quot;green&quot;  - all information was entered,  &quot;yellow&quot; - some assumptions made for the calculation, &quot;red&quot; - it is impossible to calculate, for example,  you entered a wrong data" display="Template!A1" xr:uid="{81E62C38-9C9B-417D-B8B4-521F85F4C537}"/>
    <hyperlink ref="R55" location="Template!A1" tooltip="The &quot;green&quot;  - all information was entered,  &quot;yellow&quot; - some assumptions made for the calculation, &quot;red&quot; - it is impossible to calculate, for example,  you entered a wrong data" display="Template!A1" xr:uid="{B83F5B8B-247D-47ED-BAED-3DF9B7F02735}"/>
    <hyperlink ref="R57" location="Template!A1" tooltip="The &quot;green&quot;  - all information was entered,  &quot;yellow&quot; - some assumptions made for the calculation, &quot;red&quot; - it is impossible to calculate, for example,  you entered a wrong data" display="Template!A1" xr:uid="{AB4017C7-7495-4B39-AD12-F17ACC8F3C72}"/>
    <hyperlink ref="R59" location="Template!A1" tooltip="The &quot;green&quot;  - all information was entered,  &quot;yellow&quot; - some assumptions made for the calculation, &quot;red&quot; - it is impossible to calculate, for example,  you entered a wrong data" display="Template!A1" xr:uid="{251BA63B-7B1D-4B4D-BB90-585137F20F1E}"/>
    <hyperlink ref="R61" location="Template!A1" tooltip="The &quot;green&quot;  - all information was entered,  &quot;yellow&quot; - some assumptions made for the calculation, &quot;red&quot; - it is impossible to calculate, for example,  you entered a wrong data" display="Template!A1" xr:uid="{1C2CB695-0B54-4528-8C38-DB2E00B14C01}"/>
    <hyperlink ref="R63" location="Template!A1" tooltip="The &quot;green&quot;  - all information was entered,  &quot;yellow&quot; - some assumptions made for the calculation, &quot;red&quot; - it is impossible to calculate, for example,  you entered a wrong data" display="Template!A1" xr:uid="{825F0FA7-D12E-469F-AE9F-957B9209D7DA}"/>
    <hyperlink ref="R65" location="Template!A1" tooltip="The &quot;green&quot;  - all information was entered,  &quot;yellow&quot; - some assumptions made for the calculation, &quot;red&quot; - it is impossible to calculate, for example,  you entered a wrong data" display="Template!A1" xr:uid="{AA87A1A9-E969-46EA-BBC4-6B7A5212C53E}"/>
    <hyperlink ref="R67" location="Template!A1" tooltip="The &quot;green&quot;  - all information was entered,  &quot;yellow&quot; - some assumptions made for the calculation, &quot;red&quot; - it is impossible to calculate, for example,  you entered a wrong data" display="Template!A1" xr:uid="{D164FD70-FCF1-497A-A3F0-23C38D137B7A}"/>
    <hyperlink ref="R69" location="Template!A1" tooltip="The &quot;green&quot;  - all information was entered,  &quot;yellow&quot; - some assumptions made for the calculation, &quot;red&quot; - it is impossible to calculate, for example,  you entered a wrong data" display="Template!A1" xr:uid="{81E88CD2-839D-4B2C-97CA-0F03AF76E1B5}"/>
    <hyperlink ref="R71" location="Template!A1" tooltip="The &quot;green&quot;  - all information was entered,  &quot;yellow&quot; - some assumptions made for the calculation, &quot;red&quot; - it is impossible to calculate, for example,  you entered a wrong data" display="Template!A1" xr:uid="{5760ACE6-D165-46F2-81B9-55C24CC94A8F}"/>
    <hyperlink ref="R73" location="Template!A1" tooltip="The &quot;green&quot;  - all information was entered,  &quot;yellow&quot; - some assumptions made for the calculation, &quot;red&quot; - it is impossible to calculate, for example,  you entered a wrong data" display="Template!A1" xr:uid="{45493AD7-F990-4B76-8DBE-6413F3326025}"/>
    <hyperlink ref="R75" location="Template!A1" tooltip="The &quot;green&quot;  - all information was entered,  &quot;yellow&quot; - some assumptions made for the calculation, &quot;red&quot; - it is impossible to calculate, for example,  you entered a wrong data" display="Template!A1" xr:uid="{6E86AD4A-1462-43A9-AA65-816B67AB6A48}"/>
    <hyperlink ref="R77" location="Template!A1" tooltip="The &quot;green&quot;  - all information was entered,  &quot;yellow&quot; - some assumptions made for the calculation, &quot;red&quot; - it is impossible to calculate, for example,  you entered a wrong data" display="Template!A1" xr:uid="{38C67108-C5C6-4E12-955D-4654453DD588}"/>
    <hyperlink ref="R79" location="Template!A1" tooltip="The &quot;green&quot;  - all information was entered,  &quot;yellow&quot; - some assumptions made for the calculation, &quot;red&quot; - it is impossible to calculate, for example,  you entered a wrong data" display="Template!A1" xr:uid="{89517420-979F-4479-A9DE-DB96EAA3B8AC}"/>
    <hyperlink ref="R81" location="Template!A1" tooltip="The &quot;green&quot;  - all information was entered,  &quot;yellow&quot; - some assumptions made for the calculation, &quot;red&quot; - it is impossible to calculate, for example,  you entered a wrong data" display="Template!A1" xr:uid="{2F369242-57B1-4B66-BCC3-58BF67C0A42B}"/>
    <hyperlink ref="R83" location="Template!A1" tooltip="The &quot;green&quot;  - all information was entered,  &quot;yellow&quot; - some assumptions made for the calculation, &quot;red&quot; - it is impossible to calculate, for example,  you entered a wrong data" display="Template!A1" xr:uid="{9413D2A7-5632-49E9-8BCD-304CFD5A465A}"/>
    <hyperlink ref="R85" location="Template!A1" tooltip="The &quot;green&quot;  - all information was entered,  &quot;yellow&quot; - some assumptions made for the calculation, &quot;red&quot; - it is impossible to calculate, for example,  you entered a wrong data" display="Template!A1" xr:uid="{A5B85157-FCB3-4B04-B2D8-A672EA266837}"/>
    <hyperlink ref="R87" location="Template!A1" tooltip="The &quot;green&quot;  - all information was entered,  &quot;yellow&quot; - some assumptions made for the calculation, &quot;red&quot; - it is impossible to calculate, for example,  you entered a wrong data" display="Template!A1" xr:uid="{0A6AFB59-7E21-4166-8141-BA22423BC43A}"/>
    <hyperlink ref="R89" location="Template!A1" tooltip="The &quot;green&quot;  - all information was entered,  &quot;yellow&quot; - some assumptions made for the calculation, &quot;red&quot; - it is impossible to calculate, for example,  you entered a wrong data" display="Template!A1" xr:uid="{6CE4BD4C-AB3F-4E1C-8F98-A0CAF77AB97E}"/>
    <hyperlink ref="R91" location="Template!A1" tooltip="The &quot;green&quot;  - all information was entered,  &quot;yellow&quot; - some assumptions made for the calculation, &quot;red&quot; - it is impossible to calculate, for example,  you entered a wrong data" display="Template!A1" xr:uid="{D7C6BFB5-68CD-49C2-AE9E-CFD07F9FECE9}"/>
    <hyperlink ref="R93" location="Template!A1" tooltip="The &quot;green&quot;  - all information was entered,  &quot;yellow&quot; - some assumptions made for the calculation, &quot;red&quot; - it is impossible to calculate, for example,  you entered a wrong data" display="Template!A1" xr:uid="{8F2AA6A1-CE6A-498B-93BE-3B4CFB2F6B10}"/>
    <hyperlink ref="R95" location="Template!A1" tooltip="The &quot;green&quot;  - all information was entered,  &quot;yellow&quot; - some assumptions made for the calculation, &quot;red&quot; - it is impossible to calculate, for example,  you entered a wrong data" display="Template!A1" xr:uid="{34489215-95F2-4F02-BFF9-B690BF6FA553}"/>
    <hyperlink ref="R97" location="Template!A1" tooltip="The &quot;green&quot;  - all information was entered,  &quot;yellow&quot; - some assumptions made for the calculation, &quot;red&quot; - it is impossible to calculate, for example,  you entered a wrong data" display="Template!A1" xr:uid="{08923B6C-7245-45D3-A96C-E3F390F352C1}"/>
    <hyperlink ref="R99" location="Template!A1" tooltip="The &quot;green&quot;  - all information was entered,  &quot;yellow&quot; - some assumptions made for the calculation, &quot;red&quot; - it is impossible to calculate, for example,  you entered a wrong data" display="Template!A1" xr:uid="{14B48B71-1158-48F4-AFB9-EC1DDE7856E0}"/>
    <hyperlink ref="R101" location="Template!A1" tooltip="The &quot;green&quot;  - all information was entered,  &quot;yellow&quot; - some assumptions made for the calculation, &quot;red&quot; - it is impossible to calculate, for example,  you entered a wrong data" display="Template!A1" xr:uid="{1A62BD02-B7E5-4315-8D9B-6FE0166B86F3}"/>
    <hyperlink ref="R103" location="Template!A1" tooltip="The &quot;green&quot;  - all information was entered,  &quot;yellow&quot; - some assumptions made for the calculation, &quot;red&quot; - it is impossible to calculate, for example,  you entered a wrong data" display="Template!A1" xr:uid="{CFD7D821-D7F0-49AE-9A35-BEA46D42C1B1}"/>
    <hyperlink ref="R105" location="Template!A1" tooltip="The &quot;green&quot;  - all information was entered,  &quot;yellow&quot; - some assumptions made for the calculation, &quot;red&quot; - it is impossible to calculate, for example,  you entered a wrong data" display="Template!A1" xr:uid="{3AF60FB1-64B2-41F4-9219-A790B3DA90B5}"/>
    <hyperlink ref="R107" location="Template!A1" tooltip="The &quot;green&quot;  - all information was entered,  &quot;yellow&quot; - some assumptions made for the calculation, &quot;red&quot; - it is impossible to calculate, for example,  you entered a wrong data" display="Template!A1" xr:uid="{758C8FD8-9F79-4E33-B4DD-9B2F5B372AB8}"/>
    <hyperlink ref="Q11" location="Template!A1" tooltip="The &quot;green&quot;  - all information was entered,  &quot;yellow&quot; - some assumptions made for the calculation, &quot;red&quot; - it is impossible to calculate, for example,  you entered a wrong data" display="Template!A1" xr:uid="{9246B64A-A55F-48FE-AE82-578F33046587}"/>
    <hyperlink ref="Q13" location="Template!A1" tooltip="The &quot;green&quot;  - all information was entered,  &quot;yellow&quot; - some assumptions made for the calculation, &quot;red&quot; - it is impossible to calculate, for example,  you entered a wrong data" display="Template!A1" xr:uid="{64C0872F-5F1C-4E98-9D9D-B9C5CD3F2AA4}"/>
    <hyperlink ref="Q15" location="Template!A1" tooltip="The &quot;green&quot;  - all information was entered,  &quot;yellow&quot; - some assumptions made for the calculation, &quot;red&quot; - it is impossible to calculate, for example,  you entered a wrong data" display="Template!A1" xr:uid="{4268563A-B286-4F53-8068-A5F3662A39B4}"/>
    <hyperlink ref="Q17" location="Template!A1" tooltip="The &quot;green&quot;  - all information was entered,  &quot;yellow&quot; - some assumptions made for the calculation, &quot;red&quot; - it is impossible to calculate, for example,  you entered a wrong data" display="Template!A1" xr:uid="{2CA9C0B7-6BC0-4068-84B2-858342332F25}"/>
    <hyperlink ref="Q19" location="Template!A1" tooltip="The &quot;green&quot;  - all information was entered,  &quot;yellow&quot; - some assumptions made for the calculation, &quot;red&quot; - it is impossible to calculate, for example,  you entered a wrong data" display="Template!A1" xr:uid="{A8CFEAD0-132F-4299-A50B-13DAE111DF02}"/>
    <hyperlink ref="Q21" location="Template!A1" tooltip="The &quot;green&quot;  - all information was entered,  &quot;yellow&quot; - some assumptions made for the calculation, &quot;red&quot; - it is impossible to calculate, for example,  you entered a wrong data" display="Template!A1" xr:uid="{EA3C387B-8A60-4F03-B201-31CCE187907F}"/>
    <hyperlink ref="Q23" location="Template!A1" tooltip="The &quot;green&quot;  - all information was entered,  &quot;yellow&quot; - some assumptions made for the calculation, &quot;red&quot; - it is impossible to calculate, for example,  you entered a wrong data" display="Template!A1" xr:uid="{7B294FFA-C553-46FD-9E34-4A65839C7FD2}"/>
    <hyperlink ref="Q25" location="Template!A1" tooltip="The &quot;green&quot;  - all information was entered,  &quot;yellow&quot; - some assumptions made for the calculation, &quot;red&quot; - it is impossible to calculate, for example,  you entered a wrong data" display="Template!A1" xr:uid="{3CEE0DBE-14FC-45A4-8FF3-0B2B4CD2D8EA}"/>
    <hyperlink ref="Q27" location="Template!A1" tooltip="The &quot;green&quot;  - all information was entered,  &quot;yellow&quot; - some assumptions made for the calculation, &quot;red&quot; - it is impossible to calculate, for example,  you entered a wrong data" display="Template!A1" xr:uid="{D3FAA5B6-A24C-4681-9230-8AAE32C33638}"/>
    <hyperlink ref="Q29" location="Template!A1" tooltip="The &quot;green&quot;  - all information was entered,  &quot;yellow&quot; - some assumptions made for the calculation, &quot;red&quot; - it is impossible to calculate, for example,  you entered a wrong data" display="Template!A1" xr:uid="{CC729873-0C0B-41B9-8033-CB515DFCE69D}"/>
    <hyperlink ref="Q31" location="Template!A1" tooltip="The &quot;green&quot;  - all information was entered,  &quot;yellow&quot; - some assumptions made for the calculation, &quot;red&quot; - it is impossible to calculate, for example,  you entered a wrong data" display="Template!A1" xr:uid="{1DD41F1B-686D-42FD-AD2E-F81FD7E6C00C}"/>
    <hyperlink ref="Q33" location="Template!A1" tooltip="The &quot;green&quot;  - all information was entered,  &quot;yellow&quot; - some assumptions made for the calculation, &quot;red&quot; - it is impossible to calculate, for example,  you entered a wrong data" display="Template!A1" xr:uid="{90DA6F0C-2B8E-4F4E-A27E-11ADC79EC841}"/>
    <hyperlink ref="Q35" location="Template!A1" tooltip="The &quot;green&quot;  - all information was entered,  &quot;yellow&quot; - some assumptions made for the calculation, &quot;red&quot; - it is impossible to calculate, for example,  you entered a wrong data" display="Template!A1" xr:uid="{16056038-F88A-4AD8-86C9-FC0C4AF6F38A}"/>
    <hyperlink ref="Q37" location="Template!A1" tooltip="The &quot;green&quot;  - all information was entered,  &quot;yellow&quot; - some assumptions made for the calculation, &quot;red&quot; - it is impossible to calculate, for example,  you entered a wrong data" display="Template!A1" xr:uid="{2E205F9F-EE17-4DE4-B246-839495ABE86F}"/>
    <hyperlink ref="Q39" location="Template!A1" tooltip="The &quot;green&quot;  - all information was entered,  &quot;yellow&quot; - some assumptions made for the calculation, &quot;red&quot; - it is impossible to calculate, for example,  you entered a wrong data" display="Template!A1" xr:uid="{8358FA56-4FF9-462B-A989-440E56B75CFE}"/>
    <hyperlink ref="Q41" location="Template!A1" tooltip="The &quot;green&quot;  - all information was entered,  &quot;yellow&quot; - some assumptions made for the calculation, &quot;red&quot; - it is impossible to calculate, for example,  you entered a wrong data" display="Template!A1" xr:uid="{B8A51436-467A-43D3-ADA3-35D1C75BC032}"/>
    <hyperlink ref="Q43" location="Template!A1" tooltip="The &quot;green&quot;  - all information was entered,  &quot;yellow&quot; - some assumptions made for the calculation, &quot;red&quot; - it is impossible to calculate, for example,  you entered a wrong data" display="Template!A1" xr:uid="{99A16174-CC6A-429F-98C1-A1ABD7E1D0CF}"/>
    <hyperlink ref="Q45" location="Template!A1" tooltip="The &quot;green&quot;  - all information was entered,  &quot;yellow&quot; - some assumptions made for the calculation, &quot;red&quot; - it is impossible to calculate, for example,  you entered a wrong data" display="Template!A1" xr:uid="{1FF279D0-C30B-4944-996C-B03246763B5F}"/>
    <hyperlink ref="Q47" location="Template!A1" tooltip="The &quot;green&quot;  - all information was entered,  &quot;yellow&quot; - some assumptions made for the calculation, &quot;red&quot; - it is impossible to calculate, for example,  you entered a wrong data" display="Template!A1" xr:uid="{43852EE7-E082-40EB-B229-FFF683752748}"/>
    <hyperlink ref="Q49" location="Template!A1" tooltip="The &quot;green&quot;  - all information was entered,  &quot;yellow&quot; - some assumptions made for the calculation, &quot;red&quot; - it is impossible to calculate, for example,  you entered a wrong data" display="Template!A1" xr:uid="{A879BF50-1610-4340-BB95-F1B8DCAE9FE2}"/>
    <hyperlink ref="Q51" location="Template!A1" tooltip="The &quot;green&quot;  - all information was entered,  &quot;yellow&quot; - some assumptions made for the calculation, &quot;red&quot; - it is impossible to calculate, for example,  you entered a wrong data" display="Template!A1" xr:uid="{2F27A834-B260-4FF4-ADF4-8B5A6E7565A1}"/>
    <hyperlink ref="Q53" location="Template!A1" tooltip="The &quot;green&quot;  - all information was entered,  &quot;yellow&quot; - some assumptions made for the calculation, &quot;red&quot; - it is impossible to calculate, for example,  you entered a wrong data" display="Template!A1" xr:uid="{FF7C855A-5E4F-4A19-86F8-5AFB434108B2}"/>
    <hyperlink ref="Q55" location="Template!A1" tooltip="The &quot;green&quot;  - all information was entered,  &quot;yellow&quot; - some assumptions made for the calculation, &quot;red&quot; - it is impossible to calculate, for example,  you entered a wrong data" display="Template!A1" xr:uid="{88CFA003-47A2-4B1E-86C7-7CFE6672CE07}"/>
    <hyperlink ref="Q57" location="Template!A1" tooltip="The &quot;green&quot;  - all information was entered,  &quot;yellow&quot; - some assumptions made for the calculation, &quot;red&quot; - it is impossible to calculate, for example,  you entered a wrong data" display="Template!A1" xr:uid="{DBCD4357-9622-48A4-907A-CCA8F534CD8E}"/>
    <hyperlink ref="Q59" location="Template!A1" tooltip="The &quot;green&quot;  - all information was entered,  &quot;yellow&quot; - some assumptions made for the calculation, &quot;red&quot; - it is impossible to calculate, for example,  you entered a wrong data" display="Template!A1" xr:uid="{5C7E66B6-5C75-4231-93B1-5E7FC867ECE0}"/>
    <hyperlink ref="Q61" location="Template!A1" tooltip="The &quot;green&quot;  - all information was entered,  &quot;yellow&quot; - some assumptions made for the calculation, &quot;red&quot; - it is impossible to calculate, for example,  you entered a wrong data" display="Template!A1" xr:uid="{36B08391-7DBB-4D85-ACEB-33FF19B5881A}"/>
    <hyperlink ref="Q63" location="Template!A1" tooltip="The &quot;green&quot;  - all information was entered,  &quot;yellow&quot; - some assumptions made for the calculation, &quot;red&quot; - it is impossible to calculate, for example,  you entered a wrong data" display="Template!A1" xr:uid="{B6F8328C-5F26-49DB-84AC-74E46406E04E}"/>
    <hyperlink ref="Q65" location="Template!A1" tooltip="The &quot;green&quot;  - all information was entered,  &quot;yellow&quot; - some assumptions made for the calculation, &quot;red&quot; - it is impossible to calculate, for example,  you entered a wrong data" display="Template!A1" xr:uid="{BC653EDB-EBC5-40BD-AAB5-44F5AE93903F}"/>
    <hyperlink ref="Q67" location="Template!A1" tooltip="The &quot;green&quot;  - all information was entered,  &quot;yellow&quot; - some assumptions made for the calculation, &quot;red&quot; - it is impossible to calculate, for example,  you entered a wrong data" display="Template!A1" xr:uid="{685A4527-DD62-4A6D-AE5D-4BEEDFF90CA4}"/>
    <hyperlink ref="Q69" location="Template!A1" tooltip="The &quot;green&quot;  - all information was entered,  &quot;yellow&quot; - some assumptions made for the calculation, &quot;red&quot; - it is impossible to calculate, for example,  you entered a wrong data" display="Template!A1" xr:uid="{092DCA9D-2E6B-494B-919E-C66AED83A44A}"/>
    <hyperlink ref="Q71" location="Template!A1" tooltip="The &quot;green&quot;  - all information was entered,  &quot;yellow&quot; - some assumptions made for the calculation, &quot;red&quot; - it is impossible to calculate, for example,  you entered a wrong data" display="Template!A1" xr:uid="{FD58FB52-2CD7-4014-ADED-20E9162700AF}"/>
    <hyperlink ref="Q73" location="Template!A1" tooltip="The &quot;green&quot;  - all information was entered,  &quot;yellow&quot; - some assumptions made for the calculation, &quot;red&quot; - it is impossible to calculate, for example,  you entered a wrong data" display="Template!A1" xr:uid="{12B412A2-A34B-4898-ABAD-5B26B5EDF776}"/>
    <hyperlink ref="Q75" location="Template!A1" tooltip="The &quot;green&quot;  - all information was entered,  &quot;yellow&quot; - some assumptions made for the calculation, &quot;red&quot; - it is impossible to calculate, for example,  you entered a wrong data" display="Template!A1" xr:uid="{02162992-C045-49DE-B15C-66170224A4B5}"/>
    <hyperlink ref="Q77" location="Template!A1" tooltip="The &quot;green&quot;  - all information was entered,  &quot;yellow&quot; - some assumptions made for the calculation, &quot;red&quot; - it is impossible to calculate, for example,  you entered a wrong data" display="Template!A1" xr:uid="{7A13B0CD-A135-4414-8AE0-657C5840B547}"/>
    <hyperlink ref="Q79" location="Template!A1" tooltip="The &quot;green&quot;  - all information was entered,  &quot;yellow&quot; - some assumptions made for the calculation, &quot;red&quot; - it is impossible to calculate, for example,  you entered a wrong data" display="Template!A1" xr:uid="{CD48944F-B39C-4ADD-80BC-D3787018ADCD}"/>
    <hyperlink ref="Q81" location="Template!A1" tooltip="The &quot;green&quot;  - all information was entered,  &quot;yellow&quot; - some assumptions made for the calculation, &quot;red&quot; - it is impossible to calculate, for example,  you entered a wrong data" display="Template!A1" xr:uid="{6946FC29-E44B-4534-B682-DE1CEFF79F06}"/>
    <hyperlink ref="Q83" location="Template!A1" tooltip="The &quot;green&quot;  - all information was entered,  &quot;yellow&quot; - some assumptions made for the calculation, &quot;red&quot; - it is impossible to calculate, for example,  you entered a wrong data" display="Template!A1" xr:uid="{57DD6D24-2743-4FB8-9888-CBCD8866CFAD}"/>
    <hyperlink ref="Q85" location="Template!A1" tooltip="The &quot;green&quot;  - all information was entered,  &quot;yellow&quot; - some assumptions made for the calculation, &quot;red&quot; - it is impossible to calculate, for example,  you entered a wrong data" display="Template!A1" xr:uid="{31CEEAA4-A4B0-4E27-8499-2DC55AF9DCDF}"/>
    <hyperlink ref="Q87" location="Template!A1" tooltip="The &quot;green&quot;  - all information was entered,  &quot;yellow&quot; - some assumptions made for the calculation, &quot;red&quot; - it is impossible to calculate, for example,  you entered a wrong data" display="Template!A1" xr:uid="{C1785465-827C-49F5-A9A4-38B859FE3605}"/>
    <hyperlink ref="Q89" location="Template!A1" tooltip="The &quot;green&quot;  - all information was entered,  &quot;yellow&quot; - some assumptions made for the calculation, &quot;red&quot; - it is impossible to calculate, for example,  you entered a wrong data" display="Template!A1" xr:uid="{784B6EDD-4F0C-44FF-A30E-BBB054734106}"/>
    <hyperlink ref="Q91" location="Template!A1" tooltip="The &quot;green&quot;  - all information was entered,  &quot;yellow&quot; - some assumptions made for the calculation, &quot;red&quot; - it is impossible to calculate, for example,  you entered a wrong data" display="Template!A1" xr:uid="{84973A7C-E5B2-4A15-8001-7DCD217AD9A6}"/>
    <hyperlink ref="Q93" location="Template!A1" tooltip="The &quot;green&quot;  - all information was entered,  &quot;yellow&quot; - some assumptions made for the calculation, &quot;red&quot; - it is impossible to calculate, for example,  you entered a wrong data" display="Template!A1" xr:uid="{BF848B11-C8A9-4E4E-AFB1-E2A275507653}"/>
    <hyperlink ref="Q95" location="Template!A1" tooltip="The &quot;green&quot;  - all information was entered,  &quot;yellow&quot; - some assumptions made for the calculation, &quot;red&quot; - it is impossible to calculate, for example,  you entered a wrong data" display="Template!A1" xr:uid="{6A5A25E6-ABF4-4BE5-BD20-421DF1FEF42B}"/>
    <hyperlink ref="Q97" location="Template!A1" tooltip="The &quot;green&quot;  - all information was entered,  &quot;yellow&quot; - some assumptions made for the calculation, &quot;red&quot; - it is impossible to calculate, for example,  you entered a wrong data" display="Template!A1" xr:uid="{01992562-C05A-42B9-8CCD-4628060492CA}"/>
    <hyperlink ref="Q99" location="Template!A1" tooltip="The &quot;green&quot;  - all information was entered,  &quot;yellow&quot; - some assumptions made for the calculation, &quot;red&quot; - it is impossible to calculate, for example,  you entered a wrong data" display="Template!A1" xr:uid="{AABBB3B2-B410-44FA-9243-31745B5FEA14}"/>
    <hyperlink ref="Q101" location="Template!A1" tooltip="The &quot;green&quot;  - all information was entered,  &quot;yellow&quot; - some assumptions made for the calculation, &quot;red&quot; - it is impossible to calculate, for example,  you entered a wrong data" display="Template!A1" xr:uid="{F49CBEEB-2DAC-485E-9BBA-BBDC7E18465C}"/>
    <hyperlink ref="Q103" location="Template!A1" tooltip="The &quot;green&quot;  - all information was entered,  &quot;yellow&quot; - some assumptions made for the calculation, &quot;red&quot; - it is impossible to calculate, for example,  you entered a wrong data" display="Template!A1" xr:uid="{8194EBF9-A182-4123-AF90-CBF573CCCB7C}"/>
    <hyperlink ref="Q105" location="Template!A1" tooltip="The &quot;green&quot;  - all information was entered,  &quot;yellow&quot; - some assumptions made for the calculation, &quot;red&quot; - it is impossible to calculate, for example,  you entered a wrong data" display="Template!A1" xr:uid="{4C1E307B-4B67-4695-9358-0AD04A3464BD}"/>
    <hyperlink ref="Q107" location="Template!A1" tooltip="The &quot;green&quot;  - all information was entered,  &quot;yellow&quot; - some assumptions made for the calculation, &quot;red&quot; - it is impossible to calculate, for example,  you entered a wrong data" display="Template!A1" xr:uid="{B878D246-A6CF-42D7-AD58-BC3351EBBF1E}"/>
    <hyperlink ref="P12" location="Template!A1" tooltip="The &quot;green&quot;  - all information was entered,  &quot;yellow&quot; - some assumptions made for the calculation, &quot;red&quot; - it is impossible to calculate, for example,  you entered a wrong data" display="Template!A1" xr:uid="{C42BDA09-5CCF-40D3-8D54-9906CC751CC0}"/>
    <hyperlink ref="P14" location="Template!A1" tooltip="The &quot;green&quot;  - all information was entered,  &quot;yellow&quot; - some assumptions made for the calculation, &quot;red&quot; - it is impossible to calculate, for example,  you entered a wrong data" display="Template!A1" xr:uid="{AA81F5E7-7191-4C97-BDA3-B4A97183CE48}"/>
    <hyperlink ref="P16" location="Template!A1" tooltip="The &quot;green&quot;  - all information was entered,  &quot;yellow&quot; - some assumptions made for the calculation, &quot;red&quot; - it is impossible to calculate, for example,  you entered a wrong data" display="Template!A1" xr:uid="{71AAEEA2-1E2A-495E-B2E0-05047C330BEA}"/>
    <hyperlink ref="P18" location="Template!A1" tooltip="The &quot;green&quot;  - all information was entered,  &quot;yellow&quot; - some assumptions made for the calculation, &quot;red&quot; - it is impossible to calculate, for example,  you entered a wrong data" display="Template!A1" xr:uid="{940D415C-FCF6-410F-8008-8B39C94DEEC7}"/>
    <hyperlink ref="P20" location="Template!A1" tooltip="The &quot;green&quot;  - all information was entered,  &quot;yellow&quot; - some assumptions made for the calculation, &quot;red&quot; - it is impossible to calculate, for example,  you entered a wrong data" display="Template!A1" xr:uid="{E5FEF9A2-D9DB-4AC6-A3ED-DB4FFAB242F6}"/>
    <hyperlink ref="P22" location="Template!A1" tooltip="The &quot;green&quot;  - all information was entered,  &quot;yellow&quot; - some assumptions made for the calculation, &quot;red&quot; - it is impossible to calculate, for example,  you entered a wrong data" display="Template!A1" xr:uid="{962C6396-DC34-478A-95E5-E558199EBEBF}"/>
    <hyperlink ref="P24" location="Template!A1" tooltip="The &quot;green&quot;  - all information was entered,  &quot;yellow&quot; - some assumptions made for the calculation, &quot;red&quot; - it is impossible to calculate, for example,  you entered a wrong data" display="Template!A1" xr:uid="{FBC29FDF-D370-48B2-98D1-C2E02704A79E}"/>
    <hyperlink ref="P26" location="Template!A1" tooltip="The &quot;green&quot;  - all information was entered,  &quot;yellow&quot; - some assumptions made for the calculation, &quot;red&quot; - it is impossible to calculate, for example,  you entered a wrong data" display="Template!A1" xr:uid="{E235021D-0E07-401B-B752-348F8FF53826}"/>
    <hyperlink ref="P28" location="Template!A1" tooltip="The &quot;green&quot;  - all information was entered,  &quot;yellow&quot; - some assumptions made for the calculation, &quot;red&quot; - it is impossible to calculate, for example,  you entered a wrong data" display="Template!A1" xr:uid="{F0762C9C-1D8C-46A7-8664-35A7ECEB5704}"/>
    <hyperlink ref="P30" location="Template!A1" tooltip="The &quot;green&quot;  - all information was entered,  &quot;yellow&quot; - some assumptions made for the calculation, &quot;red&quot; - it is impossible to calculate, for example,  you entered a wrong data" display="Template!A1" xr:uid="{C56B09CF-A444-41D0-9D0D-B990DD18016E}"/>
    <hyperlink ref="P32" location="Template!A1" tooltip="The &quot;green&quot;  - all information was entered,  &quot;yellow&quot; - some assumptions made for the calculation, &quot;red&quot; - it is impossible to calculate, for example,  you entered a wrong data" display="Template!A1" xr:uid="{965F6348-D9F1-4A69-A8CE-CCB6AD64F7FE}"/>
    <hyperlink ref="P34" location="Template!A1" tooltip="The &quot;green&quot;  - all information was entered,  &quot;yellow&quot; - some assumptions made for the calculation, &quot;red&quot; - it is impossible to calculate, for example,  you entered a wrong data" display="Template!A1" xr:uid="{42FEADBB-82B3-4FFC-B813-12B2C75455F4}"/>
    <hyperlink ref="P36" location="Template!A1" tooltip="The &quot;green&quot;  - all information was entered,  &quot;yellow&quot; - some assumptions made for the calculation, &quot;red&quot; - it is impossible to calculate, for example,  you entered a wrong data" display="Template!A1" xr:uid="{D4583C82-552A-4670-9318-470C18900AD5}"/>
    <hyperlink ref="P38" location="Template!A1" tooltip="The &quot;green&quot;  - all information was entered,  &quot;yellow&quot; - some assumptions made for the calculation, &quot;red&quot; - it is impossible to calculate, for example,  you entered a wrong data" display="Template!A1" xr:uid="{775EB6A3-2927-45C0-8490-BDF5137FA29E}"/>
    <hyperlink ref="P40" location="Template!A1" tooltip="The &quot;green&quot;  - all information was entered,  &quot;yellow&quot; - some assumptions made for the calculation, &quot;red&quot; - it is impossible to calculate, for example,  you entered a wrong data" display="Template!A1" xr:uid="{1EA1F10B-CD08-45C1-8179-14E98564A416}"/>
    <hyperlink ref="P42" location="Template!A1" tooltip="The &quot;green&quot;  - all information was entered,  &quot;yellow&quot; - some assumptions made for the calculation, &quot;red&quot; - it is impossible to calculate, for example,  you entered a wrong data" display="Template!A1" xr:uid="{8B5351C4-08CF-4A3C-BCF0-90D37CBC3617}"/>
    <hyperlink ref="P44" location="Template!A1" tooltip="The &quot;green&quot;  - all information was entered,  &quot;yellow&quot; - some assumptions made for the calculation, &quot;red&quot; - it is impossible to calculate, for example,  you entered a wrong data" display="Template!A1" xr:uid="{FBFACF9F-B9BA-4836-9CA4-63D4286CB447}"/>
    <hyperlink ref="P46" location="Template!A1" tooltip="The &quot;green&quot;  - all information was entered,  &quot;yellow&quot; - some assumptions made for the calculation, &quot;red&quot; - it is impossible to calculate, for example,  you entered a wrong data" display="Template!A1" xr:uid="{7F627515-630C-4D6F-BD01-C4C0C65526A1}"/>
    <hyperlink ref="P48" location="Template!A1" tooltip="The &quot;green&quot;  - all information was entered,  &quot;yellow&quot; - some assumptions made for the calculation, &quot;red&quot; - it is impossible to calculate, for example,  you entered a wrong data" display="Template!A1" xr:uid="{C6BF92C8-4AD1-4A82-9292-458F19A9D9BB}"/>
    <hyperlink ref="P50" location="Template!A1" tooltip="The &quot;green&quot;  - all information was entered,  &quot;yellow&quot; - some assumptions made for the calculation, &quot;red&quot; - it is impossible to calculate, for example,  you entered a wrong data" display="Template!A1" xr:uid="{2DDF649F-D21B-4029-8B07-8C12E6575A79}"/>
    <hyperlink ref="P52" location="Template!A1" tooltip="The &quot;green&quot;  - all information was entered,  &quot;yellow&quot; - some assumptions made for the calculation, &quot;red&quot; - it is impossible to calculate, for example,  you entered a wrong data" display="Template!A1" xr:uid="{F55A6EF1-CF97-4D38-9874-8D311E003EEB}"/>
    <hyperlink ref="P54" location="Template!A1" tooltip="The &quot;green&quot;  - all information was entered,  &quot;yellow&quot; - some assumptions made for the calculation, &quot;red&quot; - it is impossible to calculate, for example,  you entered a wrong data" display="Template!A1" xr:uid="{A5946A87-B10D-4A69-A187-B4B2F10A7739}"/>
    <hyperlink ref="P56" location="Template!A1" tooltip="The &quot;green&quot;  - all information was entered,  &quot;yellow&quot; - some assumptions made for the calculation, &quot;red&quot; - it is impossible to calculate, for example,  you entered a wrong data" display="Template!A1" xr:uid="{26E5B125-F1C9-44D1-87C6-DB2B45629F4E}"/>
    <hyperlink ref="P58" location="Template!A1" tooltip="The &quot;green&quot;  - all information was entered,  &quot;yellow&quot; - some assumptions made for the calculation, &quot;red&quot; - it is impossible to calculate, for example,  you entered a wrong data" display="Template!A1" xr:uid="{85C4572B-09AC-4ACA-B32C-B073DCDDBB33}"/>
    <hyperlink ref="P60" location="Template!A1" tooltip="The &quot;green&quot;  - all information was entered,  &quot;yellow&quot; - some assumptions made for the calculation, &quot;red&quot; - it is impossible to calculate, for example,  you entered a wrong data" display="Template!A1" xr:uid="{66323F7D-D2B8-43AB-B73B-EBB354F16A94}"/>
    <hyperlink ref="P62" location="Template!A1" tooltip="The &quot;green&quot;  - all information was entered,  &quot;yellow&quot; - some assumptions made for the calculation, &quot;red&quot; - it is impossible to calculate, for example,  you entered a wrong data" display="Template!A1" xr:uid="{E581C62E-301D-4413-8A46-9FEA02C7A7BB}"/>
    <hyperlink ref="P64" location="Template!A1" tooltip="The &quot;green&quot;  - all information was entered,  &quot;yellow&quot; - some assumptions made for the calculation, &quot;red&quot; - it is impossible to calculate, for example,  you entered a wrong data" display="Template!A1" xr:uid="{6747DD83-39E0-45F2-AE8D-BC688C27628F}"/>
    <hyperlink ref="P66" location="Template!A1" tooltip="The &quot;green&quot;  - all information was entered,  &quot;yellow&quot; - some assumptions made for the calculation, &quot;red&quot; - it is impossible to calculate, for example,  you entered a wrong data" display="Template!A1" xr:uid="{66A5128C-775C-471B-AB3F-14CC45BEF7C7}"/>
    <hyperlink ref="P68" location="Template!A1" tooltip="The &quot;green&quot;  - all information was entered,  &quot;yellow&quot; - some assumptions made for the calculation, &quot;red&quot; - it is impossible to calculate, for example,  you entered a wrong data" display="Template!A1" xr:uid="{97D0232D-84B3-4E0E-B762-EBCE98B6530B}"/>
    <hyperlink ref="P70" location="Template!A1" tooltip="The &quot;green&quot;  - all information was entered,  &quot;yellow&quot; - some assumptions made for the calculation, &quot;red&quot; - it is impossible to calculate, for example,  you entered a wrong data" display="Template!A1" xr:uid="{FE8F0C00-D380-47BE-B114-BB12A634CC3B}"/>
    <hyperlink ref="P72" location="Template!A1" tooltip="The &quot;green&quot;  - all information was entered,  &quot;yellow&quot; - some assumptions made for the calculation, &quot;red&quot; - it is impossible to calculate, for example,  you entered a wrong data" display="Template!A1" xr:uid="{43651E2A-237C-46F8-B889-5857265A6B4C}"/>
    <hyperlink ref="P74" location="Template!A1" tooltip="The &quot;green&quot;  - all information was entered,  &quot;yellow&quot; - some assumptions made for the calculation, &quot;red&quot; - it is impossible to calculate, for example,  you entered a wrong data" display="Template!A1" xr:uid="{A04B993F-5B8E-4122-A36D-3ECAACEA8320}"/>
    <hyperlink ref="P76" location="Template!A1" tooltip="The &quot;green&quot;  - all information was entered,  &quot;yellow&quot; - some assumptions made for the calculation, &quot;red&quot; - it is impossible to calculate, for example,  you entered a wrong data" display="Template!A1" xr:uid="{CC6DA6F9-9218-4DD7-AA63-39D517DC6595}"/>
    <hyperlink ref="P78" location="Template!A1" tooltip="The &quot;green&quot;  - all information was entered,  &quot;yellow&quot; - some assumptions made for the calculation, &quot;red&quot; - it is impossible to calculate, for example,  you entered a wrong data" display="Template!A1" xr:uid="{AC2E8255-6908-4403-9F72-107897CE252F}"/>
    <hyperlink ref="P80" location="Template!A1" tooltip="The &quot;green&quot;  - all information was entered,  &quot;yellow&quot; - some assumptions made for the calculation, &quot;red&quot; - it is impossible to calculate, for example,  you entered a wrong data" display="Template!A1" xr:uid="{DA3C8C55-50B9-447E-B5DC-79D8BAFBCCC0}"/>
    <hyperlink ref="P82" location="Template!A1" tooltip="The &quot;green&quot;  - all information was entered,  &quot;yellow&quot; - some assumptions made for the calculation, &quot;red&quot; - it is impossible to calculate, for example,  you entered a wrong data" display="Template!A1" xr:uid="{0D9AD0D3-EC7D-4E49-8033-3D607ECAAA3F}"/>
    <hyperlink ref="P84" location="Template!A1" tooltip="The &quot;green&quot;  - all information was entered,  &quot;yellow&quot; - some assumptions made for the calculation, &quot;red&quot; - it is impossible to calculate, for example,  you entered a wrong data" display="Template!A1" xr:uid="{E333357C-D503-47CB-9FA1-EEDDC35E9EDA}"/>
    <hyperlink ref="P86" location="Template!A1" tooltip="The &quot;green&quot;  - all information was entered,  &quot;yellow&quot; - some assumptions made for the calculation, &quot;red&quot; - it is impossible to calculate, for example,  you entered a wrong data" display="Template!A1" xr:uid="{78861C63-FC55-4161-B445-891F84BD2D1A}"/>
    <hyperlink ref="P88" location="Template!A1" tooltip="The &quot;green&quot;  - all information was entered,  &quot;yellow&quot; - some assumptions made for the calculation, &quot;red&quot; - it is impossible to calculate, for example,  you entered a wrong data" display="Template!A1" xr:uid="{AE5680D6-D599-4CEF-84A6-9A4BDF5F7DA5}"/>
    <hyperlink ref="P90" location="Template!A1" tooltip="The &quot;green&quot;  - all information was entered,  &quot;yellow&quot; - some assumptions made for the calculation, &quot;red&quot; - it is impossible to calculate, for example,  you entered a wrong data" display="Template!A1" xr:uid="{678C4EA0-DA73-487B-AEC5-7E590914FF4E}"/>
    <hyperlink ref="P92" location="Template!A1" tooltip="The &quot;green&quot;  - all information was entered,  &quot;yellow&quot; - some assumptions made for the calculation, &quot;red&quot; - it is impossible to calculate, for example,  you entered a wrong data" display="Template!A1" xr:uid="{26D24D2F-B57E-48AE-A46C-F8ED6EC5450D}"/>
    <hyperlink ref="P94" location="Template!A1" tooltip="The &quot;green&quot;  - all information was entered,  &quot;yellow&quot; - some assumptions made for the calculation, &quot;red&quot; - it is impossible to calculate, for example,  you entered a wrong data" display="Template!A1" xr:uid="{9D78384B-87DA-4B8C-BEC0-FC11BB414BD4}"/>
    <hyperlink ref="P96" location="Template!A1" tooltip="The &quot;green&quot;  - all information was entered,  &quot;yellow&quot; - some assumptions made for the calculation, &quot;red&quot; - it is impossible to calculate, for example,  you entered a wrong data" display="Template!A1" xr:uid="{353342ED-FF5D-433B-8502-0252DFE221AE}"/>
    <hyperlink ref="P98" location="Template!A1" tooltip="The &quot;green&quot;  - all information was entered,  &quot;yellow&quot; - some assumptions made for the calculation, &quot;red&quot; - it is impossible to calculate, for example,  you entered a wrong data" display="Template!A1" xr:uid="{63730DD0-3758-489A-97A5-5C55803DD559}"/>
    <hyperlink ref="P100" location="Template!A1" tooltip="The &quot;green&quot;  - all information was entered,  &quot;yellow&quot; - some assumptions made for the calculation, &quot;red&quot; - it is impossible to calculate, for example,  you entered a wrong data" display="Template!A1" xr:uid="{51ADFFD1-5DE4-4A5A-85F2-AF642E2B16D0}"/>
    <hyperlink ref="P102" location="Template!A1" tooltip="The &quot;green&quot;  - all information was entered,  &quot;yellow&quot; - some assumptions made for the calculation, &quot;red&quot; - it is impossible to calculate, for example,  you entered a wrong data" display="Template!A1" xr:uid="{E9E7EF45-C158-40D8-A2BC-50380C56C2D7}"/>
    <hyperlink ref="P104" location="Template!A1" tooltip="The &quot;green&quot;  - all information was entered,  &quot;yellow&quot; - some assumptions made for the calculation, &quot;red&quot; - it is impossible to calculate, for example,  you entered a wrong data" display="Template!A1" xr:uid="{2FF82A52-A16F-41C5-A66D-75A35DF6188B}"/>
    <hyperlink ref="P106" location="Template!A1" tooltip="The &quot;green&quot;  - all information was entered,  &quot;yellow&quot; - some assumptions made for the calculation, &quot;red&quot; - it is impossible to calculate, for example,  you entered a wrong data" display="Template!A1" xr:uid="{7C691E94-B4AD-4EB7-8BF5-A5D046D7FDAC}"/>
    <hyperlink ref="P108" location="Template!A1" tooltip="The &quot;green&quot;  - all information was entered,  &quot;yellow&quot; - some assumptions made for the calculation, &quot;red&quot; - it is impossible to calculate, for example,  you entered a wrong data" display="Template!A1" xr:uid="{7883BE0E-6034-4875-9224-F3259A163D7D}"/>
    <hyperlink ref="R12" location="Template!A1" tooltip="The &quot;green&quot;  - all information was entered,  &quot;yellow&quot; - some assumptions made for the calculation, &quot;red&quot; - it is impossible to calculate, for example,  you entered a wrong data" display="Template!A1" xr:uid="{B337D75C-CD43-4435-AD8E-732A819720DE}"/>
    <hyperlink ref="R14" location="Template!A1" tooltip="The &quot;green&quot;  - all information was entered,  &quot;yellow&quot; - some assumptions made for the calculation, &quot;red&quot; - it is impossible to calculate, for example,  you entered a wrong data" display="Template!A1" xr:uid="{ECA1EDD8-AAEF-4D1B-BC73-A0315F482E39}"/>
    <hyperlink ref="R16" location="Template!A1" tooltip="The &quot;green&quot;  - all information was entered,  &quot;yellow&quot; - some assumptions made for the calculation, &quot;red&quot; - it is impossible to calculate, for example,  you entered a wrong data" display="Template!A1" xr:uid="{4894083A-FDBA-464E-93C2-6BDC3CA0A903}"/>
    <hyperlink ref="R18" location="Template!A1" tooltip="The &quot;green&quot;  - all information was entered,  &quot;yellow&quot; - some assumptions made for the calculation, &quot;red&quot; - it is impossible to calculate, for example,  you entered a wrong data" display="Template!A1" xr:uid="{52C63AFE-0F3D-4A3A-B6D2-A71CA6B40D9A}"/>
    <hyperlink ref="R20" location="Template!A1" tooltip="The &quot;green&quot;  - all information was entered,  &quot;yellow&quot; - some assumptions made for the calculation, &quot;red&quot; - it is impossible to calculate, for example,  you entered a wrong data" display="Template!A1" xr:uid="{B5D09B4E-B17C-4F67-A0B1-3B523F1C4CDA}"/>
    <hyperlink ref="R22" location="Template!A1" tooltip="The &quot;green&quot;  - all information was entered,  &quot;yellow&quot; - some assumptions made for the calculation, &quot;red&quot; - it is impossible to calculate, for example,  you entered a wrong data" display="Template!A1" xr:uid="{E7363D5F-9477-4CE4-8253-5F495771520C}"/>
    <hyperlink ref="R24" location="Template!A1" tooltip="The &quot;green&quot;  - all information was entered,  &quot;yellow&quot; - some assumptions made for the calculation, &quot;red&quot; - it is impossible to calculate, for example,  you entered a wrong data" display="Template!A1" xr:uid="{B334AAB5-79E3-437F-94C1-8F7385234683}"/>
    <hyperlink ref="R26" location="Template!A1" tooltip="The &quot;green&quot;  - all information was entered,  &quot;yellow&quot; - some assumptions made for the calculation, &quot;red&quot; - it is impossible to calculate, for example,  you entered a wrong data" display="Template!A1" xr:uid="{72700025-266B-4AF0-9537-7620BE382306}"/>
    <hyperlink ref="R28" location="Template!A1" tooltip="The &quot;green&quot;  - all information was entered,  &quot;yellow&quot; - some assumptions made for the calculation, &quot;red&quot; - it is impossible to calculate, for example,  you entered a wrong data" display="Template!A1" xr:uid="{0156DEBD-287C-4813-9856-B8CE6F18FD90}"/>
    <hyperlink ref="R30" location="Template!A1" tooltip="The &quot;green&quot;  - all information was entered,  &quot;yellow&quot; - some assumptions made for the calculation, &quot;red&quot; - it is impossible to calculate, for example,  you entered a wrong data" display="Template!A1" xr:uid="{6C9347A2-4CD4-4FD8-8A6C-BDD61355B9E0}"/>
    <hyperlink ref="R32" location="Template!A1" tooltip="The &quot;green&quot;  - all information was entered,  &quot;yellow&quot; - some assumptions made for the calculation, &quot;red&quot; - it is impossible to calculate, for example,  you entered a wrong data" display="Template!A1" xr:uid="{17A84B87-CB0D-46C5-BA39-7BBF0AA460E2}"/>
    <hyperlink ref="R34" location="Template!A1" tooltip="The &quot;green&quot;  - all information was entered,  &quot;yellow&quot; - some assumptions made for the calculation, &quot;red&quot; - it is impossible to calculate, for example,  you entered a wrong data" display="Template!A1" xr:uid="{0B5F6B8F-6E06-484E-8CAC-B8D89AB620C5}"/>
    <hyperlink ref="R36" location="Template!A1" tooltip="The &quot;green&quot;  - all information was entered,  &quot;yellow&quot; - some assumptions made for the calculation, &quot;red&quot; - it is impossible to calculate, for example,  you entered a wrong data" display="Template!A1" xr:uid="{370A6147-9154-428B-8270-E6BB48E5FDFB}"/>
    <hyperlink ref="R38" location="Template!A1" tooltip="The &quot;green&quot;  - all information was entered,  &quot;yellow&quot; - some assumptions made for the calculation, &quot;red&quot; - it is impossible to calculate, for example,  you entered a wrong data" display="Template!A1" xr:uid="{51201688-7918-4985-8FC6-60967C68F6E3}"/>
    <hyperlink ref="R40" location="Template!A1" tooltip="The &quot;green&quot;  - all information was entered,  &quot;yellow&quot; - some assumptions made for the calculation, &quot;red&quot; - it is impossible to calculate, for example,  you entered a wrong data" display="Template!A1" xr:uid="{21FE3E4D-9B46-456B-B312-6BB0C7DE2BEA}"/>
    <hyperlink ref="R42" location="Template!A1" tooltip="The &quot;green&quot;  - all information was entered,  &quot;yellow&quot; - some assumptions made for the calculation, &quot;red&quot; - it is impossible to calculate, for example,  you entered a wrong data" display="Template!A1" xr:uid="{5D429629-324A-4C29-9415-FDD1C0C57076}"/>
    <hyperlink ref="R44" location="Template!A1" tooltip="The &quot;green&quot;  - all information was entered,  &quot;yellow&quot; - some assumptions made for the calculation, &quot;red&quot; - it is impossible to calculate, for example,  you entered a wrong data" display="Template!A1" xr:uid="{6838558A-F61D-4811-B852-4DA36FF60C01}"/>
    <hyperlink ref="R46" location="Template!A1" tooltip="The &quot;green&quot;  - all information was entered,  &quot;yellow&quot; - some assumptions made for the calculation, &quot;red&quot; - it is impossible to calculate, for example,  you entered a wrong data" display="Template!A1" xr:uid="{E13748B9-E109-4F66-82AA-386B1626EB38}"/>
    <hyperlink ref="R48" location="Template!A1" tooltip="The &quot;green&quot;  - all information was entered,  &quot;yellow&quot; - some assumptions made for the calculation, &quot;red&quot; - it is impossible to calculate, for example,  you entered a wrong data" display="Template!A1" xr:uid="{B8D16E88-F9E3-48B1-A38D-4F5601429A97}"/>
    <hyperlink ref="R50" location="Template!A1" tooltip="The &quot;green&quot;  - all information was entered,  &quot;yellow&quot; - some assumptions made for the calculation, &quot;red&quot; - it is impossible to calculate, for example,  you entered a wrong data" display="Template!A1" xr:uid="{73D54834-840C-4EA7-AA1E-8DF33160CD7F}"/>
    <hyperlink ref="R52" location="Template!A1" tooltip="The &quot;green&quot;  - all information was entered,  &quot;yellow&quot; - some assumptions made for the calculation, &quot;red&quot; - it is impossible to calculate, for example,  you entered a wrong data" display="Template!A1" xr:uid="{226201DE-C5F9-4A58-9AF9-A9BF91A2F1B9}"/>
    <hyperlink ref="R54" location="Template!A1" tooltip="The &quot;green&quot;  - all information was entered,  &quot;yellow&quot; - some assumptions made for the calculation, &quot;red&quot; - it is impossible to calculate, for example,  you entered a wrong data" display="Template!A1" xr:uid="{DA365AD0-8813-4755-92B5-2969D2F15C6C}"/>
    <hyperlink ref="R56" location="Template!A1" tooltip="The &quot;green&quot;  - all information was entered,  &quot;yellow&quot; - some assumptions made for the calculation, &quot;red&quot; - it is impossible to calculate, for example,  you entered a wrong data" display="Template!A1" xr:uid="{ABC54803-F6CF-4B64-8E8C-1DBF84B7B9C2}"/>
    <hyperlink ref="R58" location="Template!A1" tooltip="The &quot;green&quot;  - all information was entered,  &quot;yellow&quot; - some assumptions made for the calculation, &quot;red&quot; - it is impossible to calculate, for example,  you entered a wrong data" display="Template!A1" xr:uid="{C6DBF440-89FB-4FFC-A7D9-02EC723D7A0E}"/>
    <hyperlink ref="R60" location="Template!A1" tooltip="The &quot;green&quot;  - all information was entered,  &quot;yellow&quot; - some assumptions made for the calculation, &quot;red&quot; - it is impossible to calculate, for example,  you entered a wrong data" display="Template!A1" xr:uid="{9CF75903-32C5-4DD7-A7E3-A5E8C805611E}"/>
    <hyperlink ref="R62" location="Template!A1" tooltip="The &quot;green&quot;  - all information was entered,  &quot;yellow&quot; - some assumptions made for the calculation, &quot;red&quot; - it is impossible to calculate, for example,  you entered a wrong data" display="Template!A1" xr:uid="{9529EA2B-2F8B-4BB2-BE33-6E1FDB6D95A4}"/>
    <hyperlink ref="R64" location="Template!A1" tooltip="The &quot;green&quot;  - all information was entered,  &quot;yellow&quot; - some assumptions made for the calculation, &quot;red&quot; - it is impossible to calculate, for example,  you entered a wrong data" display="Template!A1" xr:uid="{9F578A16-3F87-4EBA-ADF0-1C9E34E031FA}"/>
    <hyperlink ref="R66" location="Template!A1" tooltip="The &quot;green&quot;  - all information was entered,  &quot;yellow&quot; - some assumptions made for the calculation, &quot;red&quot; - it is impossible to calculate, for example,  you entered a wrong data" display="Template!A1" xr:uid="{0C3337FC-A2B0-4243-9216-52E3197C9E0B}"/>
    <hyperlink ref="R68" location="Template!A1" tooltip="The &quot;green&quot;  - all information was entered,  &quot;yellow&quot; - some assumptions made for the calculation, &quot;red&quot; - it is impossible to calculate, for example,  you entered a wrong data" display="Template!A1" xr:uid="{40423E36-4BF6-4268-9259-EF494FC6A344}"/>
    <hyperlink ref="R70" location="Template!A1" tooltip="The &quot;green&quot;  - all information was entered,  &quot;yellow&quot; - some assumptions made for the calculation, &quot;red&quot; - it is impossible to calculate, for example,  you entered a wrong data" display="Template!A1" xr:uid="{6E9CE03C-BBE8-4066-A836-181C1DC68EB3}"/>
    <hyperlink ref="R72" location="Template!A1" tooltip="The &quot;green&quot;  - all information was entered,  &quot;yellow&quot; - some assumptions made for the calculation, &quot;red&quot; - it is impossible to calculate, for example,  you entered a wrong data" display="Template!A1" xr:uid="{3E9FDD00-C6D4-4E27-9FA1-AA5E4FE3DB71}"/>
    <hyperlink ref="R74" location="Template!A1" tooltip="The &quot;green&quot;  - all information was entered,  &quot;yellow&quot; - some assumptions made for the calculation, &quot;red&quot; - it is impossible to calculate, for example,  you entered a wrong data" display="Template!A1" xr:uid="{9DC8E3C3-1786-471E-AF49-DAE940B4EEE8}"/>
    <hyperlink ref="R76" location="Template!A1" tooltip="The &quot;green&quot;  - all information was entered,  &quot;yellow&quot; - some assumptions made for the calculation, &quot;red&quot; - it is impossible to calculate, for example,  you entered a wrong data" display="Template!A1" xr:uid="{662B428E-84F1-4611-9944-958A58B0FC32}"/>
    <hyperlink ref="R78" location="Template!A1" tooltip="The &quot;green&quot;  - all information was entered,  &quot;yellow&quot; - some assumptions made for the calculation, &quot;red&quot; - it is impossible to calculate, for example,  you entered a wrong data" display="Template!A1" xr:uid="{97F7C329-7BB2-4EE5-BD45-C36E593B52B8}"/>
    <hyperlink ref="R80" location="Template!A1" tooltip="The &quot;green&quot;  - all information was entered,  &quot;yellow&quot; - some assumptions made for the calculation, &quot;red&quot; - it is impossible to calculate, for example,  you entered a wrong data" display="Template!A1" xr:uid="{6EDFC01A-D806-419B-B718-24D7A5BA00EB}"/>
    <hyperlink ref="R82" location="Template!A1" tooltip="The &quot;green&quot;  - all information was entered,  &quot;yellow&quot; - some assumptions made for the calculation, &quot;red&quot; - it is impossible to calculate, for example,  you entered a wrong data" display="Template!A1" xr:uid="{E9C3B1E6-AA9C-41B0-B575-D1654EC184DC}"/>
    <hyperlink ref="R84" location="Template!A1" tooltip="The &quot;green&quot;  - all information was entered,  &quot;yellow&quot; - some assumptions made for the calculation, &quot;red&quot; - it is impossible to calculate, for example,  you entered a wrong data" display="Template!A1" xr:uid="{BF544AD4-2C1C-4B16-BAB1-C2C181186119}"/>
    <hyperlink ref="R86" location="Template!A1" tooltip="The &quot;green&quot;  - all information was entered,  &quot;yellow&quot; - some assumptions made for the calculation, &quot;red&quot; - it is impossible to calculate, for example,  you entered a wrong data" display="Template!A1" xr:uid="{6A09D51B-9CFF-4F7C-A46D-4A893C838C9F}"/>
    <hyperlink ref="R88" location="Template!A1" tooltip="The &quot;green&quot;  - all information was entered,  &quot;yellow&quot; - some assumptions made for the calculation, &quot;red&quot; - it is impossible to calculate, for example,  you entered a wrong data" display="Template!A1" xr:uid="{DE991F05-386F-49E8-889B-B9A25822CC65}"/>
    <hyperlink ref="R90" location="Template!A1" tooltip="The &quot;green&quot;  - all information was entered,  &quot;yellow&quot; - some assumptions made for the calculation, &quot;red&quot; - it is impossible to calculate, for example,  you entered a wrong data" display="Template!A1" xr:uid="{7A73D8F9-9B5E-46F0-A117-15C52A9E93CB}"/>
    <hyperlink ref="R92" location="Template!A1" tooltip="The &quot;green&quot;  - all information was entered,  &quot;yellow&quot; - some assumptions made for the calculation, &quot;red&quot; - it is impossible to calculate, for example,  you entered a wrong data" display="Template!A1" xr:uid="{06220232-3625-442A-BD83-76A30E85C354}"/>
    <hyperlink ref="R94" location="Template!A1" tooltip="The &quot;green&quot;  - all information was entered,  &quot;yellow&quot; - some assumptions made for the calculation, &quot;red&quot; - it is impossible to calculate, for example,  you entered a wrong data" display="Template!A1" xr:uid="{4005F199-18DB-49E4-9439-9482F0CD0871}"/>
    <hyperlink ref="R96" location="Template!A1" tooltip="The &quot;green&quot;  - all information was entered,  &quot;yellow&quot; - some assumptions made for the calculation, &quot;red&quot; - it is impossible to calculate, for example,  you entered a wrong data" display="Template!A1" xr:uid="{E703D202-24D4-427F-BCAC-31876E605731}"/>
    <hyperlink ref="R98" location="Template!A1" tooltip="The &quot;green&quot;  - all information was entered,  &quot;yellow&quot; - some assumptions made for the calculation, &quot;red&quot; - it is impossible to calculate, for example,  you entered a wrong data" display="Template!A1" xr:uid="{58CBAA03-9909-4BFB-8557-ADC5A94EC664}"/>
    <hyperlink ref="R100" location="Template!A1" tooltip="The &quot;green&quot;  - all information was entered,  &quot;yellow&quot; - some assumptions made for the calculation, &quot;red&quot; - it is impossible to calculate, for example,  you entered a wrong data" display="Template!A1" xr:uid="{5CFE1B76-F5E6-4BA9-B7E7-95685637D00F}"/>
    <hyperlink ref="R102" location="Template!A1" tooltip="The &quot;green&quot;  - all information was entered,  &quot;yellow&quot; - some assumptions made for the calculation, &quot;red&quot; - it is impossible to calculate, for example,  you entered a wrong data" display="Template!A1" xr:uid="{316A3873-6C20-4D4B-B2B2-3347A78A1EB0}"/>
    <hyperlink ref="R104" location="Template!A1" tooltip="The &quot;green&quot;  - all information was entered,  &quot;yellow&quot; - some assumptions made for the calculation, &quot;red&quot; - it is impossible to calculate, for example,  you entered a wrong data" display="Template!A1" xr:uid="{B46B45CC-4A71-4E12-AAFD-0651FFC1B927}"/>
    <hyperlink ref="R106" location="Template!A1" tooltip="The &quot;green&quot;  - all information was entered,  &quot;yellow&quot; - some assumptions made for the calculation, &quot;red&quot; - it is impossible to calculate, for example,  you entered a wrong data" display="Template!A1" xr:uid="{E8605284-D0A7-484E-B2E8-1306FB584215}"/>
    <hyperlink ref="R108" location="Template!A1" tooltip="The &quot;green&quot;  - all information was entered,  &quot;yellow&quot; - some assumptions made for the calculation, &quot;red&quot; - it is impossible to calculate, for example,  you entered a wrong data" display="Template!A1" xr:uid="{F74A3DDE-7DD2-46AE-B942-43B51B1DD3A1}"/>
    <hyperlink ref="Q12" location="Template!A1" tooltip="The &quot;green&quot;  - all information was entered,  &quot;yellow&quot; - some assumptions made for the calculation, &quot;red&quot; - it is impossible to calculate, for example,  you entered a wrong data" display="Template!A1" xr:uid="{6547CB38-4242-4A78-9010-D44A015E52A6}"/>
    <hyperlink ref="Q14" location="Template!A1" tooltip="The &quot;green&quot;  - all information was entered,  &quot;yellow&quot; - some assumptions made for the calculation, &quot;red&quot; - it is impossible to calculate, for example,  you entered a wrong data" display="Template!A1" xr:uid="{FC86BEDB-132F-4E02-BFA4-DB00FEA28B08}"/>
    <hyperlink ref="Q16" location="Template!A1" tooltip="The &quot;green&quot;  - all information was entered,  &quot;yellow&quot; - some assumptions made for the calculation, &quot;red&quot; - it is impossible to calculate, for example,  you entered a wrong data" display="Template!A1" xr:uid="{F7236661-9758-4471-B53B-2CD67D183AB8}"/>
    <hyperlink ref="Q18" location="Template!A1" tooltip="The &quot;green&quot;  - all information was entered,  &quot;yellow&quot; - some assumptions made for the calculation, &quot;red&quot; - it is impossible to calculate, for example,  you entered a wrong data" display="Template!A1" xr:uid="{399D7606-DDDF-4F2C-A346-3E47A3D666E9}"/>
    <hyperlink ref="Q20" location="Template!A1" tooltip="The &quot;green&quot;  - all information was entered,  &quot;yellow&quot; - some assumptions made for the calculation, &quot;red&quot; - it is impossible to calculate, for example,  you entered a wrong data" display="Template!A1" xr:uid="{BABA8DF9-7772-422B-BE9E-5EE3F266082F}"/>
    <hyperlink ref="Q22" location="Template!A1" tooltip="The &quot;green&quot;  - all information was entered,  &quot;yellow&quot; - some assumptions made for the calculation, &quot;red&quot; - it is impossible to calculate, for example,  you entered a wrong data" display="Template!A1" xr:uid="{A356EF8F-A410-4730-8284-00A71BBE6F9A}"/>
    <hyperlink ref="Q24" location="Template!A1" tooltip="The &quot;green&quot;  - all information was entered,  &quot;yellow&quot; - some assumptions made for the calculation, &quot;red&quot; - it is impossible to calculate, for example,  you entered a wrong data" display="Template!A1" xr:uid="{42B66EF7-EF59-4B6B-AFA6-764CDE545625}"/>
    <hyperlink ref="Q26" location="Template!A1" tooltip="The &quot;green&quot;  - all information was entered,  &quot;yellow&quot; - some assumptions made for the calculation, &quot;red&quot; - it is impossible to calculate, for example,  you entered a wrong data" display="Template!A1" xr:uid="{5B404A39-16AC-4263-B815-97A4C477956B}"/>
    <hyperlink ref="Q28" location="Template!A1" tooltip="The &quot;green&quot;  - all information was entered,  &quot;yellow&quot; - some assumptions made for the calculation, &quot;red&quot; - it is impossible to calculate, for example,  you entered a wrong data" display="Template!A1" xr:uid="{26185596-6550-4D58-91BE-AFB50473B610}"/>
    <hyperlink ref="Q30" location="Template!A1" tooltip="The &quot;green&quot;  - all information was entered,  &quot;yellow&quot; - some assumptions made for the calculation, &quot;red&quot; - it is impossible to calculate, for example,  you entered a wrong data" display="Template!A1" xr:uid="{44578DBC-830E-4B97-B090-4B797662F1BD}"/>
    <hyperlink ref="Q32" location="Template!A1" tooltip="The &quot;green&quot;  - all information was entered,  &quot;yellow&quot; - some assumptions made for the calculation, &quot;red&quot; - it is impossible to calculate, for example,  you entered a wrong data" display="Template!A1" xr:uid="{CD049BE8-D13E-44B0-84BD-D344673F751A}"/>
    <hyperlink ref="Q34" location="Template!A1" tooltip="The &quot;green&quot;  - all information was entered,  &quot;yellow&quot; - some assumptions made for the calculation, &quot;red&quot; - it is impossible to calculate, for example,  you entered a wrong data" display="Template!A1" xr:uid="{C4180D01-75AF-4EDC-81C0-77ACF3B50975}"/>
    <hyperlink ref="Q36" location="Template!A1" tooltip="The &quot;green&quot;  - all information was entered,  &quot;yellow&quot; - some assumptions made for the calculation, &quot;red&quot; - it is impossible to calculate, for example,  you entered a wrong data" display="Template!A1" xr:uid="{5FFC7542-DA10-42D3-B19E-C78796E4D2D8}"/>
    <hyperlink ref="Q38" location="Template!A1" tooltip="The &quot;green&quot;  - all information was entered,  &quot;yellow&quot; - some assumptions made for the calculation, &quot;red&quot; - it is impossible to calculate, for example,  you entered a wrong data" display="Template!A1" xr:uid="{1F3E1C51-970E-4AF8-9DFF-3AD37EA6CEFD}"/>
    <hyperlink ref="Q40" location="Template!A1" tooltip="The &quot;green&quot;  - all information was entered,  &quot;yellow&quot; - some assumptions made for the calculation, &quot;red&quot; - it is impossible to calculate, for example,  you entered a wrong data" display="Template!A1" xr:uid="{D2BB4A58-4900-4792-AB9C-F55E31092642}"/>
    <hyperlink ref="Q42" location="Template!A1" tooltip="The &quot;green&quot;  - all information was entered,  &quot;yellow&quot; - some assumptions made for the calculation, &quot;red&quot; - it is impossible to calculate, for example,  you entered a wrong data" display="Template!A1" xr:uid="{9DA45925-683E-4110-B06D-F8F4F6159E44}"/>
    <hyperlink ref="Q44" location="Template!A1" tooltip="The &quot;green&quot;  - all information was entered,  &quot;yellow&quot; - some assumptions made for the calculation, &quot;red&quot; - it is impossible to calculate, for example,  you entered a wrong data" display="Template!A1" xr:uid="{A7EA1906-FB2D-4A3F-96C4-A8DDEB42F869}"/>
    <hyperlink ref="Q46" location="Template!A1" tooltip="The &quot;green&quot;  - all information was entered,  &quot;yellow&quot; - some assumptions made for the calculation, &quot;red&quot; - it is impossible to calculate, for example,  you entered a wrong data" display="Template!A1" xr:uid="{E7C0C1E8-1609-4192-A161-08779044A49F}"/>
    <hyperlink ref="Q48" location="Template!A1" tooltip="The &quot;green&quot;  - all information was entered,  &quot;yellow&quot; - some assumptions made for the calculation, &quot;red&quot; - it is impossible to calculate, for example,  you entered a wrong data" display="Template!A1" xr:uid="{6CEAAA50-E273-4E39-9774-246BA78C0212}"/>
    <hyperlink ref="Q50" location="Template!A1" tooltip="The &quot;green&quot;  - all information was entered,  &quot;yellow&quot; - some assumptions made for the calculation, &quot;red&quot; - it is impossible to calculate, for example,  you entered a wrong data" display="Template!A1" xr:uid="{B3CD9AD8-0DEB-4DD6-9C21-B905241C2F99}"/>
    <hyperlink ref="Q52" location="Template!A1" tooltip="The &quot;green&quot;  - all information was entered,  &quot;yellow&quot; - some assumptions made for the calculation, &quot;red&quot; - it is impossible to calculate, for example,  you entered a wrong data" display="Template!A1" xr:uid="{8CCA609B-23A3-4F77-A374-885990637E35}"/>
    <hyperlink ref="Q54" location="Template!A1" tooltip="The &quot;green&quot;  - all information was entered,  &quot;yellow&quot; - some assumptions made for the calculation, &quot;red&quot; - it is impossible to calculate, for example,  you entered a wrong data" display="Template!A1" xr:uid="{86269D73-E798-4735-8901-3CF4176EC187}"/>
    <hyperlink ref="Q56" location="Template!A1" tooltip="The &quot;green&quot;  - all information was entered,  &quot;yellow&quot; - some assumptions made for the calculation, &quot;red&quot; - it is impossible to calculate, for example,  you entered a wrong data" display="Template!A1" xr:uid="{E4EA67EB-F56D-48D1-A21D-7121CA5DA155}"/>
    <hyperlink ref="Q58" location="Template!A1" tooltip="The &quot;green&quot;  - all information was entered,  &quot;yellow&quot; - some assumptions made for the calculation, &quot;red&quot; - it is impossible to calculate, for example,  you entered a wrong data" display="Template!A1" xr:uid="{F5B35DE9-A39E-45AE-BA62-E5A10141C045}"/>
    <hyperlink ref="Q60" location="Template!A1" tooltip="The &quot;green&quot;  - all information was entered,  &quot;yellow&quot; - some assumptions made for the calculation, &quot;red&quot; - it is impossible to calculate, for example,  you entered a wrong data" display="Template!A1" xr:uid="{B81C60DA-95E5-4995-99D6-B38975C46E5F}"/>
    <hyperlink ref="Q62" location="Template!A1" tooltip="The &quot;green&quot;  - all information was entered,  &quot;yellow&quot; - some assumptions made for the calculation, &quot;red&quot; - it is impossible to calculate, for example,  you entered a wrong data" display="Template!A1" xr:uid="{EEFE0FFA-DBA1-42C5-A9DC-C02415B83D6E}"/>
    <hyperlink ref="Q64" location="Template!A1" tooltip="The &quot;green&quot;  - all information was entered,  &quot;yellow&quot; - some assumptions made for the calculation, &quot;red&quot; - it is impossible to calculate, for example,  you entered a wrong data" display="Template!A1" xr:uid="{8125F325-1282-4D28-9499-B8EA87C918C1}"/>
    <hyperlink ref="Q66" location="Template!A1" tooltip="The &quot;green&quot;  - all information was entered,  &quot;yellow&quot; - some assumptions made for the calculation, &quot;red&quot; - it is impossible to calculate, for example,  you entered a wrong data" display="Template!A1" xr:uid="{4F4FF523-E2C3-4855-8F3C-EB6817D27989}"/>
    <hyperlink ref="Q68" location="Template!A1" tooltip="The &quot;green&quot;  - all information was entered,  &quot;yellow&quot; - some assumptions made for the calculation, &quot;red&quot; - it is impossible to calculate, for example,  you entered a wrong data" display="Template!A1" xr:uid="{E97D7D0F-0B1D-4879-975D-544B459A7CAD}"/>
    <hyperlink ref="Q70" location="Template!A1" tooltip="The &quot;green&quot;  - all information was entered,  &quot;yellow&quot; - some assumptions made for the calculation, &quot;red&quot; - it is impossible to calculate, for example,  you entered a wrong data" display="Template!A1" xr:uid="{9310F626-9A71-4107-87F4-BB407BE61583}"/>
    <hyperlink ref="Q72" location="Template!A1" tooltip="The &quot;green&quot;  - all information was entered,  &quot;yellow&quot; - some assumptions made for the calculation, &quot;red&quot; - it is impossible to calculate, for example,  you entered a wrong data" display="Template!A1" xr:uid="{39BAEAE8-FB38-4153-8C7D-BECF212ED774}"/>
    <hyperlink ref="Q74" location="Template!A1" tooltip="The &quot;green&quot;  - all information was entered,  &quot;yellow&quot; - some assumptions made for the calculation, &quot;red&quot; - it is impossible to calculate, for example,  you entered a wrong data" display="Template!A1" xr:uid="{64AB081A-A95A-4665-A194-E1657ACE785D}"/>
    <hyperlink ref="Q76" location="Template!A1" tooltip="The &quot;green&quot;  - all information was entered,  &quot;yellow&quot; - some assumptions made for the calculation, &quot;red&quot; - it is impossible to calculate, for example,  you entered a wrong data" display="Template!A1" xr:uid="{2B53F072-DD19-40F5-BD6C-C65FDE5E0E48}"/>
    <hyperlink ref="Q78" location="Template!A1" tooltip="The &quot;green&quot;  - all information was entered,  &quot;yellow&quot; - some assumptions made for the calculation, &quot;red&quot; - it is impossible to calculate, for example,  you entered a wrong data" display="Template!A1" xr:uid="{D22B74F6-4782-4BB8-A673-B6EF17C17F07}"/>
    <hyperlink ref="Q80" location="Template!A1" tooltip="The &quot;green&quot;  - all information was entered,  &quot;yellow&quot; - some assumptions made for the calculation, &quot;red&quot; - it is impossible to calculate, for example,  you entered a wrong data" display="Template!A1" xr:uid="{4E851063-6705-4738-B793-0F06C4B5E2DD}"/>
    <hyperlink ref="Q82" location="Template!A1" tooltip="The &quot;green&quot;  - all information was entered,  &quot;yellow&quot; - some assumptions made for the calculation, &quot;red&quot; - it is impossible to calculate, for example,  you entered a wrong data" display="Template!A1" xr:uid="{17A12D70-8975-4E36-955C-42C362437799}"/>
    <hyperlink ref="Q84" location="Template!A1" tooltip="The &quot;green&quot;  - all information was entered,  &quot;yellow&quot; - some assumptions made for the calculation, &quot;red&quot; - it is impossible to calculate, for example,  you entered a wrong data" display="Template!A1" xr:uid="{A3208E1F-F346-4146-B05B-18A8294E67FE}"/>
    <hyperlink ref="Q86" location="Template!A1" tooltip="The &quot;green&quot;  - all information was entered,  &quot;yellow&quot; - some assumptions made for the calculation, &quot;red&quot; - it is impossible to calculate, for example,  you entered a wrong data" display="Template!A1" xr:uid="{89573466-75B9-4688-9E19-C68311ED0A57}"/>
    <hyperlink ref="Q88" location="Template!A1" tooltip="The &quot;green&quot;  - all information was entered,  &quot;yellow&quot; - some assumptions made for the calculation, &quot;red&quot; - it is impossible to calculate, for example,  you entered a wrong data" display="Template!A1" xr:uid="{A7F80AEC-9975-43A5-A154-DC8ABE26DD8F}"/>
    <hyperlink ref="Q90" location="Template!A1" tooltip="The &quot;green&quot;  - all information was entered,  &quot;yellow&quot; - some assumptions made for the calculation, &quot;red&quot; - it is impossible to calculate, for example,  you entered a wrong data" display="Template!A1" xr:uid="{DE1654FE-234A-455B-9FCC-65D238E81B4B}"/>
    <hyperlink ref="Q92" location="Template!A1" tooltip="The &quot;green&quot;  - all information was entered,  &quot;yellow&quot; - some assumptions made for the calculation, &quot;red&quot; - it is impossible to calculate, for example,  you entered a wrong data" display="Template!A1" xr:uid="{56114517-8AFB-4680-A3C0-B9508074E406}"/>
    <hyperlink ref="Q94" location="Template!A1" tooltip="The &quot;green&quot;  - all information was entered,  &quot;yellow&quot; - some assumptions made for the calculation, &quot;red&quot; - it is impossible to calculate, for example,  you entered a wrong data" display="Template!A1" xr:uid="{E4E4C2AD-3DBA-4B6F-9A1A-C499FFCC97B7}"/>
    <hyperlink ref="Q96" location="Template!A1" tooltip="The &quot;green&quot;  - all information was entered,  &quot;yellow&quot; - some assumptions made for the calculation, &quot;red&quot; - it is impossible to calculate, for example,  you entered a wrong data" display="Template!A1" xr:uid="{70EEEA97-97DF-41CC-A33E-D2692C301E99}"/>
    <hyperlink ref="Q98" location="Template!A1" tooltip="The &quot;green&quot;  - all information was entered,  &quot;yellow&quot; - some assumptions made for the calculation, &quot;red&quot; - it is impossible to calculate, for example,  you entered a wrong data" display="Template!A1" xr:uid="{122C5F07-88D3-481E-BDC5-39857D55992B}"/>
    <hyperlink ref="Q100" location="Template!A1" tooltip="The &quot;green&quot;  - all information was entered,  &quot;yellow&quot; - some assumptions made for the calculation, &quot;red&quot; - it is impossible to calculate, for example,  you entered a wrong data" display="Template!A1" xr:uid="{0A26A467-B76D-4341-B0B9-4C7E95F4602E}"/>
    <hyperlink ref="Q102" location="Template!A1" tooltip="The &quot;green&quot;  - all information was entered,  &quot;yellow&quot; - some assumptions made for the calculation, &quot;red&quot; - it is impossible to calculate, for example,  you entered a wrong data" display="Template!A1" xr:uid="{24FF75AB-B98B-4E3D-9C63-CD34580B8AE4}"/>
    <hyperlink ref="Q104" location="Template!A1" tooltip="The &quot;green&quot;  - all information was entered,  &quot;yellow&quot; - some assumptions made for the calculation, &quot;red&quot; - it is impossible to calculate, for example,  you entered a wrong data" display="Template!A1" xr:uid="{BBD0BE46-45D2-4F9A-B08B-A5F1970AC71F}"/>
    <hyperlink ref="Q106" location="Template!A1" tooltip="The &quot;green&quot;  - all information was entered,  &quot;yellow&quot; - some assumptions made for the calculation, &quot;red&quot; - it is impossible to calculate, for example,  you entered a wrong data" display="Template!A1" xr:uid="{C85DDC1B-A374-4EF4-951E-74600FE686F1}"/>
    <hyperlink ref="Q108" location="Template!A1" tooltip="The &quot;green&quot;  - all information was entered,  &quot;yellow&quot; - some assumptions made for the calculation, &quot;red&quot; - it is impossible to calculate, for example,  you entered a wrong data" display="Template!A1" xr:uid="{E8B04868-9FA1-49F1-B74D-06FF9547CEE0}"/>
    <hyperlink ref="E4:I4" location="Template!A1" tooltip="This section is used by methodology of connecting schools to broadband transport backbones (Middle-Mile)" display="Geographical Location                                            (this section is used by methodology of connecting schools to broadband transport backbones (Middle-Mile))" xr:uid="{D2E2470A-2116-4DE5-9B65-ED9A8C83A13E}"/>
    <hyperlink ref="G5:G8" location="Template!A1" tooltip="Leave this field blank if there is no cellular coverage" display="Template!A1" xr:uid="{AF9DEDCF-01BA-4D2C-BC45-2DB6741EDE24}"/>
    <hyperlink ref="H5:H8" location="Template!A1" tooltip="Leave this field blank if there is no electricity in school" display="Template!A1" xr:uid="{207D9590-5689-4ECA-9629-E44E757D96ED}"/>
  </hyperlink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Vadim</dc:creator>
  <cp:lastModifiedBy>Vadim Kaptur</cp:lastModifiedBy>
  <dcterms:created xsi:type="dcterms:W3CDTF">2015-06-05T18:19:34Z</dcterms:created>
  <dcterms:modified xsi:type="dcterms:W3CDTF">2020-10-15T17:34:39Z</dcterms:modified>
</cp:coreProperties>
</file>