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<sst xmlns="http://schemas.openxmlformats.org/spreadsheetml/2006/main" count="39" uniqueCount="38">
  <si>
    <t xml:space="preserve"> 02.[1,2)          </t>
  </si>
  <si>
    <t xml:space="preserve"> 03.[2,3)          </t>
  </si>
  <si>
    <t xml:space="preserve"> 04.[3,4)          </t>
  </si>
  <si>
    <t xml:space="preserve"> 05.[4,5)          </t>
  </si>
  <si>
    <t xml:space="preserve"> 06.[5,6)          </t>
  </si>
  <si>
    <t xml:space="preserve"> 07.[6,7)          </t>
  </si>
  <si>
    <t xml:space="preserve"> 08.[7,8)          </t>
  </si>
  <si>
    <t xml:space="preserve"> 09.[8,9)          </t>
  </si>
  <si>
    <t xml:space="preserve"> 10.[9,10)         </t>
  </si>
  <si>
    <t xml:space="preserve"> 11.[10,11)        </t>
  </si>
  <si>
    <t xml:space="preserve"> 12.[11,12)        </t>
  </si>
  <si>
    <t xml:space="preserve"> 13.[12,13)        </t>
  </si>
  <si>
    <t xml:space="preserve"> 14.[13,14)        </t>
  </si>
  <si>
    <t xml:space="preserve"> 15.[14,15)        </t>
  </si>
  <si>
    <t xml:space="preserve"> 16.[15,16)        </t>
  </si>
  <si>
    <t xml:space="preserve"> 17.[16,17)        </t>
  </si>
  <si>
    <t xml:space="preserve"> 18.[17,18)        </t>
  </si>
  <si>
    <t xml:space="preserve"> 21.[20,30)        </t>
  </si>
  <si>
    <t xml:space="preserve"> 22.&gt;30            </t>
  </si>
  <si>
    <t xml:space="preserve"> 19.[18,19)        </t>
  </si>
  <si>
    <t xml:space="preserve"> 20.[19,20)        </t>
  </si>
  <si>
    <t xml:space="preserve"> 00.[0,0.5)        </t>
  </si>
  <si>
    <t xml:space="preserve"> 01.[0.5,1)        </t>
  </si>
  <si>
    <t xml:space="preserve">              NULL </t>
  </si>
  <si>
    <t>交易额</t>
  </si>
  <si>
    <t>交易额3</t>
  </si>
  <si>
    <t xml:space="preserve"> 23.Not</t>
    <phoneticPr fontId="1" type="noConversion"/>
  </si>
  <si>
    <t>天数</t>
  </si>
  <si>
    <t>人数占比</t>
    <phoneticPr fontId="1" type="noConversion"/>
  </si>
  <si>
    <t>交易额2</t>
    <phoneticPr fontId="1" type="noConversion"/>
  </si>
  <si>
    <t>交易额占比</t>
    <phoneticPr fontId="1" type="noConversion"/>
  </si>
  <si>
    <t>人数占比2</t>
    <phoneticPr fontId="1" type="noConversion"/>
  </si>
  <si>
    <t>交易额占比2</t>
    <phoneticPr fontId="1" type="noConversion"/>
  </si>
  <si>
    <t>人数占比3</t>
    <phoneticPr fontId="1" type="noConversion"/>
  </si>
  <si>
    <t>交易额占比3</t>
    <phoneticPr fontId="1" type="noConversion"/>
  </si>
  <si>
    <t>从注册至
实名认证</t>
    <phoneticPr fontId="1" type="noConversion"/>
  </si>
  <si>
    <t>从注册至
首次绑卡</t>
    <phoneticPr fontId="1" type="noConversion"/>
  </si>
  <si>
    <t>从注册至
首笔交易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</si>
</sst>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4" xfId="0" applyFont="1" applyBorder="1">
      <alignment vertical="center"/>
    </xf>
    <xf numFmtId="176" fontId="3" fillId="0" borderId="0" xfId="1" applyNumberFormat="1" applyFont="1" applyBorder="1">
      <alignment vertical="center"/>
    </xf>
    <xf numFmtId="177" fontId="3" fillId="0" borderId="0" xfId="2" applyNumberFormat="1" applyFont="1" applyBorder="1">
      <alignment vertical="center"/>
    </xf>
    <xf numFmtId="0" fontId="3" fillId="0" borderId="6" xfId="0" applyFont="1" applyBorder="1">
      <alignment vertical="center"/>
    </xf>
    <xf numFmtId="10" fontId="3" fillId="0" borderId="0" xfId="2" applyNumberFormat="1" applyFont="1" applyBorder="1">
      <alignment vertical="center"/>
    </xf>
    <xf numFmtId="0" fontId="3" fillId="2" borderId="4" xfId="0" applyFont="1" applyFill="1" applyBorder="1">
      <alignment vertical="center"/>
    </xf>
    <xf numFmtId="177" fontId="3" fillId="2" borderId="0" xfId="2" applyNumberFormat="1" applyFont="1" applyFill="1" applyBorder="1">
      <alignment vertical="center"/>
    </xf>
    <xf numFmtId="176" fontId="3" fillId="2" borderId="0" xfId="1" applyNumberFormat="1" applyFont="1" applyFill="1" applyBorder="1">
      <alignment vertical="center"/>
    </xf>
    <xf numFmtId="177" fontId="3" fillId="2" borderId="5" xfId="2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2" borderId="7" xfId="0" applyFont="1" applyFill="1" applyBorder="1">
      <alignment vertical="center"/>
    </xf>
    <xf numFmtId="177" fontId="3" fillId="2" borderId="8" xfId="2" applyNumberFormat="1" applyFont="1" applyFill="1" applyBorder="1">
      <alignment vertical="center"/>
    </xf>
    <xf numFmtId="176" fontId="3" fillId="2" borderId="8" xfId="1" applyNumberFormat="1" applyFont="1" applyFill="1" applyBorder="1">
      <alignment vertical="center"/>
    </xf>
    <xf numFmtId="10" fontId="3" fillId="0" borderId="8" xfId="2" applyNumberFormat="1" applyFont="1" applyBorder="1">
      <alignment vertical="center"/>
    </xf>
    <xf numFmtId="176" fontId="3" fillId="0" borderId="8" xfId="1" applyNumberFormat="1" applyFont="1" applyBorder="1">
      <alignment vertical="center"/>
    </xf>
    <xf numFmtId="177" fontId="3" fillId="0" borderId="8" xfId="2" applyNumberFormat="1" applyFont="1" applyBorder="1">
      <alignment vertical="center"/>
    </xf>
    <xf numFmtId="177" fontId="3" fillId="2" borderId="9" xfId="2" applyNumberFormat="1" applyFont="1" applyFill="1" applyBorder="1">
      <alignment vertical="center"/>
    </xf>
    <xf numFmtId="0" fontId="3" fillId="0" borderId="10" xfId="0" applyFont="1" applyBorder="1">
      <alignment vertical="center"/>
    </xf>
    <xf numFmtId="0" fontId="3" fillId="2" borderId="10" xfId="0" applyFont="1" applyFill="1" applyBorder="1">
      <alignment vertical="center"/>
    </xf>
    <xf numFmtId="177" fontId="3" fillId="2" borderId="11" xfId="2" applyNumberFormat="1" applyFont="1" applyFill="1" applyBorder="1">
      <alignment vertical="center"/>
    </xf>
    <xf numFmtId="176" fontId="3" fillId="2" borderId="11" xfId="1" applyNumberFormat="1" applyFont="1" applyFill="1" applyBorder="1">
      <alignment vertical="center"/>
    </xf>
    <xf numFmtId="10" fontId="3" fillId="0" borderId="11" xfId="2" applyNumberFormat="1" applyFont="1" applyBorder="1">
      <alignment vertical="center"/>
    </xf>
    <xf numFmtId="176" fontId="3" fillId="0" borderId="11" xfId="1" applyNumberFormat="1" applyFont="1" applyBorder="1">
      <alignment vertical="center"/>
    </xf>
    <xf numFmtId="177" fontId="3" fillId="0" borderId="11" xfId="2" applyNumberFormat="1" applyFont="1" applyBorder="1">
      <alignment vertical="center"/>
    </xf>
    <xf numFmtId="177" fontId="3" fillId="2" borderId="12" xfId="2" applyNumberFormat="1" applyFont="1" applyFill="1" applyBorder="1">
      <alignment vertical="center"/>
    </xf>
    <xf numFmtId="0" fontId="3" fillId="0" borderId="13" xfId="0" applyFont="1" applyBorder="1">
      <alignment vertical="center"/>
    </xf>
    <xf numFmtId="0" fontId="3" fillId="2" borderId="13" xfId="0" applyFont="1" applyFill="1" applyBorder="1">
      <alignment vertical="center"/>
    </xf>
    <xf numFmtId="177" fontId="3" fillId="2" borderId="14" xfId="2" applyNumberFormat="1" applyFont="1" applyFill="1" applyBorder="1">
      <alignment vertical="center"/>
    </xf>
    <xf numFmtId="0" fontId="3" fillId="2" borderId="14" xfId="0" applyFont="1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10" fontId="3" fillId="0" borderId="14" xfId="2" applyNumberFormat="1" applyFont="1" applyBorder="1">
      <alignment vertical="center"/>
    </xf>
    <xf numFmtId="176" fontId="3" fillId="0" borderId="14" xfId="1" applyNumberFormat="1" applyFont="1" applyBorder="1">
      <alignment vertical="center"/>
    </xf>
    <xf numFmtId="177" fontId="3" fillId="0" borderId="14" xfId="2" applyNumberFormat="1" applyFont="1" applyBorder="1">
      <alignment vertical="center"/>
    </xf>
    <xf numFmtId="43" fontId="3" fillId="2" borderId="15" xfId="1" applyFont="1" applyFill="1" applyBorder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5" formatCode="_ * #,##0.00_ ;_ * \-#,##0.00_ ;_ * &quot;-&quot;??_ ;_ @_ 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_ * #,##0_ ;_ * \-#,##0_ ;_ * &quot;-&quot;??_ ;_ @_ 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.0%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.0%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_ * #,##0_ ;_ * \-#,##0_ ;_ * &quot;-&quot;??_ ;_ @_ "/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_ * #,##0_ ;_ * \-#,##0_ ;_ * &quot;-&quot;??_ ;_ @_ 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.0%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2:M26" totalsRowShown="0" headerRowDxfId="15" dataDxfId="13" headerRowBorderDxfId="14" dataCellStyle="千位分隔">
  <tableColumns count="13">
    <tableColumn id="1" name="天数" dataDxfId="12"/>
    <tableColumn id="2" name="从注册至_x000a_实名认证" dataDxfId="11"/>
    <tableColumn id="8" name="人数占比" dataDxfId="10" dataCellStyle="百分比">
      <calculatedColumnFormula>表1[[#This Row],[从注册至
实名认证]]/SUM(表1[从注册至
实名认证])</calculatedColumnFormula>
    </tableColumn>
    <tableColumn id="3" name="交易额" dataDxfId="9" dataCellStyle="千位分隔"/>
    <tableColumn id="12" name="交易额占比" dataDxfId="8" dataCellStyle="千位分隔">
      <calculatedColumnFormula>表1[[#This Row],[交易额]]/SUM($D$3:$D$25)</calculatedColumnFormula>
    </tableColumn>
    <tableColumn id="4" name="从注册至_x000a_首次绑卡" dataDxfId="7"/>
    <tableColumn id="13" name="人数占比2" dataDxfId="6" dataCellStyle="百分比">
      <calculatedColumnFormula>表1[[#This Row],[从注册至
首次绑卡]]/SUM(表1[从注册至
首次绑卡])</calculatedColumnFormula>
    </tableColumn>
    <tableColumn id="5" name="交易额2" dataDxfId="5" dataCellStyle="千位分隔"/>
    <tableColumn id="14" name="交易额占比2" dataDxfId="4" dataCellStyle="百分比">
      <calculatedColumnFormula>表1[[#This Row],[交易额2]]/SUM(表1[交易额2])</calculatedColumnFormula>
    </tableColumn>
    <tableColumn id="6" name="从注册至_x000a_首笔交易" dataDxfId="3"/>
    <tableColumn id="15" name="人数占比3" dataDxfId="2" dataCellStyle="百分比">
      <calculatedColumnFormula>表1[[#This Row],[从注册至
首笔交易]]/SUM(表1[从注册至
首笔交易])</calculatedColumnFormula>
    </tableColumn>
    <tableColumn id="7" name="交易额3" dataDxfId="1" dataCellStyle="千位分隔"/>
    <tableColumn id="16" name="交易额占比3" dataDxfId="0" dataCellStyle="千位分隔">
      <calculatedColumnFormula>表1[[#This Row],[交易额3]]/SUM($L$3:$L$25)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zoomScale="85" zoomScaleNormal="85" workbookViewId="0">
      <selection activeCell="R14" sqref="R14"/>
    </sheetView>
  </sheetViews>
  <sheetFormatPr defaultRowHeight="14.25" x14ac:dyDescent="0.2"/>
  <cols>
    <col min="1" max="1" width="15.75" bestFit="1" customWidth="1"/>
    <col min="2" max="3" width="9.25" bestFit="1" customWidth="1"/>
    <col min="4" max="4" width="16.125" bestFit="1" customWidth="1"/>
    <col min="5" max="5" width="11.25" bestFit="1" customWidth="1"/>
    <col min="6" max="6" width="9.25" bestFit="1" customWidth="1"/>
    <col min="7" max="7" width="10.375" bestFit="1" customWidth="1"/>
    <col min="8" max="8" width="14.25" bestFit="1" customWidth="1"/>
    <col min="9" max="9" width="12.5" bestFit="1" customWidth="1"/>
    <col min="10" max="10" width="9.25" bestFit="1" customWidth="1"/>
    <col min="11" max="11" width="10.375" bestFit="1" customWidth="1"/>
    <col min="12" max="12" width="16.125" bestFit="1" customWidth="1"/>
    <col min="13" max="13" width="12.5" bestFit="1" customWidth="1"/>
    <col min="14" max="14" width="15.125" bestFit="1" customWidth="1"/>
    <col min="20" max="20" width="16.625" bestFit="1" customWidth="1"/>
  </cols>
  <sheetData>
    <row r="1" spans="1:13" ht="15" thickBot="1" x14ac:dyDescent="0.25"/>
    <row r="2" spans="1:13" ht="30.75" thickBot="1" x14ac:dyDescent="0.25">
      <c r="A2" s="10" t="s">
        <v>27</v>
      </c>
      <c r="B2" s="11" t="s">
        <v>35</v>
      </c>
      <c r="C2" s="12" t="s">
        <v>28</v>
      </c>
      <c r="D2" s="12" t="s">
        <v>24</v>
      </c>
      <c r="E2" s="12" t="s">
        <v>30</v>
      </c>
      <c r="F2" s="11" t="s">
        <v>36</v>
      </c>
      <c r="G2" s="12" t="s">
        <v>31</v>
      </c>
      <c r="H2" s="12" t="s">
        <v>29</v>
      </c>
      <c r="I2" s="12" t="s">
        <v>32</v>
      </c>
      <c r="J2" s="11" t="s">
        <v>37</v>
      </c>
      <c r="K2" s="12" t="s">
        <v>33</v>
      </c>
      <c r="L2" s="12" t="s">
        <v>25</v>
      </c>
      <c r="M2" s="13" t="s">
        <v>34</v>
      </c>
    </row>
    <row r="3" spans="1:13" ht="16.5" x14ac:dyDescent="0.2">
      <c r="A3" s="4" t="s">
        <v>21</v>
      </c>
      <c r="B3" s="6">
        <v>327190</v>
      </c>
      <c r="C3" s="7">
        <f>表1[[#This Row],[从注册至
实名认证]]/SUM(表1[从注册至
实名认证])</f>
        <v>0.33447793983097718</v>
      </c>
      <c r="D3" s="8">
        <v>1996900450</v>
      </c>
      <c r="E3" s="7">
        <f>表1[[#This Row],[交易额]]/SUM($D$3:$D$25)</f>
        <v>0.83285201096032835</v>
      </c>
      <c r="F3" s="1">
        <v>62531</v>
      </c>
      <c r="G3" s="5">
        <f>表1[[#This Row],[从注册至
首次绑卡]]/SUM(表1[从注册至
首次绑卡])</f>
        <v>6.3923836472908196E-2</v>
      </c>
      <c r="H3" s="2">
        <v>844652750</v>
      </c>
      <c r="I3" s="3">
        <f>表1[[#This Row],[交易额2]]/SUM(表1[交易额2])</f>
        <v>0.35228132749465374</v>
      </c>
      <c r="J3" s="6">
        <v>51377</v>
      </c>
      <c r="K3" s="7">
        <f>表1[[#This Row],[从注册至
首笔交易]]/SUM(表1[从注册至
首笔交易])</f>
        <v>5.252138853478442E-2</v>
      </c>
      <c r="L3" s="8">
        <v>1044277850</v>
      </c>
      <c r="M3" s="9">
        <f>表1[[#This Row],[交易额3]]/SUM($L$3:$L$25)</f>
        <v>0.43553944182536897</v>
      </c>
    </row>
    <row r="4" spans="1:13" ht="16.5" x14ac:dyDescent="0.2">
      <c r="A4" s="1" t="s">
        <v>22</v>
      </c>
      <c r="B4" s="6">
        <v>18618</v>
      </c>
      <c r="C4" s="7">
        <f>表1[[#This Row],[从注册至
实名认证]]/SUM(表1[从注册至
实名认证])</f>
        <v>1.9032703578266856E-2</v>
      </c>
      <c r="D4" s="8">
        <v>127474000</v>
      </c>
      <c r="E4" s="7">
        <f>表1[[#This Row],[交易额]]/SUM($D$3:$D$25)</f>
        <v>5.3165883780113769E-2</v>
      </c>
      <c r="F4" s="1">
        <v>11449</v>
      </c>
      <c r="G4" s="5">
        <f>表1[[#This Row],[从注册至
首次绑卡]]/SUM(表1[从注册至
首次绑卡])</f>
        <v>1.1704018867095135E-2</v>
      </c>
      <c r="H4" s="2">
        <v>207297800</v>
      </c>
      <c r="I4" s="3">
        <f>表1[[#This Row],[交易额2]]/SUM(表1[交易额2])</f>
        <v>8.6458185533310861E-2</v>
      </c>
      <c r="J4" s="6">
        <v>11516</v>
      </c>
      <c r="K4" s="7">
        <f>表1[[#This Row],[从注册至
首笔交易]]/SUM(表1[从注册至
首笔交易])</f>
        <v>1.1772511247573376E-2</v>
      </c>
      <c r="L4" s="8">
        <v>263138300</v>
      </c>
      <c r="M4" s="9">
        <f>表1[[#This Row],[交易额3]]/SUM($L$3:$L$25)</f>
        <v>0.10974771542351155</v>
      </c>
    </row>
    <row r="5" spans="1:13" ht="16.5" x14ac:dyDescent="0.2">
      <c r="A5" s="1" t="s">
        <v>0</v>
      </c>
      <c r="B5" s="6">
        <v>15669</v>
      </c>
      <c r="C5" s="7">
        <f>表1[[#This Row],[从注册至
实名认证]]/SUM(表1[从注册至
实名认证])</f>
        <v>1.6018016562888784E-2</v>
      </c>
      <c r="D5" s="8">
        <v>95289900</v>
      </c>
      <c r="E5" s="7">
        <f>表1[[#This Row],[交易额]]/SUM($D$3:$D$25)</f>
        <v>3.9742784793908276E-2</v>
      </c>
      <c r="F5" s="1">
        <v>11557</v>
      </c>
      <c r="G5" s="5">
        <f>表1[[#This Row],[从注册至
首次绑卡]]/SUM(表1[从注册至
首次绑卡])</f>
        <v>1.1814424495328718E-2</v>
      </c>
      <c r="H5" s="2">
        <v>231073200</v>
      </c>
      <c r="I5" s="3">
        <f>表1[[#This Row],[交易额2]]/SUM(表1[交易额2])</f>
        <v>9.6374248049790431E-2</v>
      </c>
      <c r="J5" s="6">
        <v>12002</v>
      </c>
      <c r="K5" s="7">
        <f>表1[[#This Row],[从注册至
首笔交易]]/SUM(表1[从注册至
首笔交易])</f>
        <v>1.2269336574624493E-2</v>
      </c>
      <c r="L5" s="8">
        <v>274933800</v>
      </c>
      <c r="M5" s="9">
        <f>表1[[#This Row],[交易额3]]/SUM($L$3:$L$25)</f>
        <v>0.11466729260888529</v>
      </c>
    </row>
    <row r="6" spans="1:13" ht="16.5" x14ac:dyDescent="0.2">
      <c r="A6" s="1" t="s">
        <v>1</v>
      </c>
      <c r="B6" s="6">
        <v>5902</v>
      </c>
      <c r="C6" s="7">
        <f>表1[[#This Row],[从注册至
实名认证]]/SUM(表1[从注册至
实名认证])</f>
        <v>6.0334631280981304E-3</v>
      </c>
      <c r="D6" s="8">
        <v>41009000</v>
      </c>
      <c r="E6" s="7">
        <f>表1[[#This Row],[交易额]]/SUM($D$3:$D$25)</f>
        <v>1.7103720977914599E-2</v>
      </c>
      <c r="F6" s="1">
        <v>5245</v>
      </c>
      <c r="G6" s="5">
        <f>表1[[#This Row],[从注册至
首次绑卡]]/SUM(表1[从注册至
首次绑卡])</f>
        <v>5.3618288896771756E-3</v>
      </c>
      <c r="H6" s="2">
        <v>117525200</v>
      </c>
      <c r="I6" s="3">
        <f>表1[[#This Row],[交易额2]]/SUM(表1[交易额2])</f>
        <v>4.9016514147470283E-2</v>
      </c>
      <c r="J6" s="6">
        <v>5383</v>
      </c>
      <c r="K6" s="7">
        <f>表1[[#This Row],[从注册至
首笔交易]]/SUM(表1[从注册至
首笔交易])</f>
        <v>5.5029027479756411E-3</v>
      </c>
      <c r="L6" s="8">
        <v>131699800</v>
      </c>
      <c r="M6" s="9">
        <f>表1[[#This Row],[交易额3]]/SUM($L$3:$L$25)</f>
        <v>5.4928348217395138E-2</v>
      </c>
    </row>
    <row r="7" spans="1:13" ht="16.5" x14ac:dyDescent="0.2">
      <c r="A7" s="1" t="s">
        <v>2</v>
      </c>
      <c r="B7" s="6">
        <v>3675</v>
      </c>
      <c r="C7" s="7">
        <f>表1[[#This Row],[从注册至
实名认证]]/SUM(表1[从注册至
实名认证])</f>
        <v>3.7568581829482595E-3</v>
      </c>
      <c r="D7" s="8">
        <v>29060650</v>
      </c>
      <c r="E7" s="7">
        <f>表1[[#This Row],[交易额]]/SUM($D$3:$D$25)</f>
        <v>1.2120394280202734E-2</v>
      </c>
      <c r="F7" s="1">
        <v>4083</v>
      </c>
      <c r="G7" s="5">
        <f>表1[[#This Row],[从注册至
首次绑卡]]/SUM(表1[从注册至
首次绑卡])</f>
        <v>4.1739461118306788E-3</v>
      </c>
      <c r="H7" s="2">
        <v>108729600</v>
      </c>
      <c r="I7" s="3">
        <f>表1[[#This Row],[交易额2]]/SUM(表1[交易额2])</f>
        <v>4.5348112376314059E-2</v>
      </c>
      <c r="J7" s="6">
        <v>4083</v>
      </c>
      <c r="K7" s="7">
        <f>表1[[#This Row],[从注册至
首笔交易]]/SUM(表1[从注册至
首笔交易])</f>
        <v>4.1739461118306788E-3</v>
      </c>
      <c r="L7" s="8">
        <v>110916900</v>
      </c>
      <c r="M7" s="9">
        <f>表1[[#This Row],[交易额3]]/SUM($L$3:$L$25)</f>
        <v>4.6260374779566821E-2</v>
      </c>
    </row>
    <row r="8" spans="1:13" ht="16.5" x14ac:dyDescent="0.2">
      <c r="A8" s="1" t="s">
        <v>3</v>
      </c>
      <c r="B8" s="6">
        <v>2724</v>
      </c>
      <c r="C8" s="7">
        <f>表1[[#This Row],[从注册至
实名认证]]/SUM(表1[从注册至
实名认证])</f>
        <v>2.7846752898914445E-3</v>
      </c>
      <c r="D8" s="8">
        <v>18176600</v>
      </c>
      <c r="E8" s="7">
        <f>表1[[#This Row],[交易额]]/SUM($D$3:$D$25)</f>
        <v>7.5809577099456831E-3</v>
      </c>
      <c r="F8" s="1">
        <v>4129</v>
      </c>
      <c r="G8" s="5">
        <f>表1[[#This Row],[从注册至
首次绑卡]]/SUM(表1[从注册至
首次绑卡])</f>
        <v>4.2209707312635004E-3</v>
      </c>
      <c r="H8" s="2">
        <v>106223500</v>
      </c>
      <c r="I8" s="3">
        <f>表1[[#This Row],[交易额2]]/SUM(表1[交易额2])</f>
        <v>4.4302887300288023E-2</v>
      </c>
      <c r="J8" s="6">
        <v>3992</v>
      </c>
      <c r="K8" s="7">
        <f>表1[[#This Row],[从注册至
首笔交易]]/SUM(表1[从注册至
首笔交易])</f>
        <v>4.0809191473005317E-3</v>
      </c>
      <c r="L8" s="8">
        <v>108772300</v>
      </c>
      <c r="M8" s="9">
        <f>表1[[#This Row],[交易额3]]/SUM($L$3:$L$25)</f>
        <v>4.5365921366676103E-2</v>
      </c>
    </row>
    <row r="9" spans="1:13" ht="16.5" x14ac:dyDescent="0.2">
      <c r="A9" s="22" t="s">
        <v>4</v>
      </c>
      <c r="B9" s="23">
        <v>2021</v>
      </c>
      <c r="C9" s="24">
        <f>表1[[#This Row],[从注册至
实名认证]]/SUM(表1[从注册至
实名认证])</f>
        <v>2.0660164320376686E-3</v>
      </c>
      <c r="D9" s="25">
        <v>14934000</v>
      </c>
      <c r="E9" s="24">
        <f>表1[[#This Row],[交易额]]/SUM($D$3:$D$25)</f>
        <v>6.2285588306024682E-3</v>
      </c>
      <c r="F9" s="22">
        <v>4063</v>
      </c>
      <c r="G9" s="26">
        <f>表1[[#This Row],[从注册至
首次绑卡]]/SUM(表1[从注册至
首次绑卡])</f>
        <v>4.1535006251207564E-3</v>
      </c>
      <c r="H9" s="27">
        <v>102298200</v>
      </c>
      <c r="I9" s="28">
        <f>表1[[#This Row],[交易额2]]/SUM(表1[交易额2])</f>
        <v>4.2665753111339057E-2</v>
      </c>
      <c r="J9" s="23">
        <v>3726</v>
      </c>
      <c r="K9" s="24">
        <f>表1[[#This Row],[从注册至
首笔交易]]/SUM(表1[从注册至
首笔交易])</f>
        <v>3.8089941740585618E-3</v>
      </c>
      <c r="L9" s="25">
        <v>86134100</v>
      </c>
      <c r="M9" s="29">
        <f>表1[[#This Row],[交易额3]]/SUM($L$3:$L$25)</f>
        <v>3.5924153553702695E-2</v>
      </c>
    </row>
    <row r="10" spans="1:13" ht="16.5" x14ac:dyDescent="0.2">
      <c r="A10" s="1" t="s">
        <v>5</v>
      </c>
      <c r="B10" s="6">
        <v>1611</v>
      </c>
      <c r="C10" s="7">
        <f>表1[[#This Row],[从注册至
实名认证]]/SUM(表1[从注册至
实名认证])</f>
        <v>1.6468839544842575E-3</v>
      </c>
      <c r="D10" s="8">
        <v>14169100</v>
      </c>
      <c r="E10" s="7">
        <f>表1[[#This Row],[交易额]]/SUM($D$3:$D$25)</f>
        <v>5.9095401718688521E-3</v>
      </c>
      <c r="F10" s="1">
        <v>3684</v>
      </c>
      <c r="G10" s="5">
        <f>表1[[#This Row],[从注册至
首次绑卡]]/SUM(表1[从注册至
首次绑卡])</f>
        <v>3.7660586519677247E-3</v>
      </c>
      <c r="H10" s="2">
        <v>99671800</v>
      </c>
      <c r="I10" s="3">
        <f>表1[[#This Row],[交易额2]]/SUM(表1[交易额2])</f>
        <v>4.1570354228742674E-2</v>
      </c>
      <c r="J10" s="6">
        <v>3221</v>
      </c>
      <c r="K10" s="7">
        <f>表1[[#This Row],[从注册至
首笔交易]]/SUM(表1[从注册至
首笔交易])</f>
        <v>3.292745634633019E-3</v>
      </c>
      <c r="L10" s="8">
        <v>70088100</v>
      </c>
      <c r="M10" s="9">
        <f>表1[[#This Row],[交易额3]]/SUM($L$3:$L$25)</f>
        <v>2.9231810243414282E-2</v>
      </c>
    </row>
    <row r="11" spans="1:13" ht="16.5" x14ac:dyDescent="0.2">
      <c r="A11" s="1" t="s">
        <v>6</v>
      </c>
      <c r="B11" s="6">
        <v>1190</v>
      </c>
      <c r="C11" s="7">
        <f>表1[[#This Row],[从注册至
实名认证]]/SUM(表1[从注册至
实名认证])</f>
        <v>1.2165064592403888E-3</v>
      </c>
      <c r="D11" s="8">
        <v>8945700</v>
      </c>
      <c r="E11" s="7">
        <f>表1[[#This Row],[交易额]]/SUM($D$3:$D$25)</f>
        <v>3.7310043344663522E-3</v>
      </c>
      <c r="F11" s="1">
        <v>3073</v>
      </c>
      <c r="G11" s="5">
        <f>表1[[#This Row],[从注册至
首次绑卡]]/SUM(表1[从注册至
首次绑卡])</f>
        <v>3.1414490329795923E-3</v>
      </c>
      <c r="H11" s="2">
        <v>77246200</v>
      </c>
      <c r="I11" s="3">
        <f>表1[[#This Row],[交易额2]]/SUM(表1[交易额2])</f>
        <v>3.2217256002443045E-2</v>
      </c>
      <c r="J11" s="6">
        <v>2588</v>
      </c>
      <c r="K11" s="7">
        <f>表1[[#This Row],[从注册至
首笔交易]]/SUM(表1[从注册至
首笔交易])</f>
        <v>2.6456459802639718E-3</v>
      </c>
      <c r="L11" s="8">
        <v>57535100</v>
      </c>
      <c r="M11" s="9">
        <f>表1[[#This Row],[交易额3]]/SUM($L$3:$L$25)</f>
        <v>2.3996300734873181E-2</v>
      </c>
    </row>
    <row r="12" spans="1:13" ht="16.5" x14ac:dyDescent="0.2">
      <c r="A12" s="1" t="s">
        <v>7</v>
      </c>
      <c r="B12" s="6">
        <v>857</v>
      </c>
      <c r="C12" s="7">
        <f>表1[[#This Row],[从注册至
实名认证]]/SUM(表1[从注册至
实名认证])</f>
        <v>8.7608910552017922E-4</v>
      </c>
      <c r="D12" s="8">
        <v>6728100</v>
      </c>
      <c r="E12" s="7">
        <f>表1[[#This Row],[交易额]]/SUM($D$3:$D$25)</f>
        <v>2.8061046382868936E-3</v>
      </c>
      <c r="F12" s="1">
        <v>1998</v>
      </c>
      <c r="G12" s="5">
        <f>表1[[#This Row],[从注册至
首次绑卡]]/SUM(表1[从注册至
首次绑卡])</f>
        <v>2.0425041223212578E-3</v>
      </c>
      <c r="H12" s="2">
        <v>57688100</v>
      </c>
      <c r="I12" s="3">
        <f>表1[[#This Row],[交易额2]]/SUM(表1[交易额2])</f>
        <v>2.4060112808067382E-2</v>
      </c>
      <c r="J12" s="6">
        <v>1618</v>
      </c>
      <c r="K12" s="7">
        <f>表1[[#This Row],[从注册至
首笔交易]]/SUM(表1[从注册至
首笔交易])</f>
        <v>1.6540398748327303E-3</v>
      </c>
      <c r="L12" s="8">
        <v>29657200</v>
      </c>
      <c r="M12" s="9">
        <f>表1[[#This Row],[交易额3]]/SUM($L$3:$L$25)</f>
        <v>1.2369198804804039E-2</v>
      </c>
    </row>
    <row r="13" spans="1:13" ht="16.5" x14ac:dyDescent="0.2">
      <c r="A13" s="14" t="s">
        <v>8</v>
      </c>
      <c r="B13" s="15">
        <v>754</v>
      </c>
      <c r="C13" s="16">
        <f>表1[[#This Row],[从注册至
实名认证]]/SUM(表1[从注册至
实名认证])</f>
        <v>7.7079484896407828E-4</v>
      </c>
      <c r="D13" s="17">
        <v>4043200</v>
      </c>
      <c r="E13" s="16">
        <f>表1[[#This Row],[交易额]]/SUM($D$3:$D$25)</f>
        <v>1.6863070218221441E-3</v>
      </c>
      <c r="F13" s="14">
        <v>1573</v>
      </c>
      <c r="G13" s="18">
        <f>表1[[#This Row],[从注册至
首次绑卡]]/SUM(表1[从注册至
首次绑卡])</f>
        <v>1.6080375297354047E-3</v>
      </c>
      <c r="H13" s="19">
        <v>30271900</v>
      </c>
      <c r="I13" s="20">
        <f>表1[[#This Row],[交易额2]]/SUM(表1[交易额2])</f>
        <v>1.2625573192990147E-2</v>
      </c>
      <c r="J13" s="15">
        <v>1244</v>
      </c>
      <c r="K13" s="16">
        <f>表1[[#This Row],[从注册至
首笔交易]]/SUM(表1[从注册至
首笔交易])</f>
        <v>1.2717092733571795E-3</v>
      </c>
      <c r="L13" s="17">
        <v>19392200</v>
      </c>
      <c r="M13" s="21">
        <f>表1[[#This Row],[交易额3]]/SUM($L$3:$L$25)</f>
        <v>8.0879508875592067E-3</v>
      </c>
    </row>
    <row r="14" spans="1:13" ht="16.5" x14ac:dyDescent="0.2">
      <c r="A14" s="1" t="s">
        <v>9</v>
      </c>
      <c r="B14" s="6">
        <v>750</v>
      </c>
      <c r="C14" s="7">
        <f>表1[[#This Row],[从注册至
实名认证]]/SUM(表1[从注册至
实名认证])</f>
        <v>7.6670575162209379E-4</v>
      </c>
      <c r="D14" s="8">
        <v>4410900</v>
      </c>
      <c r="E14" s="7">
        <f>表1[[#This Row],[交易额]]/SUM($D$3:$D$25)</f>
        <v>1.8396645336751325E-3</v>
      </c>
      <c r="F14" s="1">
        <v>1543</v>
      </c>
      <c r="G14" s="5">
        <f>表1[[#This Row],[从注册至
首次绑卡]]/SUM(表1[从注册至
首次绑卡])</f>
        <v>1.5773692996705209E-3</v>
      </c>
      <c r="H14" s="2">
        <v>26944800</v>
      </c>
      <c r="I14" s="3">
        <f>表1[[#This Row],[交易额2]]/SUM(表1[交易额2])</f>
        <v>1.1237931698059287E-2</v>
      </c>
      <c r="J14" s="6">
        <v>1266</v>
      </c>
      <c r="K14" s="7">
        <f>表1[[#This Row],[从注册至
首笔交易]]/SUM(表1[从注册至
首笔交易])</f>
        <v>1.2941993087380943E-3</v>
      </c>
      <c r="L14" s="8">
        <v>16619800</v>
      </c>
      <c r="M14" s="9">
        <f>表1[[#This Row],[交易额3]]/SUM($L$3:$L$25)</f>
        <v>6.9316594383853564E-3</v>
      </c>
    </row>
    <row r="15" spans="1:13" ht="16.5" x14ac:dyDescent="0.2">
      <c r="A15" s="1" t="s">
        <v>10</v>
      </c>
      <c r="B15" s="6">
        <v>600</v>
      </c>
      <c r="C15" s="7">
        <f>表1[[#This Row],[从注册至
实名认证]]/SUM(表1[从注册至
实名认证])</f>
        <v>6.1336460129767509E-4</v>
      </c>
      <c r="D15" s="8">
        <v>3452200</v>
      </c>
      <c r="E15" s="7">
        <f>表1[[#This Row],[交易额]]/SUM($D$3:$D$25)</f>
        <v>1.4398172488955298E-3</v>
      </c>
      <c r="F15" s="1">
        <v>1265</v>
      </c>
      <c r="G15" s="5">
        <f>表1[[#This Row],[从注册至
首次绑卡]]/SUM(表1[从注册至
首次绑卡])</f>
        <v>1.2931770344025981E-3</v>
      </c>
      <c r="H15" s="2">
        <v>23693100</v>
      </c>
      <c r="I15" s="3">
        <f>表1[[#This Row],[交易额2]]/SUM(表1[交易额2])</f>
        <v>9.8817374601143267E-3</v>
      </c>
      <c r="J15" s="6">
        <v>928</v>
      </c>
      <c r="K15" s="7">
        <f>表1[[#This Row],[从注册至
首笔交易]]/SUM(表1[从注册至
首笔交易])</f>
        <v>9.4867058334040407E-4</v>
      </c>
      <c r="L15" s="8">
        <v>13692500</v>
      </c>
      <c r="M15" s="9">
        <f>表1[[#This Row],[交易额3]]/SUM($L$3:$L$25)</f>
        <v>5.7107634785070515E-3</v>
      </c>
    </row>
    <row r="16" spans="1:13" ht="16.5" x14ac:dyDescent="0.2">
      <c r="A16" s="1" t="s">
        <v>11</v>
      </c>
      <c r="B16" s="6">
        <v>590</v>
      </c>
      <c r="C16" s="7">
        <f>表1[[#This Row],[从注册至
实名认证]]/SUM(表1[从注册至
实名认证])</f>
        <v>6.031418579427138E-4</v>
      </c>
      <c r="D16" s="8">
        <v>2929600</v>
      </c>
      <c r="E16" s="7">
        <f>表1[[#This Row],[交易额]]/SUM($D$3:$D$25)</f>
        <v>1.2218552263380869E-3</v>
      </c>
      <c r="F16" s="1">
        <v>953</v>
      </c>
      <c r="G16" s="5">
        <f>表1[[#This Row],[从注册至
首次绑卡]]/SUM(表1[从注册至
首次绑卡])</f>
        <v>9.7422744172780715E-4</v>
      </c>
      <c r="H16" s="2">
        <v>18418300</v>
      </c>
      <c r="I16" s="3">
        <f>表1[[#This Row],[交易额2]]/SUM(表1[交易额2])</f>
        <v>7.6817641026975655E-3</v>
      </c>
      <c r="J16" s="6">
        <v>705</v>
      </c>
      <c r="K16" s="7">
        <f>表1[[#This Row],[从注册至
首笔交易]]/SUM(表1[从注册至
首笔交易])</f>
        <v>7.2070340652476822E-4</v>
      </c>
      <c r="L16" s="8">
        <v>13315600</v>
      </c>
      <c r="M16" s="9">
        <f>表1[[#This Row],[交易额3]]/SUM($L$3:$L$25)</f>
        <v>5.553568900814934E-3</v>
      </c>
    </row>
    <row r="17" spans="1:13" ht="16.5" x14ac:dyDescent="0.2">
      <c r="A17" s="1" t="s">
        <v>12</v>
      </c>
      <c r="B17" s="6">
        <v>706</v>
      </c>
      <c r="C17" s="7">
        <f>表1[[#This Row],[从注册至
实名认证]]/SUM(表1[从注册至
实名认证])</f>
        <v>7.2172568086026432E-4</v>
      </c>
      <c r="D17" s="8">
        <v>2597100</v>
      </c>
      <c r="E17" s="7">
        <f>表1[[#This Row],[交易额]]/SUM($D$3:$D$25)</f>
        <v>1.0831786620435029E-3</v>
      </c>
      <c r="F17" s="1">
        <v>1036</v>
      </c>
      <c r="G17" s="5">
        <f>表1[[#This Row],[从注册至
首次绑卡]]/SUM(表1[从注册至
首次绑卡])</f>
        <v>1.0590762115739855E-3</v>
      </c>
      <c r="H17" s="2">
        <v>21796600</v>
      </c>
      <c r="I17" s="3">
        <f>表1[[#This Row],[交易额2]]/SUM(表1[交易额2])</f>
        <v>9.0907597031679235E-3</v>
      </c>
      <c r="J17" s="6">
        <v>716</v>
      </c>
      <c r="K17" s="7">
        <f>表1[[#This Row],[从注册至
首笔交易]]/SUM(表1[从注册至
首笔交易])</f>
        <v>7.3194842421522551E-4</v>
      </c>
      <c r="L17" s="8">
        <v>12569000</v>
      </c>
      <c r="M17" s="9">
        <f>表1[[#This Row],[交易额3]]/SUM($L$3:$L$25)</f>
        <v>5.2421826665221931E-3</v>
      </c>
    </row>
    <row r="18" spans="1:13" ht="16.5" x14ac:dyDescent="0.2">
      <c r="A18" s="14" t="s">
        <v>13</v>
      </c>
      <c r="B18" s="15">
        <v>761</v>
      </c>
      <c r="C18" s="16">
        <f>表1[[#This Row],[从注册至
实名认证]]/SUM(表1[从注册至
实名认证])</f>
        <v>7.7795076931255118E-4</v>
      </c>
      <c r="D18" s="17">
        <v>3167100</v>
      </c>
      <c r="E18" s="16">
        <f>表1[[#This Row],[交易额]]/SUM($D$3:$D$25)</f>
        <v>1.3209099151199328E-3</v>
      </c>
      <c r="F18" s="14">
        <v>1602</v>
      </c>
      <c r="G18" s="18">
        <f>表1[[#This Row],[从注册至
首次绑卡]]/SUM(表1[从注册至
首次绑卡])</f>
        <v>1.6376834854647923E-3</v>
      </c>
      <c r="H18" s="19">
        <v>29767450</v>
      </c>
      <c r="I18" s="20">
        <f>表1[[#This Row],[交易额2]]/SUM(表1[交易额2])</f>
        <v>1.2415181034017507E-2</v>
      </c>
      <c r="J18" s="15">
        <v>1117</v>
      </c>
      <c r="K18" s="16">
        <f>表1[[#This Row],[从注册至
首笔交易]]/SUM(表1[从注册至
首笔交易])</f>
        <v>1.1418804327491716E-3</v>
      </c>
      <c r="L18" s="17">
        <v>15328850</v>
      </c>
      <c r="M18" s="21">
        <f>表1[[#This Row],[交易额3]]/SUM($L$3:$L$25)</f>
        <v>6.3932398574046241E-3</v>
      </c>
    </row>
    <row r="19" spans="1:13" ht="16.5" x14ac:dyDescent="0.2">
      <c r="A19" s="1" t="s">
        <v>14</v>
      </c>
      <c r="B19" s="6">
        <v>866</v>
      </c>
      <c r="C19" s="7">
        <f>表1[[#This Row],[从注册至
实名认证]]/SUM(表1[从注册至
实名认证])</f>
        <v>8.8528957453964431E-4</v>
      </c>
      <c r="D19" s="8">
        <v>3229700</v>
      </c>
      <c r="E19" s="7">
        <f>表1[[#This Row],[交易额]]/SUM($D$3:$D$25)</f>
        <v>1.3470186457209584E-3</v>
      </c>
      <c r="F19" s="1">
        <v>1765</v>
      </c>
      <c r="G19" s="5">
        <f>表1[[#This Row],[从注册至
首次绑卡]]/SUM(表1[从注册至
首次绑卡])</f>
        <v>1.8043142021506608E-3</v>
      </c>
      <c r="H19" s="2">
        <v>34659200</v>
      </c>
      <c r="I19" s="3">
        <f>表1[[#This Row],[交易额2]]/SUM(表1[交易额2])</f>
        <v>1.4455394818643169E-2</v>
      </c>
      <c r="J19" s="6">
        <v>1167</v>
      </c>
      <c r="K19" s="7">
        <f>表1[[#This Row],[从注册至
首笔交易]]/SUM(表1[从注册至
首笔交易])</f>
        <v>1.192994149523978E-3</v>
      </c>
      <c r="L19" s="8">
        <v>16396800</v>
      </c>
      <c r="M19" s="9">
        <f>表1[[#This Row],[交易额3]]/SUM($L$3:$L$25)</f>
        <v>6.8386522990238757E-3</v>
      </c>
    </row>
    <row r="20" spans="1:13" ht="16.5" x14ac:dyDescent="0.2">
      <c r="A20" s="1" t="s">
        <v>15</v>
      </c>
      <c r="B20" s="6">
        <v>767</v>
      </c>
      <c r="C20" s="7">
        <f>表1[[#This Row],[从注册至
实名认证]]/SUM(表1[从注册至
实名认证])</f>
        <v>7.8408441532552798E-4</v>
      </c>
      <c r="D20" s="8">
        <v>4504700</v>
      </c>
      <c r="E20" s="7">
        <f>表1[[#This Row],[交易额]]/SUM($D$3:$D$25)</f>
        <v>1.8787859223392889E-3</v>
      </c>
      <c r="F20" s="1">
        <v>1682</v>
      </c>
      <c r="G20" s="5">
        <f>表1[[#This Row],[从注册至
首次绑卡]]/SUM(表1[从注册至
首次绑卡])</f>
        <v>1.7194654323044825E-3</v>
      </c>
      <c r="H20" s="2">
        <v>31454540</v>
      </c>
      <c r="I20" s="3">
        <f>表1[[#This Row],[交易额2]]/SUM(表1[交易额2])</f>
        <v>1.311881966516262E-2</v>
      </c>
      <c r="J20" s="6">
        <v>1040</v>
      </c>
      <c r="K20" s="7">
        <f>表1[[#This Row],[从注册至
首笔交易]]/SUM(表1[从注册至
首笔交易])</f>
        <v>1.0631653089159701E-3</v>
      </c>
      <c r="L20" s="8">
        <v>13675900</v>
      </c>
      <c r="M20" s="9">
        <f>表1[[#This Row],[交易额3]]/SUM($L$3:$L$25)</f>
        <v>5.703840077101667E-3</v>
      </c>
    </row>
    <row r="21" spans="1:13" ht="16.5" x14ac:dyDescent="0.2">
      <c r="A21" s="1" t="s">
        <v>16</v>
      </c>
      <c r="B21" s="6">
        <v>646</v>
      </c>
      <c r="C21" s="7">
        <f>表1[[#This Row],[从注册至
实名认证]]/SUM(表1[从注册至
实名认证])</f>
        <v>6.6038922073049676E-4</v>
      </c>
      <c r="D21" s="8">
        <v>2678000</v>
      </c>
      <c r="E21" s="7">
        <f>表1[[#This Row],[交易额]]/SUM($D$3:$D$25)</f>
        <v>1.1169198170854031E-3</v>
      </c>
      <c r="F21" s="1">
        <v>1521</v>
      </c>
      <c r="G21" s="5">
        <f>表1[[#This Row],[从注册至
首次绑卡]]/SUM(表1[从注册至
首次绑卡])</f>
        <v>1.5548792642896062E-3</v>
      </c>
      <c r="H21" s="2">
        <v>27018450</v>
      </c>
      <c r="I21" s="3">
        <f>表1[[#This Row],[交易额2]]/SUM(表1[交易额2])</f>
        <v>1.1268649078391004E-2</v>
      </c>
      <c r="J21" s="6">
        <v>1011</v>
      </c>
      <c r="K21" s="7">
        <f>表1[[#This Row],[从注册至
首笔交易]]/SUM(表1[从注册至
首笔交易])</f>
        <v>1.0335193531865825E-3</v>
      </c>
      <c r="L21" s="8">
        <v>13304100</v>
      </c>
      <c r="M21" s="9">
        <f>表1[[#This Row],[交易额3]]/SUM($L$3:$L$25)</f>
        <v>5.5487725685160237E-3</v>
      </c>
    </row>
    <row r="22" spans="1:13" ht="16.5" x14ac:dyDescent="0.2">
      <c r="A22" s="1" t="s">
        <v>19</v>
      </c>
      <c r="B22" s="6">
        <v>1048</v>
      </c>
      <c r="C22" s="7">
        <f>表1[[#This Row],[从注册至
实名认证]]/SUM(表1[从注册至
实名认证])</f>
        <v>1.0713435035999391E-3</v>
      </c>
      <c r="D22" s="8">
        <v>4501200</v>
      </c>
      <c r="E22" s="7">
        <f>表1[[#This Row],[交易额]]/SUM($D$3:$D$25)</f>
        <v>1.8773261690309248E-3</v>
      </c>
      <c r="F22" s="1">
        <v>2226</v>
      </c>
      <c r="G22" s="5">
        <f>表1[[#This Row],[从注册至
首次绑卡]]/SUM(表1[从注册至
首次绑卡])</f>
        <v>2.2755826708143745E-3</v>
      </c>
      <c r="H22" s="2">
        <v>43402100</v>
      </c>
      <c r="I22" s="3">
        <f>表1[[#This Row],[交易额2]]/SUM(表1[交易额2])</f>
        <v>1.8101816875699169E-2</v>
      </c>
      <c r="J22" s="6">
        <v>1319</v>
      </c>
      <c r="K22" s="7">
        <f>表1[[#This Row],[从注册至
首笔交易]]/SUM(表1[从注册至
首笔交易])</f>
        <v>1.3483798485193889E-3</v>
      </c>
      <c r="L22" s="8">
        <v>18029400</v>
      </c>
      <c r="M22" s="9">
        <f>表1[[#This Row],[交易额3]]/SUM($L$3:$L$25)</f>
        <v>7.5195646565196297E-3</v>
      </c>
    </row>
    <row r="23" spans="1:13" ht="16.5" x14ac:dyDescent="0.2">
      <c r="A23" s="1" t="s">
        <v>20</v>
      </c>
      <c r="B23" s="6">
        <v>1207</v>
      </c>
      <c r="C23" s="7">
        <f>表1[[#This Row],[从注册至
实名认证]]/SUM(表1[从注册至
实名认证])</f>
        <v>1.233885122943823E-3</v>
      </c>
      <c r="D23" s="8">
        <v>3915900</v>
      </c>
      <c r="E23" s="7">
        <f>表1[[#This Row],[交易额]]/SUM($D$3:$D$25)</f>
        <v>1.6332137086350748E-3</v>
      </c>
      <c r="F23" s="1">
        <v>3596</v>
      </c>
      <c r="G23" s="5">
        <f>表1[[#This Row],[从注册至
首次绑卡]]/SUM(表1[从注册至
首次绑卡])</f>
        <v>3.676098510444066E-3</v>
      </c>
      <c r="H23" s="2">
        <v>58847700</v>
      </c>
      <c r="I23" s="3">
        <f>表1[[#This Row],[交易额2]]/SUM(表1[交易额2])</f>
        <v>2.4543749932747081E-2</v>
      </c>
      <c r="J23" s="6">
        <v>2276</v>
      </c>
      <c r="K23" s="7">
        <f>表1[[#This Row],[从注册至
首笔交易]]/SUM(表1[从注册至
首笔交易])</f>
        <v>2.3266963875891809E-3</v>
      </c>
      <c r="L23" s="8">
        <v>25736800</v>
      </c>
      <c r="M23" s="9">
        <f>表1[[#This Row],[交易额3]]/SUM($L$3:$L$25)</f>
        <v>1.0734108270486783E-2</v>
      </c>
    </row>
    <row r="24" spans="1:13" ht="16.5" x14ac:dyDescent="0.2">
      <c r="A24" s="1" t="s">
        <v>17</v>
      </c>
      <c r="B24" s="6">
        <v>1166</v>
      </c>
      <c r="C24" s="7">
        <f>表1[[#This Row],[从注册至
实名认证]]/SUM(表1[从注册至
实名认证])</f>
        <v>1.1919718751884818E-3</v>
      </c>
      <c r="D24" s="8">
        <v>5496900</v>
      </c>
      <c r="E24" s="7">
        <f>表1[[#This Row],[交易额]]/SUM($D$3:$D$25)</f>
        <v>2.2926051316418047E-3</v>
      </c>
      <c r="F24" s="1">
        <v>5046</v>
      </c>
      <c r="G24" s="5">
        <f>表1[[#This Row],[从注册至
首次绑卡]]/SUM(表1[从注册至
首次绑卡])</f>
        <v>5.1583962969134469E-3</v>
      </c>
      <c r="H24" s="2">
        <v>80545180</v>
      </c>
      <c r="I24" s="3">
        <f>表1[[#This Row],[交易额2]]/SUM(表1[交易额2])</f>
        <v>3.3593169422222131E-2</v>
      </c>
      <c r="J24" s="6">
        <v>3590</v>
      </c>
      <c r="K24" s="7">
        <f>表1[[#This Row],[从注册至
首笔交易]]/SUM(表1[从注册至
首笔交易])</f>
        <v>3.6699648644310892E-3</v>
      </c>
      <c r="L24" s="8">
        <v>39932000</v>
      </c>
      <c r="M24" s="9">
        <f>表1[[#This Row],[交易额3]]/SUM($L$3:$L$25)</f>
        <v>1.6654534031312292E-2</v>
      </c>
    </row>
    <row r="25" spans="1:13" ht="16.5" x14ac:dyDescent="0.2">
      <c r="A25" s="1" t="s">
        <v>18</v>
      </c>
      <c r="B25" s="6">
        <v>14</v>
      </c>
      <c r="C25" s="7">
        <f>表1[[#This Row],[从注册至
实名认证]]/SUM(表1[从注册至
实名认证])</f>
        <v>1.4311840696945751E-5</v>
      </c>
      <c r="D25" s="8">
        <v>51400</v>
      </c>
      <c r="E25" s="7">
        <f>表1[[#This Row],[交易额]]/SUM($D$3:$D$25)</f>
        <v>2.1437520014260539E-5</v>
      </c>
      <c r="F25" s="1">
        <v>443</v>
      </c>
      <c r="G25" s="5">
        <f>表1[[#This Row],[从注册至
首次绑卡]]/SUM(表1[从注册至
首次绑卡])</f>
        <v>4.528675306247834E-4</v>
      </c>
      <c r="H25" s="2">
        <v>14006430</v>
      </c>
      <c r="I25" s="3">
        <f>表1[[#This Row],[交易额2]]/SUM(表1[交易额2])</f>
        <v>5.8416950088198295E-3</v>
      </c>
      <c r="J25" s="6">
        <v>214</v>
      </c>
      <c r="K25" s="7">
        <f>表1[[#This Row],[从注册至
首笔交易]]/SUM(表1[从注册至
首笔交易])</f>
        <v>2.1876670779617075E-4</v>
      </c>
      <c r="L25" s="8">
        <v>2519000</v>
      </c>
      <c r="M25" s="9">
        <f>表1[[#This Row],[交易额3]]/SUM($L$3:$L$25)</f>
        <v>1.0506053096482938E-3</v>
      </c>
    </row>
    <row r="26" spans="1:13" ht="17.25" thickBot="1" x14ac:dyDescent="0.25">
      <c r="A26" s="30" t="s">
        <v>26</v>
      </c>
      <c r="B26" s="31">
        <v>588879</v>
      </c>
      <c r="C26" s="32">
        <f>表1[[#This Row],[从注册至
实名认证]]/SUM(表1[从注册至
实名认证])</f>
        <v>0.60199588841262264</v>
      </c>
      <c r="D26" s="33" t="s">
        <v>23</v>
      </c>
      <c r="E26" s="34"/>
      <c r="F26" s="30">
        <v>842148</v>
      </c>
      <c r="G26" s="35">
        <f>表1[[#This Row],[从注册至
首次绑卡]]/SUM(表1[从注册至
首次绑卡])</f>
        <v>0.86090628708939076</v>
      </c>
      <c r="H26" s="36">
        <v>4433300</v>
      </c>
      <c r="I26" s="37">
        <f>表1[[#This Row],[交易额2]]/SUM(表1[交易额2])</f>
        <v>1.8490069548486624E-3</v>
      </c>
      <c r="J26" s="31">
        <v>862112</v>
      </c>
      <c r="K26" s="32">
        <f>表1[[#This Row],[从注册至
首笔交易]]/SUM(表1[从注册至
首笔交易])</f>
        <v>0.88131497192323538</v>
      </c>
      <c r="L26" s="33" t="s">
        <v>23</v>
      </c>
      <c r="M26" s="3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</dc:creator>
  <cp:lastModifiedBy>王一</cp:lastModifiedBy>
  <dcterms:created xsi:type="dcterms:W3CDTF">2016-04-07T09:37:56Z</dcterms:created>
  <dcterms:modified xsi:type="dcterms:W3CDTF">2016-04-08T02:23:22Z</dcterms:modified>
</cp:coreProperties>
</file>