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tone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3" i="1"/>
  <c r="H14" i="1"/>
  <c r="H15" i="1"/>
  <c r="H17" i="1"/>
  <c r="H18" i="1"/>
  <c r="H19" i="1"/>
  <c r="H8" i="1"/>
  <c r="H12" i="1" s="1"/>
  <c r="H16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5" i="1" l="1"/>
  <c r="E9" i="1" s="1"/>
  <c r="E6" i="1"/>
  <c r="E10" i="1" s="1"/>
  <c r="E7" i="1"/>
  <c r="E11" i="1" s="1"/>
  <c r="E4" i="1"/>
  <c r="E12" i="1" l="1"/>
  <c r="E14" i="1"/>
  <c r="E13" i="1"/>
  <c r="E15" i="1"/>
  <c r="E8" i="1"/>
  <c r="E17" i="1" l="1"/>
  <c r="E16" i="1"/>
  <c r="E19" i="1"/>
  <c r="E1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十万位、万位：
11：1阶
12：2阶
13：3阶
14：4阶
千位、百位：
01：生命石
02：攻击石
03：物防石
04：魔防石
十位、个位：
该类序列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1：1阶 绿色
2：2阶 蓝色
3：3阶 紫色
4：4阶 橙色 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1：加HP
2：加攻击
3：加物防
4：加魔防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读取language_config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读取resource_config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随机次数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[原石数量，晶石数量，银两数量]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权重值/权重值之和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（单位：金币）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格式：属性类型：[出现权重,值类型,初始最小值,初始最大值]
属性类型：
1：加生命值上限
2：加攻击力
3：加物理防御
4：加魔法防御
5：加命中率
6：加闪避率
7：暴击率
8：加暴击伤害
9：加暴伤减免
10：加格挡率
11：加韧性
值类型
1：绝对值
2：百分比
说明：当出现权重为1时，表示此属性必出。但同一属性不会出现两次。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格式：属性类型：[出现权重,值类型,初始最小值,初始最大值]
属性类型：
1：加生命值上限
2：加攻击力
3：加物理防御
4：加魔法防御
5：加命中率
6：加闪避率
7：暴击率
8：加暴击伤害
9：加暴伤减免
10：加格挡率
11：加韧性
值类型
1：绝对值
2：百分比
说明：当出现权重为1时，表示此属性必出。但同一属性不会出现两次。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[合成高1阶宝石概率，加持符增加概率，获得高阶产出ID]
当合成高1阶宝石概率为0时，可以合成，但无法获得高1阶宝石
合成产出为同阶，同品宝石（属性随机）</t>
        </r>
      </text>
    </comment>
  </commentList>
</comments>
</file>

<file path=xl/sharedStrings.xml><?xml version="1.0" encoding="utf-8"?>
<sst xmlns="http://schemas.openxmlformats.org/spreadsheetml/2006/main" count="194" uniqueCount="117">
  <si>
    <t>符石类型</t>
    <phoneticPr fontId="1" type="noConversion"/>
  </si>
  <si>
    <t>id</t>
    <phoneticPr fontId="1" type="noConversion"/>
  </si>
  <si>
    <t>INT</t>
    <phoneticPr fontId="1" type="noConversion"/>
  </si>
  <si>
    <t>品阶</t>
    <phoneticPr fontId="1" type="noConversion"/>
  </si>
  <si>
    <t>quality</t>
    <phoneticPr fontId="1" type="noConversion"/>
  </si>
  <si>
    <t>INT</t>
    <phoneticPr fontId="1" type="noConversion"/>
  </si>
  <si>
    <t>类型</t>
    <phoneticPr fontId="1" type="noConversion"/>
  </si>
  <si>
    <t>type</t>
    <phoneticPr fontId="1" type="noConversion"/>
  </si>
  <si>
    <t>策划备注</t>
    <phoneticPr fontId="1" type="noConversion"/>
  </si>
  <si>
    <t>#</t>
    <phoneticPr fontId="1" type="noConversion"/>
  </si>
  <si>
    <t>1阶生命符文</t>
    <phoneticPr fontId="1" type="noConversion"/>
  </si>
  <si>
    <t>1阶攻击符文</t>
    <phoneticPr fontId="1" type="noConversion"/>
  </si>
  <si>
    <t>1阶物防符文</t>
    <phoneticPr fontId="1" type="noConversion"/>
  </si>
  <si>
    <t>1阶魔防符文</t>
    <phoneticPr fontId="1" type="noConversion"/>
  </si>
  <si>
    <t>2阶生命符文</t>
  </si>
  <si>
    <t>2阶攻击符文</t>
  </si>
  <si>
    <t>2阶物防符文</t>
  </si>
  <si>
    <t>2阶魔防符文</t>
  </si>
  <si>
    <t>3阶生命符文</t>
  </si>
  <si>
    <t>3阶攻击符文</t>
  </si>
  <si>
    <t>3阶物防符文</t>
  </si>
  <si>
    <t>3阶魔防符文</t>
  </si>
  <si>
    <t>4阶生命符文</t>
  </si>
  <si>
    <t>4阶攻击符文</t>
  </si>
  <si>
    <t>4阶物防符文</t>
  </si>
  <si>
    <t>4阶魔防符文</t>
  </si>
  <si>
    <t>LIST</t>
    <phoneticPr fontId="1" type="noConversion"/>
  </si>
  <si>
    <t>PickPrice</t>
    <phoneticPr fontId="1" type="noConversion"/>
  </si>
  <si>
    <t>INT</t>
    <phoneticPr fontId="1" type="noConversion"/>
  </si>
  <si>
    <t>摘取价格</t>
    <phoneticPr fontId="1" type="noConversion"/>
  </si>
  <si>
    <t>价值钻石</t>
    <phoneticPr fontId="1" type="noConversion"/>
  </si>
  <si>
    <t>mainAttr</t>
    <phoneticPr fontId="4" type="noConversion"/>
  </si>
  <si>
    <t>mainAttrNum</t>
    <phoneticPr fontId="4" type="noConversion"/>
  </si>
  <si>
    <t>minorAttr</t>
    <phoneticPr fontId="4" type="noConversion"/>
  </si>
  <si>
    <t>DICT</t>
    <phoneticPr fontId="4" type="noConversion"/>
  </si>
  <si>
    <t>INT</t>
    <phoneticPr fontId="4" type="noConversion"/>
  </si>
  <si>
    <t>{}</t>
  </si>
  <si>
    <t>固定属性数量</t>
    <phoneticPr fontId="4" type="noConversion"/>
  </si>
  <si>
    <t>随机属性数量</t>
    <phoneticPr fontId="4" type="noConversion"/>
  </si>
  <si>
    <t>名称</t>
    <phoneticPr fontId="1" type="noConversion"/>
  </si>
  <si>
    <t>资源</t>
    <phoneticPr fontId="1" type="noConversion"/>
  </si>
  <si>
    <t>name</t>
    <phoneticPr fontId="1" type="noConversion"/>
  </si>
  <si>
    <t>res</t>
    <phoneticPr fontId="1" type="noConversion"/>
  </si>
  <si>
    <t>description</t>
  </si>
  <si>
    <t>描述</t>
    <phoneticPr fontId="1" type="noConversion"/>
  </si>
  <si>
    <t>主属性</t>
    <phoneticPr fontId="4" type="noConversion"/>
  </si>
  <si>
    <t>附加属性</t>
    <phoneticPr fontId="4" type="noConversion"/>
  </si>
  <si>
    <t>minorAttrNum</t>
    <phoneticPr fontId="4" type="noConversion"/>
  </si>
  <si>
    <t>宝石合成</t>
    <phoneticPr fontId="1" type="noConversion"/>
  </si>
  <si>
    <t>synthesis</t>
    <phoneticPr fontId="1" type="noConversion"/>
  </si>
  <si>
    <t>LIST</t>
    <phoneticPr fontId="1" type="noConversion"/>
  </si>
  <si>
    <t>[0,0]</t>
    <phoneticPr fontId="1" type="noConversion"/>
  </si>
  <si>
    <t>合成消耗</t>
    <phoneticPr fontId="1" type="noConversion"/>
  </si>
  <si>
    <t>dict</t>
    <phoneticPr fontId="1" type="noConversion"/>
  </si>
  <si>
    <t>consume</t>
    <phoneticPr fontId="1" type="noConversion"/>
  </si>
  <si>
    <t>[]</t>
  </si>
  <si>
    <t>[1,2]</t>
  </si>
  <si>
    <t>[2,3]</t>
  </si>
  <si>
    <t>[3,4]</t>
  </si>
  <si>
    <t>熔炼获得原石数量</t>
    <phoneticPr fontId="1" type="noConversion"/>
  </si>
  <si>
    <t>熔炼获得晶石数量</t>
    <phoneticPr fontId="1" type="noConversion"/>
  </si>
  <si>
    <t>熔炼获得高阶符文机率</t>
    <phoneticPr fontId="1" type="noConversion"/>
  </si>
  <si>
    <t>熔炼获得高阶符文数量</t>
    <phoneticPr fontId="1" type="noConversion"/>
  </si>
  <si>
    <t>熔炼获得高阶符文ID</t>
    <phoneticPr fontId="1" type="noConversion"/>
  </si>
  <si>
    <t>打造价格</t>
    <phoneticPr fontId="1" type="noConversion"/>
  </si>
  <si>
    <t>打造刷新权重</t>
    <phoneticPr fontId="1" type="noConversion"/>
  </si>
  <si>
    <t>stone1</t>
    <phoneticPr fontId="1" type="noConversion"/>
  </si>
  <si>
    <t>stone2</t>
    <phoneticPr fontId="1" type="noConversion"/>
  </si>
  <si>
    <t>biggerStoneCri</t>
    <phoneticPr fontId="1" type="noConversion"/>
  </si>
  <si>
    <t>biggerStoneNum</t>
    <phoneticPr fontId="1" type="noConversion"/>
  </si>
  <si>
    <t>biggerStoneId</t>
    <phoneticPr fontId="1" type="noConversion"/>
  </si>
  <si>
    <t>price</t>
    <phoneticPr fontId="1" type="noConversion"/>
  </si>
  <si>
    <t>weight</t>
    <phoneticPr fontId="1" type="noConversion"/>
  </si>
  <si>
    <t>INT</t>
    <phoneticPr fontId="1" type="noConversion"/>
  </si>
  <si>
    <t>Float</t>
    <phoneticPr fontId="1" type="noConversion"/>
  </si>
  <si>
    <t>LIST</t>
    <phoneticPr fontId="1" type="noConversion"/>
  </si>
  <si>
    <t>[120101,120201,120301,120401]</t>
    <phoneticPr fontId="1" type="noConversion"/>
  </si>
  <si>
    <t>[]</t>
    <phoneticPr fontId="1" type="noConversion"/>
  </si>
  <si>
    <t>[130101,130201,130301,130401]</t>
    <phoneticPr fontId="1" type="noConversion"/>
  </si>
  <si>
    <t>[140101,140201,140301,140401]</t>
    <phoneticPr fontId="1" type="noConversion"/>
  </si>
  <si>
    <t>[30,0,10000]</t>
    <phoneticPr fontId="1" type="noConversion"/>
  </si>
  <si>
    <t>[150101,150201,150301,150401]</t>
    <phoneticPr fontId="1" type="noConversion"/>
  </si>
  <si>
    <t>[60,4,30000]</t>
    <phoneticPr fontId="1" type="noConversion"/>
  </si>
  <si>
    <t>{1:[1,1,155,155,0]}</t>
  </si>
  <si>
    <t>{2:[1,1,105,105,0]}</t>
  </si>
  <si>
    <t>{3:[1,1,45,45,0]}</t>
  </si>
  <si>
    <t>{4:[1,1,45,45,0]}</t>
  </si>
  <si>
    <t>{1:[1,1,310,310,0]}</t>
  </si>
  <si>
    <t>{2:[1,1,205,205,0]}</t>
  </si>
  <si>
    <t>{3:[1,1,95,95,0]}</t>
  </si>
  <si>
    <t>{4:[1,1,95,95,0]}</t>
  </si>
  <si>
    <t>{1:[1,1,615,615,0]}</t>
  </si>
  <si>
    <t>{2:[1,1,410,410,0]}</t>
  </si>
  <si>
    <t>{3:[1,1,185,185,0]}</t>
  </si>
  <si>
    <t>{4:[1,1,185,185,0]}</t>
  </si>
  <si>
    <t>{1:[1,1,1080,1080,0]}</t>
  </si>
  <si>
    <t>{2:[1,1,720,720,0]}</t>
  </si>
  <si>
    <t>{3:[1,1,325,325,0]}</t>
  </si>
  <si>
    <t>{4:[1,1,325,325,0]}</t>
  </si>
  <si>
    <t>{1:[0.1,1,30,115,0],2:[0.1,1,20,77,0],3:[0.1,1,10,34,0],4:[0.1,1,10,34,0],5:[0.15,1,15,53,0],6:[0.05,1,10,42,0],7:[0.15,1,10,35,0],8:[0.05,1,10,42,0],11:[0.15,1,10,35,0],9:[0.05,1,5,28,0]}</t>
  </si>
  <si>
    <t>{1:[0.1,1,115,231,0],2:[0.1,1,75,154,0],3:[0.1,1,35,69,0],4:[0.1,1,35,69,0],5:[0.15,1,55,107,0],6:[0.05,1,40,85,0],7:[0.15,1,35,71,0],8:[0.05,1,40,85,0],11:[0.15,1,35,71,0],9:[0.05,1,30,57,0]}</t>
  </si>
  <si>
    <t>{1:[0.1,1,230,405,0],2:[0.1,1,155,270,0],3:[0.1,1,70,121,0],4:[0.1,1,70,121,0],5:[0.15,1,105,187,0],6:[0.05,1,85,150,0],7:[0.15,1,70,125,0],8:[0.05,1,85,150,0],11:[0.15,1,70,125,0],9:[0.05,1,55,100,0]}</t>
  </si>
  <si>
    <t>{107:[4000,4000,1]}</t>
    <phoneticPr fontId="1" type="noConversion"/>
  </si>
  <si>
    <t>{107:[1000,1000,1]}</t>
    <phoneticPr fontId="1" type="noConversion"/>
  </si>
  <si>
    <t>{107:[16000,16000,1]}</t>
    <phoneticPr fontId="1" type="noConversion"/>
  </si>
  <si>
    <t>[0.2,0.01,140101]</t>
    <phoneticPr fontId="1" type="noConversion"/>
  </si>
  <si>
    <t>[0.2,0.01,140201]</t>
    <phoneticPr fontId="1" type="noConversion"/>
  </si>
  <si>
    <t>[0.2,0.01,140301]</t>
    <phoneticPr fontId="1" type="noConversion"/>
  </si>
  <si>
    <t>[0.2,0.01,140401]</t>
    <phoneticPr fontId="1" type="noConversion"/>
  </si>
  <si>
    <t>[0.7,0.01,120101]</t>
    <phoneticPr fontId="1" type="noConversion"/>
  </si>
  <si>
    <t>[0.7,0.01,120201]</t>
    <phoneticPr fontId="1" type="noConversion"/>
  </si>
  <si>
    <t>[0.7,0.01,120301]</t>
    <phoneticPr fontId="1" type="noConversion"/>
  </si>
  <si>
    <t>[0.7,0.01,120401]</t>
    <phoneticPr fontId="1" type="noConversion"/>
  </si>
  <si>
    <t>[0.45,0.01,130101]</t>
    <phoneticPr fontId="1" type="noConversion"/>
  </si>
  <si>
    <t>[0.45,0.01,130201]</t>
    <phoneticPr fontId="1" type="noConversion"/>
  </si>
  <si>
    <t>[0.45,0.01,130301]</t>
    <phoneticPr fontId="1" type="noConversion"/>
  </si>
  <si>
    <t>[0.45,0.01,130401]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</si>
</sst>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tabSelected="1" topLeftCell="N1" workbookViewId="0">
      <selection activeCell="S23" sqref="S23"/>
    </sheetView>
  </sheetViews>
  <sheetFormatPr defaultRowHeight="13.5" x14ac:dyDescent="0.15"/>
  <cols>
    <col min="4" max="4" width="11.625" customWidth="1"/>
    <col min="5" max="6" width="11" customWidth="1"/>
    <col min="7" max="7" width="12.625" customWidth="1"/>
    <col min="8" max="8" width="11" customWidth="1"/>
    <col min="9" max="9" width="15.625" customWidth="1"/>
    <col min="10" max="10" width="16.25" customWidth="1"/>
    <col min="11" max="12" width="19.375" customWidth="1"/>
    <col min="13" max="13" width="31.875" customWidth="1"/>
    <col min="14" max="15" width="16.25" customWidth="1"/>
    <col min="16" max="16" width="11.375" customWidth="1"/>
    <col min="17" max="17" width="23.875" bestFit="1" customWidth="1"/>
    <col min="18" max="18" width="12.125" customWidth="1"/>
    <col min="19" max="19" width="83.125" customWidth="1"/>
    <col min="20" max="20" width="13.125" customWidth="1"/>
    <col min="21" max="21" width="18.375" bestFit="1" customWidth="1"/>
    <col min="22" max="22" width="21.625" bestFit="1" customWidth="1"/>
  </cols>
  <sheetData>
    <row r="1" spans="1:22" x14ac:dyDescent="0.15">
      <c r="A1" t="s">
        <v>0</v>
      </c>
      <c r="B1" t="s">
        <v>3</v>
      </c>
      <c r="C1" t="s">
        <v>6</v>
      </c>
      <c r="D1" t="s">
        <v>8</v>
      </c>
      <c r="E1" t="s">
        <v>30</v>
      </c>
      <c r="F1" t="s">
        <v>39</v>
      </c>
      <c r="G1" t="s">
        <v>44</v>
      </c>
      <c r="H1" t="s">
        <v>40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t="s">
        <v>29</v>
      </c>
      <c r="Q1" s="1" t="s">
        <v>45</v>
      </c>
      <c r="R1" s="1" t="s">
        <v>37</v>
      </c>
      <c r="S1" s="1" t="s">
        <v>46</v>
      </c>
      <c r="T1" s="1" t="s">
        <v>38</v>
      </c>
      <c r="U1" s="1" t="s">
        <v>48</v>
      </c>
      <c r="V1" s="1" t="s">
        <v>52</v>
      </c>
    </row>
    <row r="2" spans="1:22" x14ac:dyDescent="0.15">
      <c r="A2" t="s">
        <v>1</v>
      </c>
      <c r="B2" t="s">
        <v>4</v>
      </c>
      <c r="C2" t="s">
        <v>7</v>
      </c>
      <c r="D2" t="s">
        <v>9</v>
      </c>
      <c r="E2" t="s">
        <v>9</v>
      </c>
      <c r="F2" t="s">
        <v>41</v>
      </c>
      <c r="G2" t="s">
        <v>43</v>
      </c>
      <c r="H2" t="s">
        <v>42</v>
      </c>
      <c r="I2" s="5" t="s">
        <v>66</v>
      </c>
      <c r="J2" s="5" t="s">
        <v>67</v>
      </c>
      <c r="K2" s="5" t="s">
        <v>68</v>
      </c>
      <c r="L2" s="5" t="s">
        <v>69</v>
      </c>
      <c r="M2" s="5" t="s">
        <v>70</v>
      </c>
      <c r="N2" s="5" t="s">
        <v>71</v>
      </c>
      <c r="O2" s="5" t="s">
        <v>72</v>
      </c>
      <c r="P2" t="s">
        <v>27</v>
      </c>
      <c r="Q2" s="1" t="s">
        <v>31</v>
      </c>
      <c r="R2" s="1" t="s">
        <v>32</v>
      </c>
      <c r="S2" s="1" t="s">
        <v>33</v>
      </c>
      <c r="T2" s="1" t="s">
        <v>47</v>
      </c>
      <c r="U2" s="1" t="s">
        <v>49</v>
      </c>
      <c r="V2" s="1" t="s">
        <v>54</v>
      </c>
    </row>
    <row r="3" spans="1:22" x14ac:dyDescent="0.15">
      <c r="A3" t="s">
        <v>2</v>
      </c>
      <c r="B3" t="s">
        <v>5</v>
      </c>
      <c r="C3" t="s">
        <v>5</v>
      </c>
      <c r="D3" t="s">
        <v>9</v>
      </c>
      <c r="E3" t="s">
        <v>9</v>
      </c>
      <c r="F3" t="s">
        <v>2</v>
      </c>
      <c r="G3" t="s">
        <v>2</v>
      </c>
      <c r="H3" t="s">
        <v>2</v>
      </c>
      <c r="I3" s="5" t="s">
        <v>73</v>
      </c>
      <c r="J3" s="5" t="s">
        <v>73</v>
      </c>
      <c r="K3" s="5" t="s">
        <v>74</v>
      </c>
      <c r="L3" s="5" t="s">
        <v>73</v>
      </c>
      <c r="M3" s="5" t="s">
        <v>75</v>
      </c>
      <c r="N3" s="5" t="s">
        <v>75</v>
      </c>
      <c r="O3" s="5" t="s">
        <v>73</v>
      </c>
      <c r="P3" t="s">
        <v>28</v>
      </c>
      <c r="Q3" s="1" t="s">
        <v>34</v>
      </c>
      <c r="R3" s="1" t="s">
        <v>35</v>
      </c>
      <c r="S3" s="1" t="s">
        <v>34</v>
      </c>
      <c r="T3" s="3" t="s">
        <v>26</v>
      </c>
      <c r="U3" s="1" t="s">
        <v>50</v>
      </c>
      <c r="V3" s="1" t="s">
        <v>53</v>
      </c>
    </row>
    <row r="4" spans="1:22" x14ac:dyDescent="0.15">
      <c r="A4">
        <v>110101</v>
      </c>
      <c r="B4">
        <v>1</v>
      </c>
      <c r="C4">
        <v>1</v>
      </c>
      <c r="D4" t="s">
        <v>10</v>
      </c>
      <c r="E4">
        <f>50/(4*4)</f>
        <v>3.125</v>
      </c>
      <c r="F4">
        <f>4400000000+A4</f>
        <v>4400110101</v>
      </c>
      <c r="G4" s="2">
        <v>0</v>
      </c>
      <c r="H4">
        <v>101</v>
      </c>
      <c r="I4" s="5">
        <v>1</v>
      </c>
      <c r="J4" s="5">
        <v>0</v>
      </c>
      <c r="K4" s="5">
        <v>0.01</v>
      </c>
      <c r="L4" s="5">
        <v>1</v>
      </c>
      <c r="M4" s="5" t="s">
        <v>76</v>
      </c>
      <c r="N4" s="5" t="s">
        <v>77</v>
      </c>
      <c r="O4" s="5">
        <v>0</v>
      </c>
      <c r="P4" s="3">
        <v>500</v>
      </c>
      <c r="Q4" s="1" t="s">
        <v>83</v>
      </c>
      <c r="R4" s="1">
        <v>1</v>
      </c>
      <c r="S4" s="1" t="s">
        <v>36</v>
      </c>
      <c r="T4" s="4" t="s">
        <v>55</v>
      </c>
      <c r="U4" s="1" t="s">
        <v>109</v>
      </c>
      <c r="V4" s="1" t="s">
        <v>103</v>
      </c>
    </row>
    <row r="5" spans="1:22" x14ac:dyDescent="0.15">
      <c r="A5">
        <v>110201</v>
      </c>
      <c r="B5">
        <v>1</v>
      </c>
      <c r="C5">
        <v>2</v>
      </c>
      <c r="D5" t="s">
        <v>11</v>
      </c>
      <c r="E5">
        <f t="shared" ref="E5:E7" si="0">50/(4*4)</f>
        <v>3.125</v>
      </c>
      <c r="F5">
        <f t="shared" ref="F5:F19" si="1">4400000000+A5</f>
        <v>4400110201</v>
      </c>
      <c r="G5" s="2">
        <v>0</v>
      </c>
      <c r="H5">
        <v>201</v>
      </c>
      <c r="I5" s="5">
        <v>1</v>
      </c>
      <c r="J5" s="5">
        <v>0</v>
      </c>
      <c r="K5" s="5">
        <v>0.01</v>
      </c>
      <c r="L5" s="5">
        <v>1</v>
      </c>
      <c r="M5" s="5" t="s">
        <v>76</v>
      </c>
      <c r="N5" s="5" t="s">
        <v>77</v>
      </c>
      <c r="O5" s="5">
        <v>0</v>
      </c>
      <c r="P5" s="3">
        <v>500</v>
      </c>
      <c r="Q5" s="1" t="s">
        <v>84</v>
      </c>
      <c r="R5" s="1">
        <v>1</v>
      </c>
      <c r="S5" s="1" t="s">
        <v>36</v>
      </c>
      <c r="T5" s="4" t="s">
        <v>55</v>
      </c>
      <c r="U5" s="1" t="s">
        <v>110</v>
      </c>
      <c r="V5" s="1" t="s">
        <v>103</v>
      </c>
    </row>
    <row r="6" spans="1:22" x14ac:dyDescent="0.15">
      <c r="A6">
        <v>110301</v>
      </c>
      <c r="B6">
        <v>1</v>
      </c>
      <c r="C6">
        <v>3</v>
      </c>
      <c r="D6" t="s">
        <v>12</v>
      </c>
      <c r="E6">
        <f t="shared" si="0"/>
        <v>3.125</v>
      </c>
      <c r="F6">
        <f t="shared" si="1"/>
        <v>4400110301</v>
      </c>
      <c r="G6" s="2">
        <v>0</v>
      </c>
      <c r="H6">
        <v>301</v>
      </c>
      <c r="I6" s="5">
        <v>1</v>
      </c>
      <c r="J6" s="5">
        <v>0</v>
      </c>
      <c r="K6" s="5">
        <v>0.01</v>
      </c>
      <c r="L6" s="5">
        <v>1</v>
      </c>
      <c r="M6" s="5" t="s">
        <v>76</v>
      </c>
      <c r="N6" s="5" t="s">
        <v>77</v>
      </c>
      <c r="O6" s="5">
        <v>0</v>
      </c>
      <c r="P6" s="3">
        <v>500</v>
      </c>
      <c r="Q6" s="1" t="s">
        <v>85</v>
      </c>
      <c r="R6" s="1">
        <v>1</v>
      </c>
      <c r="S6" s="1" t="s">
        <v>36</v>
      </c>
      <c r="T6" s="4" t="s">
        <v>55</v>
      </c>
      <c r="U6" s="1" t="s">
        <v>111</v>
      </c>
      <c r="V6" s="1" t="s">
        <v>103</v>
      </c>
    </row>
    <row r="7" spans="1:22" x14ac:dyDescent="0.15">
      <c r="A7">
        <v>110401</v>
      </c>
      <c r="B7">
        <v>1</v>
      </c>
      <c r="C7">
        <v>4</v>
      </c>
      <c r="D7" t="s">
        <v>13</v>
      </c>
      <c r="E7">
        <f t="shared" si="0"/>
        <v>3.125</v>
      </c>
      <c r="F7">
        <f t="shared" si="1"/>
        <v>4400110401</v>
      </c>
      <c r="G7" s="2">
        <v>0</v>
      </c>
      <c r="H7">
        <v>401</v>
      </c>
      <c r="I7" s="5">
        <v>1</v>
      </c>
      <c r="J7" s="5">
        <v>0</v>
      </c>
      <c r="K7" s="5">
        <v>0.01</v>
      </c>
      <c r="L7" s="5">
        <v>1</v>
      </c>
      <c r="M7" s="5" t="s">
        <v>76</v>
      </c>
      <c r="N7" s="5" t="s">
        <v>77</v>
      </c>
      <c r="O7" s="5">
        <v>0</v>
      </c>
      <c r="P7" s="3">
        <v>500</v>
      </c>
      <c r="Q7" s="1" t="s">
        <v>86</v>
      </c>
      <c r="R7" s="1">
        <v>1</v>
      </c>
      <c r="S7" s="1" t="s">
        <v>36</v>
      </c>
      <c r="T7" s="4" t="s">
        <v>55</v>
      </c>
      <c r="U7" s="1" t="s">
        <v>112</v>
      </c>
      <c r="V7" s="1" t="s">
        <v>103</v>
      </c>
    </row>
    <row r="8" spans="1:22" x14ac:dyDescent="0.15">
      <c r="A8">
        <v>120101</v>
      </c>
      <c r="B8">
        <v>2</v>
      </c>
      <c r="C8">
        <v>1</v>
      </c>
      <c r="D8" t="s">
        <v>14</v>
      </c>
      <c r="E8">
        <f>E4*30</f>
        <v>93.75</v>
      </c>
      <c r="F8">
        <f t="shared" si="1"/>
        <v>4400120101</v>
      </c>
      <c r="G8" s="2">
        <v>0</v>
      </c>
      <c r="H8">
        <f>H4+1</f>
        <v>102</v>
      </c>
      <c r="I8" s="5">
        <v>3</v>
      </c>
      <c r="J8" s="5">
        <v>0</v>
      </c>
      <c r="K8" s="5">
        <v>0.01</v>
      </c>
      <c r="L8" s="5">
        <v>1</v>
      </c>
      <c r="M8" s="5" t="s">
        <v>78</v>
      </c>
      <c r="N8" s="5" t="s">
        <v>77</v>
      </c>
      <c r="O8" s="5">
        <v>0</v>
      </c>
      <c r="P8" s="3">
        <v>2000</v>
      </c>
      <c r="Q8" s="1" t="s">
        <v>87</v>
      </c>
      <c r="R8" s="1">
        <v>1</v>
      </c>
      <c r="S8" s="1" t="s">
        <v>99</v>
      </c>
      <c r="T8" s="4" t="s">
        <v>56</v>
      </c>
      <c r="U8" s="1" t="s">
        <v>113</v>
      </c>
      <c r="V8" s="1" t="s">
        <v>102</v>
      </c>
    </row>
    <row r="9" spans="1:22" x14ac:dyDescent="0.15">
      <c r="A9">
        <v>120201</v>
      </c>
      <c r="B9">
        <v>2</v>
      </c>
      <c r="C9">
        <v>2</v>
      </c>
      <c r="D9" t="s">
        <v>15</v>
      </c>
      <c r="E9">
        <f t="shared" ref="E9:E11" si="2">E5*30</f>
        <v>93.75</v>
      </c>
      <c r="F9">
        <f t="shared" si="1"/>
        <v>4400120201</v>
      </c>
      <c r="G9" s="2">
        <v>0</v>
      </c>
      <c r="H9">
        <f t="shared" ref="H9:H19" si="3">H5+1</f>
        <v>202</v>
      </c>
      <c r="I9" s="5">
        <v>3</v>
      </c>
      <c r="J9" s="5">
        <v>0</v>
      </c>
      <c r="K9" s="5">
        <v>0.01</v>
      </c>
      <c r="L9" s="5">
        <v>1</v>
      </c>
      <c r="M9" s="5" t="s">
        <v>78</v>
      </c>
      <c r="N9" s="5" t="s">
        <v>77</v>
      </c>
      <c r="O9" s="5">
        <v>0</v>
      </c>
      <c r="P9" s="3">
        <v>2000</v>
      </c>
      <c r="Q9" s="1" t="s">
        <v>88</v>
      </c>
      <c r="R9" s="1">
        <v>1</v>
      </c>
      <c r="S9" s="1" t="s">
        <v>99</v>
      </c>
      <c r="T9" s="4" t="s">
        <v>56</v>
      </c>
      <c r="U9" s="1" t="s">
        <v>114</v>
      </c>
      <c r="V9" s="1" t="s">
        <v>102</v>
      </c>
    </row>
    <row r="10" spans="1:22" x14ac:dyDescent="0.15">
      <c r="A10">
        <v>120301</v>
      </c>
      <c r="B10">
        <v>2</v>
      </c>
      <c r="C10">
        <v>3</v>
      </c>
      <c r="D10" t="s">
        <v>16</v>
      </c>
      <c r="E10">
        <f t="shared" si="2"/>
        <v>93.75</v>
      </c>
      <c r="F10">
        <f t="shared" si="1"/>
        <v>4400120301</v>
      </c>
      <c r="G10" s="2">
        <v>0</v>
      </c>
      <c r="H10">
        <f t="shared" si="3"/>
        <v>302</v>
      </c>
      <c r="I10" s="5">
        <v>3</v>
      </c>
      <c r="J10" s="5">
        <v>0</v>
      </c>
      <c r="K10" s="5">
        <v>0.01</v>
      </c>
      <c r="L10" s="5">
        <v>1</v>
      </c>
      <c r="M10" s="5" t="s">
        <v>78</v>
      </c>
      <c r="N10" s="5" t="s">
        <v>77</v>
      </c>
      <c r="O10" s="5">
        <v>0</v>
      </c>
      <c r="P10" s="3">
        <v>2000</v>
      </c>
      <c r="Q10" s="1" t="s">
        <v>89</v>
      </c>
      <c r="R10" s="1">
        <v>1</v>
      </c>
      <c r="S10" s="1" t="s">
        <v>99</v>
      </c>
      <c r="T10" s="4" t="s">
        <v>56</v>
      </c>
      <c r="U10" s="1" t="s">
        <v>115</v>
      </c>
      <c r="V10" s="1" t="s">
        <v>102</v>
      </c>
    </row>
    <row r="11" spans="1:22" x14ac:dyDescent="0.15">
      <c r="A11">
        <v>120401</v>
      </c>
      <c r="B11">
        <v>2</v>
      </c>
      <c r="C11">
        <v>4</v>
      </c>
      <c r="D11" t="s">
        <v>17</v>
      </c>
      <c r="E11">
        <f t="shared" si="2"/>
        <v>93.75</v>
      </c>
      <c r="F11">
        <f t="shared" si="1"/>
        <v>4400120401</v>
      </c>
      <c r="G11" s="2">
        <v>0</v>
      </c>
      <c r="H11">
        <f t="shared" si="3"/>
        <v>402</v>
      </c>
      <c r="I11" s="5">
        <v>3</v>
      </c>
      <c r="J11" s="5">
        <v>0</v>
      </c>
      <c r="K11" s="5">
        <v>0.01</v>
      </c>
      <c r="L11" s="5">
        <v>1</v>
      </c>
      <c r="M11" s="5" t="s">
        <v>78</v>
      </c>
      <c r="N11" s="5" t="s">
        <v>77</v>
      </c>
      <c r="O11" s="5">
        <v>0</v>
      </c>
      <c r="P11" s="3">
        <v>2000</v>
      </c>
      <c r="Q11" s="1" t="s">
        <v>90</v>
      </c>
      <c r="R11" s="1">
        <v>1</v>
      </c>
      <c r="S11" s="1" t="s">
        <v>99</v>
      </c>
      <c r="T11" s="4" t="s">
        <v>56</v>
      </c>
      <c r="U11" s="1" t="s">
        <v>116</v>
      </c>
      <c r="V11" s="1" t="s">
        <v>102</v>
      </c>
    </row>
    <row r="12" spans="1:22" x14ac:dyDescent="0.15">
      <c r="A12">
        <v>130101</v>
      </c>
      <c r="B12">
        <v>3</v>
      </c>
      <c r="C12">
        <v>1</v>
      </c>
      <c r="D12" t="s">
        <v>18</v>
      </c>
      <c r="E12">
        <f t="shared" ref="E12:E14" si="4">$E$4*100</f>
        <v>312.5</v>
      </c>
      <c r="F12">
        <f t="shared" si="1"/>
        <v>4400130101</v>
      </c>
      <c r="G12" s="2">
        <v>0</v>
      </c>
      <c r="H12">
        <f t="shared" si="3"/>
        <v>103</v>
      </c>
      <c r="I12" s="5">
        <v>12</v>
      </c>
      <c r="J12" s="5">
        <v>1</v>
      </c>
      <c r="K12" s="5">
        <v>0.01</v>
      </c>
      <c r="L12" s="5">
        <v>1</v>
      </c>
      <c r="M12" s="5" t="s">
        <v>79</v>
      </c>
      <c r="N12" s="5" t="s">
        <v>80</v>
      </c>
      <c r="O12" s="5">
        <v>500</v>
      </c>
      <c r="P12" s="3">
        <v>5000</v>
      </c>
      <c r="Q12" s="1" t="s">
        <v>91</v>
      </c>
      <c r="R12" s="1">
        <v>1</v>
      </c>
      <c r="S12" s="1" t="s">
        <v>100</v>
      </c>
      <c r="T12" s="4" t="s">
        <v>57</v>
      </c>
      <c r="U12" s="1" t="s">
        <v>105</v>
      </c>
      <c r="V12" s="1" t="s">
        <v>104</v>
      </c>
    </row>
    <row r="13" spans="1:22" x14ac:dyDescent="0.15">
      <c r="A13">
        <v>130201</v>
      </c>
      <c r="B13">
        <v>3</v>
      </c>
      <c r="C13">
        <v>2</v>
      </c>
      <c r="D13" t="s">
        <v>19</v>
      </c>
      <c r="E13">
        <f t="shared" si="4"/>
        <v>312.5</v>
      </c>
      <c r="F13">
        <f t="shared" si="1"/>
        <v>4400130201</v>
      </c>
      <c r="G13" s="2">
        <v>0</v>
      </c>
      <c r="H13">
        <f t="shared" si="3"/>
        <v>203</v>
      </c>
      <c r="I13" s="5">
        <v>12</v>
      </c>
      <c r="J13" s="5">
        <v>1</v>
      </c>
      <c r="K13" s="5">
        <v>0.01</v>
      </c>
      <c r="L13" s="5">
        <v>1</v>
      </c>
      <c r="M13" s="5" t="s">
        <v>79</v>
      </c>
      <c r="N13" s="5" t="s">
        <v>80</v>
      </c>
      <c r="O13" s="5">
        <v>500</v>
      </c>
      <c r="P13" s="3">
        <v>5000</v>
      </c>
      <c r="Q13" s="1" t="s">
        <v>92</v>
      </c>
      <c r="R13" s="1">
        <v>1</v>
      </c>
      <c r="S13" s="1" t="s">
        <v>100</v>
      </c>
      <c r="T13" s="4" t="s">
        <v>57</v>
      </c>
      <c r="U13" s="1" t="s">
        <v>106</v>
      </c>
      <c r="V13" s="1" t="s">
        <v>104</v>
      </c>
    </row>
    <row r="14" spans="1:22" x14ac:dyDescent="0.15">
      <c r="A14">
        <v>130301</v>
      </c>
      <c r="B14">
        <v>3</v>
      </c>
      <c r="C14">
        <v>3</v>
      </c>
      <c r="D14" t="s">
        <v>20</v>
      </c>
      <c r="E14">
        <f t="shared" si="4"/>
        <v>312.5</v>
      </c>
      <c r="F14">
        <f t="shared" si="1"/>
        <v>4400130301</v>
      </c>
      <c r="G14" s="2">
        <v>0</v>
      </c>
      <c r="H14">
        <f t="shared" si="3"/>
        <v>303</v>
      </c>
      <c r="I14" s="5">
        <v>12</v>
      </c>
      <c r="J14" s="5">
        <v>1</v>
      </c>
      <c r="K14" s="5">
        <v>0.01</v>
      </c>
      <c r="L14" s="5">
        <v>1</v>
      </c>
      <c r="M14" s="5" t="s">
        <v>79</v>
      </c>
      <c r="N14" s="5" t="s">
        <v>80</v>
      </c>
      <c r="O14" s="5">
        <v>500</v>
      </c>
      <c r="P14" s="3">
        <v>5000</v>
      </c>
      <c r="Q14" s="1" t="s">
        <v>93</v>
      </c>
      <c r="R14" s="1">
        <v>1</v>
      </c>
      <c r="S14" s="1" t="s">
        <v>100</v>
      </c>
      <c r="T14" s="4" t="s">
        <v>57</v>
      </c>
      <c r="U14" s="1" t="s">
        <v>107</v>
      </c>
      <c r="V14" s="1" t="s">
        <v>104</v>
      </c>
    </row>
    <row r="15" spans="1:22" x14ac:dyDescent="0.15">
      <c r="A15">
        <v>130401</v>
      </c>
      <c r="B15">
        <v>3</v>
      </c>
      <c r="C15">
        <v>4</v>
      </c>
      <c r="D15" t="s">
        <v>21</v>
      </c>
      <c r="E15">
        <f>$E$4*100</f>
        <v>312.5</v>
      </c>
      <c r="F15">
        <f t="shared" si="1"/>
        <v>4400130401</v>
      </c>
      <c r="G15" s="2">
        <v>0</v>
      </c>
      <c r="H15">
        <f t="shared" si="3"/>
        <v>403</v>
      </c>
      <c r="I15" s="5">
        <v>12</v>
      </c>
      <c r="J15" s="5">
        <v>1</v>
      </c>
      <c r="K15" s="5">
        <v>0.01</v>
      </c>
      <c r="L15" s="5">
        <v>1</v>
      </c>
      <c r="M15" s="5" t="s">
        <v>79</v>
      </c>
      <c r="N15" s="5" t="s">
        <v>80</v>
      </c>
      <c r="O15" s="5">
        <v>500</v>
      </c>
      <c r="P15" s="3">
        <v>5000</v>
      </c>
      <c r="Q15" s="1" t="s">
        <v>94</v>
      </c>
      <c r="R15" s="1">
        <v>1</v>
      </c>
      <c r="S15" s="1" t="s">
        <v>100</v>
      </c>
      <c r="T15" s="4" t="s">
        <v>57</v>
      </c>
      <c r="U15" s="1" t="s">
        <v>108</v>
      </c>
      <c r="V15" s="1" t="s">
        <v>104</v>
      </c>
    </row>
    <row r="16" spans="1:22" x14ac:dyDescent="0.15">
      <c r="A16">
        <v>140101</v>
      </c>
      <c r="B16">
        <v>4</v>
      </c>
      <c r="C16">
        <v>1</v>
      </c>
      <c r="D16" t="s">
        <v>22</v>
      </c>
      <c r="E16">
        <f>E12*20</f>
        <v>6250</v>
      </c>
      <c r="F16">
        <f t="shared" si="1"/>
        <v>4400140101</v>
      </c>
      <c r="G16" s="2">
        <v>0</v>
      </c>
      <c r="H16">
        <f t="shared" si="3"/>
        <v>104</v>
      </c>
      <c r="I16" s="5">
        <v>25</v>
      </c>
      <c r="J16" s="5">
        <v>1</v>
      </c>
      <c r="K16" s="5">
        <v>0.01</v>
      </c>
      <c r="L16" s="5">
        <v>1</v>
      </c>
      <c r="M16" s="5" t="s">
        <v>81</v>
      </c>
      <c r="N16" s="5" t="s">
        <v>82</v>
      </c>
      <c r="O16" s="5">
        <v>200</v>
      </c>
      <c r="P16" s="3">
        <v>10000</v>
      </c>
      <c r="Q16" s="1" t="s">
        <v>95</v>
      </c>
      <c r="R16" s="1">
        <v>1</v>
      </c>
      <c r="S16" s="1" t="s">
        <v>101</v>
      </c>
      <c r="T16" s="4" t="s">
        <v>58</v>
      </c>
      <c r="U16" s="1" t="s">
        <v>51</v>
      </c>
      <c r="V16" s="1" t="s">
        <v>104</v>
      </c>
    </row>
    <row r="17" spans="1:22" x14ac:dyDescent="0.15">
      <c r="A17">
        <v>140201</v>
      </c>
      <c r="B17">
        <v>4</v>
      </c>
      <c r="C17">
        <v>2</v>
      </c>
      <c r="D17" t="s">
        <v>23</v>
      </c>
      <c r="E17">
        <f t="shared" ref="E17:E19" si="5">E13*20</f>
        <v>6250</v>
      </c>
      <c r="F17">
        <f t="shared" si="1"/>
        <v>4400140201</v>
      </c>
      <c r="G17" s="2">
        <v>0</v>
      </c>
      <c r="H17">
        <f t="shared" si="3"/>
        <v>204</v>
      </c>
      <c r="I17" s="5">
        <v>25</v>
      </c>
      <c r="J17" s="5">
        <v>1</v>
      </c>
      <c r="K17" s="5">
        <v>0.01</v>
      </c>
      <c r="L17" s="5">
        <v>1</v>
      </c>
      <c r="M17" s="5" t="s">
        <v>81</v>
      </c>
      <c r="N17" s="5" t="s">
        <v>82</v>
      </c>
      <c r="O17" s="5">
        <v>200</v>
      </c>
      <c r="P17" s="3">
        <v>10000</v>
      </c>
      <c r="Q17" s="1" t="s">
        <v>96</v>
      </c>
      <c r="R17" s="1">
        <v>1</v>
      </c>
      <c r="S17" s="1" t="s">
        <v>101</v>
      </c>
      <c r="T17" s="4" t="s">
        <v>58</v>
      </c>
      <c r="U17" s="1" t="s">
        <v>51</v>
      </c>
      <c r="V17" s="1" t="s">
        <v>104</v>
      </c>
    </row>
    <row r="18" spans="1:22" x14ac:dyDescent="0.15">
      <c r="A18">
        <v>140301</v>
      </c>
      <c r="B18">
        <v>4</v>
      </c>
      <c r="C18">
        <v>3</v>
      </c>
      <c r="D18" t="s">
        <v>24</v>
      </c>
      <c r="E18">
        <f t="shared" si="5"/>
        <v>6250</v>
      </c>
      <c r="F18">
        <f t="shared" si="1"/>
        <v>4400140301</v>
      </c>
      <c r="G18" s="2">
        <v>0</v>
      </c>
      <c r="H18">
        <f t="shared" si="3"/>
        <v>304</v>
      </c>
      <c r="I18" s="5">
        <v>25</v>
      </c>
      <c r="J18" s="5">
        <v>1</v>
      </c>
      <c r="K18" s="5">
        <v>0.01</v>
      </c>
      <c r="L18" s="5">
        <v>1</v>
      </c>
      <c r="M18" s="5" t="s">
        <v>81</v>
      </c>
      <c r="N18" s="5" t="s">
        <v>82</v>
      </c>
      <c r="O18" s="5">
        <v>200</v>
      </c>
      <c r="P18" s="3">
        <v>10000</v>
      </c>
      <c r="Q18" s="1" t="s">
        <v>97</v>
      </c>
      <c r="R18" s="1">
        <v>1</v>
      </c>
      <c r="S18" s="1" t="s">
        <v>101</v>
      </c>
      <c r="T18" s="4" t="s">
        <v>58</v>
      </c>
      <c r="U18" s="1" t="s">
        <v>51</v>
      </c>
      <c r="V18" s="1" t="s">
        <v>104</v>
      </c>
    </row>
    <row r="19" spans="1:22" x14ac:dyDescent="0.15">
      <c r="A19">
        <v>140401</v>
      </c>
      <c r="B19">
        <v>4</v>
      </c>
      <c r="C19">
        <v>4</v>
      </c>
      <c r="D19" t="s">
        <v>25</v>
      </c>
      <c r="E19">
        <f t="shared" si="5"/>
        <v>6250</v>
      </c>
      <c r="F19">
        <f t="shared" si="1"/>
        <v>4400140401</v>
      </c>
      <c r="G19" s="2">
        <v>0</v>
      </c>
      <c r="H19">
        <f t="shared" si="3"/>
        <v>404</v>
      </c>
      <c r="I19" s="5">
        <v>25</v>
      </c>
      <c r="J19" s="5">
        <v>1</v>
      </c>
      <c r="K19" s="5">
        <v>0.01</v>
      </c>
      <c r="L19" s="5">
        <v>1</v>
      </c>
      <c r="M19" s="5" t="s">
        <v>81</v>
      </c>
      <c r="N19" s="5" t="s">
        <v>82</v>
      </c>
      <c r="O19" s="5">
        <v>200</v>
      </c>
      <c r="P19" s="3">
        <v>10000</v>
      </c>
      <c r="Q19" s="1" t="s">
        <v>98</v>
      </c>
      <c r="R19" s="1">
        <v>1</v>
      </c>
      <c r="S19" s="1" t="s">
        <v>101</v>
      </c>
      <c r="T19" s="4" t="s">
        <v>58</v>
      </c>
      <c r="U19" s="1" t="s">
        <v>51</v>
      </c>
      <c r="V19" s="1" t="s">
        <v>104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stone_config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2015-12-30T04:54:11Z</dcterms:modified>
</cp:coreProperties>
</file>