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文件\4.博士\课题\碳空位-力学性能\二组元\"/>
    </mc:Choice>
  </mc:AlternateContent>
  <xr:revisionPtr revIDLastSave="0" documentId="13_ncr:1_{A2798314-DFAA-4652-9059-BC7ECCE535B6}" xr6:coauthVersionLast="36" xr6:coauthVersionMax="36" xr10:uidLastSave="{00000000-0000-0000-0000-000000000000}"/>
  <bookViews>
    <workbookView xWindow="0" yWindow="0" windowWidth="23232" windowHeight="7884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86" i="1" l="1"/>
  <c r="R86" i="1" s="1"/>
  <c r="N86" i="1"/>
  <c r="P86" i="1" s="1"/>
  <c r="Q86" i="1" s="1"/>
  <c r="T86" i="1" s="1"/>
  <c r="X86" i="1" s="1"/>
  <c r="O86" i="1"/>
  <c r="U86" i="1"/>
  <c r="M87" i="1"/>
  <c r="N87" i="1"/>
  <c r="O87" i="1"/>
  <c r="U87" i="1"/>
  <c r="M88" i="1"/>
  <c r="N88" i="1"/>
  <c r="O88" i="1"/>
  <c r="U88" i="1"/>
  <c r="M89" i="1"/>
  <c r="N89" i="1"/>
  <c r="O89" i="1"/>
  <c r="U89" i="1"/>
  <c r="M90" i="1"/>
  <c r="N90" i="1"/>
  <c r="O90" i="1"/>
  <c r="U90" i="1"/>
  <c r="M91" i="1"/>
  <c r="N91" i="1"/>
  <c r="O91" i="1"/>
  <c r="U91" i="1"/>
  <c r="M92" i="1"/>
  <c r="N92" i="1"/>
  <c r="O92" i="1"/>
  <c r="U92" i="1"/>
  <c r="M93" i="1"/>
  <c r="N93" i="1"/>
  <c r="O93" i="1"/>
  <c r="U93" i="1"/>
  <c r="M94" i="1"/>
  <c r="N94" i="1"/>
  <c r="O94" i="1"/>
  <c r="U94" i="1"/>
  <c r="M95" i="1"/>
  <c r="N95" i="1"/>
  <c r="O95" i="1"/>
  <c r="U95" i="1"/>
  <c r="M96" i="1"/>
  <c r="N96" i="1"/>
  <c r="O96" i="1"/>
  <c r="U96" i="1"/>
  <c r="M97" i="1"/>
  <c r="N97" i="1"/>
  <c r="P97" i="1" s="1"/>
  <c r="Q97" i="1" s="1"/>
  <c r="T97" i="1" s="1"/>
  <c r="X97" i="1" s="1"/>
  <c r="O97" i="1"/>
  <c r="U97" i="1"/>
  <c r="M98" i="1"/>
  <c r="N98" i="1"/>
  <c r="O98" i="1"/>
  <c r="U98" i="1"/>
  <c r="M99" i="1"/>
  <c r="N99" i="1"/>
  <c r="O99" i="1"/>
  <c r="U99" i="1"/>
  <c r="M100" i="1"/>
  <c r="N100" i="1"/>
  <c r="P100" i="1" s="1"/>
  <c r="O100" i="1"/>
  <c r="U100" i="1"/>
  <c r="M101" i="1"/>
  <c r="N101" i="1"/>
  <c r="O101" i="1"/>
  <c r="U101" i="1"/>
  <c r="M102" i="1"/>
  <c r="N102" i="1"/>
  <c r="O102" i="1"/>
  <c r="U102" i="1"/>
  <c r="M103" i="1"/>
  <c r="N103" i="1"/>
  <c r="P103" i="1" s="1"/>
  <c r="O103" i="1"/>
  <c r="U103" i="1"/>
  <c r="M104" i="1"/>
  <c r="N104" i="1"/>
  <c r="O104" i="1"/>
  <c r="U104" i="1"/>
  <c r="M105" i="1"/>
  <c r="N105" i="1"/>
  <c r="O105" i="1"/>
  <c r="U105" i="1"/>
  <c r="M106" i="1"/>
  <c r="N106" i="1"/>
  <c r="P106" i="1" s="1"/>
  <c r="O106" i="1"/>
  <c r="U106" i="1"/>
  <c r="M107" i="1"/>
  <c r="N107" i="1"/>
  <c r="O107" i="1"/>
  <c r="U107" i="1"/>
  <c r="M108" i="1"/>
  <c r="N108" i="1"/>
  <c r="O108" i="1"/>
  <c r="U108" i="1"/>
  <c r="M109" i="1"/>
  <c r="N109" i="1"/>
  <c r="P109" i="1" s="1"/>
  <c r="O109" i="1"/>
  <c r="U109" i="1"/>
  <c r="M110" i="1"/>
  <c r="N110" i="1"/>
  <c r="O110" i="1"/>
  <c r="U110" i="1"/>
  <c r="M111" i="1"/>
  <c r="N111" i="1"/>
  <c r="O111" i="1"/>
  <c r="U111" i="1"/>
  <c r="M112" i="1"/>
  <c r="N112" i="1"/>
  <c r="P112" i="1" s="1"/>
  <c r="O112" i="1"/>
  <c r="U112" i="1"/>
  <c r="M113" i="1"/>
  <c r="N113" i="1"/>
  <c r="O113" i="1"/>
  <c r="U113" i="1"/>
  <c r="M114" i="1"/>
  <c r="N114" i="1"/>
  <c r="O114" i="1"/>
  <c r="U114" i="1"/>
  <c r="M115" i="1"/>
  <c r="N115" i="1"/>
  <c r="O115" i="1"/>
  <c r="U115" i="1"/>
  <c r="M116" i="1"/>
  <c r="N116" i="1"/>
  <c r="O116" i="1"/>
  <c r="U116" i="1"/>
  <c r="M117" i="1"/>
  <c r="N117" i="1"/>
  <c r="O117" i="1"/>
  <c r="U117" i="1"/>
  <c r="M118" i="1"/>
  <c r="N118" i="1"/>
  <c r="O118" i="1"/>
  <c r="U118" i="1"/>
  <c r="M119" i="1"/>
  <c r="N119" i="1"/>
  <c r="O119" i="1"/>
  <c r="U119" i="1"/>
  <c r="M120" i="1"/>
  <c r="N120" i="1"/>
  <c r="O120" i="1"/>
  <c r="U120" i="1"/>
  <c r="M121" i="1"/>
  <c r="N121" i="1"/>
  <c r="O121" i="1"/>
  <c r="U121" i="1"/>
  <c r="M122" i="1"/>
  <c r="N122" i="1"/>
  <c r="O122" i="1"/>
  <c r="U122" i="1"/>
  <c r="M123" i="1"/>
  <c r="N123" i="1"/>
  <c r="O123" i="1"/>
  <c r="U123" i="1"/>
  <c r="M124" i="1"/>
  <c r="N124" i="1"/>
  <c r="O124" i="1"/>
  <c r="U124" i="1"/>
  <c r="M125" i="1"/>
  <c r="N125" i="1"/>
  <c r="O125" i="1"/>
  <c r="U125" i="1"/>
  <c r="M126" i="1"/>
  <c r="N126" i="1"/>
  <c r="O126" i="1"/>
  <c r="U126" i="1"/>
  <c r="M127" i="1"/>
  <c r="N127" i="1"/>
  <c r="O127" i="1"/>
  <c r="U127" i="1"/>
  <c r="M128" i="1"/>
  <c r="N128" i="1"/>
  <c r="O128" i="1"/>
  <c r="U128" i="1"/>
  <c r="M129" i="1"/>
  <c r="N129" i="1"/>
  <c r="O129" i="1"/>
  <c r="U129" i="1"/>
  <c r="M130" i="1"/>
  <c r="N130" i="1"/>
  <c r="O130" i="1"/>
  <c r="U130" i="1"/>
  <c r="M131" i="1"/>
  <c r="N131" i="1"/>
  <c r="O131" i="1"/>
  <c r="U131" i="1"/>
  <c r="M132" i="1"/>
  <c r="N132" i="1"/>
  <c r="O132" i="1"/>
  <c r="U132" i="1"/>
  <c r="M133" i="1"/>
  <c r="N133" i="1"/>
  <c r="O133" i="1"/>
  <c r="U133" i="1"/>
  <c r="M134" i="1"/>
  <c r="N134" i="1"/>
  <c r="O134" i="1"/>
  <c r="U134" i="1"/>
  <c r="M135" i="1"/>
  <c r="N135" i="1"/>
  <c r="P135" i="1" s="1"/>
  <c r="Q135" i="1" s="1"/>
  <c r="T135" i="1" s="1"/>
  <c r="X135" i="1" s="1"/>
  <c r="O135" i="1"/>
  <c r="U135" i="1"/>
  <c r="M136" i="1"/>
  <c r="N136" i="1"/>
  <c r="O136" i="1"/>
  <c r="U136" i="1"/>
  <c r="M137" i="1"/>
  <c r="N137" i="1"/>
  <c r="P137" i="1" s="1"/>
  <c r="Q137" i="1" s="1"/>
  <c r="T137" i="1" s="1"/>
  <c r="X137" i="1" s="1"/>
  <c r="O137" i="1"/>
  <c r="U137" i="1"/>
  <c r="M138" i="1"/>
  <c r="N138" i="1"/>
  <c r="P138" i="1" s="1"/>
  <c r="Q138" i="1" s="1"/>
  <c r="T138" i="1" s="1"/>
  <c r="X138" i="1" s="1"/>
  <c r="O138" i="1"/>
  <c r="U138" i="1"/>
  <c r="M139" i="1"/>
  <c r="N139" i="1"/>
  <c r="O139" i="1"/>
  <c r="U139" i="1"/>
  <c r="M140" i="1"/>
  <c r="N140" i="1"/>
  <c r="O140" i="1"/>
  <c r="U140" i="1"/>
  <c r="M141" i="1"/>
  <c r="N141" i="1"/>
  <c r="O141" i="1"/>
  <c r="U141" i="1"/>
  <c r="M142" i="1"/>
  <c r="N142" i="1"/>
  <c r="O142" i="1"/>
  <c r="U142" i="1"/>
  <c r="M143" i="1"/>
  <c r="N143" i="1"/>
  <c r="P143" i="1" s="1"/>
  <c r="Q143" i="1" s="1"/>
  <c r="T143" i="1" s="1"/>
  <c r="X143" i="1" s="1"/>
  <c r="O143" i="1"/>
  <c r="U143" i="1"/>
  <c r="M144" i="1"/>
  <c r="N144" i="1"/>
  <c r="P144" i="1" s="1"/>
  <c r="Q144" i="1" s="1"/>
  <c r="T144" i="1" s="1"/>
  <c r="X144" i="1" s="1"/>
  <c r="O144" i="1"/>
  <c r="U144" i="1"/>
  <c r="M145" i="1"/>
  <c r="N145" i="1"/>
  <c r="O145" i="1"/>
  <c r="U145" i="1"/>
  <c r="M146" i="1"/>
  <c r="N146" i="1"/>
  <c r="O146" i="1"/>
  <c r="U146" i="1"/>
  <c r="M147" i="1"/>
  <c r="N147" i="1"/>
  <c r="P147" i="1" s="1"/>
  <c r="Q147" i="1" s="1"/>
  <c r="T147" i="1" s="1"/>
  <c r="X147" i="1" s="1"/>
  <c r="O147" i="1"/>
  <c r="U147" i="1"/>
  <c r="M148" i="1"/>
  <c r="N148" i="1"/>
  <c r="O148" i="1"/>
  <c r="U148" i="1"/>
  <c r="M149" i="1"/>
  <c r="N149" i="1"/>
  <c r="O149" i="1"/>
  <c r="U149" i="1"/>
  <c r="M150" i="1"/>
  <c r="N150" i="1"/>
  <c r="O150" i="1"/>
  <c r="U150" i="1"/>
  <c r="M151" i="1"/>
  <c r="N151" i="1"/>
  <c r="O151" i="1"/>
  <c r="U151" i="1"/>
  <c r="M152" i="1"/>
  <c r="N152" i="1"/>
  <c r="O152" i="1"/>
  <c r="U152" i="1"/>
  <c r="M153" i="1"/>
  <c r="N153" i="1"/>
  <c r="O153" i="1"/>
  <c r="U153" i="1"/>
  <c r="M154" i="1"/>
  <c r="N154" i="1"/>
  <c r="O154" i="1"/>
  <c r="U154" i="1"/>
  <c r="M155" i="1"/>
  <c r="N155" i="1"/>
  <c r="O155" i="1"/>
  <c r="U155" i="1"/>
  <c r="M156" i="1"/>
  <c r="N156" i="1"/>
  <c r="O156" i="1"/>
  <c r="U156" i="1"/>
  <c r="M157" i="1"/>
  <c r="N157" i="1"/>
  <c r="O157" i="1"/>
  <c r="U157" i="1"/>
  <c r="M158" i="1"/>
  <c r="N158" i="1"/>
  <c r="O158" i="1"/>
  <c r="U158" i="1"/>
  <c r="M159" i="1"/>
  <c r="N159" i="1"/>
  <c r="O159" i="1"/>
  <c r="U159" i="1"/>
  <c r="M160" i="1"/>
  <c r="N160" i="1"/>
  <c r="O160" i="1"/>
  <c r="U160" i="1"/>
  <c r="M161" i="1"/>
  <c r="N161" i="1"/>
  <c r="O161" i="1"/>
  <c r="U161" i="1"/>
  <c r="M162" i="1"/>
  <c r="N162" i="1"/>
  <c r="O162" i="1"/>
  <c r="U162" i="1"/>
  <c r="M163" i="1"/>
  <c r="N163" i="1"/>
  <c r="O163" i="1"/>
  <c r="U163" i="1"/>
  <c r="M164" i="1"/>
  <c r="N164" i="1"/>
  <c r="O164" i="1"/>
  <c r="U164" i="1"/>
  <c r="M165" i="1"/>
  <c r="S165" i="1" s="1"/>
  <c r="W165" i="1" s="1"/>
  <c r="N165" i="1"/>
  <c r="P165" i="1" s="1"/>
  <c r="Q165" i="1" s="1"/>
  <c r="T165" i="1" s="1"/>
  <c r="X165" i="1" s="1"/>
  <c r="O165" i="1"/>
  <c r="U165" i="1"/>
  <c r="M166" i="1"/>
  <c r="N166" i="1"/>
  <c r="O166" i="1"/>
  <c r="U166" i="1"/>
  <c r="M167" i="1"/>
  <c r="N167" i="1"/>
  <c r="O167" i="1"/>
  <c r="U167" i="1"/>
  <c r="M168" i="1"/>
  <c r="N168" i="1"/>
  <c r="P168" i="1" s="1"/>
  <c r="Q168" i="1" s="1"/>
  <c r="T168" i="1" s="1"/>
  <c r="X168" i="1" s="1"/>
  <c r="O168" i="1"/>
  <c r="U168" i="1"/>
  <c r="M169" i="1"/>
  <c r="N169" i="1"/>
  <c r="P169" i="1" s="1"/>
  <c r="Q169" i="1" s="1"/>
  <c r="T169" i="1" s="1"/>
  <c r="O169" i="1"/>
  <c r="S169" i="1"/>
  <c r="U169" i="1"/>
  <c r="W169" i="1"/>
  <c r="X169" i="1"/>
  <c r="R144" i="1" l="1"/>
  <c r="S144" i="1"/>
  <c r="W144" i="1" s="1"/>
  <c r="V144" i="1"/>
  <c r="P139" i="1"/>
  <c r="Q139" i="1" s="1"/>
  <c r="T139" i="1" s="1"/>
  <c r="X139" i="1" s="1"/>
  <c r="P136" i="1"/>
  <c r="Q136" i="1" s="1"/>
  <c r="T136" i="1" s="1"/>
  <c r="X136" i="1" s="1"/>
  <c r="P146" i="1"/>
  <c r="Q146" i="1" s="1"/>
  <c r="T146" i="1" s="1"/>
  <c r="X146" i="1" s="1"/>
  <c r="R139" i="1"/>
  <c r="S139" i="1"/>
  <c r="W139" i="1" s="1"/>
  <c r="V139" i="1"/>
  <c r="S136" i="1"/>
  <c r="W136" i="1" s="1"/>
  <c r="V136" i="1"/>
  <c r="P133" i="1"/>
  <c r="Q133" i="1" s="1"/>
  <c r="T133" i="1" s="1"/>
  <c r="X133" i="1" s="1"/>
  <c r="P130" i="1"/>
  <c r="Q130" i="1" s="1"/>
  <c r="T130" i="1" s="1"/>
  <c r="X130" i="1" s="1"/>
  <c r="P127" i="1"/>
  <c r="Q127" i="1" s="1"/>
  <c r="T127" i="1" s="1"/>
  <c r="X127" i="1" s="1"/>
  <c r="P124" i="1"/>
  <c r="Q124" i="1" s="1"/>
  <c r="T124" i="1" s="1"/>
  <c r="X124" i="1" s="1"/>
  <c r="P121" i="1"/>
  <c r="Q121" i="1" s="1"/>
  <c r="T121" i="1" s="1"/>
  <c r="X121" i="1" s="1"/>
  <c r="P118" i="1"/>
  <c r="Q118" i="1" s="1"/>
  <c r="T118" i="1" s="1"/>
  <c r="X118" i="1" s="1"/>
  <c r="P115" i="1"/>
  <c r="Q115" i="1" s="1"/>
  <c r="T115" i="1" s="1"/>
  <c r="X115" i="1" s="1"/>
  <c r="Q112" i="1"/>
  <c r="T112" i="1" s="1"/>
  <c r="X112" i="1" s="1"/>
  <c r="Q109" i="1"/>
  <c r="T109" i="1" s="1"/>
  <c r="X109" i="1" s="1"/>
  <c r="Q106" i="1"/>
  <c r="T106" i="1" s="1"/>
  <c r="X106" i="1" s="1"/>
  <c r="Q103" i="1"/>
  <c r="T103" i="1" s="1"/>
  <c r="X103" i="1" s="1"/>
  <c r="Q100" i="1"/>
  <c r="T100" i="1" s="1"/>
  <c r="X100" i="1" s="1"/>
  <c r="P94" i="1"/>
  <c r="Q94" i="1" s="1"/>
  <c r="T94" i="1" s="1"/>
  <c r="X94" i="1" s="1"/>
  <c r="P91" i="1"/>
  <c r="Q91" i="1" s="1"/>
  <c r="T91" i="1" s="1"/>
  <c r="X91" i="1" s="1"/>
  <c r="P88" i="1"/>
  <c r="Q88" i="1" s="1"/>
  <c r="T88" i="1" s="1"/>
  <c r="X88" i="1" s="1"/>
  <c r="R146" i="1"/>
  <c r="S146" i="1"/>
  <c r="W146" i="1" s="1"/>
  <c r="V146" i="1"/>
  <c r="P141" i="1"/>
  <c r="Q141" i="1" s="1"/>
  <c r="T141" i="1" s="1"/>
  <c r="X141" i="1" s="1"/>
  <c r="S133" i="1"/>
  <c r="W133" i="1" s="1"/>
  <c r="V133" i="1"/>
  <c r="R130" i="1"/>
  <c r="S130" i="1"/>
  <c r="W130" i="1" s="1"/>
  <c r="V130" i="1"/>
  <c r="S127" i="1"/>
  <c r="W127" i="1" s="1"/>
  <c r="V127" i="1"/>
  <c r="R124" i="1"/>
  <c r="S124" i="1"/>
  <c r="W124" i="1" s="1"/>
  <c r="V124" i="1"/>
  <c r="S121" i="1"/>
  <c r="W121" i="1" s="1"/>
  <c r="V121" i="1"/>
  <c r="R118" i="1"/>
  <c r="S118" i="1"/>
  <c r="W118" i="1" s="1"/>
  <c r="V118" i="1"/>
  <c r="R115" i="1"/>
  <c r="S115" i="1"/>
  <c r="W115" i="1" s="1"/>
  <c r="V115" i="1"/>
  <c r="R112" i="1"/>
  <c r="S112" i="1"/>
  <c r="W112" i="1" s="1"/>
  <c r="V112" i="1"/>
  <c r="R109" i="1"/>
  <c r="S109" i="1"/>
  <c r="W109" i="1" s="1"/>
  <c r="V109" i="1"/>
  <c r="R106" i="1"/>
  <c r="S106" i="1"/>
  <c r="W106" i="1" s="1"/>
  <c r="V106" i="1"/>
  <c r="R103" i="1"/>
  <c r="S103" i="1"/>
  <c r="W103" i="1" s="1"/>
  <c r="V103" i="1"/>
  <c r="R100" i="1"/>
  <c r="S100" i="1"/>
  <c r="W100" i="1" s="1"/>
  <c r="V100" i="1"/>
  <c r="R97" i="1"/>
  <c r="R94" i="1"/>
  <c r="R91" i="1"/>
  <c r="R88" i="1"/>
  <c r="R168" i="1"/>
  <c r="V168" i="1"/>
  <c r="P164" i="1"/>
  <c r="P162" i="1"/>
  <c r="Q162" i="1" s="1"/>
  <c r="T162" i="1" s="1"/>
  <c r="X162" i="1" s="1"/>
  <c r="P160" i="1"/>
  <c r="Q160" i="1" s="1"/>
  <c r="T160" i="1" s="1"/>
  <c r="X160" i="1" s="1"/>
  <c r="P158" i="1"/>
  <c r="Q158" i="1" s="1"/>
  <c r="T158" i="1" s="1"/>
  <c r="X158" i="1" s="1"/>
  <c r="P156" i="1"/>
  <c r="Q156" i="1" s="1"/>
  <c r="T156" i="1" s="1"/>
  <c r="X156" i="1" s="1"/>
  <c r="P154" i="1"/>
  <c r="Q154" i="1" s="1"/>
  <c r="T154" i="1" s="1"/>
  <c r="X154" i="1" s="1"/>
  <c r="P152" i="1"/>
  <c r="Q152" i="1" s="1"/>
  <c r="T152" i="1" s="1"/>
  <c r="X152" i="1" s="1"/>
  <c r="P150" i="1"/>
  <c r="Q150" i="1" s="1"/>
  <c r="T150" i="1" s="1"/>
  <c r="X150" i="1" s="1"/>
  <c r="P148" i="1"/>
  <c r="Q148" i="1" s="1"/>
  <c r="T148" i="1" s="1"/>
  <c r="X148" i="1" s="1"/>
  <c r="R141" i="1"/>
  <c r="S141" i="1"/>
  <c r="W141" i="1" s="1"/>
  <c r="V141" i="1"/>
  <c r="R164" i="1"/>
  <c r="V164" i="1"/>
  <c r="S156" i="1"/>
  <c r="W156" i="1" s="1"/>
  <c r="V156" i="1"/>
  <c r="R160" i="1"/>
  <c r="S160" i="1"/>
  <c r="W160" i="1" s="1"/>
  <c r="V160" i="1"/>
  <c r="S150" i="1"/>
  <c r="W150" i="1" s="1"/>
  <c r="V150" i="1"/>
  <c r="R143" i="1"/>
  <c r="S143" i="1"/>
  <c r="W143" i="1" s="1"/>
  <c r="V143" i="1"/>
  <c r="R138" i="1"/>
  <c r="S138" i="1"/>
  <c r="W138" i="1" s="1"/>
  <c r="V138" i="1"/>
  <c r="R135" i="1"/>
  <c r="S135" i="1"/>
  <c r="W135" i="1" s="1"/>
  <c r="V135" i="1"/>
  <c r="P132" i="1"/>
  <c r="Q132" i="1" s="1"/>
  <c r="T132" i="1" s="1"/>
  <c r="X132" i="1" s="1"/>
  <c r="P129" i="1"/>
  <c r="Q129" i="1" s="1"/>
  <c r="T129" i="1" s="1"/>
  <c r="X129" i="1" s="1"/>
  <c r="P126" i="1"/>
  <c r="Q126" i="1" s="1"/>
  <c r="T126" i="1" s="1"/>
  <c r="X126" i="1" s="1"/>
  <c r="P123" i="1"/>
  <c r="Q123" i="1" s="1"/>
  <c r="T123" i="1" s="1"/>
  <c r="X123" i="1" s="1"/>
  <c r="P120" i="1"/>
  <c r="Q120" i="1" s="1"/>
  <c r="T120" i="1" s="1"/>
  <c r="X120" i="1" s="1"/>
  <c r="P117" i="1"/>
  <c r="Q117" i="1" s="1"/>
  <c r="T117" i="1" s="1"/>
  <c r="X117" i="1" s="1"/>
  <c r="P114" i="1"/>
  <c r="Q114" i="1" s="1"/>
  <c r="T114" i="1" s="1"/>
  <c r="X114" i="1" s="1"/>
  <c r="P111" i="1"/>
  <c r="Q111" i="1" s="1"/>
  <c r="T111" i="1" s="1"/>
  <c r="X111" i="1" s="1"/>
  <c r="P108" i="1"/>
  <c r="Q108" i="1" s="1"/>
  <c r="T108" i="1" s="1"/>
  <c r="X108" i="1" s="1"/>
  <c r="P105" i="1"/>
  <c r="Q105" i="1" s="1"/>
  <c r="T105" i="1" s="1"/>
  <c r="X105" i="1" s="1"/>
  <c r="P102" i="1"/>
  <c r="Q102" i="1" s="1"/>
  <c r="T102" i="1" s="1"/>
  <c r="X102" i="1" s="1"/>
  <c r="P99" i="1"/>
  <c r="Q99" i="1" s="1"/>
  <c r="T99" i="1" s="1"/>
  <c r="X99" i="1" s="1"/>
  <c r="P96" i="1"/>
  <c r="Q96" i="1" s="1"/>
  <c r="T96" i="1" s="1"/>
  <c r="X96" i="1" s="1"/>
  <c r="P93" i="1"/>
  <c r="Q93" i="1" s="1"/>
  <c r="T93" i="1" s="1"/>
  <c r="X93" i="1" s="1"/>
  <c r="P90" i="1"/>
  <c r="Q90" i="1" s="1"/>
  <c r="T90" i="1" s="1"/>
  <c r="X90" i="1" s="1"/>
  <c r="P87" i="1"/>
  <c r="Q87" i="1" s="1"/>
  <c r="T87" i="1" s="1"/>
  <c r="X87" i="1" s="1"/>
  <c r="P166" i="1"/>
  <c r="R166" i="1"/>
  <c r="V166" i="1"/>
  <c r="R158" i="1"/>
  <c r="S158" i="1"/>
  <c r="W158" i="1" s="1"/>
  <c r="V158" i="1"/>
  <c r="R152" i="1"/>
  <c r="S152" i="1"/>
  <c r="W152" i="1" s="1"/>
  <c r="V152" i="1"/>
  <c r="R148" i="1"/>
  <c r="S148" i="1"/>
  <c r="W148" i="1" s="1"/>
  <c r="V148" i="1"/>
  <c r="R169" i="1"/>
  <c r="V169" i="1"/>
  <c r="P167" i="1"/>
  <c r="P145" i="1"/>
  <c r="Q145" i="1" s="1"/>
  <c r="T145" i="1" s="1"/>
  <c r="X145" i="1" s="1"/>
  <c r="R132" i="1"/>
  <c r="S132" i="1"/>
  <c r="W132" i="1" s="1"/>
  <c r="V132" i="1"/>
  <c r="V129" i="1"/>
  <c r="R126" i="1"/>
  <c r="S126" i="1"/>
  <c r="W126" i="1" s="1"/>
  <c r="V126" i="1"/>
  <c r="R123" i="1"/>
  <c r="V123" i="1"/>
  <c r="R120" i="1"/>
  <c r="S120" i="1"/>
  <c r="W120" i="1" s="1"/>
  <c r="V120" i="1"/>
  <c r="R117" i="1"/>
  <c r="S117" i="1"/>
  <c r="W117" i="1" s="1"/>
  <c r="V117" i="1"/>
  <c r="R114" i="1"/>
  <c r="S114" i="1"/>
  <c r="W114" i="1" s="1"/>
  <c r="V114" i="1"/>
  <c r="R111" i="1"/>
  <c r="V111" i="1"/>
  <c r="R108" i="1"/>
  <c r="S108" i="1"/>
  <c r="W108" i="1" s="1"/>
  <c r="V108" i="1"/>
  <c r="R105" i="1"/>
  <c r="S105" i="1"/>
  <c r="W105" i="1" s="1"/>
  <c r="V105" i="1"/>
  <c r="R102" i="1"/>
  <c r="S102" i="1"/>
  <c r="W102" i="1" s="1"/>
  <c r="V102" i="1"/>
  <c r="R99" i="1"/>
  <c r="V99" i="1"/>
  <c r="R96" i="1"/>
  <c r="R90" i="1"/>
  <c r="R87" i="1"/>
  <c r="S162" i="1"/>
  <c r="W162" i="1" s="1"/>
  <c r="R162" i="1"/>
  <c r="V162" i="1"/>
  <c r="R154" i="1"/>
  <c r="S154" i="1"/>
  <c r="W154" i="1" s="1"/>
  <c r="V154" i="1"/>
  <c r="R167" i="1"/>
  <c r="V167" i="1"/>
  <c r="R145" i="1"/>
  <c r="V145" i="1"/>
  <c r="P140" i="1"/>
  <c r="Q140" i="1" s="1"/>
  <c r="T140" i="1" s="1"/>
  <c r="X140" i="1" s="1"/>
  <c r="R165" i="1"/>
  <c r="V165" i="1"/>
  <c r="P161" i="1"/>
  <c r="Q161" i="1" s="1"/>
  <c r="T161" i="1" s="1"/>
  <c r="X161" i="1" s="1"/>
  <c r="P159" i="1"/>
  <c r="Q159" i="1" s="1"/>
  <c r="T159" i="1" s="1"/>
  <c r="X159" i="1" s="1"/>
  <c r="P157" i="1"/>
  <c r="Q157" i="1" s="1"/>
  <c r="T157" i="1" s="1"/>
  <c r="X157" i="1" s="1"/>
  <c r="P155" i="1"/>
  <c r="Q155" i="1" s="1"/>
  <c r="T155" i="1" s="1"/>
  <c r="X155" i="1" s="1"/>
  <c r="P153" i="1"/>
  <c r="Q153" i="1" s="1"/>
  <c r="T153" i="1" s="1"/>
  <c r="X153" i="1" s="1"/>
  <c r="P151" i="1"/>
  <c r="Q151" i="1" s="1"/>
  <c r="T151" i="1" s="1"/>
  <c r="X151" i="1" s="1"/>
  <c r="P149" i="1"/>
  <c r="Q149" i="1" s="1"/>
  <c r="T149" i="1" s="1"/>
  <c r="X149" i="1" s="1"/>
  <c r="R147" i="1"/>
  <c r="S147" i="1"/>
  <c r="W147" i="1" s="1"/>
  <c r="V147" i="1"/>
  <c r="P142" i="1"/>
  <c r="Q142" i="1" s="1"/>
  <c r="T142" i="1" s="1"/>
  <c r="X142" i="1" s="1"/>
  <c r="R137" i="1"/>
  <c r="S137" i="1"/>
  <c r="W137" i="1" s="1"/>
  <c r="V137" i="1"/>
  <c r="P134" i="1"/>
  <c r="Q134" i="1" s="1"/>
  <c r="T134" i="1" s="1"/>
  <c r="X134" i="1" s="1"/>
  <c r="P131" i="1"/>
  <c r="Q131" i="1" s="1"/>
  <c r="T131" i="1" s="1"/>
  <c r="X131" i="1" s="1"/>
  <c r="P128" i="1"/>
  <c r="Q128" i="1" s="1"/>
  <c r="T128" i="1" s="1"/>
  <c r="X128" i="1" s="1"/>
  <c r="P125" i="1"/>
  <c r="Q125" i="1" s="1"/>
  <c r="T125" i="1" s="1"/>
  <c r="X125" i="1" s="1"/>
  <c r="P122" i="1"/>
  <c r="Q122" i="1" s="1"/>
  <c r="T122" i="1" s="1"/>
  <c r="X122" i="1" s="1"/>
  <c r="P119" i="1"/>
  <c r="Q119" i="1" s="1"/>
  <c r="T119" i="1" s="1"/>
  <c r="X119" i="1" s="1"/>
  <c r="P116" i="1"/>
  <c r="Q116" i="1" s="1"/>
  <c r="T116" i="1" s="1"/>
  <c r="X116" i="1" s="1"/>
  <c r="P113" i="1"/>
  <c r="Q113" i="1" s="1"/>
  <c r="T113" i="1" s="1"/>
  <c r="X113" i="1" s="1"/>
  <c r="P110" i="1"/>
  <c r="Q110" i="1" s="1"/>
  <c r="T110" i="1" s="1"/>
  <c r="X110" i="1" s="1"/>
  <c r="P107" i="1"/>
  <c r="Q107" i="1" s="1"/>
  <c r="T107" i="1" s="1"/>
  <c r="X107" i="1" s="1"/>
  <c r="P104" i="1"/>
  <c r="Q104" i="1" s="1"/>
  <c r="T104" i="1" s="1"/>
  <c r="X104" i="1" s="1"/>
  <c r="P101" i="1"/>
  <c r="Q101" i="1" s="1"/>
  <c r="T101" i="1" s="1"/>
  <c r="X101" i="1" s="1"/>
  <c r="P98" i="1"/>
  <c r="Q98" i="1" s="1"/>
  <c r="T98" i="1" s="1"/>
  <c r="X98" i="1" s="1"/>
  <c r="P95" i="1"/>
  <c r="Q95" i="1" s="1"/>
  <c r="T95" i="1" s="1"/>
  <c r="X95" i="1" s="1"/>
  <c r="P92" i="1"/>
  <c r="Q92" i="1" s="1"/>
  <c r="T92" i="1" s="1"/>
  <c r="X92" i="1" s="1"/>
  <c r="P89" i="1"/>
  <c r="Q89" i="1" s="1"/>
  <c r="T89" i="1" s="1"/>
  <c r="X89" i="1" s="1"/>
  <c r="R140" i="1"/>
  <c r="S140" i="1"/>
  <c r="W140" i="1" s="1"/>
  <c r="V140" i="1"/>
  <c r="S168" i="1"/>
  <c r="W168" i="1" s="1"/>
  <c r="P163" i="1"/>
  <c r="Q163" i="1" s="1"/>
  <c r="T163" i="1" s="1"/>
  <c r="X163" i="1" s="1"/>
  <c r="R163" i="1"/>
  <c r="S163" i="1"/>
  <c r="W163" i="1" s="1"/>
  <c r="V163" i="1"/>
  <c r="R161" i="1"/>
  <c r="V161" i="1"/>
  <c r="R159" i="1"/>
  <c r="S159" i="1"/>
  <c r="W159" i="1" s="1"/>
  <c r="V159" i="1"/>
  <c r="R157" i="1"/>
  <c r="S157" i="1"/>
  <c r="W157" i="1" s="1"/>
  <c r="V157" i="1"/>
  <c r="R155" i="1"/>
  <c r="S155" i="1"/>
  <c r="W155" i="1" s="1"/>
  <c r="V155" i="1"/>
  <c r="R153" i="1"/>
  <c r="S153" i="1"/>
  <c r="W153" i="1" s="1"/>
  <c r="V153" i="1"/>
  <c r="R151" i="1"/>
  <c r="S151" i="1"/>
  <c r="W151" i="1" s="1"/>
  <c r="V151" i="1"/>
  <c r="R149" i="1"/>
  <c r="S149" i="1"/>
  <c r="W149" i="1" s="1"/>
  <c r="V149" i="1"/>
  <c r="R142" i="1"/>
  <c r="S142" i="1"/>
  <c r="W142" i="1" s="1"/>
  <c r="V142" i="1"/>
  <c r="R134" i="1"/>
  <c r="S134" i="1"/>
  <c r="W134" i="1" s="1"/>
  <c r="V134" i="1"/>
  <c r="R131" i="1"/>
  <c r="S131" i="1"/>
  <c r="W131" i="1" s="1"/>
  <c r="V131" i="1"/>
  <c r="R128" i="1"/>
  <c r="S128" i="1"/>
  <c r="W128" i="1" s="1"/>
  <c r="V128" i="1"/>
  <c r="R125" i="1"/>
  <c r="S125" i="1"/>
  <c r="W125" i="1" s="1"/>
  <c r="V125" i="1"/>
  <c r="S122" i="1"/>
  <c r="W122" i="1" s="1"/>
  <c r="V122" i="1"/>
  <c r="R119" i="1"/>
  <c r="S119" i="1"/>
  <c r="W119" i="1" s="1"/>
  <c r="V119" i="1"/>
  <c r="R116" i="1"/>
  <c r="S116" i="1"/>
  <c r="W116" i="1" s="1"/>
  <c r="V116" i="1"/>
  <c r="R113" i="1"/>
  <c r="S113" i="1"/>
  <c r="W113" i="1" s="1"/>
  <c r="V113" i="1"/>
  <c r="R110" i="1"/>
  <c r="S110" i="1"/>
  <c r="W110" i="1" s="1"/>
  <c r="V110" i="1"/>
  <c r="V107" i="1"/>
  <c r="R104" i="1"/>
  <c r="S104" i="1"/>
  <c r="W104" i="1" s="1"/>
  <c r="V104" i="1"/>
  <c r="R101" i="1"/>
  <c r="S101" i="1"/>
  <c r="W101" i="1" s="1"/>
  <c r="V101" i="1"/>
  <c r="R98" i="1"/>
  <c r="R95" i="1"/>
  <c r="R92" i="1"/>
  <c r="R8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S98" i="1"/>
  <c r="W98" i="1" s="1"/>
  <c r="S97" i="1"/>
  <c r="W97" i="1" s="1"/>
  <c r="S96" i="1"/>
  <c r="W96" i="1" s="1"/>
  <c r="S95" i="1"/>
  <c r="W95" i="1" s="1"/>
  <c r="S94" i="1"/>
  <c r="W94" i="1" s="1"/>
  <c r="S92" i="1"/>
  <c r="W92" i="1" s="1"/>
  <c r="S91" i="1"/>
  <c r="W91" i="1" s="1"/>
  <c r="S90" i="1"/>
  <c r="W90" i="1" s="1"/>
  <c r="S88" i="1"/>
  <c r="W88" i="1" s="1"/>
  <c r="S87" i="1"/>
  <c r="W87" i="1" s="1"/>
  <c r="S86" i="1"/>
  <c r="W86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2" i="1"/>
  <c r="S93" i="1" l="1"/>
  <c r="W93" i="1" s="1"/>
  <c r="S129" i="1"/>
  <c r="W129" i="1" s="1"/>
  <c r="R150" i="1"/>
  <c r="R136" i="1"/>
  <c r="R129" i="1"/>
  <c r="R121" i="1"/>
  <c r="R133" i="1"/>
  <c r="S145" i="1"/>
  <c r="W145" i="1" s="1"/>
  <c r="R93" i="1"/>
  <c r="S107" i="1"/>
  <c r="W107" i="1" s="1"/>
  <c r="R107" i="1"/>
  <c r="S89" i="1"/>
  <c r="W89" i="1" s="1"/>
  <c r="S99" i="1"/>
  <c r="W99" i="1" s="1"/>
  <c r="S111" i="1"/>
  <c r="W111" i="1" s="1"/>
  <c r="S123" i="1"/>
  <c r="W123" i="1" s="1"/>
  <c r="Q167" i="1"/>
  <c r="T167" i="1" s="1"/>
  <c r="X167" i="1" s="1"/>
  <c r="S167" i="1"/>
  <c r="W167" i="1" s="1"/>
  <c r="R156" i="1"/>
  <c r="R122" i="1"/>
  <c r="S161" i="1"/>
  <c r="W161" i="1" s="1"/>
  <c r="Q166" i="1"/>
  <c r="T166" i="1" s="1"/>
  <c r="X166" i="1" s="1"/>
  <c r="S166" i="1"/>
  <c r="W166" i="1" s="1"/>
  <c r="Q164" i="1"/>
  <c r="T164" i="1" s="1"/>
  <c r="X164" i="1" s="1"/>
  <c r="S164" i="1"/>
  <c r="W164" i="1" s="1"/>
  <c r="R127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X2" i="1"/>
  <c r="W2" i="1"/>
  <c r="N26" i="1" l="1"/>
  <c r="O26" i="1"/>
  <c r="U26" i="1"/>
  <c r="N27" i="1"/>
  <c r="P27" i="1" s="1"/>
  <c r="O27" i="1"/>
  <c r="U27" i="1"/>
  <c r="N28" i="1"/>
  <c r="P28" i="1" s="1"/>
  <c r="Q28" i="1" s="1"/>
  <c r="T28" i="1" s="1"/>
  <c r="O28" i="1"/>
  <c r="U28" i="1"/>
  <c r="N29" i="1"/>
  <c r="O29" i="1"/>
  <c r="U29" i="1"/>
  <c r="N30" i="1"/>
  <c r="P30" i="1" s="1"/>
  <c r="O30" i="1"/>
  <c r="U30" i="1"/>
  <c r="N31" i="1"/>
  <c r="P31" i="1" s="1"/>
  <c r="Q31" i="1" s="1"/>
  <c r="T31" i="1" s="1"/>
  <c r="O31" i="1"/>
  <c r="U31" i="1"/>
  <c r="N32" i="1"/>
  <c r="O32" i="1"/>
  <c r="U32" i="1"/>
  <c r="N33" i="1"/>
  <c r="P33" i="1" s="1"/>
  <c r="O33" i="1"/>
  <c r="U33" i="1"/>
  <c r="N34" i="1"/>
  <c r="P34" i="1" s="1"/>
  <c r="Q34" i="1" s="1"/>
  <c r="T34" i="1" s="1"/>
  <c r="O34" i="1"/>
  <c r="U34" i="1"/>
  <c r="N35" i="1"/>
  <c r="O35" i="1"/>
  <c r="U35" i="1"/>
  <c r="N36" i="1"/>
  <c r="P36" i="1" s="1"/>
  <c r="O36" i="1"/>
  <c r="U36" i="1"/>
  <c r="N37" i="1"/>
  <c r="P37" i="1" s="1"/>
  <c r="Q37" i="1" s="1"/>
  <c r="T37" i="1" s="1"/>
  <c r="O37" i="1"/>
  <c r="U37" i="1"/>
  <c r="N38" i="1"/>
  <c r="O38" i="1"/>
  <c r="U38" i="1"/>
  <c r="N39" i="1"/>
  <c r="P39" i="1" s="1"/>
  <c r="O39" i="1"/>
  <c r="U39" i="1"/>
  <c r="N40" i="1"/>
  <c r="P40" i="1" s="1"/>
  <c r="Q40" i="1" s="1"/>
  <c r="T40" i="1" s="1"/>
  <c r="O40" i="1"/>
  <c r="U40" i="1"/>
  <c r="N41" i="1"/>
  <c r="O41" i="1"/>
  <c r="U41" i="1"/>
  <c r="N42" i="1"/>
  <c r="P42" i="1" s="1"/>
  <c r="O42" i="1"/>
  <c r="U42" i="1"/>
  <c r="N43" i="1"/>
  <c r="P43" i="1" s="1"/>
  <c r="Q43" i="1" s="1"/>
  <c r="T43" i="1" s="1"/>
  <c r="O43" i="1"/>
  <c r="U43" i="1"/>
  <c r="N44" i="1"/>
  <c r="O44" i="1"/>
  <c r="U44" i="1"/>
  <c r="N45" i="1"/>
  <c r="P45" i="1" s="1"/>
  <c r="O45" i="1"/>
  <c r="U45" i="1"/>
  <c r="N46" i="1"/>
  <c r="P46" i="1" s="1"/>
  <c r="Q46" i="1" s="1"/>
  <c r="T46" i="1" s="1"/>
  <c r="O46" i="1"/>
  <c r="U46" i="1"/>
  <c r="N47" i="1"/>
  <c r="P47" i="1" s="1"/>
  <c r="O47" i="1"/>
  <c r="U47" i="1"/>
  <c r="N48" i="1"/>
  <c r="P48" i="1" s="1"/>
  <c r="O48" i="1"/>
  <c r="U48" i="1"/>
  <c r="N49" i="1"/>
  <c r="O49" i="1"/>
  <c r="U49" i="1"/>
  <c r="N50" i="1"/>
  <c r="O50" i="1"/>
  <c r="U50" i="1"/>
  <c r="N51" i="1"/>
  <c r="P51" i="1" s="1"/>
  <c r="O51" i="1"/>
  <c r="U51" i="1"/>
  <c r="N52" i="1"/>
  <c r="O52" i="1"/>
  <c r="P52" i="1" s="1"/>
  <c r="U52" i="1"/>
  <c r="N53" i="1"/>
  <c r="P53" i="1" s="1"/>
  <c r="O53" i="1"/>
  <c r="U53" i="1"/>
  <c r="N54" i="1"/>
  <c r="P54" i="1" s="1"/>
  <c r="O54" i="1"/>
  <c r="U54" i="1"/>
  <c r="N55" i="1"/>
  <c r="O55" i="1"/>
  <c r="P55" i="1" s="1"/>
  <c r="U55" i="1"/>
  <c r="N56" i="1"/>
  <c r="O56" i="1"/>
  <c r="U56" i="1"/>
  <c r="N57" i="1"/>
  <c r="P57" i="1" s="1"/>
  <c r="O57" i="1"/>
  <c r="U57" i="1"/>
  <c r="N58" i="1"/>
  <c r="O58" i="1"/>
  <c r="P58" i="1" s="1"/>
  <c r="U58" i="1"/>
  <c r="N59" i="1"/>
  <c r="P59" i="1" s="1"/>
  <c r="O59" i="1"/>
  <c r="U59" i="1"/>
  <c r="N60" i="1"/>
  <c r="O60" i="1"/>
  <c r="P60" i="1" s="1"/>
  <c r="U60" i="1"/>
  <c r="N61" i="1"/>
  <c r="O61" i="1"/>
  <c r="P61" i="1" s="1"/>
  <c r="U61" i="1"/>
  <c r="N62" i="1"/>
  <c r="O62" i="1"/>
  <c r="U62" i="1"/>
  <c r="N63" i="1"/>
  <c r="P63" i="1" s="1"/>
  <c r="O63" i="1"/>
  <c r="U63" i="1"/>
  <c r="N64" i="1"/>
  <c r="O64" i="1"/>
  <c r="U64" i="1"/>
  <c r="N65" i="1"/>
  <c r="O65" i="1"/>
  <c r="U65" i="1"/>
  <c r="N66" i="1"/>
  <c r="O66" i="1"/>
  <c r="P66" i="1" s="1"/>
  <c r="U66" i="1"/>
  <c r="N67" i="1"/>
  <c r="O67" i="1"/>
  <c r="P67" i="1" s="1"/>
  <c r="U67" i="1"/>
  <c r="N68" i="1"/>
  <c r="O68" i="1"/>
  <c r="U68" i="1"/>
  <c r="N69" i="1"/>
  <c r="P69" i="1" s="1"/>
  <c r="O69" i="1"/>
  <c r="U69" i="1"/>
  <c r="N70" i="1"/>
  <c r="O70" i="1"/>
  <c r="P70" i="1" s="1"/>
  <c r="U70" i="1"/>
  <c r="N71" i="1"/>
  <c r="O71" i="1"/>
  <c r="U71" i="1"/>
  <c r="N72" i="1"/>
  <c r="P72" i="1" s="1"/>
  <c r="Q72" i="1" s="1"/>
  <c r="T72" i="1" s="1"/>
  <c r="O72" i="1"/>
  <c r="U72" i="1"/>
  <c r="N73" i="1"/>
  <c r="O73" i="1"/>
  <c r="U73" i="1"/>
  <c r="N74" i="1"/>
  <c r="O74" i="1"/>
  <c r="U74" i="1"/>
  <c r="N75" i="1"/>
  <c r="O75" i="1"/>
  <c r="P75" i="1" s="1"/>
  <c r="Q75" i="1" s="1"/>
  <c r="T75" i="1" s="1"/>
  <c r="U75" i="1"/>
  <c r="N76" i="1"/>
  <c r="O76" i="1"/>
  <c r="U76" i="1"/>
  <c r="N77" i="1"/>
  <c r="O77" i="1"/>
  <c r="U77" i="1"/>
  <c r="N78" i="1"/>
  <c r="P78" i="1" s="1"/>
  <c r="Q78" i="1" s="1"/>
  <c r="T78" i="1" s="1"/>
  <c r="O78" i="1"/>
  <c r="U78" i="1"/>
  <c r="N79" i="1"/>
  <c r="O79" i="1"/>
  <c r="P79" i="1" s="1"/>
  <c r="U79" i="1"/>
  <c r="N80" i="1"/>
  <c r="P80" i="1" s="1"/>
  <c r="O80" i="1"/>
  <c r="U80" i="1"/>
  <c r="N81" i="1"/>
  <c r="P81" i="1" s="1"/>
  <c r="O81" i="1"/>
  <c r="U81" i="1"/>
  <c r="N82" i="1"/>
  <c r="O82" i="1"/>
  <c r="P82" i="1" s="1"/>
  <c r="U82" i="1"/>
  <c r="N83" i="1"/>
  <c r="O83" i="1"/>
  <c r="U83" i="1"/>
  <c r="N84" i="1"/>
  <c r="P84" i="1" s="1"/>
  <c r="Q84" i="1" s="1"/>
  <c r="T84" i="1" s="1"/>
  <c r="O84" i="1"/>
  <c r="U84" i="1"/>
  <c r="N85" i="1"/>
  <c r="O85" i="1"/>
  <c r="P85" i="1" s="1"/>
  <c r="U8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S46" i="1" s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R75" i="1" s="1"/>
  <c r="M76" i="1"/>
  <c r="M77" i="1"/>
  <c r="M78" i="1"/>
  <c r="R78" i="1" s="1"/>
  <c r="M79" i="1"/>
  <c r="M80" i="1"/>
  <c r="M81" i="1"/>
  <c r="M82" i="1"/>
  <c r="M83" i="1"/>
  <c r="M84" i="1"/>
  <c r="M85" i="1"/>
  <c r="R54" i="1" l="1"/>
  <c r="Q54" i="1"/>
  <c r="T54" i="1" s="1"/>
  <c r="R42" i="1"/>
  <c r="Q42" i="1"/>
  <c r="T42" i="1" s="1"/>
  <c r="R84" i="1"/>
  <c r="R72" i="1"/>
  <c r="R48" i="1"/>
  <c r="Q48" i="1"/>
  <c r="T48" i="1" s="1"/>
  <c r="R63" i="1"/>
  <c r="Q63" i="1"/>
  <c r="T63" i="1" s="1"/>
  <c r="R51" i="1"/>
  <c r="Q51" i="1"/>
  <c r="T51" i="1" s="1"/>
  <c r="Q81" i="1"/>
  <c r="T81" i="1" s="1"/>
  <c r="R81" i="1"/>
  <c r="R69" i="1"/>
  <c r="Q69" i="1"/>
  <c r="T69" i="1" s="1"/>
  <c r="S69" i="1"/>
  <c r="R57" i="1"/>
  <c r="Q57" i="1"/>
  <c r="T57" i="1" s="1"/>
  <c r="R45" i="1"/>
  <c r="Q45" i="1"/>
  <c r="T45" i="1" s="1"/>
  <c r="R33" i="1"/>
  <c r="Q33" i="1"/>
  <c r="T33" i="1" s="1"/>
  <c r="S81" i="1"/>
  <c r="R60" i="1"/>
  <c r="Q60" i="1"/>
  <c r="T60" i="1" s="1"/>
  <c r="R36" i="1"/>
  <c r="Q36" i="1"/>
  <c r="T36" i="1" s="1"/>
  <c r="R27" i="1"/>
  <c r="Q27" i="1"/>
  <c r="T27" i="1" s="1"/>
  <c r="R39" i="1"/>
  <c r="Q39" i="1"/>
  <c r="T39" i="1" s="1"/>
  <c r="R66" i="1"/>
  <c r="Q66" i="1"/>
  <c r="T66" i="1" s="1"/>
  <c r="R30" i="1"/>
  <c r="Q30" i="1"/>
  <c r="T30" i="1" s="1"/>
  <c r="P83" i="1"/>
  <c r="P56" i="1"/>
  <c r="Q56" i="1" s="1"/>
  <c r="T56" i="1" s="1"/>
  <c r="P49" i="1"/>
  <c r="Q49" i="1" s="1"/>
  <c r="T49" i="1" s="1"/>
  <c r="P62" i="1"/>
  <c r="P74" i="1"/>
  <c r="Q74" i="1" s="1"/>
  <c r="T74" i="1" s="1"/>
  <c r="P65" i="1"/>
  <c r="P77" i="1"/>
  <c r="S77" i="1" s="1"/>
  <c r="S84" i="1"/>
  <c r="P76" i="1"/>
  <c r="P71" i="1"/>
  <c r="Q71" i="1" s="1"/>
  <c r="T71" i="1" s="1"/>
  <c r="P68" i="1"/>
  <c r="Q68" i="1" s="1"/>
  <c r="T68" i="1" s="1"/>
  <c r="P73" i="1"/>
  <c r="Q73" i="1" s="1"/>
  <c r="T73" i="1" s="1"/>
  <c r="P64" i="1"/>
  <c r="S78" i="1"/>
  <c r="S75" i="1"/>
  <c r="S72" i="1"/>
  <c r="P50" i="1"/>
  <c r="Q50" i="1" s="1"/>
  <c r="T50" i="1" s="1"/>
  <c r="P44" i="1"/>
  <c r="P41" i="1"/>
  <c r="R41" i="1" s="1"/>
  <c r="P38" i="1"/>
  <c r="Q38" i="1" s="1"/>
  <c r="T38" i="1" s="1"/>
  <c r="P35" i="1"/>
  <c r="P32" i="1"/>
  <c r="S32" i="1" s="1"/>
  <c r="P29" i="1"/>
  <c r="P26" i="1"/>
  <c r="Q26" i="1" s="1"/>
  <c r="T26" i="1" s="1"/>
  <c r="S56" i="1"/>
  <c r="R56" i="1"/>
  <c r="Q85" i="1"/>
  <c r="T85" i="1" s="1"/>
  <c r="R85" i="1"/>
  <c r="S85" i="1"/>
  <c r="Q80" i="1"/>
  <c r="T80" i="1" s="1"/>
  <c r="R80" i="1"/>
  <c r="S80" i="1"/>
  <c r="R59" i="1"/>
  <c r="Q59" i="1"/>
  <c r="T59" i="1" s="1"/>
  <c r="S59" i="1"/>
  <c r="Q52" i="1"/>
  <c r="T52" i="1" s="1"/>
  <c r="R52" i="1"/>
  <c r="S52" i="1"/>
  <c r="Q47" i="1"/>
  <c r="T47" i="1" s="1"/>
  <c r="R47" i="1"/>
  <c r="S47" i="1"/>
  <c r="Q53" i="1"/>
  <c r="T53" i="1" s="1"/>
  <c r="R53" i="1"/>
  <c r="S53" i="1"/>
  <c r="Q83" i="1"/>
  <c r="T83" i="1" s="1"/>
  <c r="R83" i="1"/>
  <c r="S83" i="1"/>
  <c r="Q82" i="1"/>
  <c r="T82" i="1" s="1"/>
  <c r="S82" i="1"/>
  <c r="R82" i="1"/>
  <c r="Q77" i="1"/>
  <c r="T77" i="1" s="1"/>
  <c r="R77" i="1"/>
  <c r="R62" i="1"/>
  <c r="Q62" i="1"/>
  <c r="T62" i="1" s="1"/>
  <c r="S62" i="1"/>
  <c r="Q55" i="1"/>
  <c r="T55" i="1" s="1"/>
  <c r="R55" i="1"/>
  <c r="S55" i="1"/>
  <c r="R74" i="1"/>
  <c r="S58" i="1"/>
  <c r="Q58" i="1"/>
  <c r="T58" i="1" s="1"/>
  <c r="R58" i="1"/>
  <c r="Q76" i="1"/>
  <c r="T76" i="1" s="1"/>
  <c r="R76" i="1"/>
  <c r="S76" i="1"/>
  <c r="S71" i="1"/>
  <c r="R71" i="1"/>
  <c r="S68" i="1"/>
  <c r="R68" i="1"/>
  <c r="Q61" i="1"/>
  <c r="T61" i="1" s="1"/>
  <c r="R61" i="1"/>
  <c r="S61" i="1"/>
  <c r="Q79" i="1"/>
  <c r="T79" i="1" s="1"/>
  <c r="S79" i="1"/>
  <c r="R79" i="1"/>
  <c r="R65" i="1"/>
  <c r="Q65" i="1"/>
  <c r="T65" i="1" s="1"/>
  <c r="S65" i="1"/>
  <c r="R73" i="1"/>
  <c r="S64" i="1"/>
  <c r="Q64" i="1"/>
  <c r="T64" i="1" s="1"/>
  <c r="R64" i="1"/>
  <c r="S70" i="1"/>
  <c r="Q70" i="1"/>
  <c r="T70" i="1" s="1"/>
  <c r="R70" i="1"/>
  <c r="Q67" i="1"/>
  <c r="T67" i="1" s="1"/>
  <c r="R67" i="1"/>
  <c r="S67" i="1"/>
  <c r="R50" i="1"/>
  <c r="Q44" i="1"/>
  <c r="T44" i="1" s="1"/>
  <c r="R44" i="1"/>
  <c r="S44" i="1"/>
  <c r="Q41" i="1"/>
  <c r="T41" i="1" s="1"/>
  <c r="Q35" i="1"/>
  <c r="T35" i="1" s="1"/>
  <c r="R35" i="1"/>
  <c r="S35" i="1"/>
  <c r="Q32" i="1"/>
  <c r="T32" i="1" s="1"/>
  <c r="R32" i="1"/>
  <c r="Q29" i="1"/>
  <c r="T29" i="1" s="1"/>
  <c r="R29" i="1"/>
  <c r="S29" i="1"/>
  <c r="R26" i="1"/>
  <c r="S26" i="1"/>
  <c r="S43" i="1"/>
  <c r="S40" i="1"/>
  <c r="S37" i="1"/>
  <c r="S34" i="1"/>
  <c r="S31" i="1"/>
  <c r="S28" i="1"/>
  <c r="R46" i="1"/>
  <c r="R43" i="1"/>
  <c r="R40" i="1"/>
  <c r="R37" i="1"/>
  <c r="R34" i="1"/>
  <c r="R31" i="1"/>
  <c r="R28" i="1"/>
  <c r="S66" i="1"/>
  <c r="S63" i="1"/>
  <c r="S60" i="1"/>
  <c r="S57" i="1"/>
  <c r="S54" i="1"/>
  <c r="S51" i="1"/>
  <c r="S48" i="1"/>
  <c r="S45" i="1"/>
  <c r="S42" i="1"/>
  <c r="S39" i="1"/>
  <c r="S36" i="1"/>
  <c r="S33" i="1"/>
  <c r="S30" i="1"/>
  <c r="S2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S38" i="1" l="1"/>
  <c r="R38" i="1"/>
  <c r="S41" i="1"/>
  <c r="S50" i="1"/>
  <c r="S73" i="1"/>
  <c r="S74" i="1"/>
  <c r="S49" i="1"/>
  <c r="R49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P14" i="1" s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O8" i="1"/>
  <c r="N8" i="1"/>
  <c r="M8" i="1"/>
  <c r="O7" i="1"/>
  <c r="N7" i="1"/>
  <c r="P7" i="1" s="1"/>
  <c r="M7" i="1"/>
  <c r="O6" i="1"/>
  <c r="N6" i="1"/>
  <c r="M6" i="1"/>
  <c r="O5" i="1"/>
  <c r="N5" i="1"/>
  <c r="M5" i="1"/>
  <c r="O4" i="1"/>
  <c r="N4" i="1"/>
  <c r="M4" i="1"/>
  <c r="O3" i="1"/>
  <c r="N3" i="1"/>
  <c r="P3" i="1" s="1"/>
  <c r="M3" i="1"/>
  <c r="O2" i="1"/>
  <c r="N2" i="1"/>
  <c r="M2" i="1"/>
  <c r="P17" i="1" l="1"/>
  <c r="Q3" i="1"/>
  <c r="T3" i="1" s="1"/>
  <c r="P6" i="1"/>
  <c r="P23" i="1"/>
  <c r="Q23" i="1" s="1"/>
  <c r="T23" i="1" s="1"/>
  <c r="P11" i="1"/>
  <c r="Q11" i="1" s="1"/>
  <c r="T11" i="1" s="1"/>
  <c r="P2" i="1"/>
  <c r="P9" i="1"/>
  <c r="Q9" i="1" s="1"/>
  <c r="T9" i="1" s="1"/>
  <c r="Q6" i="1"/>
  <c r="T6" i="1" s="1"/>
  <c r="P20" i="1"/>
  <c r="R20" i="1" s="1"/>
  <c r="P16" i="1"/>
  <c r="S16" i="1" s="1"/>
  <c r="P12" i="1"/>
  <c r="Q12" i="1" s="1"/>
  <c r="T12" i="1" s="1"/>
  <c r="P24" i="1"/>
  <c r="Q24" i="1" s="1"/>
  <c r="T24" i="1" s="1"/>
  <c r="P22" i="1"/>
  <c r="Q22" i="1" s="1"/>
  <c r="T22" i="1" s="1"/>
  <c r="S11" i="1"/>
  <c r="S2" i="1"/>
  <c r="S6" i="1"/>
  <c r="P19" i="1"/>
  <c r="Q19" i="1" s="1"/>
  <c r="T19" i="1" s="1"/>
  <c r="P15" i="1"/>
  <c r="Q15" i="1" s="1"/>
  <c r="T15" i="1" s="1"/>
  <c r="P21" i="1"/>
  <c r="Q21" i="1" s="1"/>
  <c r="T21" i="1" s="1"/>
  <c r="S23" i="1"/>
  <c r="P18" i="1"/>
  <c r="Q18" i="1" s="1"/>
  <c r="T18" i="1" s="1"/>
  <c r="P13" i="1"/>
  <c r="S13" i="1" s="1"/>
  <c r="P10" i="1"/>
  <c r="S10" i="1" s="1"/>
  <c r="P4" i="1"/>
  <c r="P8" i="1"/>
  <c r="Q8" i="1" s="1"/>
  <c r="T8" i="1" s="1"/>
  <c r="P5" i="1"/>
  <c r="Q5" i="1" s="1"/>
  <c r="T5" i="1" s="1"/>
  <c r="P25" i="1"/>
  <c r="Q25" i="1" s="1"/>
  <c r="T25" i="1" s="1"/>
  <c r="Q16" i="1"/>
  <c r="T16" i="1" s="1"/>
  <c r="S9" i="1"/>
  <c r="R9" i="1"/>
  <c r="R22" i="1"/>
  <c r="S14" i="1"/>
  <c r="Q14" i="1"/>
  <c r="T14" i="1" s="1"/>
  <c r="R14" i="1"/>
  <c r="Q17" i="1"/>
  <c r="T17" i="1" s="1"/>
  <c r="R17" i="1"/>
  <c r="S17" i="1"/>
  <c r="R10" i="1"/>
  <c r="R2" i="1"/>
  <c r="Q2" i="1"/>
  <c r="T2" i="1" s="1"/>
  <c r="S3" i="1"/>
  <c r="R7" i="1"/>
  <c r="S7" i="1"/>
  <c r="Q7" i="1"/>
  <c r="T7" i="1" s="1"/>
  <c r="S8" i="1"/>
  <c r="S4" i="1"/>
  <c r="R4" i="1"/>
  <c r="Q4" i="1"/>
  <c r="T4" i="1" s="1"/>
  <c r="R3" i="1"/>
  <c r="R6" i="1"/>
  <c r="S15" i="1" l="1"/>
  <c r="S5" i="1"/>
  <c r="R16" i="1"/>
  <c r="R11" i="1"/>
  <c r="R19" i="1"/>
  <c r="R23" i="1"/>
  <c r="Q20" i="1"/>
  <c r="T20" i="1" s="1"/>
  <c r="S19" i="1"/>
  <c r="S12" i="1"/>
  <c r="R24" i="1"/>
  <c r="R13" i="1"/>
  <c r="Q13" i="1"/>
  <c r="T13" i="1" s="1"/>
  <c r="S22" i="1"/>
  <c r="S20" i="1"/>
  <c r="S25" i="1"/>
  <c r="S24" i="1"/>
  <c r="R15" i="1"/>
  <c r="R12" i="1"/>
  <c r="R8" i="1"/>
  <c r="Q10" i="1"/>
  <c r="T10" i="1" s="1"/>
  <c r="R25" i="1"/>
  <c r="R5" i="1"/>
  <c r="R21" i="1"/>
  <c r="R18" i="1"/>
  <c r="S18" i="1"/>
  <c r="S21" i="1"/>
</calcChain>
</file>

<file path=xl/sharedStrings.xml><?xml version="1.0" encoding="utf-8"?>
<sst xmlns="http://schemas.openxmlformats.org/spreadsheetml/2006/main" count="1535" uniqueCount="1355">
  <si>
    <t>a1</t>
  </si>
  <si>
    <t>a2</t>
  </si>
  <si>
    <t>a3</t>
  </si>
  <si>
    <t>energy</t>
  </si>
  <si>
    <t>C11</t>
  </si>
  <si>
    <t>C12</t>
  </si>
  <si>
    <t>C44</t>
  </si>
  <si>
    <t>HfNbC:v_1</t>
  </si>
  <si>
    <t>9.147837782</t>
  </si>
  <si>
    <t>9.146106376</t>
  </si>
  <si>
    <t>9.160160597</t>
  </si>
  <si>
    <t>-652.15986002</t>
  </si>
  <si>
    <t>555.711</t>
  </si>
  <si>
    <t>105.511</t>
  </si>
  <si>
    <t>160.169</t>
  </si>
  <si>
    <t>HfNbC:v_1_2</t>
  </si>
  <si>
    <t>9.159955897</t>
  </si>
  <si>
    <t>9.146077997</t>
  </si>
  <si>
    <t>9.150017678</t>
  </si>
  <si>
    <t>-652.24781769</t>
  </si>
  <si>
    <t>549.112</t>
  </si>
  <si>
    <t>109.174</t>
  </si>
  <si>
    <t>161.625</t>
  </si>
  <si>
    <t>HfNbC:v_1_3</t>
  </si>
  <si>
    <t>9.147714885</t>
  </si>
  <si>
    <t>9.159404818</t>
  </si>
  <si>
    <t>9.149548587</t>
  </si>
  <si>
    <t>-652.19821560</t>
  </si>
  <si>
    <t>544.321</t>
  </si>
  <si>
    <t>111.446</t>
  </si>
  <si>
    <t>158.432</t>
  </si>
  <si>
    <t>HfNbC:v_1_4</t>
  </si>
  <si>
    <t>9.158102685</t>
  </si>
  <si>
    <t>9.158823480</t>
  </si>
  <si>
    <t>9.143648768</t>
  </si>
  <si>
    <t>-652.66001106</t>
  </si>
  <si>
    <t>547.897</t>
  </si>
  <si>
    <t>108.048</t>
  </si>
  <si>
    <t>161.548</t>
  </si>
  <si>
    <t>TiHfC:v_1</t>
  </si>
  <si>
    <t>9.009474314</t>
  </si>
  <si>
    <t>9.038605377</t>
  </si>
  <si>
    <t>9.005965259</t>
  </si>
  <si>
    <t>-623.74098851</t>
  </si>
  <si>
    <t>473.211</t>
  </si>
  <si>
    <t>110.988</t>
  </si>
  <si>
    <t>159.265</t>
  </si>
  <si>
    <t>TiHfC:v_1_2</t>
  </si>
  <si>
    <t>9.014482199</t>
  </si>
  <si>
    <t>9.015959404</t>
  </si>
  <si>
    <t>9.014734282</t>
  </si>
  <si>
    <t>-623.42828316</t>
  </si>
  <si>
    <t>461.845</t>
  </si>
  <si>
    <t>116.414</t>
  </si>
  <si>
    <t>157.521</t>
  </si>
  <si>
    <t>TiHfC:v_1_3</t>
  </si>
  <si>
    <t>9.006779259</t>
  </si>
  <si>
    <t>9.025903974</t>
  </si>
  <si>
    <t>9.027112351</t>
  </si>
  <si>
    <t>-623.57810192</t>
  </si>
  <si>
    <t>470.863</t>
  </si>
  <si>
    <t>111.535</t>
  </si>
  <si>
    <t>158.753</t>
  </si>
  <si>
    <t>TiHfC:v_1_4</t>
  </si>
  <si>
    <t>9.024866305</t>
  </si>
  <si>
    <t>9.027870992</t>
  </si>
  <si>
    <t>9.000816247</t>
  </si>
  <si>
    <t>-623.61430992</t>
  </si>
  <si>
    <t>474.066</t>
  </si>
  <si>
    <t>110.677</t>
  </si>
  <si>
    <t>157.681</t>
  </si>
  <si>
    <t>TiNbC:v_1</t>
  </si>
  <si>
    <t>8.868072706</t>
  </si>
  <si>
    <t>8.859951132</t>
  </si>
  <si>
    <t>8.862101413</t>
  </si>
  <si>
    <t>-616.27673725</t>
  </si>
  <si>
    <t>571.191</t>
  </si>
  <si>
    <t>108.718</t>
  </si>
  <si>
    <t>163.459</t>
  </si>
  <si>
    <t>TiNbC:v_1_2</t>
  </si>
  <si>
    <t>8.864947336</t>
  </si>
  <si>
    <t>8.858755766</t>
  </si>
  <si>
    <t>8.859698570</t>
  </si>
  <si>
    <t>-616.37728709</t>
  </si>
  <si>
    <t>558.718</t>
  </si>
  <si>
    <t>115.121</t>
  </si>
  <si>
    <t>162.348</t>
  </si>
  <si>
    <t>TiNbC:v_1_3</t>
  </si>
  <si>
    <t>8.866687620</t>
  </si>
  <si>
    <t>8.858934663</t>
  </si>
  <si>
    <t>8.865053199</t>
  </si>
  <si>
    <t>-616.27608684</t>
  </si>
  <si>
    <t>571.012</t>
  </si>
  <si>
    <t>109.704</t>
  </si>
  <si>
    <t>162.641</t>
  </si>
  <si>
    <t>TiNbC:v_1_4</t>
  </si>
  <si>
    <t>8.868457946</t>
  </si>
  <si>
    <t>8.853033019</t>
  </si>
  <si>
    <t>8.861083648</t>
  </si>
  <si>
    <t>-616.39834654</t>
  </si>
  <si>
    <t>557.289</t>
  </si>
  <si>
    <t>115.979</t>
  </si>
  <si>
    <t>162.707</t>
  </si>
  <si>
    <t>TiZrC:v_1</t>
  </si>
  <si>
    <t>9.111774096</t>
  </si>
  <si>
    <t>9.071276168</t>
  </si>
  <si>
    <t>9.122447474</t>
  </si>
  <si>
    <t>-595.31198608</t>
  </si>
  <si>
    <t>445.329</t>
  </si>
  <si>
    <t>107.802</t>
  </si>
  <si>
    <t>143.931</t>
  </si>
  <si>
    <t>TiZrC:v_1_2</t>
  </si>
  <si>
    <t>9.109398471</t>
  </si>
  <si>
    <t>9.089274583</t>
  </si>
  <si>
    <t>9.116912859</t>
  </si>
  <si>
    <t>-595.21922173</t>
  </si>
  <si>
    <t>446.664</t>
  </si>
  <si>
    <t>106.915</t>
  </si>
  <si>
    <t>144.96</t>
  </si>
  <si>
    <t>TiZrC:v_1_3</t>
  </si>
  <si>
    <t>9.115634668</t>
  </si>
  <si>
    <t>9.075847170</t>
  </si>
  <si>
    <t>9.112406138</t>
  </si>
  <si>
    <t>-595.17765392</t>
  </si>
  <si>
    <t>441.881</t>
  </si>
  <si>
    <t>109.029</t>
  </si>
  <si>
    <t>144.9</t>
  </si>
  <si>
    <t>TiZrC:v_1_4</t>
  </si>
  <si>
    <t>9.121090631</t>
  </si>
  <si>
    <t>9.084450431</t>
  </si>
  <si>
    <t>9.116841734</t>
  </si>
  <si>
    <t>-595.26759982</t>
  </si>
  <si>
    <t>452.179</t>
  </si>
  <si>
    <t>104.088</t>
  </si>
  <si>
    <t>143.909</t>
  </si>
  <si>
    <t>ZrHfC:v_1</t>
  </si>
  <si>
    <t>9.380584511</t>
  </si>
  <si>
    <t>9.374969161</t>
  </si>
  <si>
    <t>9.381593019</t>
  </si>
  <si>
    <t>-636.72874174</t>
  </si>
  <si>
    <t>469.291</t>
  </si>
  <si>
    <t>99.3713</t>
  </si>
  <si>
    <t>154.899</t>
  </si>
  <si>
    <t>ZrHfC:v_1_2</t>
  </si>
  <si>
    <t>9.377081280</t>
  </si>
  <si>
    <t>9.379471885</t>
  </si>
  <si>
    <t>9.379990644</t>
  </si>
  <si>
    <t>-636.73120516</t>
  </si>
  <si>
    <t>468.721</t>
  </si>
  <si>
    <t>99.8527</t>
  </si>
  <si>
    <t>154.82</t>
  </si>
  <si>
    <t>ZrHfC:v_1_3</t>
  </si>
  <si>
    <t>9.381657268</t>
  </si>
  <si>
    <t>9.379301746</t>
  </si>
  <si>
    <t>9.377520544</t>
  </si>
  <si>
    <t>-636.70336418</t>
  </si>
  <si>
    <t>466.507</t>
  </si>
  <si>
    <t>100.81</t>
  </si>
  <si>
    <t>155.009</t>
  </si>
  <si>
    <t>ZrHfC:v_1_4</t>
  </si>
  <si>
    <t>9.381489705</t>
  </si>
  <si>
    <t>9.375286041</t>
  </si>
  <si>
    <t>9.381013308</t>
  </si>
  <si>
    <t>-636.72786285</t>
  </si>
  <si>
    <t>470.177</t>
  </si>
  <si>
    <t>99.0383</t>
  </si>
  <si>
    <t>154.887</t>
  </si>
  <si>
    <t>ZrNbC:v_1</t>
  </si>
  <si>
    <t>9.214999578</t>
  </si>
  <si>
    <t>9.232579030</t>
  </si>
  <si>
    <t>9.244695508</t>
  </si>
  <si>
    <t>-625.56444537</t>
  </si>
  <si>
    <t>516.139</t>
  </si>
  <si>
    <t>104.707</t>
  </si>
  <si>
    <t>151.434</t>
  </si>
  <si>
    <t>ZrNbC:v_1_2</t>
  </si>
  <si>
    <t>9.228644494</t>
  </si>
  <si>
    <t>9.216181986</t>
  </si>
  <si>
    <t>9.233520903</t>
  </si>
  <si>
    <t>-625.00274194</t>
  </si>
  <si>
    <t>516.377</t>
  </si>
  <si>
    <t>106.378</t>
  </si>
  <si>
    <t>152.529</t>
  </si>
  <si>
    <t>ZrNbC:v_1_3</t>
  </si>
  <si>
    <t>9.217062761</t>
  </si>
  <si>
    <t>9.244533765</t>
  </si>
  <si>
    <t>9.224573595</t>
  </si>
  <si>
    <t>-625.24183849</t>
  </si>
  <si>
    <t>516.839</t>
  </si>
  <si>
    <t>104.834</t>
  </si>
  <si>
    <t>151.525</t>
  </si>
  <si>
    <t>ZrNbC:v_1_4</t>
  </si>
  <si>
    <t>9.228679977</t>
  </si>
  <si>
    <t>9.215141288</t>
  </si>
  <si>
    <t>9.233400860</t>
  </si>
  <si>
    <t>-625.00284011</t>
  </si>
  <si>
    <t>516.739</t>
  </si>
  <si>
    <t>106.387</t>
  </si>
  <si>
    <t>152.003</t>
  </si>
  <si>
    <t>B</t>
    <phoneticPr fontId="4" type="noConversion"/>
  </si>
  <si>
    <t>Gv</t>
    <phoneticPr fontId="4" type="noConversion"/>
  </si>
  <si>
    <t>GR</t>
    <phoneticPr fontId="4" type="noConversion"/>
  </si>
  <si>
    <t>G</t>
    <phoneticPr fontId="4" type="noConversion"/>
  </si>
  <si>
    <t>G/B</t>
    <phoneticPr fontId="4" type="noConversion"/>
  </si>
  <si>
    <t>v</t>
    <phoneticPr fontId="5" type="noConversion"/>
  </si>
  <si>
    <t>E</t>
    <phoneticPr fontId="3" type="noConversion"/>
  </si>
  <si>
    <t>Hv</t>
    <phoneticPr fontId="4" type="noConversion"/>
  </si>
  <si>
    <t>energy_0</t>
    <phoneticPr fontId="3" type="noConversion"/>
  </si>
  <si>
    <t>-662.14573463</t>
  </si>
  <si>
    <t>-662.14573464</t>
  </si>
  <si>
    <t>-662.14573465</t>
  </si>
  <si>
    <t>-662.14573466</t>
  </si>
  <si>
    <t>-633.65720427</t>
  </si>
  <si>
    <t>-625.64756048</t>
  </si>
  <si>
    <t>-604.97855864</t>
  </si>
  <si>
    <t>-647.00617171</t>
  </si>
  <si>
    <t>-634.54342888</t>
  </si>
  <si>
    <t>-633.65720428</t>
  </si>
  <si>
    <t>-633.65720429</t>
  </si>
  <si>
    <t>-633.65720430</t>
  </si>
  <si>
    <t>-625.64756049</t>
  </si>
  <si>
    <t>-625.64756050</t>
  </si>
  <si>
    <t>-625.64756051</t>
  </si>
  <si>
    <t>-604.97855865</t>
  </si>
  <si>
    <t>-604.97855866</t>
  </si>
  <si>
    <t>-604.97855867</t>
  </si>
  <si>
    <t>-647.00617172</t>
  </si>
  <si>
    <t>-647.00617173</t>
  </si>
  <si>
    <t>-647.00617174</t>
  </si>
  <si>
    <t>-634.54342889</t>
  </si>
  <si>
    <t>-634.54342890</t>
  </si>
  <si>
    <t>-634.54342891</t>
  </si>
  <si>
    <t>Energy_v</t>
    <phoneticPr fontId="3" type="noConversion"/>
  </si>
  <si>
    <t>HfNbC:v_1_5</t>
  </si>
  <si>
    <t>HfNbC:v_1_6</t>
  </si>
  <si>
    <t>9.145150872</t>
  </si>
  <si>
    <t>9.152425205</t>
  </si>
  <si>
    <t>9.155279768</t>
  </si>
  <si>
    <t>-652.00583483</t>
  </si>
  <si>
    <t>555.163</t>
  </si>
  <si>
    <t>107.782</t>
  </si>
  <si>
    <t>160.391</t>
  </si>
  <si>
    <t>HfNbC:v_1_7</t>
  </si>
  <si>
    <t>HfNbC:v_1_8</t>
  </si>
  <si>
    <t>9.146947559</t>
  </si>
  <si>
    <t>9.161180841</t>
  </si>
  <si>
    <t>9.158243864</t>
  </si>
  <si>
    <t>-653.09649264</t>
  </si>
  <si>
    <t>542.007</t>
  </si>
  <si>
    <t>110.763</t>
  </si>
  <si>
    <t>161.22</t>
  </si>
  <si>
    <t>HfNbC:v_1_9</t>
  </si>
  <si>
    <t>9.153976932</t>
  </si>
  <si>
    <t>9.163533086</t>
  </si>
  <si>
    <t>9.146403487</t>
  </si>
  <si>
    <t>-652.64041114</t>
  </si>
  <si>
    <t>531.905</t>
  </si>
  <si>
    <t>112.544</t>
  </si>
  <si>
    <t>160.92</t>
  </si>
  <si>
    <t>HfNbC:v_1_10</t>
  </si>
  <si>
    <t>9.156058867</t>
  </si>
  <si>
    <t>9.152044949</t>
  </si>
  <si>
    <t>9.156207582</t>
  </si>
  <si>
    <t>-652.69713494</t>
  </si>
  <si>
    <t>547.611</t>
  </si>
  <si>
    <t>107.071</t>
  </si>
  <si>
    <t>161.016</t>
  </si>
  <si>
    <t>HfNbC:v_1_11</t>
  </si>
  <si>
    <t>9.147807044</t>
  </si>
  <si>
    <t>9.156001536</t>
  </si>
  <si>
    <t>9.158194994</t>
  </si>
  <si>
    <t>-652.56280587</t>
  </si>
  <si>
    <t>546.454</t>
  </si>
  <si>
    <t>108.413</t>
  </si>
  <si>
    <t>161.395</t>
  </si>
  <si>
    <t>HfNbC:v_1_12</t>
  </si>
  <si>
    <t>9.161185157</t>
  </si>
  <si>
    <t>9.157070402</t>
  </si>
  <si>
    <t>9.145837330</t>
  </si>
  <si>
    <t>-652.90283014</t>
  </si>
  <si>
    <t>536.897</t>
  </si>
  <si>
    <t>113.125</t>
  </si>
  <si>
    <t>160.029</t>
  </si>
  <si>
    <t>HfNbC:v_1_13</t>
  </si>
  <si>
    <t>9.147527578</t>
  </si>
  <si>
    <t>9.167672530</t>
  </si>
  <si>
    <t>9.143813888</t>
  </si>
  <si>
    <t>-652.49229808</t>
  </si>
  <si>
    <t>547.157</t>
  </si>
  <si>
    <t>107.285</t>
  </si>
  <si>
    <t>163.02</t>
  </si>
  <si>
    <t>HfNbC:v_1_14</t>
  </si>
  <si>
    <t>9.167326178</t>
  </si>
  <si>
    <t>9.152824412</t>
  </si>
  <si>
    <t>9.140253174</t>
  </si>
  <si>
    <t>-652.67830240</t>
  </si>
  <si>
    <t>544.361</t>
  </si>
  <si>
    <t>109.993</t>
  </si>
  <si>
    <t>161.669</t>
  </si>
  <si>
    <t>TiHfC:v_1_5</t>
  </si>
  <si>
    <t>9.023098636</t>
  </si>
  <si>
    <t>9.007837163</t>
  </si>
  <si>
    <t>9.025260013</t>
  </si>
  <si>
    <t>-623.56786746</t>
  </si>
  <si>
    <t>473.229</t>
  </si>
  <si>
    <t>110.939</t>
  </si>
  <si>
    <t>158.776</t>
  </si>
  <si>
    <t>TiHfC:v_1_6</t>
  </si>
  <si>
    <t>9.036293566</t>
  </si>
  <si>
    <t>9.009946267</t>
  </si>
  <si>
    <t>9.007442459</t>
  </si>
  <si>
    <t>-623.69200822</t>
  </si>
  <si>
    <t>472.857</t>
  </si>
  <si>
    <t>111.235</t>
  </si>
  <si>
    <t>158.643</t>
  </si>
  <si>
    <t>TiHfC:v_1_7</t>
  </si>
  <si>
    <t>9.031896106</t>
  </si>
  <si>
    <t>9.012182321</t>
  </si>
  <si>
    <t>9.009801141</t>
  </si>
  <si>
    <t>-623.60045580</t>
  </si>
  <si>
    <t>469.338</t>
  </si>
  <si>
    <t>112.611</t>
  </si>
  <si>
    <t>159.647</t>
  </si>
  <si>
    <t>TiHfC:v_1_8</t>
  </si>
  <si>
    <t>9.025426190</t>
  </si>
  <si>
    <t>9.038097855</t>
  </si>
  <si>
    <t>8.997334840</t>
  </si>
  <si>
    <t>-623.83195211</t>
  </si>
  <si>
    <t>478.176</t>
  </si>
  <si>
    <t>108.472</t>
  </si>
  <si>
    <t>159.301</t>
  </si>
  <si>
    <t>TiHfC:v_1_9</t>
  </si>
  <si>
    <t>9.016567599</t>
  </si>
  <si>
    <t>9.020073807</t>
  </si>
  <si>
    <t>9.029462690</t>
  </si>
  <si>
    <t>-623.69457857</t>
  </si>
  <si>
    <t>480.076</t>
  </si>
  <si>
    <t>107.682</t>
  </si>
  <si>
    <t>159.028</t>
  </si>
  <si>
    <t>TiHfC:v_1_10</t>
  </si>
  <si>
    <t>9.017830794</t>
  </si>
  <si>
    <t>9.019530045</t>
  </si>
  <si>
    <t>9.031329867</t>
  </si>
  <si>
    <t>-623.79187264</t>
  </si>
  <si>
    <t>486.407</t>
  </si>
  <si>
    <t>104.653</t>
  </si>
  <si>
    <t>158.508</t>
  </si>
  <si>
    <t>TiHfC:v_1_11</t>
  </si>
  <si>
    <t>9.010169435</t>
  </si>
  <si>
    <t>9.006568773</t>
  </si>
  <si>
    <t>9.038141542</t>
  </si>
  <si>
    <t>-623.75072782</t>
  </si>
  <si>
    <t>474.124</t>
  </si>
  <si>
    <t>110.488</t>
  </si>
  <si>
    <t>159.663</t>
  </si>
  <si>
    <t>TiHfC:v_1_12</t>
  </si>
  <si>
    <t>9.014670455</t>
  </si>
  <si>
    <t>9.029009518</t>
  </si>
  <si>
    <t>9.027477502</t>
  </si>
  <si>
    <t>-623.74672989</t>
  </si>
  <si>
    <t>486.869</t>
  </si>
  <si>
    <t>104.322</t>
  </si>
  <si>
    <t>158.761</t>
  </si>
  <si>
    <t>TiHfC:v_1_13</t>
  </si>
  <si>
    <t>9.001255150</t>
  </si>
  <si>
    <t>9.027102528</t>
  </si>
  <si>
    <t>9.033635277</t>
  </si>
  <si>
    <t>-623.79910361</t>
  </si>
  <si>
    <t>477.711</t>
  </si>
  <si>
    <t>108.801</t>
  </si>
  <si>
    <t>159.015</t>
  </si>
  <si>
    <t>TiHfC:v_1_14</t>
  </si>
  <si>
    <t>9.021165295</t>
  </si>
  <si>
    <t>9.019187819</t>
  </si>
  <si>
    <t>9.030267694</t>
  </si>
  <si>
    <t>-623.78982757</t>
  </si>
  <si>
    <t>486.537</t>
  </si>
  <si>
    <t>104.675</t>
  </si>
  <si>
    <t>158.188</t>
  </si>
  <si>
    <t>TiNbC:v_1_5</t>
  </si>
  <si>
    <t>8.863125444</t>
  </si>
  <si>
    <t>8.866030003</t>
  </si>
  <si>
    <t>8.854127165</t>
  </si>
  <si>
    <t>-616.33338888</t>
  </si>
  <si>
    <t>572.207</t>
  </si>
  <si>
    <t>108.3</t>
  </si>
  <si>
    <t>163.47</t>
  </si>
  <si>
    <t>TiNbC:v_1_6</t>
  </si>
  <si>
    <t>8.862869221</t>
  </si>
  <si>
    <t>8.863955456</t>
  </si>
  <si>
    <t>8.859949063</t>
  </si>
  <si>
    <t>-616.15425345</t>
  </si>
  <si>
    <t>571.747</t>
  </si>
  <si>
    <t>109.693</t>
  </si>
  <si>
    <t>162.288</t>
  </si>
  <si>
    <t>TiNbC:v_1_7</t>
  </si>
  <si>
    <t>8.855242998</t>
  </si>
  <si>
    <t>8.864204450</t>
  </si>
  <si>
    <t>8.860822605</t>
  </si>
  <si>
    <t>-616.43765799</t>
  </si>
  <si>
    <t>559.155</t>
  </si>
  <si>
    <t>114.939</t>
  </si>
  <si>
    <t>162.58</t>
  </si>
  <si>
    <t>TiNbC:v_1_8</t>
  </si>
  <si>
    <t>8.855737794</t>
  </si>
  <si>
    <t>8.860563695</t>
  </si>
  <si>
    <t>8.860314342</t>
  </si>
  <si>
    <t>-616.46996003</t>
  </si>
  <si>
    <t>557.773</t>
  </si>
  <si>
    <t>115.337</t>
  </si>
  <si>
    <t>161.672</t>
  </si>
  <si>
    <t>TiNbC:v_1_9</t>
  </si>
  <si>
    <t>8.858187550</t>
  </si>
  <si>
    <t>8.861651188</t>
  </si>
  <si>
    <t>8.853305821</t>
  </si>
  <si>
    <t>-616.56560689</t>
  </si>
  <si>
    <t>558.887</t>
  </si>
  <si>
    <t>114.793</t>
  </si>
  <si>
    <t>163.14</t>
  </si>
  <si>
    <t>TiNbC:v_1_10</t>
  </si>
  <si>
    <t>8.857144416</t>
  </si>
  <si>
    <t>8.865408578</t>
  </si>
  <si>
    <t>8.854700590</t>
  </si>
  <si>
    <t>-616.52068850</t>
  </si>
  <si>
    <t>559.839</t>
  </si>
  <si>
    <t>114.214</t>
  </si>
  <si>
    <t>163.709</t>
  </si>
  <si>
    <t>TiNbC:v_1_11</t>
  </si>
  <si>
    <t>8.861918823</t>
  </si>
  <si>
    <t>8.864107240</t>
  </si>
  <si>
    <t>8.860313306</t>
  </si>
  <si>
    <t>-616.28689371</t>
  </si>
  <si>
    <t>562.702</t>
  </si>
  <si>
    <t>114.009</t>
  </si>
  <si>
    <t>163.073</t>
  </si>
  <si>
    <t>TiNbC:v_1_12</t>
  </si>
  <si>
    <t>8.863136696</t>
  </si>
  <si>
    <t>8.861108449</t>
  </si>
  <si>
    <t>8.859813994</t>
  </si>
  <si>
    <t>-616.31469812</t>
  </si>
  <si>
    <t>562.021</t>
  </si>
  <si>
    <t>113.946</t>
  </si>
  <si>
    <t>163.507</t>
  </si>
  <si>
    <t>TiNbC:v_1_13</t>
  </si>
  <si>
    <t>8.862037897</t>
  </si>
  <si>
    <t>8.861294160</t>
  </si>
  <si>
    <t>8.864090398</t>
  </si>
  <si>
    <t>-616.29882457</t>
  </si>
  <si>
    <t>558.451</t>
  </si>
  <si>
    <t>115.618</t>
  </si>
  <si>
    <t>162.742</t>
  </si>
  <si>
    <t>TiNbC:v_1_14</t>
  </si>
  <si>
    <t>8.862430046</t>
  </si>
  <si>
    <t>8.863697668</t>
  </si>
  <si>
    <t>8.862893763</t>
  </si>
  <si>
    <t>-616.28749961</t>
  </si>
  <si>
    <t>558.925</t>
  </si>
  <si>
    <t>116.141</t>
  </si>
  <si>
    <t>161.94</t>
  </si>
  <si>
    <t>TiZrC:v_1_5</t>
  </si>
  <si>
    <t>9.099006869</t>
  </si>
  <si>
    <t>9.112778838</t>
  </si>
  <si>
    <t>9.081457092</t>
  </si>
  <si>
    <t>-595.27365247</t>
  </si>
  <si>
    <t>440.213</t>
  </si>
  <si>
    <t>110.511</t>
  </si>
  <si>
    <t>145.559</t>
  </si>
  <si>
    <t>TiZrC:v_1_6</t>
  </si>
  <si>
    <t>9.079335810</t>
  </si>
  <si>
    <t>9.106475069</t>
  </si>
  <si>
    <t>9.119837705</t>
  </si>
  <si>
    <t>-595.33120796</t>
  </si>
  <si>
    <t>450.127</t>
  </si>
  <si>
    <t>106.252</t>
  </si>
  <si>
    <t>143.59</t>
  </si>
  <si>
    <t>TiZrC:v_1_7</t>
  </si>
  <si>
    <t>9.100998024</t>
  </si>
  <si>
    <t>9.082634778</t>
  </si>
  <si>
    <t>9.098057616</t>
  </si>
  <si>
    <t>-595.03817923</t>
  </si>
  <si>
    <t>439.534</t>
  </si>
  <si>
    <t>111.061</t>
  </si>
  <si>
    <t>146.671</t>
  </si>
  <si>
    <t>TiZrC:v_1_8</t>
  </si>
  <si>
    <t>9.116716104</t>
  </si>
  <si>
    <t>9.094245085</t>
  </si>
  <si>
    <t>9.083068376</t>
  </si>
  <si>
    <t>-595.12444217</t>
  </si>
  <si>
    <t>449.567</t>
  </si>
  <si>
    <t>106.329</t>
  </si>
  <si>
    <t>145.23</t>
  </si>
  <si>
    <t>TiZrC:v_1_9</t>
  </si>
  <si>
    <t>9.094324174</t>
  </si>
  <si>
    <t>9.102206201</t>
  </si>
  <si>
    <t>9.094157301</t>
  </si>
  <si>
    <t>-595.11655766</t>
  </si>
  <si>
    <t>440.754</t>
  </si>
  <si>
    <t>110.504</t>
  </si>
  <si>
    <t>146.755</t>
  </si>
  <si>
    <t>TiZrC:v_1_10</t>
  </si>
  <si>
    <t>9.112516957</t>
  </si>
  <si>
    <t>9.106738318</t>
  </si>
  <si>
    <t>9.079791359</t>
  </si>
  <si>
    <t>-595.25767067</t>
  </si>
  <si>
    <t>449.631</t>
  </si>
  <si>
    <t>106.247</t>
  </si>
  <si>
    <t>145.581</t>
  </si>
  <si>
    <t>TiZrC:v_1_11</t>
  </si>
  <si>
    <t>9.127816738</t>
  </si>
  <si>
    <t>9.061336925</t>
  </si>
  <si>
    <t>9.108411572</t>
  </si>
  <si>
    <t>-595.28048589</t>
  </si>
  <si>
    <t>448.832</t>
  </si>
  <si>
    <t>106.774</t>
  </si>
  <si>
    <t>144.775</t>
  </si>
  <si>
    <t>TiZrC:v_1_12</t>
  </si>
  <si>
    <t>9.108344954</t>
  </si>
  <si>
    <t>9.090736699</t>
  </si>
  <si>
    <t>9.107252264</t>
  </si>
  <si>
    <t>-595.08287537</t>
  </si>
  <si>
    <t>452.599</t>
  </si>
  <si>
    <t>104.828</t>
  </si>
  <si>
    <t>144.059</t>
  </si>
  <si>
    <t>TiZrC:v_1_13</t>
  </si>
  <si>
    <t>9.121877358</t>
  </si>
  <si>
    <t>9.084172480</t>
  </si>
  <si>
    <t>9.100413541</t>
  </si>
  <si>
    <t>-595.10318265</t>
  </si>
  <si>
    <t>450.889</t>
  </si>
  <si>
    <t>106.369</t>
  </si>
  <si>
    <t>144.489</t>
  </si>
  <si>
    <t>TiZrC:v_1_14</t>
  </si>
  <si>
    <t>9.104534550</t>
  </si>
  <si>
    <t>9.102492265</t>
  </si>
  <si>
    <t>9.104000464</t>
  </si>
  <si>
    <t>-595.15314832</t>
  </si>
  <si>
    <t>455.875</t>
  </si>
  <si>
    <t>103.569</t>
  </si>
  <si>
    <t>142.67</t>
  </si>
  <si>
    <t>ZrHfC:v_1_5</t>
  </si>
  <si>
    <t>9.377480591</t>
  </si>
  <si>
    <t>9.381526668</t>
  </si>
  <si>
    <t>9.378096805</t>
  </si>
  <si>
    <t>-636.73592926</t>
  </si>
  <si>
    <t>466.944</t>
  </si>
  <si>
    <t>100.648</t>
  </si>
  <si>
    <t>154.078</t>
  </si>
  <si>
    <t>ZrHfC:v_1_6</t>
  </si>
  <si>
    <t>9.375882315</t>
  </si>
  <si>
    <t>9.382986950</t>
  </si>
  <si>
    <t>9.376497629</t>
  </si>
  <si>
    <t>-636.81015639</t>
  </si>
  <si>
    <t>465.502</t>
  </si>
  <si>
    <t>100.949</t>
  </si>
  <si>
    <t>154.246</t>
  </si>
  <si>
    <t>ZrHfC:v_1_7</t>
  </si>
  <si>
    <t>9.379513480</t>
  </si>
  <si>
    <t>9.374502260</t>
  </si>
  <si>
    <t>9.381722177</t>
  </si>
  <si>
    <t>-636.78394517</t>
  </si>
  <si>
    <t>469.38</t>
  </si>
  <si>
    <t>99.23</t>
  </si>
  <si>
    <t>154.337</t>
  </si>
  <si>
    <t>ZrHfC:v_1_8</t>
  </si>
  <si>
    <t>9.377121170</t>
  </si>
  <si>
    <t>9.380607439</t>
  </si>
  <si>
    <t>9.380342531</t>
  </si>
  <si>
    <t>-636.71053199</t>
  </si>
  <si>
    <t>470.811</t>
  </si>
  <si>
    <t>98.8513</t>
  </si>
  <si>
    <t>154.177</t>
  </si>
  <si>
    <t>ZrHfC:v_1_9</t>
  </si>
  <si>
    <t>9.380150865</t>
  </si>
  <si>
    <t>9.380312917</t>
  </si>
  <si>
    <t>9.374716821</t>
  </si>
  <si>
    <t>-636.81293479</t>
  </si>
  <si>
    <t>465.131</t>
  </si>
  <si>
    <t>101.148</t>
  </si>
  <si>
    <t>153.935</t>
  </si>
  <si>
    <t>ZrHfC:v_1_10</t>
  </si>
  <si>
    <t>9.379274940</t>
  </si>
  <si>
    <t>9.379652332</t>
  </si>
  <si>
    <t>9.375080978</t>
  </si>
  <si>
    <t>-636.79949385</t>
  </si>
  <si>
    <t>467.775</t>
  </si>
  <si>
    <t>100.136</t>
  </si>
  <si>
    <t>154.286</t>
  </si>
  <si>
    <t>ZrHfC:v_1_11</t>
  </si>
  <si>
    <t>9.377927415</t>
  </si>
  <si>
    <t>9.375918163</t>
  </si>
  <si>
    <t>9.380286296</t>
  </si>
  <si>
    <t>-636.83555130</t>
  </si>
  <si>
    <t>467.305</t>
  </si>
  <si>
    <t>100.041</t>
  </si>
  <si>
    <t>154.389</t>
  </si>
  <si>
    <t>ZrHfC:v_1_12</t>
  </si>
  <si>
    <t>9.375108466</t>
  </si>
  <si>
    <t>9.381785121</t>
  </si>
  <si>
    <t>9.378207908</t>
  </si>
  <si>
    <t>-636.77921575</t>
  </si>
  <si>
    <t>469.72</t>
  </si>
  <si>
    <t>99.12</t>
  </si>
  <si>
    <t>154.391</t>
  </si>
  <si>
    <t>ZrHfC:v_1_13</t>
  </si>
  <si>
    <t>9.375982521</t>
  </si>
  <si>
    <t>9.379323911</t>
  </si>
  <si>
    <t>9.379296079</t>
  </si>
  <si>
    <t>-636.82014689</t>
  </si>
  <si>
    <t>466.544</t>
  </si>
  <si>
    <t>100.378</t>
  </si>
  <si>
    <t>153.598</t>
  </si>
  <si>
    <t>ZrHfC:v_1_14</t>
  </si>
  <si>
    <t>9.375767997</t>
  </si>
  <si>
    <t>9.379551808</t>
  </si>
  <si>
    <t>9.380065223</t>
  </si>
  <si>
    <t>-636.80838307</t>
  </si>
  <si>
    <t>468.786</t>
  </si>
  <si>
    <t>99.297</t>
  </si>
  <si>
    <t>154.11</t>
  </si>
  <si>
    <t>ZrNbC:v_1_5</t>
  </si>
  <si>
    <t>9.242077089</t>
  </si>
  <si>
    <t>9.223894576</t>
  </si>
  <si>
    <t>9.218485572</t>
  </si>
  <si>
    <t>-625.25780605</t>
  </si>
  <si>
    <t>506.466</t>
  </si>
  <si>
    <t>110.027</t>
  </si>
  <si>
    <t>149.59</t>
  </si>
  <si>
    <t>ZrNbC:v_1_6</t>
  </si>
  <si>
    <t>9.242184725</t>
  </si>
  <si>
    <t>9.223442526</t>
  </si>
  <si>
    <t>9.217959349</t>
  </si>
  <si>
    <t>-625.25812449</t>
  </si>
  <si>
    <t>506.553</t>
  </si>
  <si>
    <t>110.11</t>
  </si>
  <si>
    <t>149.882</t>
  </si>
  <si>
    <t>ZrNbC:v_1_7</t>
  </si>
  <si>
    <t>9.228818421</t>
  </si>
  <si>
    <t>9.210506505</t>
  </si>
  <si>
    <t>9.234304510</t>
  </si>
  <si>
    <t>-624.97552354</t>
  </si>
  <si>
    <t>524.18</t>
  </si>
  <si>
    <t>105.88</t>
  </si>
  <si>
    <t>152.636</t>
  </si>
  <si>
    <t>ZrNbC:v_1_8</t>
  </si>
  <si>
    <t>9.228991775</t>
  </si>
  <si>
    <t>9.210885521</t>
  </si>
  <si>
    <t>9.234500601</t>
  </si>
  <si>
    <t>-624.97606532</t>
  </si>
  <si>
    <t>524.054</t>
  </si>
  <si>
    <t>105.823</t>
  </si>
  <si>
    <t>152.879</t>
  </si>
  <si>
    <t>ZrNbC:v_1_9</t>
  </si>
  <si>
    <t>9.225348691</t>
  </si>
  <si>
    <t>9.233801256</t>
  </si>
  <si>
    <t>9.224462927</t>
  </si>
  <si>
    <t>-625.32339483</t>
  </si>
  <si>
    <t>516.958</t>
  </si>
  <si>
    <t>108.061</t>
  </si>
  <si>
    <t>152.295</t>
  </si>
  <si>
    <t>ZrNbC:v_1_10</t>
  </si>
  <si>
    <t>9.225111213</t>
  </si>
  <si>
    <t>9.233500915</t>
  </si>
  <si>
    <t>9.224057289</t>
  </si>
  <si>
    <t>-625.32319686</t>
  </si>
  <si>
    <t>518.374</t>
  </si>
  <si>
    <t>107.503</t>
  </si>
  <si>
    <t>152.489</t>
  </si>
  <si>
    <t>ZrNbC:v_1_11</t>
  </si>
  <si>
    <t>9.228957233</t>
  </si>
  <si>
    <t>9.211551654</t>
  </si>
  <si>
    <t>9.234934935</t>
  </si>
  <si>
    <t>-624.97563105</t>
  </si>
  <si>
    <t>523.909</t>
  </si>
  <si>
    <t>105.729</t>
  </si>
  <si>
    <t>153.083</t>
  </si>
  <si>
    <t>ZrNbC:v_1_12</t>
  </si>
  <si>
    <t>9.228707905</t>
  </si>
  <si>
    <t>9.211807567</t>
  </si>
  <si>
    <t>9.234854901</t>
  </si>
  <si>
    <t>-624.97551887</t>
  </si>
  <si>
    <t>523.715</t>
  </si>
  <si>
    <t>105.846</t>
  </si>
  <si>
    <t>152.37</t>
  </si>
  <si>
    <t>ZrNbC:v_1_13</t>
  </si>
  <si>
    <t>9.225259961</t>
  </si>
  <si>
    <t>9.233803702</t>
  </si>
  <si>
    <t>9.224605688</t>
  </si>
  <si>
    <t>-625.32288210</t>
  </si>
  <si>
    <t>518.229</t>
  </si>
  <si>
    <t>107.442</t>
  </si>
  <si>
    <t>152.197</t>
  </si>
  <si>
    <t>ZrNbC:v_1_14</t>
  </si>
  <si>
    <t>9.225430344</t>
  </si>
  <si>
    <t>9.233691376</t>
  </si>
  <si>
    <t>9.224392699</t>
  </si>
  <si>
    <t>-625.32289463</t>
  </si>
  <si>
    <t>516.963</t>
  </si>
  <si>
    <t>108.072</t>
  </si>
  <si>
    <t>152.601</t>
  </si>
  <si>
    <t>-662.14573467</t>
  </si>
  <si>
    <t>-662.14573468</t>
  </si>
  <si>
    <t>-662.14573469</t>
  </si>
  <si>
    <t>-662.14573470</t>
  </si>
  <si>
    <t>-662.14573471</t>
  </si>
  <si>
    <t>-662.14573472</t>
  </si>
  <si>
    <t>-662.14573473</t>
  </si>
  <si>
    <t>-662.14573474</t>
  </si>
  <si>
    <t>-662.14573475</t>
  </si>
  <si>
    <t>-662.14573476</t>
  </si>
  <si>
    <t>-633.65720417</t>
  </si>
  <si>
    <t>-633.65720418</t>
  </si>
  <si>
    <t>-633.65720419</t>
  </si>
  <si>
    <t>-633.65720420</t>
  </si>
  <si>
    <t>-633.65720421</t>
  </si>
  <si>
    <t>-633.65720422</t>
  </si>
  <si>
    <t>-633.65720423</t>
  </si>
  <si>
    <t>-633.65720424</t>
  </si>
  <si>
    <t>-633.65720425</t>
  </si>
  <si>
    <t>-633.65720426</t>
  </si>
  <si>
    <t>-625.64756038</t>
  </si>
  <si>
    <t>-625.64756039</t>
  </si>
  <si>
    <t>-625.64756040</t>
  </si>
  <si>
    <t>-625.64756041</t>
  </si>
  <si>
    <t>-625.64756042</t>
  </si>
  <si>
    <t>-625.64756043</t>
  </si>
  <si>
    <t>-625.64756044</t>
  </si>
  <si>
    <t>-625.64756045</t>
  </si>
  <si>
    <t>-625.64756046</t>
  </si>
  <si>
    <t>-625.64756047</t>
  </si>
  <si>
    <t>-604.97855854</t>
  </si>
  <si>
    <t>-604.97855855</t>
  </si>
  <si>
    <t>-604.97855856</t>
  </si>
  <si>
    <t>-604.97855857</t>
  </si>
  <si>
    <t>-604.97855858</t>
  </si>
  <si>
    <t>-604.97855859</t>
  </si>
  <si>
    <t>-604.97855860</t>
  </si>
  <si>
    <t>-604.97855861</t>
  </si>
  <si>
    <t>-604.97855862</t>
  </si>
  <si>
    <t>-604.97855863</t>
  </si>
  <si>
    <t>-647.00617161</t>
  </si>
  <si>
    <t>-647.00617162</t>
  </si>
  <si>
    <t>-647.00617163</t>
  </si>
  <si>
    <t>-647.00617164</t>
  </si>
  <si>
    <t>-647.00617165</t>
  </si>
  <si>
    <t>-647.00617166</t>
  </si>
  <si>
    <t>-647.00617167</t>
  </si>
  <si>
    <t>-647.00617168</t>
  </si>
  <si>
    <t>-647.00617169</t>
  </si>
  <si>
    <t>-647.00617170</t>
  </si>
  <si>
    <t>-634.54342878</t>
  </si>
  <si>
    <t>-634.54342879</t>
  </si>
  <si>
    <t>-634.54342880</t>
  </si>
  <si>
    <t>-634.54342881</t>
  </si>
  <si>
    <t>-634.54342882</t>
  </si>
  <si>
    <t>-634.54342883</t>
  </si>
  <si>
    <t>-634.54342884</t>
  </si>
  <si>
    <t>-634.54342885</t>
  </si>
  <si>
    <t>-634.54342886</t>
  </si>
  <si>
    <t>-634.54342887</t>
  </si>
  <si>
    <t>9.154525022</t>
  </si>
  <si>
    <t>9.152860806</t>
  </si>
  <si>
    <t>9.148417782</t>
  </si>
  <si>
    <t>-652.17121512</t>
  </si>
  <si>
    <t>E_v</t>
    <phoneticPr fontId="3" type="noConversion"/>
  </si>
  <si>
    <t>H_v</t>
    <phoneticPr fontId="3" type="noConversion"/>
  </si>
  <si>
    <t>E_0</t>
    <phoneticPr fontId="3" type="noConversion"/>
  </si>
  <si>
    <t>H_0</t>
    <phoneticPr fontId="3" type="noConversion"/>
  </si>
  <si>
    <t>B_0</t>
    <phoneticPr fontId="3" type="noConversion"/>
  </si>
  <si>
    <t>B_v</t>
    <phoneticPr fontId="3" type="noConversion"/>
  </si>
  <si>
    <t>9.147969916</t>
  </si>
  <si>
    <t>9.155756440</t>
  </si>
  <si>
    <t>9.156459555</t>
  </si>
  <si>
    <t>-652.62664139</t>
  </si>
  <si>
    <t>555.194</t>
  </si>
  <si>
    <t>106.133</t>
  </si>
  <si>
    <t>161.039</t>
  </si>
  <si>
    <t>9.145901832</t>
  </si>
  <si>
    <t>9.156210637</t>
  </si>
  <si>
    <t>9.157523346</t>
  </si>
  <si>
    <t>-652.43519723</t>
  </si>
  <si>
    <t>543.813</t>
  </si>
  <si>
    <t>109.567</t>
  </si>
  <si>
    <t>160.281</t>
  </si>
  <si>
    <t>9.156755693</t>
  </si>
  <si>
    <t>9.149478674</t>
  </si>
  <si>
    <t>9.149886155</t>
  </si>
  <si>
    <t>-652.26005136</t>
  </si>
  <si>
    <t>553.622</t>
  </si>
  <si>
    <t>107.319</t>
  </si>
  <si>
    <t>160.787</t>
  </si>
  <si>
    <t>9.153193615</t>
  </si>
  <si>
    <t>9.145832573</t>
  </si>
  <si>
    <t>9.161736190</t>
  </si>
  <si>
    <t>-652.55675155</t>
  </si>
  <si>
    <t>543.734</t>
  </si>
  <si>
    <t>161.653</t>
  </si>
  <si>
    <t>9.144831997</t>
  </si>
  <si>
    <t>9.163755556</t>
  </si>
  <si>
    <t>9.147666297</t>
  </si>
  <si>
    <t>-652.40044819</t>
  </si>
  <si>
    <t>558.563</t>
  </si>
  <si>
    <t>105.112</t>
  </si>
  <si>
    <t>162.535</t>
  </si>
  <si>
    <t>9.143861756</t>
  </si>
  <si>
    <t>9.160397371</t>
  </si>
  <si>
    <t>9.156488501</t>
  </si>
  <si>
    <t>-652.54507093</t>
  </si>
  <si>
    <t>557.865</t>
  </si>
  <si>
    <t>101.414</t>
  </si>
  <si>
    <t>161.916</t>
  </si>
  <si>
    <t>9.151801016</t>
  </si>
  <si>
    <t>9.148822160</t>
  </si>
  <si>
    <t>9.148861152</t>
  </si>
  <si>
    <t>-651.92838106</t>
  </si>
  <si>
    <t>559.257</t>
  </si>
  <si>
    <t>107.245</t>
  </si>
  <si>
    <t>161.183</t>
  </si>
  <si>
    <t>9.156099338</t>
  </si>
  <si>
    <t>9.149024714</t>
  </si>
  <si>
    <t>9.147292373</t>
  </si>
  <si>
    <t>-652.13055954</t>
  </si>
  <si>
    <t>550.035</t>
  </si>
  <si>
    <t>109.699</t>
  </si>
  <si>
    <t>159.002</t>
  </si>
  <si>
    <t>9.148487730</t>
  </si>
  <si>
    <t>9.153125586</t>
  </si>
  <si>
    <t>9.152399378</t>
  </si>
  <si>
    <t>-652.23956232</t>
  </si>
  <si>
    <t>549.529</t>
  </si>
  <si>
    <t>110.499</t>
  </si>
  <si>
    <t>159.369</t>
  </si>
  <si>
    <t>9.154060077</t>
  </si>
  <si>
    <t>9.156288327</t>
  </si>
  <si>
    <t>9.149997923</t>
  </si>
  <si>
    <t>-652.45518383</t>
  </si>
  <si>
    <t>539.717</t>
  </si>
  <si>
    <t>112.998</t>
  </si>
  <si>
    <t>158.895</t>
  </si>
  <si>
    <t>9.158585244</t>
  </si>
  <si>
    <t>9.146201198</t>
  </si>
  <si>
    <t>9.150166572</t>
  </si>
  <si>
    <t>-652.10181650</t>
  </si>
  <si>
    <t>549.563</t>
  </si>
  <si>
    <t>108.915</t>
  </si>
  <si>
    <t>159.131</t>
  </si>
  <si>
    <t>9.143770663</t>
  </si>
  <si>
    <t>9.154376307</t>
  </si>
  <si>
    <t>9.154447840</t>
  </si>
  <si>
    <t>-652.17819319</t>
  </si>
  <si>
    <t>544.483</t>
  </si>
  <si>
    <t>112.932</t>
  </si>
  <si>
    <t>160.474</t>
  </si>
  <si>
    <t>9.155019728</t>
  </si>
  <si>
    <t>9.149322954</t>
  </si>
  <si>
    <t>9.154138805</t>
  </si>
  <si>
    <t>-652.45050031</t>
  </si>
  <si>
    <t>536.951</t>
  </si>
  <si>
    <t>114.828</t>
  </si>
  <si>
    <t>158.243</t>
  </si>
  <si>
    <t>9.138839557</t>
  </si>
  <si>
    <t>9.159750230</t>
  </si>
  <si>
    <t>9.160534006</t>
  </si>
  <si>
    <t>-652.73802684</t>
  </si>
  <si>
    <t>535.121</t>
  </si>
  <si>
    <t>116.203</t>
  </si>
  <si>
    <t>160.117</t>
  </si>
  <si>
    <t>9.010021865</t>
  </si>
  <si>
    <t>9.022791806</t>
  </si>
  <si>
    <t>9.030372125</t>
  </si>
  <si>
    <t>-623.63118128</t>
  </si>
  <si>
    <t>482.495</t>
  </si>
  <si>
    <t>106.396</t>
  </si>
  <si>
    <t>158.691</t>
  </si>
  <si>
    <t>9.010594946</t>
  </si>
  <si>
    <t>9.018886898</t>
  </si>
  <si>
    <t>9.040238493</t>
  </si>
  <si>
    <t>-623.84594567</t>
  </si>
  <si>
    <t>484.024</t>
  </si>
  <si>
    <t>105.508</t>
  </si>
  <si>
    <t>159.555</t>
  </si>
  <si>
    <t>9.011322471</t>
  </si>
  <si>
    <t>9.023612143</t>
  </si>
  <si>
    <t>9.028754213</t>
  </si>
  <si>
    <t>-623.65879723</t>
  </si>
  <si>
    <t>482.381</t>
  </si>
  <si>
    <t>106.836</t>
  </si>
  <si>
    <t>158.144</t>
  </si>
  <si>
    <t>9.004479724</t>
  </si>
  <si>
    <t>9.031193959</t>
  </si>
  <si>
    <t>9.036639218</t>
  </si>
  <si>
    <t>-623.85237550</t>
  </si>
  <si>
    <t>485.137</t>
  </si>
  <si>
    <t>105.085</t>
  </si>
  <si>
    <t>160.137</t>
  </si>
  <si>
    <t>9.010952211</t>
  </si>
  <si>
    <t>9.029618571</t>
  </si>
  <si>
    <t>9.026657513</t>
  </si>
  <si>
    <t>-623.78824595</t>
  </si>
  <si>
    <t>485.424</t>
  </si>
  <si>
    <t>105.158</t>
  </si>
  <si>
    <t>158.513</t>
  </si>
  <si>
    <t>9.007717429</t>
  </si>
  <si>
    <t>9.026222658</t>
  </si>
  <si>
    <t>9.037229702</t>
  </si>
  <si>
    <t>-623.81936099</t>
  </si>
  <si>
    <t>488.905</t>
  </si>
  <si>
    <t>103.794</t>
  </si>
  <si>
    <t>158.304</t>
  </si>
  <si>
    <t>8.999799523</t>
  </si>
  <si>
    <t>9.028784820</t>
  </si>
  <si>
    <t>9.020726298</t>
  </si>
  <si>
    <t>-623.58524757</t>
  </si>
  <si>
    <t>473.276</t>
  </si>
  <si>
    <t>111.432</t>
  </si>
  <si>
    <t>157.975</t>
  </si>
  <si>
    <t>9.013370399</t>
  </si>
  <si>
    <t>9.034444775</t>
  </si>
  <si>
    <t>9.005631111</t>
  </si>
  <si>
    <t>-623.66789274</t>
  </si>
  <si>
    <t>475.385</t>
  </si>
  <si>
    <t>110.764</t>
  </si>
  <si>
    <t>158.284</t>
  </si>
  <si>
    <t>8.991697561</t>
  </si>
  <si>
    <t>9.025716583</t>
  </si>
  <si>
    <t>9.035752623</t>
  </si>
  <si>
    <t>-623.55959180</t>
  </si>
  <si>
    <t>477.173</t>
  </si>
  <si>
    <t>109.26</t>
  </si>
  <si>
    <t>157.661</t>
  </si>
  <si>
    <t>9.016936530</t>
  </si>
  <si>
    <t>8.999729915</t>
  </si>
  <si>
    <t>9.034769990</t>
  </si>
  <si>
    <t>-623.52539992</t>
  </si>
  <si>
    <t>477.354</t>
  </si>
  <si>
    <t>109.523</t>
  </si>
  <si>
    <t>158.184</t>
  </si>
  <si>
    <t>9.021829365</t>
  </si>
  <si>
    <t>9.013195755</t>
  </si>
  <si>
    <t>9.028412763</t>
  </si>
  <si>
    <t>-623.64225209</t>
  </si>
  <si>
    <t>483.787</t>
  </si>
  <si>
    <t>106.48</t>
  </si>
  <si>
    <t>158.012</t>
  </si>
  <si>
    <t>9.004376561</t>
  </si>
  <si>
    <t>9.030146150</t>
  </si>
  <si>
    <t>9.027587831</t>
  </si>
  <si>
    <t>-623.63852946</t>
  </si>
  <si>
    <t>483.353</t>
  </si>
  <si>
    <t>106.947</t>
  </si>
  <si>
    <t>158.285</t>
  </si>
  <si>
    <t>9.025736353</t>
  </si>
  <si>
    <t>9.021931186</t>
  </si>
  <si>
    <t>9.007269567</t>
  </si>
  <si>
    <t>-623.69397670</t>
  </si>
  <si>
    <t>476.25</t>
  </si>
  <si>
    <t>110.035</t>
  </si>
  <si>
    <t>157.886</t>
  </si>
  <si>
    <t>9.020836660</t>
  </si>
  <si>
    <t>9.008930442</t>
  </si>
  <si>
    <t>9.020289441</t>
  </si>
  <si>
    <t>-623.57344054</t>
  </si>
  <si>
    <t>472.873</t>
  </si>
  <si>
    <t>111.607</t>
  </si>
  <si>
    <t>158.137</t>
  </si>
  <si>
    <t>8.861537131</t>
  </si>
  <si>
    <t>8.855144066</t>
  </si>
  <si>
    <t>8.859508005</t>
  </si>
  <si>
    <t>-616.50650268</t>
  </si>
  <si>
    <t>542.959</t>
  </si>
  <si>
    <t>122.554</t>
  </si>
  <si>
    <t>159.675</t>
  </si>
  <si>
    <t>8.861700667</t>
  </si>
  <si>
    <t>8.859407536</t>
  </si>
  <si>
    <t>8.860310155</t>
  </si>
  <si>
    <t>-616.50341152</t>
  </si>
  <si>
    <t>545.267</t>
  </si>
  <si>
    <t>122.05</t>
  </si>
  <si>
    <t>159.438</t>
  </si>
  <si>
    <t>8.862504140</t>
  </si>
  <si>
    <t>8.852251819</t>
  </si>
  <si>
    <t>8.860226298</t>
  </si>
  <si>
    <t>-616.59214194</t>
  </si>
  <si>
    <t>540.334</t>
  </si>
  <si>
    <t>124.163</t>
  </si>
  <si>
    <t>159.231</t>
  </si>
  <si>
    <t>8.860782300</t>
  </si>
  <si>
    <t>8.861717713</t>
  </si>
  <si>
    <t>8.859568269</t>
  </si>
  <si>
    <t>-616.42036238</t>
  </si>
  <si>
    <t>565.843</t>
  </si>
  <si>
    <t>111.725</t>
  </si>
  <si>
    <t>161.083</t>
  </si>
  <si>
    <t>8.856132849</t>
  </si>
  <si>
    <t>8.857229346</t>
  </si>
  <si>
    <t>8.866732086</t>
  </si>
  <si>
    <t>-616.43390809</t>
  </si>
  <si>
    <t>551.838</t>
  </si>
  <si>
    <t>119.061</t>
  </si>
  <si>
    <t>162.223</t>
  </si>
  <si>
    <t>8.856084275</t>
  </si>
  <si>
    <t>8.859732148</t>
  </si>
  <si>
    <t>8.857477282</t>
  </si>
  <si>
    <t>-616.62681800</t>
  </si>
  <si>
    <t>546.885</t>
  </si>
  <si>
    <t>120.814</t>
  </si>
  <si>
    <t>161.519</t>
  </si>
  <si>
    <t>8.863975249</t>
  </si>
  <si>
    <t>8.862272015</t>
  </si>
  <si>
    <t>8.854890314</t>
  </si>
  <si>
    <t>-616.44702866</t>
  </si>
  <si>
    <t>551.337</t>
  </si>
  <si>
    <t>119.125</t>
  </si>
  <si>
    <t>162.931</t>
  </si>
  <si>
    <t>8.869814163</t>
  </si>
  <si>
    <t>8.857727307</t>
  </si>
  <si>
    <t>8.854535089</t>
  </si>
  <si>
    <t>-616.37854945</t>
  </si>
  <si>
    <t>567.026</t>
  </si>
  <si>
    <t>111.197</t>
  </si>
  <si>
    <t>163.672</t>
  </si>
  <si>
    <t>8.861108222</t>
  </si>
  <si>
    <t>8.858821935</t>
  </si>
  <si>
    <t>8.863967897</t>
  </si>
  <si>
    <t>-616.37681672</t>
  </si>
  <si>
    <t>552.263</t>
  </si>
  <si>
    <t>118.372</t>
  </si>
  <si>
    <t>164.061</t>
  </si>
  <si>
    <t>8.867504443</t>
  </si>
  <si>
    <t>8.862584553</t>
  </si>
  <si>
    <t>8.861878570</t>
  </si>
  <si>
    <t>-616.29110268</t>
  </si>
  <si>
    <t>571.646</t>
  </si>
  <si>
    <t>109.547</t>
  </si>
  <si>
    <t>163.633</t>
  </si>
  <si>
    <t>8.858087942</t>
  </si>
  <si>
    <t>8.861932357</t>
  </si>
  <si>
    <t>8.854825410</t>
  </si>
  <si>
    <t>-616.57515328</t>
  </si>
  <si>
    <t>539.746</t>
  </si>
  <si>
    <t>124.727</t>
  </si>
  <si>
    <t>159.725</t>
  </si>
  <si>
    <t>8.865593818</t>
  </si>
  <si>
    <t>8.858958620</t>
  </si>
  <si>
    <t>8.852964726</t>
  </si>
  <si>
    <t>-616.46370306</t>
  </si>
  <si>
    <t>556.653</t>
  </si>
  <si>
    <t>115.75</t>
  </si>
  <si>
    <t>160.971</t>
  </si>
  <si>
    <t>8.856008118</t>
  </si>
  <si>
    <t>8.858496939</t>
  </si>
  <si>
    <t>8.863532392</t>
  </si>
  <si>
    <t>-616.48222035</t>
  </si>
  <si>
    <t>544.172</t>
  </si>
  <si>
    <t>121.954</t>
  </si>
  <si>
    <t>159.705</t>
  </si>
  <si>
    <t>8.863297901</t>
  </si>
  <si>
    <t>8.862272191</t>
  </si>
  <si>
    <t>8.860617165</t>
  </si>
  <si>
    <t>-616.34042552</t>
  </si>
  <si>
    <t>565.824</t>
  </si>
  <si>
    <t>112.308</t>
  </si>
  <si>
    <t>161.36</t>
  </si>
  <si>
    <t>9.131223817</t>
  </si>
  <si>
    <t>9.089547481</t>
  </si>
  <si>
    <t>9.073737961</t>
  </si>
  <si>
    <t>-595.33339399</t>
  </si>
  <si>
    <t>444.483</t>
  </si>
  <si>
    <t>108.34</t>
  </si>
  <si>
    <t>145.321</t>
  </si>
  <si>
    <t>9.101710852</t>
  </si>
  <si>
    <t>9.114551162</t>
  </si>
  <si>
    <t>9.103835634</t>
  </si>
  <si>
    <t>-595.27210730</t>
  </si>
  <si>
    <t>451.58</t>
  </si>
  <si>
    <t>105.147</t>
  </si>
  <si>
    <t>144.076</t>
  </si>
  <si>
    <t>9.124106181</t>
  </si>
  <si>
    <t>9.075295613</t>
  </si>
  <si>
    <t>9.109875846</t>
  </si>
  <si>
    <t>-595.35939085</t>
  </si>
  <si>
    <t>450.161</t>
  </si>
  <si>
    <t>105.521</t>
  </si>
  <si>
    <t>144.158</t>
  </si>
  <si>
    <t>9.119168309</t>
  </si>
  <si>
    <t>9.076925425</t>
  </si>
  <si>
    <t>9.112259173</t>
  </si>
  <si>
    <t>-595.36220682</t>
  </si>
  <si>
    <t>443.556</t>
  </si>
  <si>
    <t>108.063</t>
  </si>
  <si>
    <t>146.057</t>
  </si>
  <si>
    <t>9.088629753</t>
  </si>
  <si>
    <t>9.118464890</t>
  </si>
  <si>
    <t>9.094196347</t>
  </si>
  <si>
    <t>-595.21037995</t>
  </si>
  <si>
    <t>446.61</t>
  </si>
  <si>
    <t>107.185</t>
  </si>
  <si>
    <t>145.108</t>
  </si>
  <si>
    <t>9.087216202</t>
  </si>
  <si>
    <t>9.120283205</t>
  </si>
  <si>
    <t>9.096671476</t>
  </si>
  <si>
    <t>-595.24717484</t>
  </si>
  <si>
    <t>447.869</t>
  </si>
  <si>
    <t>106.923</t>
  </si>
  <si>
    <t>144.156</t>
  </si>
  <si>
    <t>9.110016325</t>
  </si>
  <si>
    <t>9.118388467</t>
  </si>
  <si>
    <t>9.070491414</t>
  </si>
  <si>
    <t>-595.30140265</t>
  </si>
  <si>
    <t>452.249</t>
  </si>
  <si>
    <t>105.129</t>
  </si>
  <si>
    <t>144.673</t>
  </si>
  <si>
    <t>9.115195949</t>
  </si>
  <si>
    <t>9.106462976</t>
  </si>
  <si>
    <t>9.072252171</t>
  </si>
  <si>
    <t>-595.06355764</t>
  </si>
  <si>
    <t>440.762</t>
  </si>
  <si>
    <t>111.004</t>
  </si>
  <si>
    <t>145.402</t>
  </si>
  <si>
    <t>9.115100049</t>
  </si>
  <si>
    <t>9.108252605</t>
  </si>
  <si>
    <t>9.075576021</t>
  </si>
  <si>
    <t>-595.18597933</t>
  </si>
  <si>
    <t>450.275</t>
  </si>
  <si>
    <t>105.253</t>
  </si>
  <si>
    <t>145.087</t>
  </si>
  <si>
    <t>9.122625147</t>
  </si>
  <si>
    <t>9.085210562</t>
  </si>
  <si>
    <t>9.080145993</t>
  </si>
  <si>
    <t>-595.07737291</t>
  </si>
  <si>
    <t>437.988</t>
  </si>
  <si>
    <t>111.59</t>
  </si>
  <si>
    <t>146.509</t>
  </si>
  <si>
    <t>9.118030272</t>
  </si>
  <si>
    <t>9.109354227</t>
  </si>
  <si>
    <t>9.086015694</t>
  </si>
  <si>
    <t>-595.16030692</t>
  </si>
  <si>
    <t>455.98</t>
  </si>
  <si>
    <t>103.627</t>
  </si>
  <si>
    <t>143.397</t>
  </si>
  <si>
    <t>9.087074463</t>
  </si>
  <si>
    <t>9.107214366</t>
  </si>
  <si>
    <t>9.101856523</t>
  </si>
  <si>
    <t>-595.13182499</t>
  </si>
  <si>
    <t>442.136</t>
  </si>
  <si>
    <t>110.15</t>
  </si>
  <si>
    <t>145.555</t>
  </si>
  <si>
    <t>9.120869014</t>
  </si>
  <si>
    <t>9.095259445</t>
  </si>
  <si>
    <t>9.089492940</t>
  </si>
  <si>
    <t>-595.17046560</t>
  </si>
  <si>
    <t>456.371</t>
  </si>
  <si>
    <t>103.311</t>
  </si>
  <si>
    <t>144.727</t>
  </si>
  <si>
    <t>9.095035507</t>
  </si>
  <si>
    <t>9.087174788</t>
  </si>
  <si>
    <t>9.106575135</t>
  </si>
  <si>
    <t>-595.12879830</t>
  </si>
  <si>
    <t>440.006</t>
  </si>
  <si>
    <t>110.749</t>
  </si>
  <si>
    <t>146.043</t>
  </si>
  <si>
    <t>9.377268637</t>
  </si>
  <si>
    <t>9.379815696</t>
  </si>
  <si>
    <t>9.381498571</t>
  </si>
  <si>
    <t>-636.69067802</t>
  </si>
  <si>
    <t>471.306</t>
  </si>
  <si>
    <t>98.527</t>
  </si>
  <si>
    <t>154.613</t>
  </si>
  <si>
    <t>9.379396736</t>
  </si>
  <si>
    <t>9.379565171</t>
  </si>
  <si>
    <t>9.375441209</t>
  </si>
  <si>
    <t>-636.80077294</t>
  </si>
  <si>
    <t>466.568</t>
  </si>
  <si>
    <t>100.646</t>
  </si>
  <si>
    <t>154.248</t>
  </si>
  <si>
    <t>9.378337010</t>
  </si>
  <si>
    <t>9.380932570</t>
  </si>
  <si>
    <t>9.378381260</t>
  </si>
  <si>
    <t>-636.71657670</t>
  </si>
  <si>
    <t>469.495</t>
  </si>
  <si>
    <t>99.4057</t>
  </si>
  <si>
    <t>154.714</t>
  </si>
  <si>
    <t>9.381255804</t>
  </si>
  <si>
    <t>9.381252579</t>
  </si>
  <si>
    <t>9.374263904</t>
  </si>
  <si>
    <t>-636.74887275</t>
  </si>
  <si>
    <t>468.475</t>
  </si>
  <si>
    <t>99.9293</t>
  </si>
  <si>
    <t>154.315</t>
  </si>
  <si>
    <t>9.379570305</t>
  </si>
  <si>
    <t>9.377677201</t>
  </si>
  <si>
    <t>9.381243563</t>
  </si>
  <si>
    <t>-636.68472482</t>
  </si>
  <si>
    <t>471.171</t>
  </si>
  <si>
    <t>98.6377</t>
  </si>
  <si>
    <t>154.884</t>
  </si>
  <si>
    <t>9.381012060</t>
  </si>
  <si>
    <t>9.378030423</t>
  </si>
  <si>
    <t>9.378565761</t>
  </si>
  <si>
    <t>-636.72247825</t>
  </si>
  <si>
    <t>469.635</t>
  </si>
  <si>
    <t>99.2493</t>
  </si>
  <si>
    <t>154.523</t>
  </si>
  <si>
    <t>9.382313459</t>
  </si>
  <si>
    <t>9.374253327</t>
  </si>
  <si>
    <t>9.380712223</t>
  </si>
  <si>
    <t>-636.72712155</t>
  </si>
  <si>
    <t>469.486</t>
  </si>
  <si>
    <t>99.287</t>
  </si>
  <si>
    <t>154.723</t>
  </si>
  <si>
    <t>9.376990649</t>
  </si>
  <si>
    <t>9.381870289</t>
  </si>
  <si>
    <t>9.380796047</t>
  </si>
  <si>
    <t>-636.67588141</t>
  </si>
  <si>
    <t>470.161</t>
  </si>
  <si>
    <t>98.9227</t>
  </si>
  <si>
    <t>154.707</t>
  </si>
  <si>
    <t>9.382239493</t>
  </si>
  <si>
    <t>9.378661341</t>
  </si>
  <si>
    <t>9.376463575</t>
  </si>
  <si>
    <t>-636.71567722</t>
  </si>
  <si>
    <t>466.855</t>
  </si>
  <si>
    <t>154.948</t>
  </si>
  <si>
    <t>9.379231422</t>
  </si>
  <si>
    <t>9.379772489</t>
  </si>
  <si>
    <t>9.378662768</t>
  </si>
  <si>
    <t>-636.72187689</t>
  </si>
  <si>
    <t>468.015</t>
  </si>
  <si>
    <t>100.006</t>
  </si>
  <si>
    <t>155.051</t>
  </si>
  <si>
    <t>9.377744778</t>
  </si>
  <si>
    <t>9.377234108</t>
  </si>
  <si>
    <t>9.380489267</t>
  </si>
  <si>
    <t>-636.80113099</t>
  </si>
  <si>
    <t>466.443</t>
  </si>
  <si>
    <t>100.522</t>
  </si>
  <si>
    <t>154.78</t>
  </si>
  <si>
    <t>9.378109623</t>
  </si>
  <si>
    <t>9.381819517</t>
  </si>
  <si>
    <t>9.377481468</t>
  </si>
  <si>
    <t>-636.71310784</t>
  </si>
  <si>
    <t>468.434</t>
  </si>
  <si>
    <t>99.743</t>
  </si>
  <si>
    <t>154.625</t>
  </si>
  <si>
    <t>9.375615611</t>
  </si>
  <si>
    <t>9.379490150</t>
  </si>
  <si>
    <t>9.382657858</t>
  </si>
  <si>
    <t>-636.75973166</t>
  </si>
  <si>
    <t>468.563</t>
  </si>
  <si>
    <t>99.4053</t>
  </si>
  <si>
    <t>154.396</t>
  </si>
  <si>
    <t>9.378022433</t>
  </si>
  <si>
    <t>9.377576197</t>
  </si>
  <si>
    <t>9.381751915</t>
  </si>
  <si>
    <t>-636.71355601</t>
  </si>
  <si>
    <t>469.929</t>
  </si>
  <si>
    <t>99.1623</t>
  </si>
  <si>
    <t>154.521</t>
  </si>
  <si>
    <t>9.230575538</t>
  </si>
  <si>
    <t>9.228342614</t>
  </si>
  <si>
    <t>9.228370743</t>
  </si>
  <si>
    <t>-625.21793432</t>
  </si>
  <si>
    <t>513.463</t>
  </si>
  <si>
    <t>106.485</t>
  </si>
  <si>
    <t>151.255</t>
  </si>
  <si>
    <t>9.218240659</t>
  </si>
  <si>
    <t>9.232721141</t>
  </si>
  <si>
    <t>9.233162125</t>
  </si>
  <si>
    <t>-625.12194227</t>
  </si>
  <si>
    <t>502.757</t>
  </si>
  <si>
    <t>113.665</t>
  </si>
  <si>
    <t>149.755</t>
  </si>
  <si>
    <t>9.232790781</t>
  </si>
  <si>
    <t>9.214772355</t>
  </si>
  <si>
    <t>9.232409132</t>
  </si>
  <si>
    <t>-625.22427813</t>
  </si>
  <si>
    <t>515.661</t>
  </si>
  <si>
    <t>107.556</t>
  </si>
  <si>
    <t>151.551</t>
  </si>
  <si>
    <t>9.236929471</t>
  </si>
  <si>
    <t>9.231364620</t>
  </si>
  <si>
    <t>9.221861593</t>
  </si>
  <si>
    <t>-625.64557477</t>
  </si>
  <si>
    <t>508.017</t>
  </si>
  <si>
    <t>111.395</t>
  </si>
  <si>
    <t>151.338</t>
  </si>
  <si>
    <t>9.214456546</t>
  </si>
  <si>
    <t>9.227762438</t>
  </si>
  <si>
    <t>9.237782743</t>
  </si>
  <si>
    <t>-625.06205203</t>
  </si>
  <si>
    <t>526.325</t>
  </si>
  <si>
    <t>101.051</t>
  </si>
  <si>
    <t>150.909</t>
  </si>
  <si>
    <t>9.224439367</t>
  </si>
  <si>
    <t>9.218403522</t>
  </si>
  <si>
    <t>9.245044139</t>
  </si>
  <si>
    <t>-625.32708245</t>
  </si>
  <si>
    <t>513.844</t>
  </si>
  <si>
    <t>106.648</t>
  </si>
  <si>
    <t>150.228</t>
  </si>
  <si>
    <t>9.212586945</t>
  </si>
  <si>
    <t>9.233881410</t>
  </si>
  <si>
    <t>9.222222397</t>
  </si>
  <si>
    <t>-624.79060486</t>
  </si>
  <si>
    <t>521.887</t>
  </si>
  <si>
    <t>106.85</t>
  </si>
  <si>
    <t>150.438</t>
  </si>
  <si>
    <t>9.231425877</t>
  </si>
  <si>
    <t>9.235221570</t>
  </si>
  <si>
    <t>9.213652734</t>
  </si>
  <si>
    <t>-625.26771850</t>
  </si>
  <si>
    <t>516.925</t>
  </si>
  <si>
    <t>108.631</t>
  </si>
  <si>
    <t>151.165</t>
  </si>
  <si>
    <t>9.218179539</t>
  </si>
  <si>
    <t>9.221237051</t>
  </si>
  <si>
    <t>9.226891382</t>
  </si>
  <si>
    <t>-624.80421040</t>
  </si>
  <si>
    <t>529.535</t>
  </si>
  <si>
    <t>104.296</t>
  </si>
  <si>
    <t>151.826</t>
  </si>
  <si>
    <t>9.236572377</t>
  </si>
  <si>
    <t>9.224444389</t>
  </si>
  <si>
    <t>9.217682238</t>
  </si>
  <si>
    <t>-625.19026461</t>
  </si>
  <si>
    <t>521.629</t>
  </si>
  <si>
    <t>107.069</t>
  </si>
  <si>
    <t>150.387</t>
  </si>
  <si>
    <t>9.223008558</t>
  </si>
  <si>
    <t>9.234810654</t>
  </si>
  <si>
    <t>9.217620986</t>
  </si>
  <si>
    <t>-624.88728839</t>
  </si>
  <si>
    <t>509.849</t>
  </si>
  <si>
    <t>111.889</t>
  </si>
  <si>
    <t>149.772</t>
  </si>
  <si>
    <t>9.231511321</t>
  </si>
  <si>
    <t>9.240779091</t>
  </si>
  <si>
    <t>9.211119405</t>
  </si>
  <si>
    <t>-625.40515757</t>
  </si>
  <si>
    <t>502.946</t>
  </si>
  <si>
    <t>115.107</t>
  </si>
  <si>
    <t>149.307</t>
  </si>
  <si>
    <t>9.220268134</t>
  </si>
  <si>
    <t>9.210033259</t>
  </si>
  <si>
    <t>9.246968461</t>
  </si>
  <si>
    <t>-625.11236158</t>
  </si>
  <si>
    <t>524.617</t>
  </si>
  <si>
    <t>105.115</t>
  </si>
  <si>
    <t>149.709</t>
  </si>
  <si>
    <t>9.227367019</t>
  </si>
  <si>
    <t>9.214902322</t>
  </si>
  <si>
    <t>9.244532748</t>
  </si>
  <si>
    <t>-625.33056376</t>
  </si>
  <si>
    <t>519.757</t>
  </si>
  <si>
    <t>105.478</t>
  </si>
  <si>
    <t>149.397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</si>
</sst>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9"/>
  <sheetViews>
    <sheetView tabSelected="1" topLeftCell="A145" workbookViewId="0">
      <selection activeCell="C2" sqref="C2:E169"/>
    </sheetView>
  </sheetViews>
  <sheetFormatPr defaultRowHeight="14.4" x14ac:dyDescent="0.25"/>
  <cols>
    <col min="1" max="1" width="18.6640625" customWidth="1"/>
    <col min="2" max="5" width="8.88671875" customWidth="1"/>
  </cols>
  <sheetData>
    <row r="1" spans="1:24" s="4" customFormat="1" x14ac:dyDescent="0.25">
      <c r="A1"/>
      <c r="B1" s="4" t="s">
        <v>207</v>
      </c>
      <c r="C1" s="4" t="s">
        <v>767</v>
      </c>
      <c r="D1" s="4" t="s">
        <v>765</v>
      </c>
      <c r="E1" s="4" t="s">
        <v>766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4" t="s">
        <v>205</v>
      </c>
      <c r="T1" s="4" t="s">
        <v>206</v>
      </c>
      <c r="U1" s="4" t="s">
        <v>232</v>
      </c>
      <c r="V1" s="4" t="s">
        <v>768</v>
      </c>
      <c r="W1" s="4" t="s">
        <v>763</v>
      </c>
      <c r="X1" s="4" t="s">
        <v>764</v>
      </c>
    </row>
    <row r="2" spans="1:24" x14ac:dyDescent="0.25">
      <c r="A2" s="1" t="s">
        <v>7</v>
      </c>
      <c r="B2" t="s">
        <v>208</v>
      </c>
      <c r="C2">
        <v>265.30433333333332</v>
      </c>
      <c r="D2">
        <v>468.27015345556845</v>
      </c>
      <c r="E2">
        <v>27.269607039464642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s="2">
        <f t="shared" ref="M2:M8" si="0">(J2+2*K2)/3</f>
        <v>255.57766666666666</v>
      </c>
      <c r="N2" s="3">
        <f t="shared" ref="N2:N8" si="1">(3*L2+J2-K2)/5</f>
        <v>186.14140000000003</v>
      </c>
      <c r="O2" s="3">
        <f>5*(J2-K2)*L2/(4*L2+3*(J2-K2))</f>
        <v>181.05999319029607</v>
      </c>
      <c r="P2" s="2">
        <f t="shared" ref="P2:P8" si="2">(N2+O2)/2</f>
        <v>183.60069659514807</v>
      </c>
      <c r="Q2" s="3">
        <f t="shared" ref="Q2:Q8" si="3">P2/M2</f>
        <v>0.71837535333087821</v>
      </c>
      <c r="R2" s="2">
        <f t="shared" ref="R2:R8" si="4">(3*M2-2*P2)/2/(3*M2+P2)</f>
        <v>0.21020595620314431</v>
      </c>
      <c r="S2">
        <f>9*M2*P2/(3*M2+P2)</f>
        <v>444.38931316498912</v>
      </c>
      <c r="T2">
        <f t="shared" ref="T2:T8" si="5">2*(Q2*Q2*P2)^0.585-3</f>
        <v>25.663395843095653</v>
      </c>
      <c r="U2">
        <f t="shared" ref="U2:U25" si="6">I2-B2-9.21977491833333</f>
        <v>0.76609969166666581</v>
      </c>
      <c r="V2">
        <f>M2-C2</f>
        <v>-9.7266666666666595</v>
      </c>
      <c r="W2">
        <f>S2-D2</f>
        <v>-23.880840290579329</v>
      </c>
      <c r="X2">
        <f>T2-E2</f>
        <v>-1.6062111963689887</v>
      </c>
    </row>
    <row r="3" spans="1:24" x14ac:dyDescent="0.25">
      <c r="A3" s="1" t="s">
        <v>15</v>
      </c>
      <c r="B3" t="s">
        <v>209</v>
      </c>
      <c r="C3">
        <v>265.30433333333332</v>
      </c>
      <c r="D3">
        <v>468.27015345556845</v>
      </c>
      <c r="E3">
        <v>27.269607039464642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s="2">
        <f t="shared" si="0"/>
        <v>255.82000000000002</v>
      </c>
      <c r="N3" s="3">
        <f t="shared" si="1"/>
        <v>184.96260000000001</v>
      </c>
      <c r="O3" s="3">
        <f t="shared" ref="O3:O8" si="7">5*(J3-K3)*L3/(4*L3+3*(J3-K3))</f>
        <v>180.80779379590442</v>
      </c>
      <c r="P3" s="2">
        <f t="shared" si="2"/>
        <v>182.8851968979522</v>
      </c>
      <c r="Q3" s="3">
        <f t="shared" si="3"/>
        <v>0.71489796301286912</v>
      </c>
      <c r="R3" s="2">
        <f t="shared" si="4"/>
        <v>0.21133878906068113</v>
      </c>
      <c r="S3">
        <f t="shared" ref="S3:S8" si="8">9*M3*P3/(3*M3+P3)</f>
        <v>443.07186589497928</v>
      </c>
      <c r="T3">
        <f t="shared" si="5"/>
        <v>25.436097826591311</v>
      </c>
      <c r="U3">
        <f t="shared" si="6"/>
        <v>0.67814203166663667</v>
      </c>
      <c r="V3">
        <f t="shared" ref="V3:V66" si="9">M3-C3</f>
        <v>-9.4843333333332964</v>
      </c>
      <c r="W3">
        <f t="shared" ref="W3:W66" si="10">S3-D3</f>
        <v>-25.198287560589165</v>
      </c>
      <c r="X3">
        <f t="shared" ref="X3:X66" si="11">T3-E3</f>
        <v>-1.8335092128733308</v>
      </c>
    </row>
    <row r="4" spans="1:24" x14ac:dyDescent="0.25">
      <c r="A4" s="1" t="s">
        <v>23</v>
      </c>
      <c r="B4" t="s">
        <v>210</v>
      </c>
      <c r="C4">
        <v>265.30433333333332</v>
      </c>
      <c r="D4">
        <v>468.27015345556845</v>
      </c>
      <c r="E4">
        <v>27.269607039464642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s="2">
        <f t="shared" si="0"/>
        <v>255.73766666666666</v>
      </c>
      <c r="N4" s="3">
        <f t="shared" si="1"/>
        <v>181.63419999999999</v>
      </c>
      <c r="O4" s="3">
        <f t="shared" si="7"/>
        <v>177.45528896635344</v>
      </c>
      <c r="P4" s="2">
        <f t="shared" si="2"/>
        <v>179.54474448317671</v>
      </c>
      <c r="Q4" s="3">
        <f t="shared" si="3"/>
        <v>0.70206609305307677</v>
      </c>
      <c r="R4" s="2">
        <f t="shared" si="4"/>
        <v>0.21553745581264619</v>
      </c>
      <c r="S4">
        <f t="shared" si="8"/>
        <v>436.48672382722458</v>
      </c>
      <c r="T4">
        <f t="shared" si="5"/>
        <v>24.541226839824418</v>
      </c>
      <c r="U4">
        <f t="shared" si="6"/>
        <v>0.72774413166665219</v>
      </c>
      <c r="V4">
        <f t="shared" si="9"/>
        <v>-9.5666666666666629</v>
      </c>
      <c r="W4">
        <f t="shared" si="10"/>
        <v>-31.783429628343868</v>
      </c>
      <c r="X4">
        <f t="shared" si="11"/>
        <v>-2.7283801996402239</v>
      </c>
    </row>
    <row r="5" spans="1:24" x14ac:dyDescent="0.25">
      <c r="A5" s="1" t="s">
        <v>31</v>
      </c>
      <c r="B5" t="s">
        <v>211</v>
      </c>
      <c r="C5">
        <v>265.30433333333332</v>
      </c>
      <c r="D5">
        <v>468.27015345556845</v>
      </c>
      <c r="E5">
        <v>27.269607039464642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s="2">
        <f t="shared" si="0"/>
        <v>254.66433333333336</v>
      </c>
      <c r="N5" s="3">
        <f t="shared" si="1"/>
        <v>184.89860000000004</v>
      </c>
      <c r="O5" s="3">
        <f t="shared" si="7"/>
        <v>180.73794703162528</v>
      </c>
      <c r="P5" s="2">
        <f t="shared" si="2"/>
        <v>182.81827351581268</v>
      </c>
      <c r="Q5" s="3">
        <f t="shared" si="3"/>
        <v>0.7178793791925292</v>
      </c>
      <c r="R5" s="2">
        <f t="shared" si="4"/>
        <v>0.21036740061678288</v>
      </c>
      <c r="S5">
        <f t="shared" si="8"/>
        <v>442.55455700116448</v>
      </c>
      <c r="T5">
        <f t="shared" si="5"/>
        <v>25.568779922433773</v>
      </c>
      <c r="U5">
        <f t="shared" si="6"/>
        <v>0.26594868166669805</v>
      </c>
      <c r="V5">
        <f t="shared" si="9"/>
        <v>-10.639999999999958</v>
      </c>
      <c r="W5">
        <f t="shared" si="10"/>
        <v>-25.715596454403965</v>
      </c>
      <c r="X5">
        <f t="shared" si="11"/>
        <v>-1.7008271170308689</v>
      </c>
    </row>
    <row r="6" spans="1:24" x14ac:dyDescent="0.25">
      <c r="A6" s="1" t="s">
        <v>233</v>
      </c>
      <c r="B6" t="s">
        <v>699</v>
      </c>
      <c r="C6">
        <v>265.30433333333332</v>
      </c>
      <c r="D6">
        <v>468.27015345556845</v>
      </c>
      <c r="E6">
        <v>27.269607039464642</v>
      </c>
      <c r="F6" t="s">
        <v>759</v>
      </c>
      <c r="G6" t="s">
        <v>760</v>
      </c>
      <c r="H6" t="s">
        <v>761</v>
      </c>
      <c r="I6" t="s">
        <v>762</v>
      </c>
      <c r="J6" t="s">
        <v>36</v>
      </c>
      <c r="K6" t="s">
        <v>37</v>
      </c>
      <c r="L6" t="s">
        <v>38</v>
      </c>
      <c r="M6" s="2">
        <f t="shared" si="0"/>
        <v>254.66433333333336</v>
      </c>
      <c r="N6" s="3">
        <f t="shared" si="1"/>
        <v>184.89860000000004</v>
      </c>
      <c r="O6" s="3">
        <f t="shared" si="7"/>
        <v>180.73794703162528</v>
      </c>
      <c r="P6" s="2">
        <f t="shared" si="2"/>
        <v>182.81827351581268</v>
      </c>
      <c r="Q6" s="3">
        <f t="shared" si="3"/>
        <v>0.7178793791925292</v>
      </c>
      <c r="R6" s="2">
        <f t="shared" si="4"/>
        <v>0.21036740061678288</v>
      </c>
      <c r="S6">
        <f t="shared" si="8"/>
        <v>442.55455700116448</v>
      </c>
      <c r="T6">
        <f t="shared" si="5"/>
        <v>25.568779922433773</v>
      </c>
      <c r="U6">
        <f t="shared" si="6"/>
        <v>0.75474463166663774</v>
      </c>
      <c r="V6">
        <f t="shared" si="9"/>
        <v>-10.639999999999958</v>
      </c>
      <c r="W6">
        <f t="shared" si="10"/>
        <v>-25.715596454403965</v>
      </c>
      <c r="X6">
        <f t="shared" si="11"/>
        <v>-1.7008271170308689</v>
      </c>
    </row>
    <row r="7" spans="1:24" x14ac:dyDescent="0.25">
      <c r="A7" s="1" t="s">
        <v>234</v>
      </c>
      <c r="B7" t="s">
        <v>700</v>
      </c>
      <c r="C7">
        <v>265.30433333333332</v>
      </c>
      <c r="D7">
        <v>468.27015345556845</v>
      </c>
      <c r="E7">
        <v>27.269607039464642</v>
      </c>
      <c r="F7" t="s">
        <v>235</v>
      </c>
      <c r="G7" t="s">
        <v>236</v>
      </c>
      <c r="H7" t="s">
        <v>237</v>
      </c>
      <c r="I7" t="s">
        <v>238</v>
      </c>
      <c r="J7" t="s">
        <v>239</v>
      </c>
      <c r="K7" t="s">
        <v>240</v>
      </c>
      <c r="L7" t="s">
        <v>241</v>
      </c>
      <c r="M7" s="2">
        <f t="shared" si="0"/>
        <v>256.90899999999999</v>
      </c>
      <c r="N7" s="3">
        <f t="shared" si="1"/>
        <v>185.71080000000001</v>
      </c>
      <c r="O7" s="3">
        <f t="shared" si="7"/>
        <v>180.8631163044744</v>
      </c>
      <c r="P7" s="2">
        <f t="shared" si="2"/>
        <v>183.28695815223722</v>
      </c>
      <c r="Q7" s="3">
        <f t="shared" si="3"/>
        <v>0.71343144129725788</v>
      </c>
      <c r="R7" s="2">
        <f t="shared" si="4"/>
        <v>0.21181717533687944</v>
      </c>
      <c r="S7">
        <f t="shared" si="8"/>
        <v>444.22056780826591</v>
      </c>
      <c r="T7">
        <f t="shared" si="5"/>
        <v>25.404299748638355</v>
      </c>
      <c r="U7">
        <f t="shared" si="6"/>
        <v>0.92012493166667575</v>
      </c>
      <c r="V7">
        <f t="shared" si="9"/>
        <v>-8.3953333333333262</v>
      </c>
      <c r="W7">
        <f t="shared" si="10"/>
        <v>-24.049585647302536</v>
      </c>
      <c r="X7">
        <f t="shared" si="11"/>
        <v>-1.8653072908262871</v>
      </c>
    </row>
    <row r="8" spans="1:24" x14ac:dyDescent="0.25">
      <c r="A8" s="1" t="s">
        <v>242</v>
      </c>
      <c r="B8" t="s">
        <v>701</v>
      </c>
      <c r="C8">
        <v>265.30433333333332</v>
      </c>
      <c r="D8">
        <v>468.27015345556845</v>
      </c>
      <c r="E8">
        <v>27.269607039464642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s="2">
        <f t="shared" si="0"/>
        <v>254.66433333333336</v>
      </c>
      <c r="N8" s="3">
        <f t="shared" si="1"/>
        <v>184.89860000000004</v>
      </c>
      <c r="O8" s="3">
        <f t="shared" si="7"/>
        <v>180.73794703162528</v>
      </c>
      <c r="P8" s="2">
        <f t="shared" si="2"/>
        <v>182.81827351581268</v>
      </c>
      <c r="Q8" s="3">
        <f t="shared" si="3"/>
        <v>0.7178793791925292</v>
      </c>
      <c r="R8" s="2">
        <f t="shared" si="4"/>
        <v>0.21036740061678288</v>
      </c>
      <c r="S8">
        <f t="shared" si="8"/>
        <v>442.55455700116448</v>
      </c>
      <c r="T8">
        <f t="shared" si="5"/>
        <v>25.568779922433773</v>
      </c>
      <c r="U8">
        <f t="shared" si="6"/>
        <v>0.26594871166672185</v>
      </c>
      <c r="V8">
        <f t="shared" si="9"/>
        <v>-10.639999999999958</v>
      </c>
      <c r="W8">
        <f t="shared" si="10"/>
        <v>-25.715596454403965</v>
      </c>
      <c r="X8">
        <f t="shared" si="11"/>
        <v>-1.7008271170308689</v>
      </c>
    </row>
    <row r="9" spans="1:24" x14ac:dyDescent="0.25">
      <c r="A9" s="1" t="s">
        <v>243</v>
      </c>
      <c r="B9" t="s">
        <v>702</v>
      </c>
      <c r="C9">
        <v>265.30433333333332</v>
      </c>
      <c r="D9">
        <v>468.27015345556845</v>
      </c>
      <c r="E9">
        <v>27.269607039464642</v>
      </c>
      <c r="F9" t="s">
        <v>244</v>
      </c>
      <c r="G9" t="s">
        <v>245</v>
      </c>
      <c r="H9" t="s">
        <v>246</v>
      </c>
      <c r="I9" t="s">
        <v>247</v>
      </c>
      <c r="J9" t="s">
        <v>248</v>
      </c>
      <c r="K9" t="s">
        <v>249</v>
      </c>
      <c r="L9" t="s">
        <v>250</v>
      </c>
      <c r="M9" s="2">
        <f t="shared" ref="M9:M72" si="12">(J9+2*K9)/3</f>
        <v>254.51099999999997</v>
      </c>
      <c r="N9" s="3">
        <f t="shared" ref="N9:N32" si="13">(3*L9+J9-K9)/5</f>
        <v>182.98079999999999</v>
      </c>
      <c r="O9" s="3">
        <f t="shared" ref="O9:O32" si="14">5*(J9-K9)*L9/(4*L9+3*(J9-K9))</f>
        <v>179.31684545437662</v>
      </c>
      <c r="P9" s="2">
        <f t="shared" ref="P9:P32" si="15">(N9+O9)/2</f>
        <v>181.1488227271883</v>
      </c>
      <c r="Q9" s="3">
        <f t="shared" ref="Q9:Q32" si="16">P9/M9</f>
        <v>0.71175243006073741</v>
      </c>
      <c r="R9" s="2">
        <f t="shared" ref="R9:R32" si="17">(3*M9-2*P9)/2/(3*M9+P9)</f>
        <v>0.21236534084423409</v>
      </c>
      <c r="S9">
        <f t="shared" ref="S9:S32" si="18">9*M9*P9/(3*M9+P9)</f>
        <v>439.23710841835879</v>
      </c>
      <c r="T9">
        <f t="shared" ref="T9:T32" si="19">2*(Q9*Q9*P9)^0.585-3</f>
        <v>25.132326817216253</v>
      </c>
      <c r="U9">
        <f t="shared" si="6"/>
        <v>-0.17053285833323351</v>
      </c>
      <c r="V9">
        <f t="shared" si="9"/>
        <v>-10.793333333333351</v>
      </c>
      <c r="W9">
        <f t="shared" si="10"/>
        <v>-29.033045037209661</v>
      </c>
      <c r="X9">
        <f t="shared" si="11"/>
        <v>-2.1372802222483891</v>
      </c>
    </row>
    <row r="10" spans="1:24" x14ac:dyDescent="0.25">
      <c r="A10" s="1" t="s">
        <v>251</v>
      </c>
      <c r="B10" t="s">
        <v>703</v>
      </c>
      <c r="C10">
        <v>265.30433333333332</v>
      </c>
      <c r="D10">
        <v>468.27015345556845</v>
      </c>
      <c r="E10">
        <v>27.269607039464642</v>
      </c>
      <c r="F10" t="s">
        <v>252</v>
      </c>
      <c r="G10" t="s">
        <v>253</v>
      </c>
      <c r="H10" t="s">
        <v>254</v>
      </c>
      <c r="I10" t="s">
        <v>255</v>
      </c>
      <c r="J10" t="s">
        <v>256</v>
      </c>
      <c r="K10" t="s">
        <v>257</v>
      </c>
      <c r="L10" t="s">
        <v>258</v>
      </c>
      <c r="M10" s="2">
        <f t="shared" si="12"/>
        <v>252.33099999999999</v>
      </c>
      <c r="N10" s="3">
        <f t="shared" si="13"/>
        <v>180.42419999999998</v>
      </c>
      <c r="O10" s="3">
        <f t="shared" si="14"/>
        <v>177.42371715087526</v>
      </c>
      <c r="P10" s="2">
        <f t="shared" si="15"/>
        <v>178.92395857543761</v>
      </c>
      <c r="Q10" s="3">
        <f t="shared" si="16"/>
        <v>0.70908433199027321</v>
      </c>
      <c r="R10" s="2">
        <f t="shared" si="17"/>
        <v>0.21323744547628715</v>
      </c>
      <c r="S10">
        <f t="shared" si="18"/>
        <v>434.15449287313788</v>
      </c>
      <c r="T10">
        <f t="shared" si="19"/>
        <v>24.807221576149967</v>
      </c>
      <c r="U10">
        <f t="shared" si="6"/>
        <v>0.28554865166675647</v>
      </c>
      <c r="V10">
        <f t="shared" si="9"/>
        <v>-12.973333333333329</v>
      </c>
      <c r="W10">
        <f t="shared" si="10"/>
        <v>-34.115660582430564</v>
      </c>
      <c r="X10">
        <f t="shared" si="11"/>
        <v>-2.4623854633146749</v>
      </c>
    </row>
    <row r="11" spans="1:24" x14ac:dyDescent="0.25">
      <c r="A11" s="1" t="s">
        <v>259</v>
      </c>
      <c r="B11" t="s">
        <v>704</v>
      </c>
      <c r="C11">
        <v>265.30433333333332</v>
      </c>
      <c r="D11">
        <v>468.27015345556845</v>
      </c>
      <c r="E11">
        <v>27.269607039464642</v>
      </c>
      <c r="F11" t="s">
        <v>260</v>
      </c>
      <c r="G11" t="s">
        <v>261</v>
      </c>
      <c r="H11" t="s">
        <v>262</v>
      </c>
      <c r="I11" t="s">
        <v>263</v>
      </c>
      <c r="J11" t="s">
        <v>264</v>
      </c>
      <c r="K11" t="s">
        <v>265</v>
      </c>
      <c r="L11" t="s">
        <v>266</v>
      </c>
      <c r="M11" s="2">
        <f t="shared" si="12"/>
        <v>253.91766666666663</v>
      </c>
      <c r="N11" s="3">
        <f t="shared" si="13"/>
        <v>184.7176</v>
      </c>
      <c r="O11" s="3">
        <f t="shared" si="14"/>
        <v>180.43080332342331</v>
      </c>
      <c r="P11" s="2">
        <f t="shared" si="15"/>
        <v>182.57420166171164</v>
      </c>
      <c r="Q11" s="3">
        <f t="shared" si="16"/>
        <v>0.71902914065994483</v>
      </c>
      <c r="R11" s="2">
        <f t="shared" si="17"/>
        <v>0.20999320785141018</v>
      </c>
      <c r="S11">
        <f t="shared" si="18"/>
        <v>441.82708787912941</v>
      </c>
      <c r="T11">
        <f t="shared" si="19"/>
        <v>25.599961335979451</v>
      </c>
      <c r="U11">
        <f t="shared" si="6"/>
        <v>0.2288248616666646</v>
      </c>
      <c r="V11">
        <f t="shared" si="9"/>
        <v>-11.386666666666684</v>
      </c>
      <c r="W11">
        <f t="shared" si="10"/>
        <v>-26.443065576439039</v>
      </c>
      <c r="X11">
        <f t="shared" si="11"/>
        <v>-1.669645703485191</v>
      </c>
    </row>
    <row r="12" spans="1:24" x14ac:dyDescent="0.25">
      <c r="A12" s="1" t="s">
        <v>267</v>
      </c>
      <c r="B12" t="s">
        <v>705</v>
      </c>
      <c r="C12">
        <v>265.30433333333332</v>
      </c>
      <c r="D12">
        <v>468.27015345556845</v>
      </c>
      <c r="E12">
        <v>27.269607039464642</v>
      </c>
      <c r="F12" t="s">
        <v>268</v>
      </c>
      <c r="G12" t="s">
        <v>269</v>
      </c>
      <c r="H12" t="s">
        <v>270</v>
      </c>
      <c r="I12" t="s">
        <v>271</v>
      </c>
      <c r="J12" t="s">
        <v>272</v>
      </c>
      <c r="K12" t="s">
        <v>273</v>
      </c>
      <c r="L12" t="s">
        <v>274</v>
      </c>
      <c r="M12" s="2">
        <f t="shared" si="12"/>
        <v>254.42666666666665</v>
      </c>
      <c r="N12" s="3">
        <f t="shared" si="13"/>
        <v>184.44520000000003</v>
      </c>
      <c r="O12" s="3">
        <f t="shared" si="14"/>
        <v>180.37842263598105</v>
      </c>
      <c r="P12" s="2">
        <f t="shared" si="15"/>
        <v>182.41181131799055</v>
      </c>
      <c r="Q12" s="3">
        <f t="shared" si="16"/>
        <v>0.71695240796820525</v>
      </c>
      <c r="R12" s="2">
        <f t="shared" si="17"/>
        <v>0.21066925429368935</v>
      </c>
      <c r="S12">
        <f t="shared" si="18"/>
        <v>441.68074316542555</v>
      </c>
      <c r="T12">
        <f t="shared" si="19"/>
        <v>25.488504935729534</v>
      </c>
      <c r="U12">
        <f t="shared" si="6"/>
        <v>0.36315394166659409</v>
      </c>
      <c r="V12">
        <f t="shared" si="9"/>
        <v>-10.87766666666667</v>
      </c>
      <c r="W12">
        <f t="shared" si="10"/>
        <v>-26.589410290142894</v>
      </c>
      <c r="X12">
        <f t="shared" si="11"/>
        <v>-1.7811021037351082</v>
      </c>
    </row>
    <row r="13" spans="1:24" x14ac:dyDescent="0.25">
      <c r="A13" s="1" t="s">
        <v>275</v>
      </c>
      <c r="B13" t="s">
        <v>706</v>
      </c>
      <c r="C13">
        <v>265.30433333333332</v>
      </c>
      <c r="D13">
        <v>468.27015345556845</v>
      </c>
      <c r="E13">
        <v>27.269607039464642</v>
      </c>
      <c r="F13" t="s">
        <v>276</v>
      </c>
      <c r="G13" t="s">
        <v>277</v>
      </c>
      <c r="H13" t="s">
        <v>278</v>
      </c>
      <c r="I13" t="s">
        <v>279</v>
      </c>
      <c r="J13" t="s">
        <v>280</v>
      </c>
      <c r="K13" t="s">
        <v>281</v>
      </c>
      <c r="L13" t="s">
        <v>282</v>
      </c>
      <c r="M13" s="2">
        <f t="shared" si="12"/>
        <v>254.38233333333335</v>
      </c>
      <c r="N13" s="3">
        <f t="shared" si="13"/>
        <v>180.77180000000001</v>
      </c>
      <c r="O13" s="3">
        <f t="shared" si="14"/>
        <v>177.3952967931896</v>
      </c>
      <c r="P13" s="2">
        <f t="shared" si="15"/>
        <v>179.08354839659481</v>
      </c>
      <c r="Q13" s="3">
        <f t="shared" si="16"/>
        <v>0.70399365415809068</v>
      </c>
      <c r="R13" s="2">
        <f t="shared" si="17"/>
        <v>0.21490488919934175</v>
      </c>
      <c r="S13">
        <f t="shared" si="18"/>
        <v>435.13895704437994</v>
      </c>
      <c r="T13">
        <f t="shared" si="19"/>
        <v>24.588177138299187</v>
      </c>
      <c r="U13">
        <f t="shared" si="6"/>
        <v>2.3129681666643975E-2</v>
      </c>
      <c r="V13">
        <f t="shared" si="9"/>
        <v>-10.921999999999969</v>
      </c>
      <c r="W13">
        <f t="shared" si="10"/>
        <v>-33.131196411188512</v>
      </c>
      <c r="X13">
        <f t="shared" si="11"/>
        <v>-2.6814299011654548</v>
      </c>
    </row>
    <row r="14" spans="1:24" x14ac:dyDescent="0.25">
      <c r="A14" s="1" t="s">
        <v>283</v>
      </c>
      <c r="B14" t="s">
        <v>707</v>
      </c>
      <c r="C14">
        <v>265.30433333333332</v>
      </c>
      <c r="D14">
        <v>468.27015345556845</v>
      </c>
      <c r="E14">
        <v>27.269607039464642</v>
      </c>
      <c r="F14" t="s">
        <v>284</v>
      </c>
      <c r="G14" t="s">
        <v>285</v>
      </c>
      <c r="H14" t="s">
        <v>286</v>
      </c>
      <c r="I14" t="s">
        <v>287</v>
      </c>
      <c r="J14" t="s">
        <v>288</v>
      </c>
      <c r="K14" t="s">
        <v>289</v>
      </c>
      <c r="L14" t="s">
        <v>290</v>
      </c>
      <c r="M14" s="2">
        <f t="shared" si="12"/>
        <v>253.90900000000002</v>
      </c>
      <c r="N14" s="3">
        <f t="shared" si="13"/>
        <v>185.78640000000001</v>
      </c>
      <c r="O14" s="3">
        <f t="shared" si="14"/>
        <v>181.84327969423282</v>
      </c>
      <c r="P14" s="2">
        <f t="shared" si="15"/>
        <v>183.81483984711642</v>
      </c>
      <c r="Q14" s="3">
        <f t="shared" si="16"/>
        <v>0.72393983611103352</v>
      </c>
      <c r="R14" s="2">
        <f t="shared" si="17"/>
        <v>0.20839761060678624</v>
      </c>
      <c r="S14">
        <f t="shared" si="18"/>
        <v>444.2428265306491</v>
      </c>
      <c r="T14">
        <f t="shared" si="19"/>
        <v>25.943065345248705</v>
      </c>
      <c r="U14">
        <f t="shared" si="6"/>
        <v>0.43366175166668874</v>
      </c>
      <c r="V14">
        <f t="shared" si="9"/>
        <v>-11.395333333333298</v>
      </c>
      <c r="W14">
        <f t="shared" si="10"/>
        <v>-24.02732692491935</v>
      </c>
      <c r="X14">
        <f t="shared" si="11"/>
        <v>-1.3265416942159369</v>
      </c>
    </row>
    <row r="15" spans="1:24" x14ac:dyDescent="0.25">
      <c r="A15" s="1" t="s">
        <v>291</v>
      </c>
      <c r="B15" t="s">
        <v>708</v>
      </c>
      <c r="C15">
        <v>265.30433333333332</v>
      </c>
      <c r="D15">
        <v>468.27015345556845</v>
      </c>
      <c r="E15">
        <v>27.269607039464642</v>
      </c>
      <c r="F15" t="s">
        <v>292</v>
      </c>
      <c r="G15" t="s">
        <v>293</v>
      </c>
      <c r="H15" t="s">
        <v>294</v>
      </c>
      <c r="I15" t="s">
        <v>295</v>
      </c>
      <c r="J15" t="s">
        <v>296</v>
      </c>
      <c r="K15" t="s">
        <v>297</v>
      </c>
      <c r="L15" t="s">
        <v>298</v>
      </c>
      <c r="M15" s="2">
        <f t="shared" si="12"/>
        <v>254.78233333333333</v>
      </c>
      <c r="N15" s="3">
        <f t="shared" si="13"/>
        <v>183.875</v>
      </c>
      <c r="O15" s="3">
        <f t="shared" si="14"/>
        <v>180.08144557847552</v>
      </c>
      <c r="P15" s="2">
        <f t="shared" si="15"/>
        <v>181.97822278923775</v>
      </c>
      <c r="Q15" s="3">
        <f t="shared" si="16"/>
        <v>0.71424976923794203</v>
      </c>
      <c r="R15" s="2">
        <f t="shared" si="17"/>
        <v>0.21155018633097245</v>
      </c>
      <c r="S15">
        <f t="shared" si="18"/>
        <v>440.95149945696045</v>
      </c>
      <c r="T15">
        <f t="shared" si="19"/>
        <v>25.323438964562175</v>
      </c>
      <c r="U15">
        <f t="shared" si="6"/>
        <v>0.24765744166664483</v>
      </c>
      <c r="V15">
        <f t="shared" si="9"/>
        <v>-10.521999999999991</v>
      </c>
      <c r="W15">
        <f t="shared" si="10"/>
        <v>-27.318653998607999</v>
      </c>
      <c r="X15">
        <f t="shared" si="11"/>
        <v>-1.9461680749024666</v>
      </c>
    </row>
    <row r="16" spans="1:24" x14ac:dyDescent="0.25">
      <c r="A16" s="1" t="s">
        <v>39</v>
      </c>
      <c r="B16" t="s">
        <v>709</v>
      </c>
      <c r="C16">
        <v>239.00433333333334</v>
      </c>
      <c r="D16">
        <v>413.8727429551883</v>
      </c>
      <c r="E16">
        <v>24.316485569319674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s="2">
        <f t="shared" si="12"/>
        <v>231.72900000000001</v>
      </c>
      <c r="N16" s="3">
        <f t="shared" si="13"/>
        <v>168.00360000000001</v>
      </c>
      <c r="O16" s="3">
        <f t="shared" si="14"/>
        <v>167.3390831592437</v>
      </c>
      <c r="P16" s="2">
        <f t="shared" si="15"/>
        <v>167.67134157962187</v>
      </c>
      <c r="Q16" s="3">
        <f t="shared" si="16"/>
        <v>0.72356650043637982</v>
      </c>
      <c r="R16" s="2">
        <f t="shared" si="17"/>
        <v>0.20851876808769945</v>
      </c>
      <c r="S16">
        <f t="shared" si="18"/>
        <v>405.26792633883298</v>
      </c>
      <c r="T16">
        <f t="shared" si="19"/>
        <v>24.411209896675615</v>
      </c>
      <c r="U16">
        <f t="shared" si="6"/>
        <v>0.696440741666704</v>
      </c>
      <c r="V16">
        <f t="shared" si="9"/>
        <v>-7.2753333333333217</v>
      </c>
      <c r="W16">
        <f t="shared" si="10"/>
        <v>-8.6048166163553219</v>
      </c>
      <c r="X16">
        <f t="shared" si="11"/>
        <v>9.4724327355940829E-2</v>
      </c>
    </row>
    <row r="17" spans="1:24" x14ac:dyDescent="0.25">
      <c r="A17" s="1" t="s">
        <v>47</v>
      </c>
      <c r="B17" t="s">
        <v>710</v>
      </c>
      <c r="C17">
        <v>239.00433333333334</v>
      </c>
      <c r="D17">
        <v>413.8727429551883</v>
      </c>
      <c r="E17">
        <v>24.316485569319674</v>
      </c>
      <c r="F17" t="s">
        <v>48</v>
      </c>
      <c r="G17" t="s">
        <v>49</v>
      </c>
      <c r="H17" t="s">
        <v>50</v>
      </c>
      <c r="I17" t="s">
        <v>51</v>
      </c>
      <c r="J17" t="s">
        <v>52</v>
      </c>
      <c r="K17" t="s">
        <v>53</v>
      </c>
      <c r="L17" t="s">
        <v>54</v>
      </c>
      <c r="M17" s="2">
        <f t="shared" si="12"/>
        <v>231.55766666666668</v>
      </c>
      <c r="N17" s="3">
        <f t="shared" si="13"/>
        <v>163.59880000000001</v>
      </c>
      <c r="O17" s="3">
        <f t="shared" si="14"/>
        <v>163.26628533339095</v>
      </c>
      <c r="P17" s="2">
        <f t="shared" si="15"/>
        <v>163.4325426666955</v>
      </c>
      <c r="Q17" s="3">
        <f t="shared" si="16"/>
        <v>0.70579629264428945</v>
      </c>
      <c r="R17" s="2">
        <f t="shared" si="17"/>
        <v>0.21431391383604695</v>
      </c>
      <c r="S17">
        <f t="shared" si="18"/>
        <v>396.91682106754348</v>
      </c>
      <c r="T17">
        <f t="shared" si="19"/>
        <v>23.22937282697978</v>
      </c>
      <c r="U17">
        <f t="shared" si="6"/>
        <v>1.0091461016666994</v>
      </c>
      <c r="V17">
        <f t="shared" si="9"/>
        <v>-7.4466666666666583</v>
      </c>
      <c r="W17">
        <f t="shared" si="10"/>
        <v>-16.95592188764482</v>
      </c>
      <c r="X17">
        <f t="shared" si="11"/>
        <v>-1.0871127423398939</v>
      </c>
    </row>
    <row r="18" spans="1:24" x14ac:dyDescent="0.25">
      <c r="A18" s="1" t="s">
        <v>55</v>
      </c>
      <c r="B18" t="s">
        <v>711</v>
      </c>
      <c r="C18">
        <v>239.00433333333334</v>
      </c>
      <c r="D18">
        <v>413.8727429551883</v>
      </c>
      <c r="E18">
        <v>24.316485569319674</v>
      </c>
      <c r="F18" t="s">
        <v>56</v>
      </c>
      <c r="G18" t="s">
        <v>57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  <c r="M18" s="2">
        <f t="shared" si="12"/>
        <v>231.31100000000001</v>
      </c>
      <c r="N18" s="3">
        <f t="shared" si="13"/>
        <v>167.1174</v>
      </c>
      <c r="O18" s="3">
        <f t="shared" si="14"/>
        <v>166.50476120201097</v>
      </c>
      <c r="P18" s="2">
        <f t="shared" si="15"/>
        <v>166.81108060100547</v>
      </c>
      <c r="Q18" s="3">
        <f t="shared" si="16"/>
        <v>0.72115498441926873</v>
      </c>
      <c r="R18" s="2">
        <f t="shared" si="17"/>
        <v>0.20930195566747659</v>
      </c>
      <c r="S18">
        <f t="shared" si="18"/>
        <v>403.44993199560201</v>
      </c>
      <c r="T18">
        <f t="shared" si="19"/>
        <v>24.222313608712849</v>
      </c>
      <c r="U18">
        <f t="shared" si="6"/>
        <v>0.85932735166669083</v>
      </c>
      <c r="V18">
        <f t="shared" si="9"/>
        <v>-7.693333333333328</v>
      </c>
      <c r="W18">
        <f t="shared" si="10"/>
        <v>-10.422810959586286</v>
      </c>
      <c r="X18">
        <f t="shared" si="11"/>
        <v>-9.4171960606825422E-2</v>
      </c>
    </row>
    <row r="19" spans="1:24" x14ac:dyDescent="0.25">
      <c r="A19" s="1" t="s">
        <v>63</v>
      </c>
      <c r="B19" t="s">
        <v>712</v>
      </c>
      <c r="C19">
        <v>239.00433333333334</v>
      </c>
      <c r="D19">
        <v>413.8727429551883</v>
      </c>
      <c r="E19">
        <v>24.316485569319674</v>
      </c>
      <c r="F19" t="s">
        <v>64</v>
      </c>
      <c r="G19" t="s">
        <v>65</v>
      </c>
      <c r="H19" t="s">
        <v>66</v>
      </c>
      <c r="I19" t="s">
        <v>67</v>
      </c>
      <c r="J19" t="s">
        <v>68</v>
      </c>
      <c r="K19" t="s">
        <v>69</v>
      </c>
      <c r="L19" t="s">
        <v>70</v>
      </c>
      <c r="M19" s="2">
        <f t="shared" si="12"/>
        <v>231.80666666666664</v>
      </c>
      <c r="N19" s="3">
        <f t="shared" si="13"/>
        <v>167.28639999999999</v>
      </c>
      <c r="O19" s="3">
        <f t="shared" si="14"/>
        <v>166.48219122826487</v>
      </c>
      <c r="P19" s="2">
        <f t="shared" si="15"/>
        <v>166.88429561413244</v>
      </c>
      <c r="Q19" s="3">
        <f t="shared" si="16"/>
        <v>0.71992880107330448</v>
      </c>
      <c r="R19" s="2">
        <f t="shared" si="17"/>
        <v>0.20970057241461801</v>
      </c>
      <c r="S19">
        <f t="shared" si="18"/>
        <v>403.76005586285271</v>
      </c>
      <c r="T19">
        <f t="shared" si="19"/>
        <v>24.175141670123107</v>
      </c>
      <c r="U19">
        <f t="shared" si="6"/>
        <v>0.82311936166671096</v>
      </c>
      <c r="V19">
        <f t="shared" si="9"/>
        <v>-7.1976666666666915</v>
      </c>
      <c r="W19">
        <f t="shared" si="10"/>
        <v>-10.112687092335591</v>
      </c>
      <c r="X19">
        <f t="shared" si="11"/>
        <v>-0.14134389919656698</v>
      </c>
    </row>
    <row r="20" spans="1:24" x14ac:dyDescent="0.25">
      <c r="A20" s="1" t="s">
        <v>299</v>
      </c>
      <c r="B20" t="s">
        <v>713</v>
      </c>
      <c r="C20">
        <v>239.00433333333334</v>
      </c>
      <c r="D20">
        <v>413.8727429551883</v>
      </c>
      <c r="E20">
        <v>24.316485569319674</v>
      </c>
      <c r="F20" t="s">
        <v>300</v>
      </c>
      <c r="G20" t="s">
        <v>301</v>
      </c>
      <c r="H20" t="s">
        <v>302</v>
      </c>
      <c r="I20" t="s">
        <v>303</v>
      </c>
      <c r="J20" t="s">
        <v>304</v>
      </c>
      <c r="K20" t="s">
        <v>305</v>
      </c>
      <c r="L20" t="s">
        <v>306</v>
      </c>
      <c r="M20" s="2">
        <f t="shared" si="12"/>
        <v>231.70233333333331</v>
      </c>
      <c r="N20" s="3">
        <f t="shared" si="13"/>
        <v>167.7236</v>
      </c>
      <c r="O20" s="3">
        <f t="shared" si="14"/>
        <v>167.02620666746421</v>
      </c>
      <c r="P20" s="2">
        <f t="shared" si="15"/>
        <v>167.37490333373211</v>
      </c>
      <c r="Q20" s="3">
        <f t="shared" si="16"/>
        <v>0.72237038326645586</v>
      </c>
      <c r="R20" s="2">
        <f t="shared" si="17"/>
        <v>0.20890710398656198</v>
      </c>
      <c r="S20">
        <f t="shared" si="18"/>
        <v>404.68141933842566</v>
      </c>
      <c r="T20">
        <f t="shared" si="19"/>
        <v>24.329895076796518</v>
      </c>
      <c r="U20">
        <f t="shared" si="6"/>
        <v>0.86956183166669909</v>
      </c>
      <c r="V20">
        <f t="shared" si="9"/>
        <v>-7.3020000000000209</v>
      </c>
      <c r="W20">
        <f t="shared" si="10"/>
        <v>-9.1913236167626451</v>
      </c>
      <c r="X20">
        <f t="shared" si="11"/>
        <v>1.3409507476843885E-2</v>
      </c>
    </row>
    <row r="21" spans="1:24" x14ac:dyDescent="0.25">
      <c r="A21" s="1" t="s">
        <v>307</v>
      </c>
      <c r="B21" t="s">
        <v>714</v>
      </c>
      <c r="C21">
        <v>239.00433333333334</v>
      </c>
      <c r="D21">
        <v>413.8727429551883</v>
      </c>
      <c r="E21">
        <v>24.316485569319674</v>
      </c>
      <c r="F21" t="s">
        <v>308</v>
      </c>
      <c r="G21" t="s">
        <v>309</v>
      </c>
      <c r="H21" t="s">
        <v>310</v>
      </c>
      <c r="I21" t="s">
        <v>311</v>
      </c>
      <c r="J21" t="s">
        <v>312</v>
      </c>
      <c r="K21" t="s">
        <v>313</v>
      </c>
      <c r="L21" t="s">
        <v>314</v>
      </c>
      <c r="M21" s="2">
        <f t="shared" si="12"/>
        <v>231.77566666666667</v>
      </c>
      <c r="N21" s="3">
        <f t="shared" si="13"/>
        <v>167.5102</v>
      </c>
      <c r="O21" s="3">
        <f t="shared" si="14"/>
        <v>166.82427323927936</v>
      </c>
      <c r="P21" s="2">
        <f t="shared" si="15"/>
        <v>167.16723661963968</v>
      </c>
      <c r="Q21" s="3">
        <f t="shared" si="16"/>
        <v>0.72124584527699775</v>
      </c>
      <c r="R21" s="2">
        <f t="shared" si="17"/>
        <v>0.20927242840227725</v>
      </c>
      <c r="S21">
        <f t="shared" si="18"/>
        <v>404.30146035265949</v>
      </c>
      <c r="T21">
        <f t="shared" si="19"/>
        <v>24.260317880669255</v>
      </c>
      <c r="U21">
        <f t="shared" si="6"/>
        <v>0.74542108166666132</v>
      </c>
      <c r="V21">
        <f t="shared" si="9"/>
        <v>-7.228666666666669</v>
      </c>
      <c r="W21">
        <f t="shared" si="10"/>
        <v>-9.5712826025288109</v>
      </c>
      <c r="X21">
        <f t="shared" si="11"/>
        <v>-5.6167688650418768E-2</v>
      </c>
    </row>
    <row r="22" spans="1:24" x14ac:dyDescent="0.25">
      <c r="A22" s="1" t="s">
        <v>315</v>
      </c>
      <c r="B22" t="s">
        <v>715</v>
      </c>
      <c r="C22">
        <v>239.00433333333334</v>
      </c>
      <c r="D22">
        <v>413.8727429551883</v>
      </c>
      <c r="E22">
        <v>24.316485569319674</v>
      </c>
      <c r="F22" t="s">
        <v>316</v>
      </c>
      <c r="G22" t="s">
        <v>317</v>
      </c>
      <c r="H22" t="s">
        <v>318</v>
      </c>
      <c r="I22" t="s">
        <v>319</v>
      </c>
      <c r="J22" t="s">
        <v>320</v>
      </c>
      <c r="K22" t="s">
        <v>321</v>
      </c>
      <c r="L22" t="s">
        <v>322</v>
      </c>
      <c r="M22" s="2">
        <f t="shared" si="12"/>
        <v>231.52</v>
      </c>
      <c r="N22" s="3">
        <f t="shared" si="13"/>
        <v>167.1336</v>
      </c>
      <c r="O22" s="3">
        <f t="shared" si="14"/>
        <v>166.64158633788418</v>
      </c>
      <c r="P22" s="2">
        <f t="shared" si="15"/>
        <v>166.88759316894209</v>
      </c>
      <c r="Q22" s="3">
        <f t="shared" si="16"/>
        <v>0.72083445563641191</v>
      </c>
      <c r="R22" s="2">
        <f t="shared" si="17"/>
        <v>0.20940613017149659</v>
      </c>
      <c r="S22">
        <f t="shared" si="18"/>
        <v>403.66975645617072</v>
      </c>
      <c r="T22">
        <f t="shared" si="19"/>
        <v>24.215457836024093</v>
      </c>
      <c r="U22">
        <f t="shared" si="6"/>
        <v>0.83697351166675382</v>
      </c>
      <c r="V22">
        <f t="shared" si="9"/>
        <v>-7.4843333333333248</v>
      </c>
      <c r="W22">
        <f t="shared" si="10"/>
        <v>-10.202986499017584</v>
      </c>
      <c r="X22">
        <f t="shared" si="11"/>
        <v>-0.1010277332955809</v>
      </c>
    </row>
    <row r="23" spans="1:24" x14ac:dyDescent="0.25">
      <c r="A23" s="1" t="s">
        <v>323</v>
      </c>
      <c r="B23" t="s">
        <v>716</v>
      </c>
      <c r="C23">
        <v>239.00433333333334</v>
      </c>
      <c r="D23">
        <v>413.8727429551883</v>
      </c>
      <c r="E23">
        <v>24.316485569319674</v>
      </c>
      <c r="F23" t="s">
        <v>324</v>
      </c>
      <c r="G23" t="s">
        <v>325</v>
      </c>
      <c r="H23" t="s">
        <v>326</v>
      </c>
      <c r="I23" t="s">
        <v>327</v>
      </c>
      <c r="J23" t="s">
        <v>328</v>
      </c>
      <c r="K23" t="s">
        <v>329</v>
      </c>
      <c r="L23" t="s">
        <v>330</v>
      </c>
      <c r="M23" s="2">
        <f t="shared" si="12"/>
        <v>231.70666666666668</v>
      </c>
      <c r="N23" s="3">
        <f t="shared" si="13"/>
        <v>169.5214</v>
      </c>
      <c r="O23" s="3">
        <f t="shared" si="14"/>
        <v>168.62416911944916</v>
      </c>
      <c r="P23" s="2">
        <f t="shared" si="15"/>
        <v>169.0727845597246</v>
      </c>
      <c r="Q23" s="3">
        <f t="shared" si="16"/>
        <v>0.72968459212678927</v>
      </c>
      <c r="R23" s="2">
        <f t="shared" si="17"/>
        <v>0.2065363407670758</v>
      </c>
      <c r="S23">
        <f t="shared" si="18"/>
        <v>407.98491761198056</v>
      </c>
      <c r="T23">
        <f t="shared" si="19"/>
        <v>24.817703197130975</v>
      </c>
      <c r="U23">
        <f t="shared" si="6"/>
        <v>0.60547721166675039</v>
      </c>
      <c r="V23">
        <f t="shared" si="9"/>
        <v>-7.2976666666666574</v>
      </c>
      <c r="W23">
        <f t="shared" si="10"/>
        <v>-5.8878253432077372</v>
      </c>
      <c r="X23">
        <f t="shared" si="11"/>
        <v>0.5012176278113003</v>
      </c>
    </row>
    <row r="24" spans="1:24" x14ac:dyDescent="0.25">
      <c r="A24" s="1" t="s">
        <v>331</v>
      </c>
      <c r="B24" t="s">
        <v>717</v>
      </c>
      <c r="C24">
        <v>239.00433333333334</v>
      </c>
      <c r="D24">
        <v>413.8727429551883</v>
      </c>
      <c r="E24">
        <v>24.316485569319674</v>
      </c>
      <c r="F24" t="s">
        <v>332</v>
      </c>
      <c r="G24" t="s">
        <v>333</v>
      </c>
      <c r="H24" t="s">
        <v>334</v>
      </c>
      <c r="I24" t="s">
        <v>335</v>
      </c>
      <c r="J24" t="s">
        <v>336</v>
      </c>
      <c r="K24" t="s">
        <v>337</v>
      </c>
      <c r="L24" t="s">
        <v>338</v>
      </c>
      <c r="M24" s="2">
        <f t="shared" si="12"/>
        <v>231.81333333333336</v>
      </c>
      <c r="N24" s="3">
        <f t="shared" si="13"/>
        <v>169.8956</v>
      </c>
      <c r="O24" s="3">
        <f t="shared" si="14"/>
        <v>168.88517565222946</v>
      </c>
      <c r="P24" s="2">
        <f t="shared" si="15"/>
        <v>169.39038782611473</v>
      </c>
      <c r="Q24" s="3">
        <f t="shared" si="16"/>
        <v>0.73071891676973444</v>
      </c>
      <c r="R24" s="2">
        <f t="shared" si="17"/>
        <v>0.20620183412165294</v>
      </c>
      <c r="S24">
        <f t="shared" si="18"/>
        <v>408.63799295687539</v>
      </c>
      <c r="T24">
        <f t="shared" si="19"/>
        <v>24.894451856921783</v>
      </c>
      <c r="U24">
        <f t="shared" si="6"/>
        <v>0.74285076166664332</v>
      </c>
      <c r="V24">
        <f t="shared" si="9"/>
        <v>-7.1909999999999741</v>
      </c>
      <c r="W24">
        <f t="shared" si="10"/>
        <v>-5.2347499983129069</v>
      </c>
      <c r="X24">
        <f t="shared" si="11"/>
        <v>0.57796628760210922</v>
      </c>
    </row>
    <row r="25" spans="1:24" x14ac:dyDescent="0.25">
      <c r="A25" s="1" t="s">
        <v>339</v>
      </c>
      <c r="B25" t="s">
        <v>718</v>
      </c>
      <c r="C25">
        <v>239.00433333333334</v>
      </c>
      <c r="D25">
        <v>413.8727429551883</v>
      </c>
      <c r="E25">
        <v>24.316485569319674</v>
      </c>
      <c r="F25" t="s">
        <v>340</v>
      </c>
      <c r="G25" t="s">
        <v>341</v>
      </c>
      <c r="H25" t="s">
        <v>342</v>
      </c>
      <c r="I25" t="s">
        <v>343</v>
      </c>
      <c r="J25" t="s">
        <v>344</v>
      </c>
      <c r="K25" t="s">
        <v>345</v>
      </c>
      <c r="L25" t="s">
        <v>346</v>
      </c>
      <c r="M25" s="2">
        <f t="shared" si="12"/>
        <v>231.90433333333331</v>
      </c>
      <c r="N25" s="3">
        <f t="shared" si="13"/>
        <v>171.4556</v>
      </c>
      <c r="O25" s="3">
        <f t="shared" si="14"/>
        <v>170.04233991684345</v>
      </c>
      <c r="P25" s="2">
        <f t="shared" si="15"/>
        <v>170.74896995842172</v>
      </c>
      <c r="Q25" s="3">
        <f t="shared" si="16"/>
        <v>0.73629055354041861</v>
      </c>
      <c r="R25" s="2">
        <f t="shared" si="17"/>
        <v>0.20440312002392555</v>
      </c>
      <c r="S25">
        <f t="shared" si="18"/>
        <v>411.30118431758927</v>
      </c>
      <c r="T25">
        <f t="shared" si="19"/>
        <v>25.275290609008234</v>
      </c>
      <c r="U25">
        <f t="shared" si="6"/>
        <v>0.64555670166667589</v>
      </c>
      <c r="V25">
        <f t="shared" si="9"/>
        <v>-7.1000000000000227</v>
      </c>
      <c r="W25">
        <f t="shared" si="10"/>
        <v>-2.5715586375990256</v>
      </c>
      <c r="X25">
        <f t="shared" si="11"/>
        <v>0.9588050396885599</v>
      </c>
    </row>
    <row r="26" spans="1:24" x14ac:dyDescent="0.25">
      <c r="A26" s="1" t="s">
        <v>347</v>
      </c>
      <c r="B26" t="s">
        <v>212</v>
      </c>
      <c r="C26">
        <v>239.00433333333334</v>
      </c>
      <c r="D26">
        <v>413.8727429551883</v>
      </c>
      <c r="E26">
        <v>24.316485569319674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 t="s">
        <v>354</v>
      </c>
      <c r="M26" s="2">
        <f t="shared" si="12"/>
        <v>231.70000000000002</v>
      </c>
      <c r="N26" s="3">
        <f t="shared" si="13"/>
        <v>168.52500000000001</v>
      </c>
      <c r="O26" s="3">
        <f t="shared" si="14"/>
        <v>167.84388708110731</v>
      </c>
      <c r="P26" s="2">
        <f t="shared" si="15"/>
        <v>168.18444354055367</v>
      </c>
      <c r="Q26" s="3">
        <f t="shared" si="16"/>
        <v>0.72587157332996832</v>
      </c>
      <c r="R26" s="2">
        <f t="shared" si="17"/>
        <v>0.2077710976973263</v>
      </c>
      <c r="S26">
        <f t="shared" si="18"/>
        <v>406.2566199811771</v>
      </c>
      <c r="T26">
        <f t="shared" si="19"/>
        <v>24.562629979137707</v>
      </c>
      <c r="U26">
        <f t="shared" ref="U26:U85" si="20">I26-B26-9.21977491833333</f>
        <v>0.68670153166668335</v>
      </c>
      <c r="V26">
        <f t="shared" si="9"/>
        <v>-7.304333333333318</v>
      </c>
      <c r="W26">
        <f t="shared" si="10"/>
        <v>-7.6161229740112049</v>
      </c>
      <c r="X26">
        <f t="shared" si="11"/>
        <v>0.24614440981803298</v>
      </c>
    </row>
    <row r="27" spans="1:24" x14ac:dyDescent="0.25">
      <c r="A27" s="1" t="s">
        <v>355</v>
      </c>
      <c r="B27" t="s">
        <v>217</v>
      </c>
      <c r="C27">
        <v>239.00433333333334</v>
      </c>
      <c r="D27">
        <v>413.8727429551883</v>
      </c>
      <c r="E27">
        <v>24.316485569319674</v>
      </c>
      <c r="F27" t="s">
        <v>356</v>
      </c>
      <c r="G27" t="s">
        <v>357</v>
      </c>
      <c r="H27" t="s">
        <v>358</v>
      </c>
      <c r="I27" t="s">
        <v>359</v>
      </c>
      <c r="J27" t="s">
        <v>360</v>
      </c>
      <c r="K27" t="s">
        <v>361</v>
      </c>
      <c r="L27" t="s">
        <v>362</v>
      </c>
      <c r="M27" s="2">
        <f t="shared" si="12"/>
        <v>231.83766666666668</v>
      </c>
      <c r="N27" s="3">
        <f t="shared" si="13"/>
        <v>171.76600000000002</v>
      </c>
      <c r="O27" s="3">
        <f t="shared" si="14"/>
        <v>170.34289363235794</v>
      </c>
      <c r="P27" s="2">
        <f t="shared" si="15"/>
        <v>171.054446816179</v>
      </c>
      <c r="Q27" s="3">
        <f t="shared" si="16"/>
        <v>0.73781991199091457</v>
      </c>
      <c r="R27" s="2">
        <f t="shared" si="17"/>
        <v>0.20391032900328188</v>
      </c>
      <c r="S27">
        <f t="shared" si="18"/>
        <v>411.8684306878809</v>
      </c>
      <c r="T27">
        <f t="shared" si="19"/>
        <v>25.373671492081222</v>
      </c>
      <c r="U27">
        <f t="shared" si="20"/>
        <v>0.6906994716666599</v>
      </c>
      <c r="V27">
        <f t="shared" si="9"/>
        <v>-7.1666666666666572</v>
      </c>
      <c r="W27">
        <f t="shared" si="10"/>
        <v>-2.0043122673073981</v>
      </c>
      <c r="X27">
        <f t="shared" si="11"/>
        <v>1.0571859227615477</v>
      </c>
    </row>
    <row r="28" spans="1:24" x14ac:dyDescent="0.25">
      <c r="A28" s="1" t="s">
        <v>363</v>
      </c>
      <c r="B28" t="s">
        <v>218</v>
      </c>
      <c r="C28">
        <v>239.00433333333334</v>
      </c>
      <c r="D28">
        <v>413.8727429551883</v>
      </c>
      <c r="E28">
        <v>24.316485569319674</v>
      </c>
      <c r="F28" t="s">
        <v>364</v>
      </c>
      <c r="G28" t="s">
        <v>365</v>
      </c>
      <c r="H28" t="s">
        <v>366</v>
      </c>
      <c r="I28" t="s">
        <v>367</v>
      </c>
      <c r="J28" t="s">
        <v>368</v>
      </c>
      <c r="K28" t="s">
        <v>369</v>
      </c>
      <c r="L28" t="s">
        <v>370</v>
      </c>
      <c r="M28" s="2">
        <f t="shared" si="12"/>
        <v>231.77099999999999</v>
      </c>
      <c r="N28" s="3">
        <f t="shared" si="13"/>
        <v>169.19099999999997</v>
      </c>
      <c r="O28" s="3">
        <f t="shared" si="14"/>
        <v>168.2997482484981</v>
      </c>
      <c r="P28" s="2">
        <f t="shared" si="15"/>
        <v>168.74537412424905</v>
      </c>
      <c r="Q28" s="3">
        <f t="shared" si="16"/>
        <v>0.72806940525022135</v>
      </c>
      <c r="R28" s="2">
        <f t="shared" si="17"/>
        <v>0.20705907289780409</v>
      </c>
      <c r="S28">
        <f t="shared" si="18"/>
        <v>407.37126969241831</v>
      </c>
      <c r="T28">
        <f t="shared" si="19"/>
        <v>24.714228780457944</v>
      </c>
      <c r="U28">
        <f t="shared" si="20"/>
        <v>0.63832576166667643</v>
      </c>
      <c r="V28">
        <f t="shared" si="9"/>
        <v>-7.2333333333333485</v>
      </c>
      <c r="W28">
        <f t="shared" si="10"/>
        <v>-6.5014732627699914</v>
      </c>
      <c r="X28">
        <f t="shared" si="11"/>
        <v>0.39774321113826971</v>
      </c>
    </row>
    <row r="29" spans="1:24" x14ac:dyDescent="0.25">
      <c r="A29" s="1" t="s">
        <v>371</v>
      </c>
      <c r="B29" t="s">
        <v>219</v>
      </c>
      <c r="C29">
        <v>239.00433333333334</v>
      </c>
      <c r="D29">
        <v>413.8727429551883</v>
      </c>
      <c r="E29">
        <v>24.316485569319674</v>
      </c>
      <c r="F29" t="s">
        <v>372</v>
      </c>
      <c r="G29" t="s">
        <v>373</v>
      </c>
      <c r="H29" t="s">
        <v>374</v>
      </c>
      <c r="I29" t="s">
        <v>375</v>
      </c>
      <c r="J29" t="s">
        <v>376</v>
      </c>
      <c r="K29" t="s">
        <v>377</v>
      </c>
      <c r="L29" t="s">
        <v>378</v>
      </c>
      <c r="M29" s="2">
        <f t="shared" si="12"/>
        <v>231.96233333333331</v>
      </c>
      <c r="N29" s="3">
        <f t="shared" si="13"/>
        <v>171.28519999999997</v>
      </c>
      <c r="O29" s="3">
        <f t="shared" si="14"/>
        <v>169.83831548333333</v>
      </c>
      <c r="P29" s="2">
        <f t="shared" si="15"/>
        <v>170.56175774166667</v>
      </c>
      <c r="Q29" s="3">
        <f t="shared" si="16"/>
        <v>0.73529937076709306</v>
      </c>
      <c r="R29" s="2">
        <f t="shared" si="17"/>
        <v>0.20472271519052718</v>
      </c>
      <c r="S29">
        <f t="shared" si="18"/>
        <v>410.95924778841913</v>
      </c>
      <c r="T29">
        <f t="shared" si="19"/>
        <v>25.212649659985857</v>
      </c>
      <c r="U29">
        <f t="shared" si="20"/>
        <v>0.64760181166660225</v>
      </c>
      <c r="V29">
        <f t="shared" si="9"/>
        <v>-7.04200000000003</v>
      </c>
      <c r="W29">
        <f t="shared" si="10"/>
        <v>-2.9134951667691666</v>
      </c>
      <c r="X29">
        <f t="shared" si="11"/>
        <v>0.89616409066618274</v>
      </c>
    </row>
    <row r="30" spans="1:24" x14ac:dyDescent="0.25">
      <c r="A30" s="1" t="s">
        <v>71</v>
      </c>
      <c r="B30" t="s">
        <v>719</v>
      </c>
      <c r="C30">
        <v>273.42233333333331</v>
      </c>
      <c r="D30">
        <v>470.67976175854608</v>
      </c>
      <c r="E30">
        <v>26.175975953413182</v>
      </c>
      <c r="F30" t="s">
        <v>72</v>
      </c>
      <c r="G30" t="s">
        <v>73</v>
      </c>
      <c r="H30" t="s">
        <v>74</v>
      </c>
      <c r="I30" t="s">
        <v>75</v>
      </c>
      <c r="J30" t="s">
        <v>76</v>
      </c>
      <c r="K30" t="s">
        <v>77</v>
      </c>
      <c r="L30" t="s">
        <v>78</v>
      </c>
      <c r="M30" s="2">
        <f t="shared" si="12"/>
        <v>262.87566666666669</v>
      </c>
      <c r="N30" s="3">
        <f t="shared" si="13"/>
        <v>190.57</v>
      </c>
      <c r="O30" s="3">
        <f t="shared" si="14"/>
        <v>185.16886451472257</v>
      </c>
      <c r="P30" s="2">
        <f t="shared" si="15"/>
        <v>187.86943225736127</v>
      </c>
      <c r="Q30" s="3">
        <f t="shared" si="16"/>
        <v>0.71467030265522702</v>
      </c>
      <c r="R30" s="2">
        <f t="shared" si="17"/>
        <v>0.21141302817195468</v>
      </c>
      <c r="S30">
        <f t="shared" si="18"/>
        <v>455.17495566367188</v>
      </c>
      <c r="T30">
        <f t="shared" si="19"/>
        <v>25.876166581417458</v>
      </c>
      <c r="U30">
        <f t="shared" si="20"/>
        <v>0.15104821166663207</v>
      </c>
      <c r="V30">
        <f t="shared" si="9"/>
        <v>-10.546666666666624</v>
      </c>
      <c r="W30">
        <f t="shared" si="10"/>
        <v>-15.504806094874198</v>
      </c>
      <c r="X30">
        <f t="shared" si="11"/>
        <v>-0.29980937199572466</v>
      </c>
    </row>
    <row r="31" spans="1:24" x14ac:dyDescent="0.25">
      <c r="A31" s="1" t="s">
        <v>79</v>
      </c>
      <c r="B31" t="s">
        <v>720</v>
      </c>
      <c r="C31">
        <v>273.42233333333331</v>
      </c>
      <c r="D31">
        <v>470.67976175854608</v>
      </c>
      <c r="E31">
        <v>26.175975953413182</v>
      </c>
      <c r="F31" t="s">
        <v>80</v>
      </c>
      <c r="G31" t="s">
        <v>81</v>
      </c>
      <c r="H31" t="s">
        <v>82</v>
      </c>
      <c r="I31" t="s">
        <v>83</v>
      </c>
      <c r="J31" t="s">
        <v>84</v>
      </c>
      <c r="K31" t="s">
        <v>85</v>
      </c>
      <c r="L31" t="s">
        <v>86</v>
      </c>
      <c r="M31" s="2">
        <f t="shared" si="12"/>
        <v>262.98666666666662</v>
      </c>
      <c r="N31" s="3">
        <f t="shared" si="13"/>
        <v>186.12819999999999</v>
      </c>
      <c r="O31" s="3">
        <f t="shared" si="14"/>
        <v>181.84452082459043</v>
      </c>
      <c r="P31" s="2">
        <f t="shared" si="15"/>
        <v>183.9863604122952</v>
      </c>
      <c r="Q31" s="3">
        <f t="shared" si="16"/>
        <v>0.69960337816478113</v>
      </c>
      <c r="R31" s="2">
        <f t="shared" si="17"/>
        <v>0.21634660260048261</v>
      </c>
      <c r="S31">
        <f t="shared" si="18"/>
        <v>447.58236882464644</v>
      </c>
      <c r="T31">
        <f t="shared" si="19"/>
        <v>24.823150746410228</v>
      </c>
      <c r="U31">
        <f t="shared" si="20"/>
        <v>5.0498381666654879E-2</v>
      </c>
      <c r="V31">
        <f t="shared" si="9"/>
        <v>-10.435666666666691</v>
      </c>
      <c r="W31">
        <f t="shared" si="10"/>
        <v>-23.097392933899641</v>
      </c>
      <c r="X31">
        <f t="shared" si="11"/>
        <v>-1.3528252070029545</v>
      </c>
    </row>
    <row r="32" spans="1:24" x14ac:dyDescent="0.25">
      <c r="A32" s="1" t="s">
        <v>87</v>
      </c>
      <c r="B32" t="s">
        <v>721</v>
      </c>
      <c r="C32">
        <v>273.42233333333331</v>
      </c>
      <c r="D32">
        <v>470.67976175854608</v>
      </c>
      <c r="E32">
        <v>26.175975953413182</v>
      </c>
      <c r="F32" t="s">
        <v>88</v>
      </c>
      <c r="G32" t="s">
        <v>89</v>
      </c>
      <c r="H32" t="s">
        <v>90</v>
      </c>
      <c r="I32" t="s">
        <v>91</v>
      </c>
      <c r="J32" t="s">
        <v>92</v>
      </c>
      <c r="K32" t="s">
        <v>93</v>
      </c>
      <c r="L32" t="s">
        <v>94</v>
      </c>
      <c r="M32" s="2">
        <f t="shared" si="12"/>
        <v>263.4733333333333</v>
      </c>
      <c r="N32" s="3">
        <f t="shared" si="13"/>
        <v>189.84620000000001</v>
      </c>
      <c r="O32" s="3">
        <f t="shared" si="14"/>
        <v>184.38937567584568</v>
      </c>
      <c r="P32" s="2">
        <f t="shared" si="15"/>
        <v>187.11778783792283</v>
      </c>
      <c r="Q32" s="3">
        <f t="shared" si="16"/>
        <v>0.71019630514633814</v>
      </c>
      <c r="R32" s="2">
        <f t="shared" si="17"/>
        <v>0.21287382927909801</v>
      </c>
      <c r="S32">
        <f t="shared" si="18"/>
        <v>453.90053572243062</v>
      </c>
      <c r="T32">
        <f t="shared" si="19"/>
        <v>25.597630612329372</v>
      </c>
      <c r="U32">
        <f t="shared" si="20"/>
        <v>0.15169864166669633</v>
      </c>
      <c r="V32">
        <f t="shared" si="9"/>
        <v>-9.9490000000000123</v>
      </c>
      <c r="W32">
        <f t="shared" si="10"/>
        <v>-16.77922603611546</v>
      </c>
      <c r="X32">
        <f t="shared" si="11"/>
        <v>-0.57834534108381064</v>
      </c>
    </row>
    <row r="33" spans="1:24" x14ac:dyDescent="0.25">
      <c r="A33" s="1" t="s">
        <v>95</v>
      </c>
      <c r="B33" t="s">
        <v>722</v>
      </c>
      <c r="C33">
        <v>273.42233333333331</v>
      </c>
      <c r="D33">
        <v>470.67976175854608</v>
      </c>
      <c r="E33">
        <v>26.175975953413182</v>
      </c>
      <c r="F33" t="s">
        <v>96</v>
      </c>
      <c r="G33" t="s">
        <v>97</v>
      </c>
      <c r="H33" t="s">
        <v>98</v>
      </c>
      <c r="I33" t="s">
        <v>99</v>
      </c>
      <c r="J33" t="s">
        <v>100</v>
      </c>
      <c r="K33" t="s">
        <v>101</v>
      </c>
      <c r="L33" t="s">
        <v>102</v>
      </c>
      <c r="M33" s="2">
        <f t="shared" si="12"/>
        <v>263.08233333333334</v>
      </c>
      <c r="N33" s="3">
        <f t="shared" ref="N33:N85" si="21">(3*L33+J33-K33)/5</f>
        <v>185.88619999999997</v>
      </c>
      <c r="O33" s="3">
        <f t="shared" ref="O33:O85" si="22">5*(J33-K33)*L33/(4*L33+3*(J33-K33))</f>
        <v>181.80512794479122</v>
      </c>
      <c r="P33" s="2">
        <f t="shared" ref="P33:P85" si="23">(N33+O33)/2</f>
        <v>183.84566397239558</v>
      </c>
      <c r="Q33" s="3">
        <f t="shared" ref="Q33:Q85" si="24">P33/M33</f>
        <v>0.69881417593882111</v>
      </c>
      <c r="R33" s="2">
        <f t="shared" ref="R33:R85" si="25">(3*M33-2*P33)/2/(3*M33+P33)</f>
        <v>0.21660612995185802</v>
      </c>
      <c r="S33">
        <f t="shared" ref="S33:S85" si="26">9*M33*P33/(3*M33+P33)</f>
        <v>447.33552350777177</v>
      </c>
      <c r="T33">
        <f t="shared" ref="T33:T85" si="27">2*(Q33*Q33*P33)^0.585-3</f>
        <v>24.773999676052561</v>
      </c>
      <c r="U33">
        <f t="shared" si="20"/>
        <v>2.9438951666618252E-2</v>
      </c>
      <c r="V33">
        <f t="shared" si="9"/>
        <v>-10.339999999999975</v>
      </c>
      <c r="W33">
        <f t="shared" si="10"/>
        <v>-23.34423825077431</v>
      </c>
      <c r="X33">
        <f t="shared" si="11"/>
        <v>-1.401976277360621</v>
      </c>
    </row>
    <row r="34" spans="1:24" x14ac:dyDescent="0.25">
      <c r="A34" s="1" t="s">
        <v>379</v>
      </c>
      <c r="B34" t="s">
        <v>723</v>
      </c>
      <c r="C34">
        <v>273.42233333333331</v>
      </c>
      <c r="D34">
        <v>470.67976175854608</v>
      </c>
      <c r="E34">
        <v>26.175975953413182</v>
      </c>
      <c r="F34" t="s">
        <v>380</v>
      </c>
      <c r="G34" t="s">
        <v>381</v>
      </c>
      <c r="H34" t="s">
        <v>382</v>
      </c>
      <c r="I34" t="s">
        <v>383</v>
      </c>
      <c r="J34" t="s">
        <v>384</v>
      </c>
      <c r="K34" t="s">
        <v>385</v>
      </c>
      <c r="L34" t="s">
        <v>386</v>
      </c>
      <c r="M34" s="2">
        <f t="shared" si="12"/>
        <v>262.93566666666669</v>
      </c>
      <c r="N34" s="3">
        <f t="shared" si="21"/>
        <v>190.86340000000001</v>
      </c>
      <c r="O34" s="3">
        <f t="shared" si="22"/>
        <v>185.36087264818505</v>
      </c>
      <c r="P34" s="2">
        <f t="shared" si="23"/>
        <v>188.11213632409255</v>
      </c>
      <c r="Q34" s="3">
        <f t="shared" si="24"/>
        <v>0.71543027505115653</v>
      </c>
      <c r="R34" s="2">
        <f t="shared" si="25"/>
        <v>0.21116523978855747</v>
      </c>
      <c r="S34">
        <f t="shared" si="26"/>
        <v>455.66976139621477</v>
      </c>
      <c r="T34">
        <f t="shared" si="27"/>
        <v>25.933940935483424</v>
      </c>
      <c r="U34">
        <f t="shared" si="20"/>
        <v>9.4396621666630764E-2</v>
      </c>
      <c r="V34">
        <f t="shared" si="9"/>
        <v>-10.486666666666622</v>
      </c>
      <c r="W34">
        <f t="shared" si="10"/>
        <v>-15.010000362331311</v>
      </c>
      <c r="X34">
        <f t="shared" si="11"/>
        <v>-0.24203501792975857</v>
      </c>
    </row>
    <row r="35" spans="1:24" x14ac:dyDescent="0.25">
      <c r="A35" s="1" t="s">
        <v>387</v>
      </c>
      <c r="B35" t="s">
        <v>724</v>
      </c>
      <c r="C35">
        <v>273.42233333333331</v>
      </c>
      <c r="D35">
        <v>470.67976175854608</v>
      </c>
      <c r="E35">
        <v>26.175975953413182</v>
      </c>
      <c r="F35" t="s">
        <v>388</v>
      </c>
      <c r="G35" t="s">
        <v>389</v>
      </c>
      <c r="H35" t="s">
        <v>390</v>
      </c>
      <c r="I35" t="s">
        <v>391</v>
      </c>
      <c r="J35" t="s">
        <v>392</v>
      </c>
      <c r="K35" t="s">
        <v>393</v>
      </c>
      <c r="L35" t="s">
        <v>394</v>
      </c>
      <c r="M35" s="2">
        <f t="shared" si="12"/>
        <v>263.71099999999996</v>
      </c>
      <c r="N35" s="3">
        <f t="shared" si="21"/>
        <v>189.78359999999998</v>
      </c>
      <c r="O35" s="3">
        <f t="shared" si="22"/>
        <v>184.21191902576214</v>
      </c>
      <c r="P35" s="2">
        <f t="shared" si="23"/>
        <v>186.99775951288106</v>
      </c>
      <c r="Q35" s="3">
        <f t="shared" si="24"/>
        <v>0.70910109746230188</v>
      </c>
      <c r="R35" s="2">
        <f t="shared" si="25"/>
        <v>0.21323196153343363</v>
      </c>
      <c r="S35">
        <f t="shared" si="26"/>
        <v>453.74331715233996</v>
      </c>
      <c r="T35">
        <f t="shared" si="27"/>
        <v>25.535325823633837</v>
      </c>
      <c r="U35">
        <f t="shared" si="20"/>
        <v>0.27353206166661259</v>
      </c>
      <c r="V35">
        <f t="shared" si="9"/>
        <v>-9.7113333333333571</v>
      </c>
      <c r="W35">
        <f t="shared" si="10"/>
        <v>-16.936444606206123</v>
      </c>
      <c r="X35">
        <f t="shared" si="11"/>
        <v>-0.64065012977934543</v>
      </c>
    </row>
    <row r="36" spans="1:24" x14ac:dyDescent="0.25">
      <c r="A36" s="1" t="s">
        <v>395</v>
      </c>
      <c r="B36" t="s">
        <v>725</v>
      </c>
      <c r="C36">
        <v>273.42233333333331</v>
      </c>
      <c r="D36">
        <v>470.67976175854608</v>
      </c>
      <c r="E36">
        <v>26.175975953413182</v>
      </c>
      <c r="F36" t="s">
        <v>396</v>
      </c>
      <c r="G36" t="s">
        <v>397</v>
      </c>
      <c r="H36" t="s">
        <v>398</v>
      </c>
      <c r="I36" t="s">
        <v>399</v>
      </c>
      <c r="J36" t="s">
        <v>400</v>
      </c>
      <c r="K36" t="s">
        <v>401</v>
      </c>
      <c r="L36" t="s">
        <v>402</v>
      </c>
      <c r="M36" s="2">
        <f t="shared" si="12"/>
        <v>263.01099999999997</v>
      </c>
      <c r="N36" s="3">
        <f t="shared" si="21"/>
        <v>186.3912</v>
      </c>
      <c r="O36" s="3">
        <f t="shared" si="22"/>
        <v>182.1023770428973</v>
      </c>
      <c r="P36" s="2">
        <f t="shared" si="23"/>
        <v>184.24678852144865</v>
      </c>
      <c r="Q36" s="3">
        <f t="shared" si="24"/>
        <v>0.70052883157529033</v>
      </c>
      <c r="R36" s="2">
        <f t="shared" si="25"/>
        <v>0.21604241037202787</v>
      </c>
      <c r="S36">
        <f t="shared" si="26"/>
        <v>448.10381763385533</v>
      </c>
      <c r="T36">
        <f t="shared" si="27"/>
        <v>24.889285579885147</v>
      </c>
      <c r="U36">
        <f t="shared" si="20"/>
        <v>-9.8724683333717422E-3</v>
      </c>
      <c r="V36">
        <f t="shared" si="9"/>
        <v>-10.411333333333346</v>
      </c>
      <c r="W36">
        <f t="shared" si="10"/>
        <v>-22.57594412469075</v>
      </c>
      <c r="X36">
        <f t="shared" si="11"/>
        <v>-1.2866903735280353</v>
      </c>
    </row>
    <row r="37" spans="1:24" x14ac:dyDescent="0.25">
      <c r="A37" s="1" t="s">
        <v>403</v>
      </c>
      <c r="B37" t="s">
        <v>726</v>
      </c>
      <c r="C37">
        <v>273.42233333333331</v>
      </c>
      <c r="D37">
        <v>470.67976175854608</v>
      </c>
      <c r="E37">
        <v>26.175975953413182</v>
      </c>
      <c r="F37" t="s">
        <v>404</v>
      </c>
      <c r="G37" t="s">
        <v>405</v>
      </c>
      <c r="H37" t="s">
        <v>406</v>
      </c>
      <c r="I37" t="s">
        <v>407</v>
      </c>
      <c r="J37" t="s">
        <v>408</v>
      </c>
      <c r="K37" t="s">
        <v>409</v>
      </c>
      <c r="L37" t="s">
        <v>410</v>
      </c>
      <c r="M37" s="2">
        <f t="shared" si="12"/>
        <v>262.81566666666669</v>
      </c>
      <c r="N37" s="3">
        <f t="shared" si="21"/>
        <v>185.49039999999999</v>
      </c>
      <c r="O37" s="3">
        <f t="shared" si="22"/>
        <v>181.17947805365361</v>
      </c>
      <c r="P37" s="2">
        <f t="shared" si="23"/>
        <v>183.33493902682682</v>
      </c>
      <c r="Q37" s="3">
        <f t="shared" si="24"/>
        <v>0.69757994777135357</v>
      </c>
      <c r="R37" s="2">
        <f t="shared" si="25"/>
        <v>0.21701222517508784</v>
      </c>
      <c r="S37">
        <f t="shared" si="26"/>
        <v>446.24172419475514</v>
      </c>
      <c r="T37">
        <f t="shared" si="27"/>
        <v>24.671546163134014</v>
      </c>
      <c r="U37">
        <f t="shared" si="20"/>
        <v>-4.2174498333354293E-2</v>
      </c>
      <c r="V37">
        <f t="shared" si="9"/>
        <v>-10.606666666666626</v>
      </c>
      <c r="W37">
        <f t="shared" si="10"/>
        <v>-24.438037563790942</v>
      </c>
      <c r="X37">
        <f t="shared" si="11"/>
        <v>-1.5044297902791683</v>
      </c>
    </row>
    <row r="38" spans="1:24" x14ac:dyDescent="0.25">
      <c r="A38" s="1" t="s">
        <v>411</v>
      </c>
      <c r="B38" t="s">
        <v>727</v>
      </c>
      <c r="C38">
        <v>273.42233333333331</v>
      </c>
      <c r="D38">
        <v>470.67976175854608</v>
      </c>
      <c r="E38">
        <v>26.175975953413182</v>
      </c>
      <c r="F38" t="s">
        <v>412</v>
      </c>
      <c r="G38" t="s">
        <v>413</v>
      </c>
      <c r="H38" t="s">
        <v>414</v>
      </c>
      <c r="I38" t="s">
        <v>415</v>
      </c>
      <c r="J38" t="s">
        <v>416</v>
      </c>
      <c r="K38" t="s">
        <v>417</v>
      </c>
      <c r="L38" t="s">
        <v>418</v>
      </c>
      <c r="M38" s="2">
        <f t="shared" si="12"/>
        <v>262.8243333333333</v>
      </c>
      <c r="N38" s="3">
        <f t="shared" si="21"/>
        <v>186.70279999999997</v>
      </c>
      <c r="O38" s="3">
        <f t="shared" si="22"/>
        <v>182.50695813571056</v>
      </c>
      <c r="P38" s="2">
        <f t="shared" si="23"/>
        <v>184.60487906785528</v>
      </c>
      <c r="Q38" s="3">
        <f t="shared" si="24"/>
        <v>0.70238884172770144</v>
      </c>
      <c r="R38" s="2">
        <f t="shared" si="25"/>
        <v>0.21543149365697023</v>
      </c>
      <c r="S38">
        <f t="shared" si="26"/>
        <v>448.74916780361542</v>
      </c>
      <c r="T38">
        <f t="shared" si="27"/>
        <v>25.00773892120181</v>
      </c>
      <c r="U38">
        <f t="shared" si="20"/>
        <v>-0.13782134833333437</v>
      </c>
      <c r="V38">
        <f t="shared" si="9"/>
        <v>-10.598000000000013</v>
      </c>
      <c r="W38">
        <f t="shared" si="10"/>
        <v>-21.930593954930657</v>
      </c>
      <c r="X38">
        <f t="shared" si="11"/>
        <v>-1.1682370322113727</v>
      </c>
    </row>
    <row r="39" spans="1:24" x14ac:dyDescent="0.25">
      <c r="A39" s="1" t="s">
        <v>419</v>
      </c>
      <c r="B39" t="s">
        <v>728</v>
      </c>
      <c r="C39">
        <v>273.42233333333331</v>
      </c>
      <c r="D39">
        <v>470.67976175854608</v>
      </c>
      <c r="E39">
        <v>26.175975953413182</v>
      </c>
      <c r="F39" t="s">
        <v>420</v>
      </c>
      <c r="G39" t="s">
        <v>421</v>
      </c>
      <c r="H39" t="s">
        <v>422</v>
      </c>
      <c r="I39" t="s">
        <v>423</v>
      </c>
      <c r="J39" t="s">
        <v>424</v>
      </c>
      <c r="K39" t="s">
        <v>425</v>
      </c>
      <c r="L39" t="s">
        <v>426</v>
      </c>
      <c r="M39" s="2">
        <f t="shared" si="12"/>
        <v>262.75566666666668</v>
      </c>
      <c r="N39" s="3">
        <f t="shared" si="21"/>
        <v>187.35040000000004</v>
      </c>
      <c r="O39" s="3">
        <f t="shared" si="22"/>
        <v>183.14108604360774</v>
      </c>
      <c r="P39" s="2">
        <f t="shared" si="23"/>
        <v>185.24574302180389</v>
      </c>
      <c r="Q39" s="3">
        <f t="shared" si="24"/>
        <v>0.70501140992254097</v>
      </c>
      <c r="R39" s="2">
        <f t="shared" si="25"/>
        <v>0.21457115839059707</v>
      </c>
      <c r="S39">
        <f t="shared" si="26"/>
        <v>449.98827337783842</v>
      </c>
      <c r="T39">
        <f t="shared" si="27"/>
        <v>25.187217363685221</v>
      </c>
      <c r="U39">
        <f t="shared" si="20"/>
        <v>-9.2902948333305702E-2</v>
      </c>
      <c r="V39">
        <f t="shared" si="9"/>
        <v>-10.666666666666629</v>
      </c>
      <c r="W39">
        <f t="shared" si="10"/>
        <v>-20.691488380707654</v>
      </c>
      <c r="X39">
        <f t="shared" si="11"/>
        <v>-0.98875858972796138</v>
      </c>
    </row>
    <row r="40" spans="1:24" x14ac:dyDescent="0.25">
      <c r="A40" s="1" t="s">
        <v>427</v>
      </c>
      <c r="B40" t="s">
        <v>213</v>
      </c>
      <c r="C40">
        <v>273.42233333333331</v>
      </c>
      <c r="D40">
        <v>470.67976175854608</v>
      </c>
      <c r="E40">
        <v>26.175975953413182</v>
      </c>
      <c r="F40" t="s">
        <v>428</v>
      </c>
      <c r="G40" t="s">
        <v>429</v>
      </c>
      <c r="H40" t="s">
        <v>430</v>
      </c>
      <c r="I40" t="s">
        <v>431</v>
      </c>
      <c r="J40" t="s">
        <v>432</v>
      </c>
      <c r="K40" t="s">
        <v>433</v>
      </c>
      <c r="L40" t="s">
        <v>434</v>
      </c>
      <c r="M40" s="2">
        <f t="shared" si="12"/>
        <v>263.57333333333332</v>
      </c>
      <c r="N40" s="3">
        <f t="shared" si="21"/>
        <v>187.58240000000001</v>
      </c>
      <c r="O40" s="3">
        <f t="shared" si="22"/>
        <v>183.07339725456384</v>
      </c>
      <c r="P40" s="2">
        <f t="shared" si="23"/>
        <v>185.32789862728191</v>
      </c>
      <c r="Q40" s="3">
        <f t="shared" si="24"/>
        <v>0.70313599742240707</v>
      </c>
      <c r="R40" s="2">
        <f t="shared" si="25"/>
        <v>0.21518626459634632</v>
      </c>
      <c r="S40">
        <f t="shared" si="26"/>
        <v>450.41583371675404</v>
      </c>
      <c r="T40">
        <f t="shared" si="27"/>
        <v>25.106798712227619</v>
      </c>
      <c r="U40">
        <f t="shared" si="20"/>
        <v>0.14089185166674945</v>
      </c>
      <c r="V40">
        <f t="shared" si="9"/>
        <v>-9.8489999999999895</v>
      </c>
      <c r="W40">
        <f t="shared" si="10"/>
        <v>-20.263928041792042</v>
      </c>
      <c r="X40">
        <f t="shared" si="11"/>
        <v>-1.0691772411855638</v>
      </c>
    </row>
    <row r="41" spans="1:24" x14ac:dyDescent="0.25">
      <c r="A41" s="1" t="s">
        <v>435</v>
      </c>
      <c r="B41" t="s">
        <v>220</v>
      </c>
      <c r="C41">
        <v>273.42233333333331</v>
      </c>
      <c r="D41">
        <v>470.67976175854608</v>
      </c>
      <c r="E41">
        <v>26.175975953413182</v>
      </c>
      <c r="F41" t="s">
        <v>436</v>
      </c>
      <c r="G41" t="s">
        <v>437</v>
      </c>
      <c r="H41" t="s">
        <v>438</v>
      </c>
      <c r="I41" t="s">
        <v>439</v>
      </c>
      <c r="J41" t="s">
        <v>440</v>
      </c>
      <c r="K41" t="s">
        <v>441</v>
      </c>
      <c r="L41" t="s">
        <v>442</v>
      </c>
      <c r="M41" s="2">
        <f t="shared" si="12"/>
        <v>263.30433333333332</v>
      </c>
      <c r="N41" s="3">
        <f t="shared" si="21"/>
        <v>187.71919999999997</v>
      </c>
      <c r="O41" s="3">
        <f t="shared" si="22"/>
        <v>183.31862638264522</v>
      </c>
      <c r="P41" s="2">
        <f t="shared" si="23"/>
        <v>185.51891319132261</v>
      </c>
      <c r="Q41" s="3">
        <f t="shared" si="24"/>
        <v>0.70457979495712553</v>
      </c>
      <c r="R41" s="2">
        <f t="shared" si="25"/>
        <v>0.21471266623157736</v>
      </c>
      <c r="S41">
        <f t="shared" si="26"/>
        <v>450.70434735803212</v>
      </c>
      <c r="T41">
        <f t="shared" si="27"/>
        <v>25.191319525214986</v>
      </c>
      <c r="U41">
        <f t="shared" si="20"/>
        <v>0.11308745166671308</v>
      </c>
      <c r="V41">
        <f t="shared" si="9"/>
        <v>-10.117999999999995</v>
      </c>
      <c r="W41">
        <f t="shared" si="10"/>
        <v>-19.975414400513955</v>
      </c>
      <c r="X41">
        <f t="shared" si="11"/>
        <v>-0.98465642819819621</v>
      </c>
    </row>
    <row r="42" spans="1:24" x14ac:dyDescent="0.25">
      <c r="A42" s="1" t="s">
        <v>443</v>
      </c>
      <c r="B42" t="s">
        <v>221</v>
      </c>
      <c r="C42">
        <v>273.42233333333331</v>
      </c>
      <c r="D42">
        <v>470.67976175854608</v>
      </c>
      <c r="E42">
        <v>26.175975953413182</v>
      </c>
      <c r="F42" t="s">
        <v>444</v>
      </c>
      <c r="G42" t="s">
        <v>445</v>
      </c>
      <c r="H42" t="s">
        <v>446</v>
      </c>
      <c r="I42" t="s">
        <v>447</v>
      </c>
      <c r="J42" t="s">
        <v>448</v>
      </c>
      <c r="K42" t="s">
        <v>449</v>
      </c>
      <c r="L42" t="s">
        <v>450</v>
      </c>
      <c r="M42" s="2">
        <f t="shared" si="12"/>
        <v>263.22899999999998</v>
      </c>
      <c r="N42" s="3">
        <f t="shared" si="21"/>
        <v>186.21180000000004</v>
      </c>
      <c r="O42" s="3">
        <f t="shared" si="22"/>
        <v>182.03771036849815</v>
      </c>
      <c r="P42" s="2">
        <f t="shared" si="23"/>
        <v>184.1247551842491</v>
      </c>
      <c r="Q42" s="3">
        <f t="shared" si="24"/>
        <v>0.69948506883454753</v>
      </c>
      <c r="R42" s="2">
        <f t="shared" si="25"/>
        <v>0.21638550129833053</v>
      </c>
      <c r="S42">
        <f t="shared" si="26"/>
        <v>447.93336527245043</v>
      </c>
      <c r="T42">
        <f t="shared" si="27"/>
        <v>24.829884704893502</v>
      </c>
      <c r="U42">
        <f t="shared" si="20"/>
        <v>0.12896101166675855</v>
      </c>
      <c r="V42">
        <f t="shared" si="9"/>
        <v>-10.193333333333328</v>
      </c>
      <c r="W42">
        <f t="shared" si="10"/>
        <v>-22.746396486095648</v>
      </c>
      <c r="X42">
        <f t="shared" si="11"/>
        <v>-1.3460912485196808</v>
      </c>
    </row>
    <row r="43" spans="1:24" x14ac:dyDescent="0.25">
      <c r="A43" s="1" t="s">
        <v>451</v>
      </c>
      <c r="B43" t="s">
        <v>222</v>
      </c>
      <c r="C43">
        <v>273.42233333333331</v>
      </c>
      <c r="D43">
        <v>470.67976175854608</v>
      </c>
      <c r="E43">
        <v>26.175975953413182</v>
      </c>
      <c r="F43" t="s">
        <v>452</v>
      </c>
      <c r="G43" t="s">
        <v>453</v>
      </c>
      <c r="H43" t="s">
        <v>454</v>
      </c>
      <c r="I43" t="s">
        <v>455</v>
      </c>
      <c r="J43" t="s">
        <v>456</v>
      </c>
      <c r="K43" t="s">
        <v>457</v>
      </c>
      <c r="L43" t="s">
        <v>458</v>
      </c>
      <c r="M43" s="2">
        <f t="shared" si="12"/>
        <v>263.73566666666665</v>
      </c>
      <c r="N43" s="3">
        <f t="shared" si="21"/>
        <v>185.7208</v>
      </c>
      <c r="O43" s="3">
        <f t="shared" si="22"/>
        <v>181.42807938011609</v>
      </c>
      <c r="P43" s="2">
        <f t="shared" si="23"/>
        <v>183.57443969005806</v>
      </c>
      <c r="Q43" s="3">
        <f t="shared" si="24"/>
        <v>0.69605465961521351</v>
      </c>
      <c r="R43" s="2">
        <f t="shared" si="25"/>
        <v>0.21751446188528042</v>
      </c>
      <c r="S43">
        <f t="shared" si="26"/>
        <v>447.00907031026583</v>
      </c>
      <c r="T43">
        <f t="shared" si="27"/>
        <v>24.621855760555455</v>
      </c>
      <c r="U43">
        <f t="shared" si="20"/>
        <v>0.14028598166656359</v>
      </c>
      <c r="V43">
        <f t="shared" si="9"/>
        <v>-9.6866666666666674</v>
      </c>
      <c r="W43">
        <f t="shared" si="10"/>
        <v>-23.670691448280252</v>
      </c>
      <c r="X43">
        <f t="shared" si="11"/>
        <v>-1.5541201928577273</v>
      </c>
    </row>
    <row r="44" spans="1:24" x14ac:dyDescent="0.25">
      <c r="A44" s="1" t="s">
        <v>103</v>
      </c>
      <c r="B44" t="s">
        <v>729</v>
      </c>
      <c r="C44">
        <v>227.87766666666667</v>
      </c>
      <c r="D44">
        <v>385.06621914989313</v>
      </c>
      <c r="E44">
        <v>22.19328959942526</v>
      </c>
      <c r="F44" t="s">
        <v>104</v>
      </c>
      <c r="G44" t="s">
        <v>105</v>
      </c>
      <c r="H44" t="s">
        <v>106</v>
      </c>
      <c r="I44" t="s">
        <v>107</v>
      </c>
      <c r="J44" t="s">
        <v>108</v>
      </c>
      <c r="K44" t="s">
        <v>109</v>
      </c>
      <c r="L44" t="s">
        <v>110</v>
      </c>
      <c r="M44" s="2">
        <f t="shared" si="12"/>
        <v>220.31100000000001</v>
      </c>
      <c r="N44" s="3">
        <f t="shared" si="21"/>
        <v>153.864</v>
      </c>
      <c r="O44" s="3">
        <f t="shared" si="22"/>
        <v>152.93220961024491</v>
      </c>
      <c r="P44" s="2">
        <f t="shared" si="23"/>
        <v>153.39810480512244</v>
      </c>
      <c r="Q44" s="3">
        <f t="shared" si="24"/>
        <v>0.69627982626887641</v>
      </c>
      <c r="R44" s="2">
        <f t="shared" si="25"/>
        <v>0.21744029443312471</v>
      </c>
      <c r="S44">
        <f t="shared" si="26"/>
        <v>373.5060677588632</v>
      </c>
      <c r="T44">
        <f t="shared" si="27"/>
        <v>21.876641787054321</v>
      </c>
      <c r="U44">
        <f t="shared" si="20"/>
        <v>0.44679754166666719</v>
      </c>
      <c r="V44">
        <f t="shared" si="9"/>
        <v>-7.5666666666666629</v>
      </c>
      <c r="W44">
        <f t="shared" si="10"/>
        <v>-11.560151391029933</v>
      </c>
      <c r="X44">
        <f t="shared" si="11"/>
        <v>-0.3166478123709382</v>
      </c>
    </row>
    <row r="45" spans="1:24" x14ac:dyDescent="0.25">
      <c r="A45" s="1" t="s">
        <v>111</v>
      </c>
      <c r="B45" t="s">
        <v>730</v>
      </c>
      <c r="C45">
        <v>227.87766666666667</v>
      </c>
      <c r="D45">
        <v>385.06621914989313</v>
      </c>
      <c r="E45">
        <v>22.19328959942526</v>
      </c>
      <c r="F45" t="s">
        <v>112</v>
      </c>
      <c r="G45" t="s">
        <v>113</v>
      </c>
      <c r="H45" t="s">
        <v>114</v>
      </c>
      <c r="I45" t="s">
        <v>115</v>
      </c>
      <c r="J45" t="s">
        <v>116</v>
      </c>
      <c r="K45" t="s">
        <v>117</v>
      </c>
      <c r="L45" t="s">
        <v>118</v>
      </c>
      <c r="M45" s="2">
        <f t="shared" si="12"/>
        <v>220.16466666666668</v>
      </c>
      <c r="N45" s="3">
        <f t="shared" si="21"/>
        <v>154.92580000000001</v>
      </c>
      <c r="O45" s="3">
        <f t="shared" si="22"/>
        <v>153.99416992321244</v>
      </c>
      <c r="P45" s="2">
        <f t="shared" si="23"/>
        <v>154.45998496160621</v>
      </c>
      <c r="Q45" s="3">
        <f t="shared" si="24"/>
        <v>0.70156572941588968</v>
      </c>
      <c r="R45" s="2">
        <f t="shared" si="25"/>
        <v>0.21570176756258871</v>
      </c>
      <c r="S45">
        <f t="shared" si="26"/>
        <v>375.55455347103106</v>
      </c>
      <c r="T45">
        <f t="shared" si="27"/>
        <v>22.199233869965965</v>
      </c>
      <c r="U45">
        <f t="shared" si="20"/>
        <v>0.53956190166671369</v>
      </c>
      <c r="V45">
        <f t="shared" si="9"/>
        <v>-7.7129999999999939</v>
      </c>
      <c r="W45">
        <f t="shared" si="10"/>
        <v>-9.511665678862073</v>
      </c>
      <c r="X45">
        <f t="shared" si="11"/>
        <v>5.9442705407057872E-3</v>
      </c>
    </row>
    <row r="46" spans="1:24" x14ac:dyDescent="0.25">
      <c r="A46" s="1" t="s">
        <v>119</v>
      </c>
      <c r="B46" t="s">
        <v>731</v>
      </c>
      <c r="C46">
        <v>227.87766666666667</v>
      </c>
      <c r="D46">
        <v>385.06621914989313</v>
      </c>
      <c r="E46">
        <v>22.19328959942526</v>
      </c>
      <c r="F46" t="s">
        <v>120</v>
      </c>
      <c r="G46" t="s">
        <v>121</v>
      </c>
      <c r="H46" t="s">
        <v>122</v>
      </c>
      <c r="I46" t="s">
        <v>123</v>
      </c>
      <c r="J46" t="s">
        <v>124</v>
      </c>
      <c r="K46" t="s">
        <v>125</v>
      </c>
      <c r="L46" t="s">
        <v>126</v>
      </c>
      <c r="M46" s="2">
        <f t="shared" si="12"/>
        <v>219.97966666666665</v>
      </c>
      <c r="N46" s="3">
        <f t="shared" si="21"/>
        <v>153.5104</v>
      </c>
      <c r="O46" s="3">
        <f t="shared" si="22"/>
        <v>152.80572643008674</v>
      </c>
      <c r="P46" s="2">
        <f t="shared" si="23"/>
        <v>153.15806321504337</v>
      </c>
      <c r="Q46" s="3">
        <f t="shared" si="24"/>
        <v>0.69623736382473256</v>
      </c>
      <c r="R46" s="2">
        <f t="shared" si="25"/>
        <v>0.21745428041005543</v>
      </c>
      <c r="S46">
        <f t="shared" si="26"/>
        <v>372.92587928093678</v>
      </c>
      <c r="T46">
        <f t="shared" si="27"/>
        <v>21.852088341350282</v>
      </c>
      <c r="U46">
        <f t="shared" si="20"/>
        <v>0.58112972166666843</v>
      </c>
      <c r="V46">
        <f t="shared" si="9"/>
        <v>-7.8980000000000246</v>
      </c>
      <c r="W46">
        <f t="shared" si="10"/>
        <v>-12.140339868956346</v>
      </c>
      <c r="X46">
        <f t="shared" si="11"/>
        <v>-0.34120125807497814</v>
      </c>
    </row>
    <row r="47" spans="1:24" x14ac:dyDescent="0.25">
      <c r="A47" s="1" t="s">
        <v>127</v>
      </c>
      <c r="B47" t="s">
        <v>732</v>
      </c>
      <c r="C47">
        <v>227.87766666666667</v>
      </c>
      <c r="D47">
        <v>385.06621914989313</v>
      </c>
      <c r="E47">
        <v>22.19328959942526</v>
      </c>
      <c r="F47" t="s">
        <v>128</v>
      </c>
      <c r="G47" t="s">
        <v>129</v>
      </c>
      <c r="H47" t="s">
        <v>130</v>
      </c>
      <c r="I47" t="s">
        <v>131</v>
      </c>
      <c r="J47" t="s">
        <v>132</v>
      </c>
      <c r="K47" t="s">
        <v>133</v>
      </c>
      <c r="L47" t="s">
        <v>134</v>
      </c>
      <c r="M47" s="2">
        <f t="shared" si="12"/>
        <v>220.11833333333334</v>
      </c>
      <c r="N47" s="3">
        <f t="shared" si="21"/>
        <v>155.96359999999999</v>
      </c>
      <c r="O47" s="3">
        <f t="shared" si="22"/>
        <v>154.61803014552049</v>
      </c>
      <c r="P47" s="2">
        <f t="shared" si="23"/>
        <v>155.29081507276024</v>
      </c>
      <c r="Q47" s="3">
        <f t="shared" si="24"/>
        <v>0.70548787427713988</v>
      </c>
      <c r="R47" s="2">
        <f t="shared" si="25"/>
        <v>0.21441498466051578</v>
      </c>
      <c r="S47">
        <f t="shared" si="26"/>
        <v>377.17498560901021</v>
      </c>
      <c r="T47">
        <f t="shared" si="27"/>
        <v>22.44386300186807</v>
      </c>
      <c r="U47">
        <f t="shared" si="20"/>
        <v>0.49118383166670121</v>
      </c>
      <c r="V47">
        <f t="shared" si="9"/>
        <v>-7.7593333333333305</v>
      </c>
      <c r="W47">
        <f t="shared" si="10"/>
        <v>-7.8912335408829222</v>
      </c>
      <c r="X47">
        <f t="shared" si="11"/>
        <v>0.25057340244281079</v>
      </c>
    </row>
    <row r="48" spans="1:24" x14ac:dyDescent="0.25">
      <c r="A48" s="1" t="s">
        <v>459</v>
      </c>
      <c r="B48" t="s">
        <v>733</v>
      </c>
      <c r="C48">
        <v>227.87766666666667</v>
      </c>
      <c r="D48">
        <v>385.06621914989313</v>
      </c>
      <c r="E48">
        <v>22.19328959942526</v>
      </c>
      <c r="F48" t="s">
        <v>460</v>
      </c>
      <c r="G48" t="s">
        <v>461</v>
      </c>
      <c r="H48" t="s">
        <v>462</v>
      </c>
      <c r="I48" t="s">
        <v>463</v>
      </c>
      <c r="J48" t="s">
        <v>464</v>
      </c>
      <c r="K48" t="s">
        <v>465</v>
      </c>
      <c r="L48" t="s">
        <v>466</v>
      </c>
      <c r="M48" s="2">
        <f t="shared" si="12"/>
        <v>220.41166666666666</v>
      </c>
      <c r="N48" s="3">
        <f t="shared" si="21"/>
        <v>153.27580000000003</v>
      </c>
      <c r="O48" s="3">
        <f t="shared" si="22"/>
        <v>152.7073463892647</v>
      </c>
      <c r="P48" s="2">
        <f t="shared" si="23"/>
        <v>152.99157319463237</v>
      </c>
      <c r="Q48" s="3">
        <f t="shared" si="24"/>
        <v>0.69411740089967577</v>
      </c>
      <c r="R48" s="2">
        <f t="shared" si="25"/>
        <v>0.21815294741419355</v>
      </c>
      <c r="S48">
        <f t="shared" si="26"/>
        <v>372.73427163315148</v>
      </c>
      <c r="T48">
        <f t="shared" si="27"/>
        <v>21.747824048087896</v>
      </c>
      <c r="U48">
        <f t="shared" si="20"/>
        <v>0.48513119166669405</v>
      </c>
      <c r="V48">
        <f t="shared" si="9"/>
        <v>-7.4660000000000082</v>
      </c>
      <c r="W48">
        <f t="shared" si="10"/>
        <v>-12.33194751674165</v>
      </c>
      <c r="X48">
        <f t="shared" si="11"/>
        <v>-0.44546555133736376</v>
      </c>
    </row>
    <row r="49" spans="1:24" x14ac:dyDescent="0.25">
      <c r="A49" s="1" t="s">
        <v>467</v>
      </c>
      <c r="B49" t="s">
        <v>734</v>
      </c>
      <c r="C49">
        <v>227.87766666666667</v>
      </c>
      <c r="D49">
        <v>385.06621914989313</v>
      </c>
      <c r="E49">
        <v>22.19328959942526</v>
      </c>
      <c r="F49" t="s">
        <v>468</v>
      </c>
      <c r="G49" t="s">
        <v>469</v>
      </c>
      <c r="H49" t="s">
        <v>470</v>
      </c>
      <c r="I49" t="s">
        <v>471</v>
      </c>
      <c r="J49" t="s">
        <v>472</v>
      </c>
      <c r="K49" t="s">
        <v>473</v>
      </c>
      <c r="L49" t="s">
        <v>474</v>
      </c>
      <c r="M49" s="2">
        <f t="shared" si="12"/>
        <v>220.87699999999998</v>
      </c>
      <c r="N49" s="3">
        <f t="shared" si="21"/>
        <v>154.929</v>
      </c>
      <c r="O49" s="3">
        <f t="shared" si="22"/>
        <v>153.72812090399347</v>
      </c>
      <c r="P49" s="2">
        <f t="shared" si="23"/>
        <v>154.32856045199674</v>
      </c>
      <c r="Q49" s="3">
        <f t="shared" si="24"/>
        <v>0.69870815183109491</v>
      </c>
      <c r="R49" s="2">
        <f t="shared" si="25"/>
        <v>0.21664100417661092</v>
      </c>
      <c r="S49">
        <f t="shared" si="26"/>
        <v>375.52490952289622</v>
      </c>
      <c r="T49">
        <f t="shared" si="27"/>
        <v>22.066701081717106</v>
      </c>
      <c r="U49">
        <f t="shared" si="20"/>
        <v>0.42757571166667496</v>
      </c>
      <c r="V49">
        <f t="shared" si="9"/>
        <v>-7.0006666666666888</v>
      </c>
      <c r="W49">
        <f t="shared" si="10"/>
        <v>-9.541309626996906</v>
      </c>
      <c r="X49">
        <f t="shared" si="11"/>
        <v>-0.1265885177081536</v>
      </c>
    </row>
    <row r="50" spans="1:24" x14ac:dyDescent="0.25">
      <c r="A50" s="1" t="s">
        <v>475</v>
      </c>
      <c r="B50" t="s">
        <v>735</v>
      </c>
      <c r="C50">
        <v>227.87766666666667</v>
      </c>
      <c r="D50">
        <v>385.06621914989313</v>
      </c>
      <c r="E50">
        <v>22.19328959942526</v>
      </c>
      <c r="F50" t="s">
        <v>476</v>
      </c>
      <c r="G50" t="s">
        <v>477</v>
      </c>
      <c r="H50" t="s">
        <v>478</v>
      </c>
      <c r="I50" t="s">
        <v>479</v>
      </c>
      <c r="J50" t="s">
        <v>480</v>
      </c>
      <c r="K50" t="s">
        <v>481</v>
      </c>
      <c r="L50" t="s">
        <v>482</v>
      </c>
      <c r="M50" s="2">
        <f t="shared" si="12"/>
        <v>220.55199999999999</v>
      </c>
      <c r="N50" s="3">
        <f t="shared" si="21"/>
        <v>153.69720000000001</v>
      </c>
      <c r="O50" s="3">
        <f t="shared" si="22"/>
        <v>153.22616706093683</v>
      </c>
      <c r="P50" s="2">
        <f t="shared" si="23"/>
        <v>153.46168353046841</v>
      </c>
      <c r="Q50" s="3">
        <f t="shared" si="24"/>
        <v>0.69580726327790454</v>
      </c>
      <c r="R50" s="2">
        <f t="shared" si="25"/>
        <v>0.21759596197363293</v>
      </c>
      <c r="S50">
        <f t="shared" si="26"/>
        <v>373.70865236874778</v>
      </c>
      <c r="T50">
        <f t="shared" si="27"/>
        <v>21.862915385321447</v>
      </c>
      <c r="U50">
        <f t="shared" si="20"/>
        <v>0.72060445166674292</v>
      </c>
      <c r="V50">
        <f t="shared" si="9"/>
        <v>-7.3256666666666774</v>
      </c>
      <c r="W50">
        <f t="shared" si="10"/>
        <v>-11.357566781145351</v>
      </c>
      <c r="X50">
        <f t="shared" si="11"/>
        <v>-0.33037421410381285</v>
      </c>
    </row>
    <row r="51" spans="1:24" x14ac:dyDescent="0.25">
      <c r="A51" s="1" t="s">
        <v>483</v>
      </c>
      <c r="B51" t="s">
        <v>736</v>
      </c>
      <c r="C51">
        <v>227.87766666666667</v>
      </c>
      <c r="D51">
        <v>385.06621914989313</v>
      </c>
      <c r="E51">
        <v>22.19328959942526</v>
      </c>
      <c r="F51" t="s">
        <v>484</v>
      </c>
      <c r="G51" t="s">
        <v>485</v>
      </c>
      <c r="H51" t="s">
        <v>486</v>
      </c>
      <c r="I51" t="s">
        <v>487</v>
      </c>
      <c r="J51" t="s">
        <v>488</v>
      </c>
      <c r="K51" t="s">
        <v>489</v>
      </c>
      <c r="L51" t="s">
        <v>490</v>
      </c>
      <c r="M51" s="2">
        <f t="shared" si="12"/>
        <v>220.74166666666667</v>
      </c>
      <c r="N51" s="3">
        <f t="shared" si="21"/>
        <v>155.78559999999999</v>
      </c>
      <c r="O51" s="3">
        <f t="shared" si="22"/>
        <v>154.74792764836704</v>
      </c>
      <c r="P51" s="2">
        <f t="shared" si="23"/>
        <v>155.2667638241835</v>
      </c>
      <c r="Q51" s="3">
        <f t="shared" si="24"/>
        <v>0.70338675144029672</v>
      </c>
      <c r="R51" s="2">
        <f t="shared" si="25"/>
        <v>0.21510398508875417</v>
      </c>
      <c r="S51">
        <f t="shared" si="26"/>
        <v>377.33052694919957</v>
      </c>
      <c r="T51">
        <f t="shared" si="27"/>
        <v>22.352927477188064</v>
      </c>
      <c r="U51">
        <f t="shared" si="20"/>
        <v>0.6343415216667676</v>
      </c>
      <c r="V51">
        <f t="shared" si="9"/>
        <v>-7.1359999999999957</v>
      </c>
      <c r="W51">
        <f t="shared" si="10"/>
        <v>-7.7356922006935633</v>
      </c>
      <c r="X51">
        <f t="shared" si="11"/>
        <v>0.15963787776280469</v>
      </c>
    </row>
    <row r="52" spans="1:24" x14ac:dyDescent="0.25">
      <c r="A52" s="1" t="s">
        <v>491</v>
      </c>
      <c r="B52" t="s">
        <v>737</v>
      </c>
      <c r="C52">
        <v>227.87766666666667</v>
      </c>
      <c r="D52">
        <v>385.06621914989313</v>
      </c>
      <c r="E52">
        <v>22.19328959942526</v>
      </c>
      <c r="F52" t="s">
        <v>492</v>
      </c>
      <c r="G52" t="s">
        <v>493</v>
      </c>
      <c r="H52" t="s">
        <v>494</v>
      </c>
      <c r="I52" t="s">
        <v>495</v>
      </c>
      <c r="J52" t="s">
        <v>496</v>
      </c>
      <c r="K52" t="s">
        <v>497</v>
      </c>
      <c r="L52" t="s">
        <v>498</v>
      </c>
      <c r="M52" s="2">
        <f t="shared" si="12"/>
        <v>220.58733333333336</v>
      </c>
      <c r="N52" s="3">
        <f t="shared" si="21"/>
        <v>154.10300000000001</v>
      </c>
      <c r="O52" s="3">
        <f t="shared" si="22"/>
        <v>153.58968274843608</v>
      </c>
      <c r="P52" s="2">
        <f t="shared" si="23"/>
        <v>153.84634137421804</v>
      </c>
      <c r="Q52" s="3">
        <f t="shared" si="24"/>
        <v>0.69743959931614996</v>
      </c>
      <c r="R52" s="2">
        <f t="shared" si="25"/>
        <v>0.21705842086839913</v>
      </c>
      <c r="S52">
        <f t="shared" si="26"/>
        <v>374.47997057857299</v>
      </c>
      <c r="T52">
        <f t="shared" si="27"/>
        <v>21.967710281374487</v>
      </c>
      <c r="U52">
        <f t="shared" si="20"/>
        <v>0.64222604166660169</v>
      </c>
      <c r="V52">
        <f t="shared" si="9"/>
        <v>-7.290333333333308</v>
      </c>
      <c r="W52">
        <f t="shared" si="10"/>
        <v>-10.586248571320141</v>
      </c>
      <c r="X52">
        <f t="shared" si="11"/>
        <v>-0.22557931805077303</v>
      </c>
    </row>
    <row r="53" spans="1:24" x14ac:dyDescent="0.25">
      <c r="A53" s="1" t="s">
        <v>499</v>
      </c>
      <c r="B53" t="s">
        <v>738</v>
      </c>
      <c r="C53">
        <v>227.87766666666667</v>
      </c>
      <c r="D53">
        <v>385.06621914989313</v>
      </c>
      <c r="E53">
        <v>22.19328959942526</v>
      </c>
      <c r="F53" t="s">
        <v>500</v>
      </c>
      <c r="G53" t="s">
        <v>501</v>
      </c>
      <c r="H53" t="s">
        <v>502</v>
      </c>
      <c r="I53" t="s">
        <v>503</v>
      </c>
      <c r="J53" t="s">
        <v>504</v>
      </c>
      <c r="K53" t="s">
        <v>505</v>
      </c>
      <c r="L53" t="s">
        <v>506</v>
      </c>
      <c r="M53" s="2">
        <f t="shared" si="12"/>
        <v>220.70833333333334</v>
      </c>
      <c r="N53" s="3">
        <f t="shared" si="21"/>
        <v>156.02539999999999</v>
      </c>
      <c r="O53" s="3">
        <f t="shared" si="22"/>
        <v>155.01063613970069</v>
      </c>
      <c r="P53" s="2">
        <f t="shared" si="23"/>
        <v>155.51801806985034</v>
      </c>
      <c r="Q53" s="3">
        <f t="shared" si="24"/>
        <v>0.7046313826083459</v>
      </c>
      <c r="R53" s="2">
        <f t="shared" si="25"/>
        <v>0.21469575114154904</v>
      </c>
      <c r="S53">
        <f t="shared" si="26"/>
        <v>377.81415155080373</v>
      </c>
      <c r="T53">
        <f t="shared" si="27"/>
        <v>22.429465469611451</v>
      </c>
      <c r="U53">
        <f t="shared" si="20"/>
        <v>0.50111304166658321</v>
      </c>
      <c r="V53">
        <f t="shared" si="9"/>
        <v>-7.1693333333333271</v>
      </c>
      <c r="W53">
        <f t="shared" si="10"/>
        <v>-7.2520675990894006</v>
      </c>
      <c r="X53">
        <f t="shared" si="11"/>
        <v>0.23617587018619091</v>
      </c>
    </row>
    <row r="54" spans="1:24" x14ac:dyDescent="0.25">
      <c r="A54" s="1" t="s">
        <v>507</v>
      </c>
      <c r="B54" t="s">
        <v>214</v>
      </c>
      <c r="C54">
        <v>227.87766666666667</v>
      </c>
      <c r="D54">
        <v>385.06621914989313</v>
      </c>
      <c r="E54">
        <v>22.19328959942526</v>
      </c>
      <c r="F54" t="s">
        <v>508</v>
      </c>
      <c r="G54" t="s">
        <v>509</v>
      </c>
      <c r="H54" t="s">
        <v>510</v>
      </c>
      <c r="I54" t="s">
        <v>511</v>
      </c>
      <c r="J54" t="s">
        <v>512</v>
      </c>
      <c r="K54" t="s">
        <v>513</v>
      </c>
      <c r="L54" t="s">
        <v>514</v>
      </c>
      <c r="M54" s="2">
        <f t="shared" si="12"/>
        <v>220.79333333333332</v>
      </c>
      <c r="N54" s="3">
        <f t="shared" si="21"/>
        <v>155.2766</v>
      </c>
      <c r="O54" s="3">
        <f t="shared" si="22"/>
        <v>154.24608805101187</v>
      </c>
      <c r="P54" s="2">
        <f t="shared" si="23"/>
        <v>154.76134402550593</v>
      </c>
      <c r="Q54" s="3">
        <f t="shared" si="24"/>
        <v>0.70093304761091491</v>
      </c>
      <c r="R54" s="2">
        <f t="shared" si="25"/>
        <v>0.21590959417785507</v>
      </c>
      <c r="S54">
        <f t="shared" si="26"/>
        <v>376.35160601694457</v>
      </c>
      <c r="T54">
        <f t="shared" si="27"/>
        <v>22.20136716323594</v>
      </c>
      <c r="U54">
        <f t="shared" si="20"/>
        <v>0.47829783166660711</v>
      </c>
      <c r="V54">
        <f t="shared" si="9"/>
        <v>-7.0843333333333476</v>
      </c>
      <c r="W54">
        <f t="shared" si="10"/>
        <v>-8.714613132948557</v>
      </c>
      <c r="X54">
        <f t="shared" si="11"/>
        <v>8.0775638106800329E-3</v>
      </c>
    </row>
    <row r="55" spans="1:24" x14ac:dyDescent="0.25">
      <c r="A55" s="1" t="s">
        <v>515</v>
      </c>
      <c r="B55" t="s">
        <v>223</v>
      </c>
      <c r="C55">
        <v>227.87766666666667</v>
      </c>
      <c r="D55">
        <v>385.06621914989313</v>
      </c>
      <c r="E55">
        <v>22.19328959942526</v>
      </c>
      <c r="F55" t="s">
        <v>516</v>
      </c>
      <c r="G55" t="s">
        <v>517</v>
      </c>
      <c r="H55" t="s">
        <v>518</v>
      </c>
      <c r="I55" t="s">
        <v>519</v>
      </c>
      <c r="J55" t="s">
        <v>520</v>
      </c>
      <c r="K55" t="s">
        <v>521</v>
      </c>
      <c r="L55" t="s">
        <v>522</v>
      </c>
      <c r="M55" s="2">
        <f t="shared" si="12"/>
        <v>220.75166666666667</v>
      </c>
      <c r="N55" s="3">
        <f t="shared" si="21"/>
        <v>155.98960000000002</v>
      </c>
      <c r="O55" s="3">
        <f t="shared" si="22"/>
        <v>154.67127727842748</v>
      </c>
      <c r="P55" s="2">
        <f t="shared" si="23"/>
        <v>155.33043863921375</v>
      </c>
      <c r="Q55" s="3">
        <f t="shared" si="24"/>
        <v>0.70364333363680343</v>
      </c>
      <c r="R55" s="2">
        <f t="shared" si="25"/>
        <v>0.21501980472326199</v>
      </c>
      <c r="S55">
        <f t="shared" si="26"/>
        <v>377.45911844599226</v>
      </c>
      <c r="T55">
        <f t="shared" si="27"/>
        <v>22.369832740270919</v>
      </c>
      <c r="U55">
        <f t="shared" si="20"/>
        <v>0.67590836166662704</v>
      </c>
      <c r="V55">
        <f t="shared" si="9"/>
        <v>-7.1260000000000048</v>
      </c>
      <c r="W55">
        <f t="shared" si="10"/>
        <v>-7.6071007039008691</v>
      </c>
      <c r="X55">
        <f t="shared" si="11"/>
        <v>0.17654314084565925</v>
      </c>
    </row>
    <row r="56" spans="1:24" x14ac:dyDescent="0.25">
      <c r="A56" s="1" t="s">
        <v>523</v>
      </c>
      <c r="B56" t="s">
        <v>224</v>
      </c>
      <c r="C56">
        <v>227.87766666666667</v>
      </c>
      <c r="D56">
        <v>385.06621914989313</v>
      </c>
      <c r="E56">
        <v>22.19328959942526</v>
      </c>
      <c r="F56" t="s">
        <v>524</v>
      </c>
      <c r="G56" t="s">
        <v>525</v>
      </c>
      <c r="H56" t="s">
        <v>526</v>
      </c>
      <c r="I56" t="s">
        <v>527</v>
      </c>
      <c r="J56" t="s">
        <v>528</v>
      </c>
      <c r="K56" t="s">
        <v>529</v>
      </c>
      <c r="L56" t="s">
        <v>530</v>
      </c>
      <c r="M56" s="2">
        <f t="shared" si="12"/>
        <v>221.20899999999997</v>
      </c>
      <c r="N56" s="3">
        <f t="shared" si="21"/>
        <v>155.59739999999999</v>
      </c>
      <c r="O56" s="3">
        <f t="shared" si="22"/>
        <v>154.44882421272888</v>
      </c>
      <c r="P56" s="2">
        <f t="shared" si="23"/>
        <v>155.02311210636444</v>
      </c>
      <c r="Q56" s="3">
        <f t="shared" si="24"/>
        <v>0.70079929888189207</v>
      </c>
      <c r="R56" s="2">
        <f t="shared" si="25"/>
        <v>0.21595353775590245</v>
      </c>
      <c r="S56">
        <f t="shared" si="26"/>
        <v>377.00180319932736</v>
      </c>
      <c r="T56">
        <f t="shared" si="27"/>
        <v>22.220663065165592</v>
      </c>
      <c r="U56">
        <f t="shared" si="20"/>
        <v>0.65560109166663771</v>
      </c>
      <c r="V56">
        <f t="shared" si="9"/>
        <v>-6.6686666666666952</v>
      </c>
      <c r="W56">
        <f t="shared" si="10"/>
        <v>-8.064415950565774</v>
      </c>
      <c r="X56">
        <f t="shared" si="11"/>
        <v>2.7373465740332392E-2</v>
      </c>
    </row>
    <row r="57" spans="1:24" x14ac:dyDescent="0.25">
      <c r="A57" s="1" t="s">
        <v>531</v>
      </c>
      <c r="B57" t="s">
        <v>225</v>
      </c>
      <c r="C57">
        <v>227.87766666666667</v>
      </c>
      <c r="D57">
        <v>385.06621914989313</v>
      </c>
      <c r="E57">
        <v>22.19328959942526</v>
      </c>
      <c r="F57" t="s">
        <v>532</v>
      </c>
      <c r="G57" t="s">
        <v>533</v>
      </c>
      <c r="H57" t="s">
        <v>534</v>
      </c>
      <c r="I57" t="s">
        <v>535</v>
      </c>
      <c r="J57" t="s">
        <v>536</v>
      </c>
      <c r="K57" t="s">
        <v>537</v>
      </c>
      <c r="L57" t="s">
        <v>538</v>
      </c>
      <c r="M57" s="2">
        <f t="shared" si="12"/>
        <v>221.00433333333334</v>
      </c>
      <c r="N57" s="3">
        <f t="shared" si="21"/>
        <v>156.06319999999999</v>
      </c>
      <c r="O57" s="3">
        <f t="shared" si="22"/>
        <v>154.41004787422938</v>
      </c>
      <c r="P57" s="2">
        <f t="shared" si="23"/>
        <v>155.2366239371147</v>
      </c>
      <c r="Q57" s="3">
        <f t="shared" si="24"/>
        <v>0.70241438978020654</v>
      </c>
      <c r="R57" s="2">
        <f t="shared" si="25"/>
        <v>0.21542310672229806</v>
      </c>
      <c r="S57">
        <f t="shared" si="26"/>
        <v>377.35635948545803</v>
      </c>
      <c r="T57">
        <f t="shared" si="27"/>
        <v>22.309051781694407</v>
      </c>
      <c r="U57">
        <f t="shared" si="20"/>
        <v>0.60563543166663969</v>
      </c>
      <c r="V57">
        <f t="shared" si="9"/>
        <v>-6.8733333333333348</v>
      </c>
      <c r="W57">
        <f t="shared" si="10"/>
        <v>-7.7098596644351005</v>
      </c>
      <c r="X57">
        <f t="shared" si="11"/>
        <v>0.11576218226914747</v>
      </c>
    </row>
    <row r="58" spans="1:24" x14ac:dyDescent="0.25">
      <c r="A58" s="1" t="s">
        <v>135</v>
      </c>
      <c r="B58" t="s">
        <v>739</v>
      </c>
      <c r="C58">
        <v>229.51766666666666</v>
      </c>
      <c r="D58">
        <v>406.21394261286019</v>
      </c>
      <c r="E58">
        <v>24.975966317803966</v>
      </c>
      <c r="F58" t="s">
        <v>136</v>
      </c>
      <c r="G58" t="s">
        <v>137</v>
      </c>
      <c r="H58" t="s">
        <v>138</v>
      </c>
      <c r="I58" t="s">
        <v>139</v>
      </c>
      <c r="J58" t="s">
        <v>140</v>
      </c>
      <c r="K58" t="s">
        <v>141</v>
      </c>
      <c r="L58" t="s">
        <v>142</v>
      </c>
      <c r="M58" s="2">
        <f t="shared" si="12"/>
        <v>222.67786666666666</v>
      </c>
      <c r="N58" s="3">
        <f t="shared" si="21"/>
        <v>166.92334</v>
      </c>
      <c r="O58" s="3">
        <f t="shared" si="22"/>
        <v>165.6692474850885</v>
      </c>
      <c r="P58" s="2">
        <f t="shared" si="23"/>
        <v>166.29629374254426</v>
      </c>
      <c r="Q58" s="3">
        <f t="shared" si="24"/>
        <v>0.74680207885895677</v>
      </c>
      <c r="R58" s="2">
        <f t="shared" si="25"/>
        <v>0.20102420818833869</v>
      </c>
      <c r="S58">
        <f t="shared" si="26"/>
        <v>399.45174903358918</v>
      </c>
      <c r="T58">
        <f t="shared" si="27"/>
        <v>25.307189713059742</v>
      </c>
      <c r="U58">
        <f t="shared" si="20"/>
        <v>1.0576549516666613</v>
      </c>
      <c r="V58">
        <f t="shared" si="9"/>
        <v>-6.8397999999999968</v>
      </c>
      <c r="W58">
        <f t="shared" si="10"/>
        <v>-6.7621935792710133</v>
      </c>
      <c r="X58">
        <f t="shared" si="11"/>
        <v>0.33122339525577615</v>
      </c>
    </row>
    <row r="59" spans="1:24" x14ac:dyDescent="0.25">
      <c r="A59" s="1" t="s">
        <v>143</v>
      </c>
      <c r="B59" t="s">
        <v>740</v>
      </c>
      <c r="C59">
        <v>229.51766666666666</v>
      </c>
      <c r="D59">
        <v>406.21394261286019</v>
      </c>
      <c r="E59">
        <v>24.975966317803966</v>
      </c>
      <c r="F59" t="s">
        <v>144</v>
      </c>
      <c r="G59" t="s">
        <v>145</v>
      </c>
      <c r="H59" t="s">
        <v>146</v>
      </c>
      <c r="I59" t="s">
        <v>147</v>
      </c>
      <c r="J59" t="s">
        <v>148</v>
      </c>
      <c r="K59" t="s">
        <v>149</v>
      </c>
      <c r="L59" t="s">
        <v>150</v>
      </c>
      <c r="M59" s="2">
        <f t="shared" si="12"/>
        <v>222.80880000000002</v>
      </c>
      <c r="N59" s="3">
        <f t="shared" si="21"/>
        <v>166.66566</v>
      </c>
      <c r="O59" s="3">
        <f t="shared" si="22"/>
        <v>165.44611464530459</v>
      </c>
      <c r="P59" s="2">
        <f t="shared" si="23"/>
        <v>166.0558873226523</v>
      </c>
      <c r="Q59" s="3">
        <f t="shared" si="24"/>
        <v>0.745284240670262</v>
      </c>
      <c r="R59" s="2">
        <f t="shared" si="25"/>
        <v>0.20151094305052605</v>
      </c>
      <c r="S59">
        <f t="shared" si="26"/>
        <v>399.03593155226366</v>
      </c>
      <c r="T59">
        <f t="shared" si="27"/>
        <v>25.215997977721972</v>
      </c>
      <c r="U59">
        <f t="shared" si="20"/>
        <v>1.0551915416667565</v>
      </c>
      <c r="V59">
        <f t="shared" si="9"/>
        <v>-6.708866666666637</v>
      </c>
      <c r="W59">
        <f t="shared" si="10"/>
        <v>-7.1780110605965319</v>
      </c>
      <c r="X59">
        <f t="shared" si="11"/>
        <v>0.24003165991800657</v>
      </c>
    </row>
    <row r="60" spans="1:24" x14ac:dyDescent="0.25">
      <c r="A60" s="1" t="s">
        <v>151</v>
      </c>
      <c r="B60" t="s">
        <v>741</v>
      </c>
      <c r="C60">
        <v>229.51766666666666</v>
      </c>
      <c r="D60">
        <v>406.21394261286019</v>
      </c>
      <c r="E60">
        <v>24.975966317803966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s="2">
        <f t="shared" si="12"/>
        <v>222.70899999999997</v>
      </c>
      <c r="N60" s="3">
        <f t="shared" si="21"/>
        <v>166.14479999999998</v>
      </c>
      <c r="O60" s="3">
        <f t="shared" si="22"/>
        <v>165.06154254461086</v>
      </c>
      <c r="P60" s="2">
        <f t="shared" si="23"/>
        <v>165.60317127230542</v>
      </c>
      <c r="Q60" s="3">
        <f t="shared" si="24"/>
        <v>0.74358544680414995</v>
      </c>
      <c r="R60" s="2">
        <f t="shared" si="25"/>
        <v>0.20205617420635913</v>
      </c>
      <c r="S60">
        <f t="shared" si="26"/>
        <v>398.12862899205578</v>
      </c>
      <c r="T60">
        <f t="shared" si="27"/>
        <v>25.095857180769546</v>
      </c>
      <c r="U60">
        <f t="shared" si="20"/>
        <v>1.0830325316667153</v>
      </c>
      <c r="V60">
        <f t="shared" si="9"/>
        <v>-6.8086666666666815</v>
      </c>
      <c r="W60">
        <f t="shared" si="10"/>
        <v>-8.0853136208044134</v>
      </c>
      <c r="X60">
        <f t="shared" si="11"/>
        <v>0.11989086296557971</v>
      </c>
    </row>
    <row r="61" spans="1:24" x14ac:dyDescent="0.25">
      <c r="A61" s="1" t="s">
        <v>159</v>
      </c>
      <c r="B61" t="s">
        <v>742</v>
      </c>
      <c r="C61">
        <v>229.51766666666666</v>
      </c>
      <c r="D61">
        <v>406.21394261286019</v>
      </c>
      <c r="E61">
        <v>24.975966317803966</v>
      </c>
      <c r="F61" t="s">
        <v>160</v>
      </c>
      <c r="G61" t="s">
        <v>161</v>
      </c>
      <c r="H61" t="s">
        <v>162</v>
      </c>
      <c r="I61" t="s">
        <v>163</v>
      </c>
      <c r="J61" t="s">
        <v>164</v>
      </c>
      <c r="K61" t="s">
        <v>165</v>
      </c>
      <c r="L61" t="s">
        <v>166</v>
      </c>
      <c r="M61" s="2">
        <f t="shared" si="12"/>
        <v>222.75120000000001</v>
      </c>
      <c r="N61" s="3">
        <f t="shared" si="21"/>
        <v>167.15993999999998</v>
      </c>
      <c r="O61" s="3">
        <f t="shared" si="22"/>
        <v>165.85617620959374</v>
      </c>
      <c r="P61" s="2">
        <f t="shared" si="23"/>
        <v>166.50805810479687</v>
      </c>
      <c r="Q61" s="3">
        <f t="shared" si="24"/>
        <v>0.74750689605621368</v>
      </c>
      <c r="R61" s="2">
        <f t="shared" si="25"/>
        <v>0.20079832400994163</v>
      </c>
      <c r="S61">
        <f t="shared" si="26"/>
        <v>399.88519421278016</v>
      </c>
      <c r="T61">
        <f t="shared" si="27"/>
        <v>25.359554780141398</v>
      </c>
      <c r="U61">
        <f t="shared" si="20"/>
        <v>1.058533871666766</v>
      </c>
      <c r="V61">
        <f t="shared" si="9"/>
        <v>-6.7664666666666449</v>
      </c>
      <c r="W61">
        <f t="shared" si="10"/>
        <v>-6.3287484000800305</v>
      </c>
      <c r="X61">
        <f t="shared" si="11"/>
        <v>0.38358846233743193</v>
      </c>
    </row>
    <row r="62" spans="1:24" x14ac:dyDescent="0.25">
      <c r="A62" s="1" t="s">
        <v>539</v>
      </c>
      <c r="B62" t="s">
        <v>743</v>
      </c>
      <c r="C62">
        <v>229.51766666666666</v>
      </c>
      <c r="D62">
        <v>406.21394261286019</v>
      </c>
      <c r="E62">
        <v>24.975966317803966</v>
      </c>
      <c r="F62" t="s">
        <v>540</v>
      </c>
      <c r="G62" t="s">
        <v>541</v>
      </c>
      <c r="H62" t="s">
        <v>542</v>
      </c>
      <c r="I62" t="s">
        <v>543</v>
      </c>
      <c r="J62" t="s">
        <v>544</v>
      </c>
      <c r="K62" t="s">
        <v>545</v>
      </c>
      <c r="L62" t="s">
        <v>546</v>
      </c>
      <c r="M62" s="2">
        <f t="shared" si="12"/>
        <v>222.74666666666667</v>
      </c>
      <c r="N62" s="3">
        <f t="shared" si="21"/>
        <v>165.70600000000002</v>
      </c>
      <c r="O62" s="3">
        <f t="shared" si="22"/>
        <v>164.52353978544778</v>
      </c>
      <c r="P62" s="2">
        <f t="shared" si="23"/>
        <v>165.1147698927239</v>
      </c>
      <c r="Q62" s="3">
        <f t="shared" si="24"/>
        <v>0.74126707422209337</v>
      </c>
      <c r="R62" s="2">
        <f t="shared" si="25"/>
        <v>0.20280105930038875</v>
      </c>
      <c r="S62">
        <f t="shared" si="26"/>
        <v>397.2004402662165</v>
      </c>
      <c r="T62">
        <f t="shared" si="27"/>
        <v>24.94506805749873</v>
      </c>
      <c r="U62">
        <f t="shared" si="20"/>
        <v>1.0504674716666909</v>
      </c>
      <c r="V62">
        <f t="shared" si="9"/>
        <v>-6.7709999999999866</v>
      </c>
      <c r="W62">
        <f t="shared" si="10"/>
        <v>-9.0135023466436905</v>
      </c>
      <c r="X62">
        <f t="shared" si="11"/>
        <v>-3.0898260305235681E-2</v>
      </c>
    </row>
    <row r="63" spans="1:24" x14ac:dyDescent="0.25">
      <c r="A63" s="1" t="s">
        <v>547</v>
      </c>
      <c r="B63" t="s">
        <v>744</v>
      </c>
      <c r="C63">
        <v>229.51766666666666</v>
      </c>
      <c r="D63">
        <v>406.21394261286019</v>
      </c>
      <c r="E63">
        <v>24.975966317803966</v>
      </c>
      <c r="F63" t="s">
        <v>548</v>
      </c>
      <c r="G63" t="s">
        <v>549</v>
      </c>
      <c r="H63" t="s">
        <v>550</v>
      </c>
      <c r="I63" t="s">
        <v>551</v>
      </c>
      <c r="J63" t="s">
        <v>552</v>
      </c>
      <c r="K63" t="s">
        <v>553</v>
      </c>
      <c r="L63" t="s">
        <v>554</v>
      </c>
      <c r="M63" s="2">
        <f t="shared" si="12"/>
        <v>222.46666666666667</v>
      </c>
      <c r="N63" s="3">
        <f t="shared" si="21"/>
        <v>165.45820000000001</v>
      </c>
      <c r="O63" s="3">
        <f t="shared" si="22"/>
        <v>164.35586512790806</v>
      </c>
      <c r="P63" s="2">
        <f t="shared" si="23"/>
        <v>164.90703256395403</v>
      </c>
      <c r="Q63" s="3">
        <f t="shared" si="24"/>
        <v>0.74126625365876853</v>
      </c>
      <c r="R63" s="2">
        <f t="shared" si="25"/>
        <v>0.20280132310797941</v>
      </c>
      <c r="S63">
        <f t="shared" si="26"/>
        <v>396.70079391546915</v>
      </c>
      <c r="T63">
        <f t="shared" si="27"/>
        <v>24.924458632086793</v>
      </c>
      <c r="U63">
        <f t="shared" si="20"/>
        <v>0.97624035166664491</v>
      </c>
      <c r="V63">
        <f t="shared" si="9"/>
        <v>-7.0509999999999877</v>
      </c>
      <c r="W63">
        <f t="shared" si="10"/>
        <v>-9.5131486973910455</v>
      </c>
      <c r="X63">
        <f t="shared" si="11"/>
        <v>-5.1507685717172791E-2</v>
      </c>
    </row>
    <row r="64" spans="1:24" x14ac:dyDescent="0.25">
      <c r="A64" s="1" t="s">
        <v>555</v>
      </c>
      <c r="B64" t="s">
        <v>745</v>
      </c>
      <c r="C64">
        <v>229.51766666666666</v>
      </c>
      <c r="D64">
        <v>406.21394261286019</v>
      </c>
      <c r="E64">
        <v>24.975966317803966</v>
      </c>
      <c r="F64" t="s">
        <v>556</v>
      </c>
      <c r="G64" t="s">
        <v>557</v>
      </c>
      <c r="H64" t="s">
        <v>558</v>
      </c>
      <c r="I64" t="s">
        <v>559</v>
      </c>
      <c r="J64" t="s">
        <v>560</v>
      </c>
      <c r="K64" t="s">
        <v>561</v>
      </c>
      <c r="L64" t="s">
        <v>562</v>
      </c>
      <c r="M64" s="2">
        <f t="shared" si="12"/>
        <v>222.61333333333334</v>
      </c>
      <c r="N64" s="3">
        <f t="shared" si="21"/>
        <v>166.63219999999998</v>
      </c>
      <c r="O64" s="3">
        <f t="shared" si="22"/>
        <v>165.31979013171681</v>
      </c>
      <c r="P64" s="2">
        <f t="shared" si="23"/>
        <v>165.9759950658584</v>
      </c>
      <c r="Q64" s="3">
        <f t="shared" si="24"/>
        <v>0.74557975742329774</v>
      </c>
      <c r="R64" s="2">
        <f t="shared" si="25"/>
        <v>0.20141614688127524</v>
      </c>
      <c r="S64">
        <f t="shared" si="26"/>
        <v>398.81248093361825</v>
      </c>
      <c r="T64">
        <f t="shared" si="27"/>
        <v>25.221142510849642</v>
      </c>
      <c r="U64">
        <f t="shared" si="20"/>
        <v>1.0024515816665893</v>
      </c>
      <c r="V64">
        <f t="shared" si="9"/>
        <v>-6.9043333333333123</v>
      </c>
      <c r="W64">
        <f t="shared" si="10"/>
        <v>-7.4014616792419474</v>
      </c>
      <c r="X64">
        <f t="shared" si="11"/>
        <v>0.24517619304567617</v>
      </c>
    </row>
    <row r="65" spans="1:24" x14ac:dyDescent="0.25">
      <c r="A65" s="1" t="s">
        <v>563</v>
      </c>
      <c r="B65" t="s">
        <v>746</v>
      </c>
      <c r="C65">
        <v>229.51766666666666</v>
      </c>
      <c r="D65">
        <v>406.21394261286019</v>
      </c>
      <c r="E65">
        <v>24.975966317803966</v>
      </c>
      <c r="F65" t="s">
        <v>564</v>
      </c>
      <c r="G65" t="s">
        <v>565</v>
      </c>
      <c r="H65" t="s">
        <v>566</v>
      </c>
      <c r="I65" t="s">
        <v>567</v>
      </c>
      <c r="J65" t="s">
        <v>568</v>
      </c>
      <c r="K65" t="s">
        <v>569</v>
      </c>
      <c r="L65" t="s">
        <v>570</v>
      </c>
      <c r="M65" s="2">
        <f t="shared" si="12"/>
        <v>222.83786666666666</v>
      </c>
      <c r="N65" s="3">
        <f t="shared" si="21"/>
        <v>166.89813999999996</v>
      </c>
      <c r="O65" s="3">
        <f t="shared" si="22"/>
        <v>165.49710738034466</v>
      </c>
      <c r="P65" s="2">
        <f t="shared" si="23"/>
        <v>166.19762369017229</v>
      </c>
      <c r="Q65" s="3">
        <f t="shared" si="24"/>
        <v>0.74582307834951589</v>
      </c>
      <c r="R65" s="2">
        <f t="shared" si="25"/>
        <v>0.20133810537116706</v>
      </c>
      <c r="S65">
        <f t="shared" si="26"/>
        <v>399.31907672228357</v>
      </c>
      <c r="T65">
        <f t="shared" si="27"/>
        <v>25.253965875542313</v>
      </c>
      <c r="U65">
        <f t="shared" si="20"/>
        <v>1.0758647716665859</v>
      </c>
      <c r="V65">
        <f t="shared" si="9"/>
        <v>-6.6798000000000002</v>
      </c>
      <c r="W65">
        <f t="shared" si="10"/>
        <v>-6.8948658905766251</v>
      </c>
      <c r="X65">
        <f t="shared" si="11"/>
        <v>0.27799955773834739</v>
      </c>
    </row>
    <row r="66" spans="1:24" x14ac:dyDescent="0.25">
      <c r="A66" s="1" t="s">
        <v>571</v>
      </c>
      <c r="B66" t="s">
        <v>747</v>
      </c>
      <c r="C66">
        <v>229.51766666666666</v>
      </c>
      <c r="D66">
        <v>406.21394261286019</v>
      </c>
      <c r="E66">
        <v>24.975966317803966</v>
      </c>
      <c r="F66" t="s">
        <v>572</v>
      </c>
      <c r="G66" t="s">
        <v>573</v>
      </c>
      <c r="H66" t="s">
        <v>574</v>
      </c>
      <c r="I66" t="s">
        <v>575</v>
      </c>
      <c r="J66" t="s">
        <v>576</v>
      </c>
      <c r="K66" t="s">
        <v>577</v>
      </c>
      <c r="L66" t="s">
        <v>578</v>
      </c>
      <c r="M66" s="2">
        <f t="shared" si="12"/>
        <v>222.47566666666663</v>
      </c>
      <c r="N66" s="3">
        <f t="shared" si="21"/>
        <v>165.15759999999997</v>
      </c>
      <c r="O66" s="3">
        <f t="shared" si="22"/>
        <v>164.05130883023782</v>
      </c>
      <c r="P66" s="2">
        <f t="shared" si="23"/>
        <v>164.60445441511888</v>
      </c>
      <c r="Q66" s="3">
        <f t="shared" si="24"/>
        <v>0.73987621604363729</v>
      </c>
      <c r="R66" s="2">
        <f t="shared" si="25"/>
        <v>0.20324838043984433</v>
      </c>
      <c r="S66">
        <f t="shared" si="26"/>
        <v>396.12008637635199</v>
      </c>
      <c r="T66">
        <f t="shared" si="27"/>
        <v>24.833282667942555</v>
      </c>
      <c r="U66">
        <f t="shared" si="20"/>
        <v>0.97346198166665765</v>
      </c>
      <c r="V66">
        <f t="shared" si="9"/>
        <v>-7.04200000000003</v>
      </c>
      <c r="W66">
        <f t="shared" si="10"/>
        <v>-10.093856236508202</v>
      </c>
      <c r="X66">
        <f t="shared" si="11"/>
        <v>-0.1426836498614108</v>
      </c>
    </row>
    <row r="67" spans="1:24" x14ac:dyDescent="0.25">
      <c r="A67" s="1" t="s">
        <v>579</v>
      </c>
      <c r="B67" t="s">
        <v>748</v>
      </c>
      <c r="C67">
        <v>229.51766666666666</v>
      </c>
      <c r="D67">
        <v>406.21394261286019</v>
      </c>
      <c r="E67">
        <v>24.975966317803966</v>
      </c>
      <c r="F67" t="s">
        <v>580</v>
      </c>
      <c r="G67" t="s">
        <v>581</v>
      </c>
      <c r="H67" t="s">
        <v>582</v>
      </c>
      <c r="I67" t="s">
        <v>583</v>
      </c>
      <c r="J67" t="s">
        <v>584</v>
      </c>
      <c r="K67" t="s">
        <v>585</v>
      </c>
      <c r="L67" t="s">
        <v>586</v>
      </c>
      <c r="M67" s="2">
        <f t="shared" si="12"/>
        <v>222.68233333333333</v>
      </c>
      <c r="N67" s="3">
        <f t="shared" si="21"/>
        <v>166.0994</v>
      </c>
      <c r="O67" s="3">
        <f t="shared" si="22"/>
        <v>164.88238136321911</v>
      </c>
      <c r="P67" s="2">
        <f t="shared" si="23"/>
        <v>165.49089068160956</v>
      </c>
      <c r="Q67" s="3">
        <f t="shared" si="24"/>
        <v>0.74317027401489522</v>
      </c>
      <c r="R67" s="2">
        <f t="shared" si="25"/>
        <v>0.2021894999645141</v>
      </c>
      <c r="S67">
        <f t="shared" si="26"/>
        <v>397.9028222344125</v>
      </c>
      <c r="T67">
        <f t="shared" si="27"/>
        <v>25.066366134953601</v>
      </c>
      <c r="U67">
        <f t="shared" si="20"/>
        <v>0.98690293166667509</v>
      </c>
      <c r="V67">
        <f t="shared" ref="V67:V85" si="28">M67-C67</f>
        <v>-6.8353333333333239</v>
      </c>
      <c r="W67">
        <f t="shared" ref="W67:W85" si="29">S67-D67</f>
        <v>-8.311120378447697</v>
      </c>
      <c r="X67">
        <f t="shared" ref="X67:X85" si="30">T67-E67</f>
        <v>9.0399817149634742E-2</v>
      </c>
    </row>
    <row r="68" spans="1:24" x14ac:dyDescent="0.25">
      <c r="A68" s="1" t="s">
        <v>587</v>
      </c>
      <c r="B68" t="s">
        <v>215</v>
      </c>
      <c r="C68">
        <v>229.51766666666666</v>
      </c>
      <c r="D68">
        <v>406.21394261286019</v>
      </c>
      <c r="E68">
        <v>24.975966317803966</v>
      </c>
      <c r="F68" t="s">
        <v>588</v>
      </c>
      <c r="G68" t="s">
        <v>589</v>
      </c>
      <c r="H68" t="s">
        <v>590</v>
      </c>
      <c r="I68" t="s">
        <v>591</v>
      </c>
      <c r="J68" t="s">
        <v>592</v>
      </c>
      <c r="K68" t="s">
        <v>593</v>
      </c>
      <c r="L68" t="s">
        <v>594</v>
      </c>
      <c r="M68" s="2">
        <f t="shared" si="12"/>
        <v>222.46233333333331</v>
      </c>
      <c r="N68" s="3">
        <f t="shared" si="21"/>
        <v>166.08620000000002</v>
      </c>
      <c r="O68" s="3">
        <f t="shared" si="22"/>
        <v>164.89251069591501</v>
      </c>
      <c r="P68" s="2">
        <f t="shared" si="23"/>
        <v>165.48935534795751</v>
      </c>
      <c r="Q68" s="3">
        <f t="shared" si="24"/>
        <v>0.74389831693436137</v>
      </c>
      <c r="R68" s="2">
        <f t="shared" si="25"/>
        <v>0.2019557207645431</v>
      </c>
      <c r="S68">
        <f t="shared" si="26"/>
        <v>397.82175477222773</v>
      </c>
      <c r="T68">
        <f t="shared" si="27"/>
        <v>25.098385545797029</v>
      </c>
      <c r="U68">
        <f t="shared" si="20"/>
        <v>0.95084549166663912</v>
      </c>
      <c r="V68">
        <f t="shared" si="28"/>
        <v>-7.0553333333333512</v>
      </c>
      <c r="W68">
        <f t="shared" si="29"/>
        <v>-8.3921878406324595</v>
      </c>
      <c r="X68">
        <f t="shared" si="30"/>
        <v>0.12241922799306337</v>
      </c>
    </row>
    <row r="69" spans="1:24" x14ac:dyDescent="0.25">
      <c r="A69" s="1" t="s">
        <v>595</v>
      </c>
      <c r="B69" t="s">
        <v>226</v>
      </c>
      <c r="C69">
        <v>229.51766666666666</v>
      </c>
      <c r="D69">
        <v>406.21394261286019</v>
      </c>
      <c r="E69">
        <v>24.975966317803966</v>
      </c>
      <c r="F69" t="s">
        <v>596</v>
      </c>
      <c r="G69" t="s">
        <v>597</v>
      </c>
      <c r="H69" t="s">
        <v>598</v>
      </c>
      <c r="I69" t="s">
        <v>599</v>
      </c>
      <c r="J69" t="s">
        <v>600</v>
      </c>
      <c r="K69" t="s">
        <v>601</v>
      </c>
      <c r="L69" t="s">
        <v>602</v>
      </c>
      <c r="M69" s="2">
        <f t="shared" si="12"/>
        <v>222.65333333333334</v>
      </c>
      <c r="N69" s="3">
        <f t="shared" si="21"/>
        <v>166.75460000000001</v>
      </c>
      <c r="O69" s="3">
        <f t="shared" si="22"/>
        <v>165.42874895048121</v>
      </c>
      <c r="P69" s="2">
        <f t="shared" si="23"/>
        <v>166.09167447524061</v>
      </c>
      <c r="Q69" s="3">
        <f t="shared" si="24"/>
        <v>0.74596536233565158</v>
      </c>
      <c r="R69" s="2">
        <f t="shared" si="25"/>
        <v>0.20129247463041128</v>
      </c>
      <c r="S69">
        <f t="shared" si="26"/>
        <v>399.04935729174105</v>
      </c>
      <c r="T69">
        <f t="shared" si="27"/>
        <v>25.249731901661185</v>
      </c>
      <c r="U69">
        <f t="shared" si="20"/>
        <v>1.0071810516666186</v>
      </c>
      <c r="V69">
        <f t="shared" si="28"/>
        <v>-6.8643333333333203</v>
      </c>
      <c r="W69">
        <f t="shared" si="29"/>
        <v>-7.1645853211191479</v>
      </c>
      <c r="X69">
        <f t="shared" si="30"/>
        <v>0.2737655838572195</v>
      </c>
    </row>
    <row r="70" spans="1:24" x14ac:dyDescent="0.25">
      <c r="A70" s="1" t="s">
        <v>603</v>
      </c>
      <c r="B70" t="s">
        <v>227</v>
      </c>
      <c r="C70">
        <v>229.51766666666666</v>
      </c>
      <c r="D70">
        <v>406.21394261286019</v>
      </c>
      <c r="E70">
        <v>24.975966317803966</v>
      </c>
      <c r="F70" t="s">
        <v>604</v>
      </c>
      <c r="G70" t="s">
        <v>605</v>
      </c>
      <c r="H70" t="s">
        <v>606</v>
      </c>
      <c r="I70" t="s">
        <v>607</v>
      </c>
      <c r="J70" t="s">
        <v>608</v>
      </c>
      <c r="K70" t="s">
        <v>609</v>
      </c>
      <c r="L70" t="s">
        <v>610</v>
      </c>
      <c r="M70" s="2">
        <f t="shared" si="12"/>
        <v>222.43333333333331</v>
      </c>
      <c r="N70" s="3">
        <f t="shared" si="21"/>
        <v>165.392</v>
      </c>
      <c r="O70" s="3">
        <f t="shared" si="22"/>
        <v>164.17389694609696</v>
      </c>
      <c r="P70" s="2">
        <f t="shared" si="23"/>
        <v>164.78294847304846</v>
      </c>
      <c r="Q70" s="3">
        <f t="shared" si="24"/>
        <v>0.74081948961358524</v>
      </c>
      <c r="R70" s="2">
        <f t="shared" si="25"/>
        <v>0.20294497301842163</v>
      </c>
      <c r="S70">
        <f t="shared" si="26"/>
        <v>396.44963900961443</v>
      </c>
      <c r="T70">
        <f t="shared" si="27"/>
        <v>24.892483221294441</v>
      </c>
      <c r="U70">
        <f t="shared" si="20"/>
        <v>0.96624992166662871</v>
      </c>
      <c r="V70">
        <f t="shared" si="28"/>
        <v>-7.0843333333333476</v>
      </c>
      <c r="W70">
        <f t="shared" si="29"/>
        <v>-9.7643036032457644</v>
      </c>
      <c r="X70">
        <f t="shared" si="30"/>
        <v>-8.3483096509525012E-2</v>
      </c>
    </row>
    <row r="71" spans="1:24" x14ac:dyDescent="0.25">
      <c r="A71" s="1" t="s">
        <v>611</v>
      </c>
      <c r="B71" t="s">
        <v>228</v>
      </c>
      <c r="C71">
        <v>229.51766666666666</v>
      </c>
      <c r="D71">
        <v>406.21394261286019</v>
      </c>
      <c r="E71">
        <v>24.975966317803966</v>
      </c>
      <c r="F71" t="s">
        <v>612</v>
      </c>
      <c r="G71" t="s">
        <v>613</v>
      </c>
      <c r="H71" t="s">
        <v>614</v>
      </c>
      <c r="I71" t="s">
        <v>615</v>
      </c>
      <c r="J71" t="s">
        <v>616</v>
      </c>
      <c r="K71" t="s">
        <v>617</v>
      </c>
      <c r="L71" t="s">
        <v>618</v>
      </c>
      <c r="M71" s="2">
        <f t="shared" si="12"/>
        <v>222.46</v>
      </c>
      <c r="N71" s="3">
        <f t="shared" si="21"/>
        <v>166.3638</v>
      </c>
      <c r="O71" s="3">
        <f t="shared" si="22"/>
        <v>165.05802860675968</v>
      </c>
      <c r="P71" s="2">
        <f t="shared" si="23"/>
        <v>165.71091430337984</v>
      </c>
      <c r="Q71" s="3">
        <f t="shared" si="24"/>
        <v>0.74490206915121748</v>
      </c>
      <c r="R71" s="2">
        <f t="shared" si="25"/>
        <v>0.20163355860996535</v>
      </c>
      <c r="S71">
        <f t="shared" si="26"/>
        <v>398.2475913097627</v>
      </c>
      <c r="T71">
        <f t="shared" si="27"/>
        <v>25.164784875907547</v>
      </c>
      <c r="U71">
        <f t="shared" si="20"/>
        <v>0.97801375166669224</v>
      </c>
      <c r="V71">
        <f t="shared" si="28"/>
        <v>-7.0576666666666483</v>
      </c>
      <c r="W71">
        <f t="shared" si="29"/>
        <v>-7.9663513030974968</v>
      </c>
      <c r="X71">
        <f t="shared" si="30"/>
        <v>0.18881855810358061</v>
      </c>
    </row>
    <row r="72" spans="1:24" x14ac:dyDescent="0.25">
      <c r="A72" s="1" t="s">
        <v>167</v>
      </c>
      <c r="B72" t="s">
        <v>749</v>
      </c>
      <c r="C72">
        <v>255.01566666666665</v>
      </c>
      <c r="D72">
        <v>448.67662154530262</v>
      </c>
      <c r="E72">
        <v>26.372050222258494</v>
      </c>
      <c r="F72" t="s">
        <v>168</v>
      </c>
      <c r="G72" t="s">
        <v>169</v>
      </c>
      <c r="H72" t="s">
        <v>170</v>
      </c>
      <c r="I72" t="s">
        <v>171</v>
      </c>
      <c r="J72" t="s">
        <v>172</v>
      </c>
      <c r="K72" t="s">
        <v>173</v>
      </c>
      <c r="L72" t="s">
        <v>174</v>
      </c>
      <c r="M72" s="2">
        <f t="shared" si="12"/>
        <v>241.851</v>
      </c>
      <c r="N72" s="3">
        <f t="shared" si="21"/>
        <v>173.14680000000001</v>
      </c>
      <c r="O72" s="3">
        <f t="shared" si="22"/>
        <v>169.30355963374546</v>
      </c>
      <c r="P72" s="2">
        <f t="shared" si="23"/>
        <v>171.22517981687275</v>
      </c>
      <c r="Q72" s="3">
        <f t="shared" si="24"/>
        <v>0.70797796914990119</v>
      </c>
      <c r="R72" s="2">
        <f t="shared" si="25"/>
        <v>0.21359944353490304</v>
      </c>
      <c r="S72">
        <f t="shared" si="26"/>
        <v>415.59756588984095</v>
      </c>
      <c r="T72">
        <f t="shared" si="27"/>
        <v>24.051425756207035</v>
      </c>
      <c r="U72">
        <f t="shared" si="20"/>
        <v>-0.24079150833337515</v>
      </c>
      <c r="V72">
        <f t="shared" si="28"/>
        <v>-13.164666666666648</v>
      </c>
      <c r="W72">
        <f t="shared" si="29"/>
        <v>-33.079055655461673</v>
      </c>
      <c r="X72">
        <f t="shared" si="30"/>
        <v>-2.3206244660514592</v>
      </c>
    </row>
    <row r="73" spans="1:24" x14ac:dyDescent="0.25">
      <c r="A73" s="1" t="s">
        <v>175</v>
      </c>
      <c r="B73" t="s">
        <v>750</v>
      </c>
      <c r="C73">
        <v>255.01566666666665</v>
      </c>
      <c r="D73">
        <v>448.67662154530262</v>
      </c>
      <c r="E73">
        <v>26.372050222258494</v>
      </c>
      <c r="F73" t="s">
        <v>176</v>
      </c>
      <c r="G73" t="s">
        <v>177</v>
      </c>
      <c r="H73" t="s">
        <v>178</v>
      </c>
      <c r="I73" t="s">
        <v>179</v>
      </c>
      <c r="J73" t="s">
        <v>180</v>
      </c>
      <c r="K73" t="s">
        <v>181</v>
      </c>
      <c r="L73" t="s">
        <v>182</v>
      </c>
      <c r="M73" s="2">
        <f t="shared" ref="M73:M85" si="31">(J73+2*K73)/3</f>
        <v>243.0443333333333</v>
      </c>
      <c r="N73" s="3">
        <f t="shared" si="21"/>
        <v>173.51719999999997</v>
      </c>
      <c r="O73" s="3">
        <f t="shared" si="22"/>
        <v>169.92635091160165</v>
      </c>
      <c r="P73" s="2">
        <f t="shared" si="23"/>
        <v>171.72177545580081</v>
      </c>
      <c r="Q73" s="3">
        <f t="shared" si="24"/>
        <v>0.70654506978480269</v>
      </c>
      <c r="R73" s="2">
        <f t="shared" si="25"/>
        <v>0.21406860439478329</v>
      </c>
      <c r="S73">
        <f t="shared" si="26"/>
        <v>416.9640325436369</v>
      </c>
      <c r="T73">
        <f t="shared" si="27"/>
        <v>24.033139490313637</v>
      </c>
      <c r="U73">
        <f t="shared" si="20"/>
        <v>0.32091193166671239</v>
      </c>
      <c r="V73">
        <f t="shared" si="28"/>
        <v>-11.971333333333348</v>
      </c>
      <c r="W73">
        <f t="shared" si="29"/>
        <v>-31.712589001665719</v>
      </c>
      <c r="X73">
        <f t="shared" si="30"/>
        <v>-2.338910731944857</v>
      </c>
    </row>
    <row r="74" spans="1:24" x14ac:dyDescent="0.25">
      <c r="A74" s="1" t="s">
        <v>183</v>
      </c>
      <c r="B74" t="s">
        <v>751</v>
      </c>
      <c r="C74">
        <v>255.01566666666665</v>
      </c>
      <c r="D74">
        <v>448.67662154530262</v>
      </c>
      <c r="E74">
        <v>26.372050222258494</v>
      </c>
      <c r="F74" t="s">
        <v>184</v>
      </c>
      <c r="G74" t="s">
        <v>185</v>
      </c>
      <c r="H74" t="s">
        <v>186</v>
      </c>
      <c r="I74" t="s">
        <v>187</v>
      </c>
      <c r="J74" t="s">
        <v>188</v>
      </c>
      <c r="K74" t="s">
        <v>189</v>
      </c>
      <c r="L74" t="s">
        <v>190</v>
      </c>
      <c r="M74" s="2">
        <f t="shared" si="31"/>
        <v>242.16900000000001</v>
      </c>
      <c r="N74" s="3">
        <f t="shared" si="21"/>
        <v>173.31600000000003</v>
      </c>
      <c r="O74" s="3">
        <f t="shared" si="22"/>
        <v>169.44940360672379</v>
      </c>
      <c r="P74" s="2">
        <f t="shared" si="23"/>
        <v>171.3827018033619</v>
      </c>
      <c r="Q74" s="3">
        <f t="shared" si="24"/>
        <v>0.70769876327425019</v>
      </c>
      <c r="R74" s="2">
        <f t="shared" si="25"/>
        <v>0.21369083286207227</v>
      </c>
      <c r="S74">
        <f t="shared" si="26"/>
        <v>416.01122817974897</v>
      </c>
      <c r="T74">
        <f t="shared" si="27"/>
        <v>24.053493375575631</v>
      </c>
      <c r="U74">
        <f t="shared" si="20"/>
        <v>8.1815391666721027E-2</v>
      </c>
      <c r="V74">
        <f t="shared" si="28"/>
        <v>-12.846666666666636</v>
      </c>
      <c r="W74">
        <f t="shared" si="29"/>
        <v>-32.665393365553655</v>
      </c>
      <c r="X74">
        <f t="shared" si="30"/>
        <v>-2.3185568466828634</v>
      </c>
    </row>
    <row r="75" spans="1:24" x14ac:dyDescent="0.25">
      <c r="A75" s="1" t="s">
        <v>191</v>
      </c>
      <c r="B75" t="s">
        <v>752</v>
      </c>
      <c r="C75">
        <v>255.01566666666665</v>
      </c>
      <c r="D75">
        <v>448.67662154530262</v>
      </c>
      <c r="E75">
        <v>26.372050222258494</v>
      </c>
      <c r="F75" t="s">
        <v>192</v>
      </c>
      <c r="G75" t="s">
        <v>193</v>
      </c>
      <c r="H75" t="s">
        <v>194</v>
      </c>
      <c r="I75" t="s">
        <v>195</v>
      </c>
      <c r="J75" t="s">
        <v>196</v>
      </c>
      <c r="K75" t="s">
        <v>197</v>
      </c>
      <c r="L75" t="s">
        <v>198</v>
      </c>
      <c r="M75" s="2">
        <f t="shared" si="31"/>
        <v>243.17100000000002</v>
      </c>
      <c r="N75" s="3">
        <f t="shared" si="21"/>
        <v>173.27220000000003</v>
      </c>
      <c r="O75" s="3">
        <f t="shared" si="22"/>
        <v>169.58245985466553</v>
      </c>
      <c r="P75" s="2">
        <f t="shared" si="23"/>
        <v>171.42732992733278</v>
      </c>
      <c r="Q75" s="3">
        <f t="shared" si="24"/>
        <v>0.70496617576657072</v>
      </c>
      <c r="R75" s="2">
        <f t="shared" si="25"/>
        <v>0.21458598716327926</v>
      </c>
      <c r="S75">
        <f t="shared" si="26"/>
        <v>416.42646549310928</v>
      </c>
      <c r="T75">
        <f t="shared" si="27"/>
        <v>23.935417959596073</v>
      </c>
      <c r="U75">
        <f t="shared" si="20"/>
        <v>0.32081378166672714</v>
      </c>
      <c r="V75">
        <f t="shared" si="28"/>
        <v>-11.844666666666626</v>
      </c>
      <c r="W75">
        <f t="shared" si="29"/>
        <v>-32.250156052193347</v>
      </c>
      <c r="X75">
        <f t="shared" si="30"/>
        <v>-2.4366322626624211</v>
      </c>
    </row>
    <row r="76" spans="1:24" x14ac:dyDescent="0.25">
      <c r="A76" s="1" t="s">
        <v>619</v>
      </c>
      <c r="B76" t="s">
        <v>753</v>
      </c>
      <c r="C76">
        <v>255.01566666666665</v>
      </c>
      <c r="D76">
        <v>448.67662154530262</v>
      </c>
      <c r="E76">
        <v>26.372050222258494</v>
      </c>
      <c r="F76" t="s">
        <v>620</v>
      </c>
      <c r="G76" t="s">
        <v>621</v>
      </c>
      <c r="H76" t="s">
        <v>622</v>
      </c>
      <c r="I76" t="s">
        <v>623</v>
      </c>
      <c r="J76" t="s">
        <v>624</v>
      </c>
      <c r="K76" t="s">
        <v>625</v>
      </c>
      <c r="L76" t="s">
        <v>626</v>
      </c>
      <c r="M76" s="2">
        <f t="shared" si="31"/>
        <v>242.17333333333332</v>
      </c>
      <c r="N76" s="3">
        <f t="shared" si="21"/>
        <v>169.04179999999999</v>
      </c>
      <c r="O76" s="3">
        <f t="shared" si="22"/>
        <v>165.86696033455709</v>
      </c>
      <c r="P76" s="2">
        <f t="shared" si="23"/>
        <v>167.45438016727854</v>
      </c>
      <c r="Q76" s="3">
        <f t="shared" si="24"/>
        <v>0.69146498444892868</v>
      </c>
      <c r="R76" s="2">
        <f t="shared" si="25"/>
        <v>0.2190282229297027</v>
      </c>
      <c r="S76">
        <f t="shared" si="26"/>
        <v>408.26323095422481</v>
      </c>
      <c r="T76">
        <f t="shared" si="27"/>
        <v>22.974104316352463</v>
      </c>
      <c r="U76">
        <f t="shared" si="20"/>
        <v>6.5847851666701374E-2</v>
      </c>
      <c r="V76">
        <f t="shared" si="28"/>
        <v>-12.842333333333329</v>
      </c>
      <c r="W76">
        <f t="shared" si="29"/>
        <v>-40.413390591077814</v>
      </c>
      <c r="X76">
        <f t="shared" si="30"/>
        <v>-3.3979459059060311</v>
      </c>
    </row>
    <row r="77" spans="1:24" x14ac:dyDescent="0.25">
      <c r="A77" s="1" t="s">
        <v>627</v>
      </c>
      <c r="B77" t="s">
        <v>754</v>
      </c>
      <c r="C77">
        <v>255.01566666666665</v>
      </c>
      <c r="D77">
        <v>448.67662154530262</v>
      </c>
      <c r="E77">
        <v>26.372050222258494</v>
      </c>
      <c r="F77" t="s">
        <v>628</v>
      </c>
      <c r="G77" t="s">
        <v>629</v>
      </c>
      <c r="H77" t="s">
        <v>630</v>
      </c>
      <c r="I77" t="s">
        <v>631</v>
      </c>
      <c r="J77" t="s">
        <v>632</v>
      </c>
      <c r="K77" t="s">
        <v>633</v>
      </c>
      <c r="L77" t="s">
        <v>634</v>
      </c>
      <c r="M77" s="2">
        <f t="shared" si="31"/>
        <v>242.25766666666667</v>
      </c>
      <c r="N77" s="3">
        <f t="shared" si="21"/>
        <v>169.21780000000001</v>
      </c>
      <c r="O77" s="3">
        <f t="shared" si="22"/>
        <v>166.08278282165654</v>
      </c>
      <c r="P77" s="2">
        <f t="shared" si="23"/>
        <v>167.65029141082829</v>
      </c>
      <c r="Q77" s="3">
        <f t="shared" si="24"/>
        <v>0.69203296522089408</v>
      </c>
      <c r="R77" s="2">
        <f t="shared" si="25"/>
        <v>0.21884068814937171</v>
      </c>
      <c r="S77">
        <f t="shared" si="26"/>
        <v>408.67799310323323</v>
      </c>
      <c r="T77">
        <f t="shared" si="27"/>
        <v>23.016858464916933</v>
      </c>
      <c r="U77">
        <f t="shared" si="20"/>
        <v>6.5529421666708387E-2</v>
      </c>
      <c r="V77">
        <f t="shared" si="28"/>
        <v>-12.757999999999981</v>
      </c>
      <c r="W77">
        <f t="shared" si="29"/>
        <v>-39.998628442069389</v>
      </c>
      <c r="X77">
        <f t="shared" si="30"/>
        <v>-3.3551917573415615</v>
      </c>
    </row>
    <row r="78" spans="1:24" x14ac:dyDescent="0.25">
      <c r="A78" s="1" t="s">
        <v>635</v>
      </c>
      <c r="B78" t="s">
        <v>755</v>
      </c>
      <c r="C78">
        <v>255.01566666666665</v>
      </c>
      <c r="D78">
        <v>448.67662154530262</v>
      </c>
      <c r="E78">
        <v>26.372050222258494</v>
      </c>
      <c r="F78" t="s">
        <v>636</v>
      </c>
      <c r="G78" t="s">
        <v>637</v>
      </c>
      <c r="H78" t="s">
        <v>638</v>
      </c>
      <c r="I78" t="s">
        <v>639</v>
      </c>
      <c r="J78" t="s">
        <v>640</v>
      </c>
      <c r="K78" t="s">
        <v>641</v>
      </c>
      <c r="L78" t="s">
        <v>642</v>
      </c>
      <c r="M78" s="2">
        <f t="shared" si="31"/>
        <v>245.3133333333333</v>
      </c>
      <c r="N78" s="3">
        <f t="shared" si="21"/>
        <v>175.24160000000001</v>
      </c>
      <c r="O78" s="3">
        <f t="shared" si="22"/>
        <v>171.13255289357389</v>
      </c>
      <c r="P78" s="2">
        <f t="shared" si="23"/>
        <v>173.18707644678693</v>
      </c>
      <c r="Q78" s="3">
        <f t="shared" si="24"/>
        <v>0.70598313631595089</v>
      </c>
      <c r="R78" s="2">
        <f t="shared" si="25"/>
        <v>0.21425269205983669</v>
      </c>
      <c r="S78">
        <f t="shared" si="26"/>
        <v>420.58574761096753</v>
      </c>
      <c r="T78">
        <f t="shared" si="27"/>
        <v>24.14256677602836</v>
      </c>
      <c r="U78">
        <f t="shared" si="20"/>
        <v>0.34813038166667631</v>
      </c>
      <c r="V78">
        <f t="shared" si="28"/>
        <v>-9.7023333333333426</v>
      </c>
      <c r="W78">
        <f t="shared" si="29"/>
        <v>-28.090873934335093</v>
      </c>
      <c r="X78">
        <f t="shared" si="30"/>
        <v>-2.2294834462301338</v>
      </c>
    </row>
    <row r="79" spans="1:24" x14ac:dyDescent="0.25">
      <c r="A79" s="1" t="s">
        <v>643</v>
      </c>
      <c r="B79" t="s">
        <v>756</v>
      </c>
      <c r="C79">
        <v>255.01566666666665</v>
      </c>
      <c r="D79">
        <v>448.67662154530262</v>
      </c>
      <c r="E79">
        <v>26.372050222258494</v>
      </c>
      <c r="F79" t="s">
        <v>644</v>
      </c>
      <c r="G79" t="s">
        <v>645</v>
      </c>
      <c r="H79" t="s">
        <v>646</v>
      </c>
      <c r="I79" t="s">
        <v>647</v>
      </c>
      <c r="J79" t="s">
        <v>648</v>
      </c>
      <c r="K79" t="s">
        <v>649</v>
      </c>
      <c r="L79" t="s">
        <v>650</v>
      </c>
      <c r="M79" s="2">
        <f t="shared" si="31"/>
        <v>245.23333333333332</v>
      </c>
      <c r="N79" s="3">
        <f t="shared" si="21"/>
        <v>175.37359999999998</v>
      </c>
      <c r="O79" s="3">
        <f t="shared" si="22"/>
        <v>171.306474915189</v>
      </c>
      <c r="P79" s="2">
        <f t="shared" si="23"/>
        <v>173.34003745759449</v>
      </c>
      <c r="Q79" s="3">
        <f t="shared" si="24"/>
        <v>0.70683717870434082</v>
      </c>
      <c r="R79" s="2">
        <f t="shared" si="25"/>
        <v>0.21397293246446158</v>
      </c>
      <c r="S79">
        <f t="shared" si="26"/>
        <v>420.86022717179122</v>
      </c>
      <c r="T79">
        <f t="shared" si="27"/>
        <v>24.19502886905493</v>
      </c>
      <c r="U79">
        <f t="shared" si="20"/>
        <v>0.34758861166674926</v>
      </c>
      <c r="V79">
        <f t="shared" si="28"/>
        <v>-9.7823333333333267</v>
      </c>
      <c r="W79">
        <f t="shared" si="29"/>
        <v>-27.8163943735114</v>
      </c>
      <c r="X79">
        <f t="shared" si="30"/>
        <v>-2.177021353203564</v>
      </c>
    </row>
    <row r="80" spans="1:24" x14ac:dyDescent="0.25">
      <c r="A80" s="1" t="s">
        <v>651</v>
      </c>
      <c r="B80" t="s">
        <v>757</v>
      </c>
      <c r="C80">
        <v>255.01566666666665</v>
      </c>
      <c r="D80">
        <v>448.67662154530262</v>
      </c>
      <c r="E80">
        <v>26.372050222258494</v>
      </c>
      <c r="F80" t="s">
        <v>652</v>
      </c>
      <c r="G80" t="s">
        <v>653</v>
      </c>
      <c r="H80" t="s">
        <v>654</v>
      </c>
      <c r="I80" t="s">
        <v>655</v>
      </c>
      <c r="J80" t="s">
        <v>656</v>
      </c>
      <c r="K80" t="s">
        <v>657</v>
      </c>
      <c r="L80" t="s">
        <v>658</v>
      </c>
      <c r="M80" s="2">
        <f t="shared" si="31"/>
        <v>244.35999999999999</v>
      </c>
      <c r="N80" s="3">
        <f t="shared" si="21"/>
        <v>173.15639999999999</v>
      </c>
      <c r="O80" s="3">
        <f t="shared" si="22"/>
        <v>169.60061086808386</v>
      </c>
      <c r="P80" s="2">
        <f t="shared" si="23"/>
        <v>171.37850543404193</v>
      </c>
      <c r="Q80" s="3">
        <f t="shared" si="24"/>
        <v>0.70133616563284473</v>
      </c>
      <c r="R80" s="2">
        <f t="shared" si="25"/>
        <v>0.21577716765712951</v>
      </c>
      <c r="S80">
        <f t="shared" si="26"/>
        <v>416.71614786782294</v>
      </c>
      <c r="T80">
        <f t="shared" si="27"/>
        <v>23.768753934731901</v>
      </c>
      <c r="U80">
        <f t="shared" si="20"/>
        <v>2.5911166663483698E-4</v>
      </c>
      <c r="V80">
        <f t="shared" si="28"/>
        <v>-10.655666666666662</v>
      </c>
      <c r="W80">
        <f t="shared" si="29"/>
        <v>-31.960473677479683</v>
      </c>
      <c r="X80">
        <f t="shared" si="30"/>
        <v>-2.603296287526593</v>
      </c>
    </row>
    <row r="81" spans="1:24" x14ac:dyDescent="0.25">
      <c r="A81" s="1" t="s">
        <v>659</v>
      </c>
      <c r="B81" t="s">
        <v>758</v>
      </c>
      <c r="C81">
        <v>255.01566666666665</v>
      </c>
      <c r="D81">
        <v>448.67662154530262</v>
      </c>
      <c r="E81">
        <v>26.372050222258494</v>
      </c>
      <c r="F81" t="s">
        <v>660</v>
      </c>
      <c r="G81" t="s">
        <v>661</v>
      </c>
      <c r="H81" t="s">
        <v>662</v>
      </c>
      <c r="I81" t="s">
        <v>663</v>
      </c>
      <c r="J81" t="s">
        <v>664</v>
      </c>
      <c r="K81" t="s">
        <v>665</v>
      </c>
      <c r="L81" t="s">
        <v>666</v>
      </c>
      <c r="M81" s="2">
        <f t="shared" si="31"/>
        <v>244.46</v>
      </c>
      <c r="N81" s="3">
        <f t="shared" si="21"/>
        <v>173.66759999999999</v>
      </c>
      <c r="O81" s="3">
        <f t="shared" si="22"/>
        <v>170.01617827880531</v>
      </c>
      <c r="P81" s="2">
        <f t="shared" si="23"/>
        <v>171.84188913940267</v>
      </c>
      <c r="Q81" s="3">
        <f t="shared" si="24"/>
        <v>0.7029448136275982</v>
      </c>
      <c r="R81" s="2">
        <f t="shared" si="25"/>
        <v>0.21524900491065238</v>
      </c>
      <c r="S81">
        <f t="shared" si="26"/>
        <v>417.66136955725142</v>
      </c>
      <c r="T81">
        <f t="shared" si="27"/>
        <v>23.883036608819094</v>
      </c>
      <c r="U81">
        <f t="shared" si="20"/>
        <v>4.5709166657381672E-4</v>
      </c>
      <c r="V81">
        <f t="shared" si="28"/>
        <v>-10.555666666666639</v>
      </c>
      <c r="W81">
        <f t="shared" si="29"/>
        <v>-31.015251988051205</v>
      </c>
      <c r="X81">
        <f t="shared" si="30"/>
        <v>-2.4890136134394005</v>
      </c>
    </row>
    <row r="82" spans="1:24" x14ac:dyDescent="0.25">
      <c r="A82" s="1" t="s">
        <v>667</v>
      </c>
      <c r="B82" t="s">
        <v>216</v>
      </c>
      <c r="C82">
        <v>255.01566666666665</v>
      </c>
      <c r="D82">
        <v>448.67662154530262</v>
      </c>
      <c r="E82">
        <v>26.372050222258494</v>
      </c>
      <c r="F82" t="s">
        <v>668</v>
      </c>
      <c r="G82" t="s">
        <v>669</v>
      </c>
      <c r="H82" t="s">
        <v>670</v>
      </c>
      <c r="I82" t="s">
        <v>671</v>
      </c>
      <c r="J82" t="s">
        <v>672</v>
      </c>
      <c r="K82" t="s">
        <v>673</v>
      </c>
      <c r="L82" t="s">
        <v>674</v>
      </c>
      <c r="M82" s="2">
        <f t="shared" si="31"/>
        <v>245.12233333333333</v>
      </c>
      <c r="N82" s="3">
        <f t="shared" si="21"/>
        <v>175.48579999999998</v>
      </c>
      <c r="O82" s="3">
        <f t="shared" si="22"/>
        <v>171.45323551909294</v>
      </c>
      <c r="P82" s="2">
        <f t="shared" si="23"/>
        <v>173.46951775954648</v>
      </c>
      <c r="Q82" s="3">
        <f t="shared" si="24"/>
        <v>0.70768548667351061</v>
      </c>
      <c r="R82" s="2">
        <f t="shared" si="25"/>
        <v>0.21369517888566761</v>
      </c>
      <c r="S82">
        <f t="shared" si="26"/>
        <v>421.07823477676652</v>
      </c>
      <c r="T82">
        <f t="shared" si="27"/>
        <v>24.245117740537445</v>
      </c>
      <c r="U82">
        <f t="shared" si="20"/>
        <v>0.34802291166668731</v>
      </c>
      <c r="V82">
        <f t="shared" si="28"/>
        <v>-9.8933333333333167</v>
      </c>
      <c r="W82">
        <f t="shared" si="29"/>
        <v>-27.598386768536102</v>
      </c>
      <c r="X82">
        <f t="shared" si="30"/>
        <v>-2.1269324817210489</v>
      </c>
    </row>
    <row r="83" spans="1:24" x14ac:dyDescent="0.25">
      <c r="A83" s="1" t="s">
        <v>675</v>
      </c>
      <c r="B83" t="s">
        <v>229</v>
      </c>
      <c r="C83">
        <v>255.01566666666665</v>
      </c>
      <c r="D83">
        <v>448.67662154530262</v>
      </c>
      <c r="E83">
        <v>26.372050222258494</v>
      </c>
      <c r="F83" t="s">
        <v>676</v>
      </c>
      <c r="G83" t="s">
        <v>677</v>
      </c>
      <c r="H83" t="s">
        <v>678</v>
      </c>
      <c r="I83" t="s">
        <v>679</v>
      </c>
      <c r="J83" t="s">
        <v>680</v>
      </c>
      <c r="K83" t="s">
        <v>681</v>
      </c>
      <c r="L83" t="s">
        <v>682</v>
      </c>
      <c r="M83" s="2">
        <f t="shared" si="31"/>
        <v>245.13566666666668</v>
      </c>
      <c r="N83" s="3">
        <f t="shared" si="21"/>
        <v>174.9958</v>
      </c>
      <c r="O83" s="3">
        <f t="shared" si="22"/>
        <v>170.87419838687083</v>
      </c>
      <c r="P83" s="2">
        <f t="shared" si="23"/>
        <v>172.93499919343543</v>
      </c>
      <c r="Q83" s="3">
        <f t="shared" si="24"/>
        <v>0.7054664934931355</v>
      </c>
      <c r="R83" s="2">
        <f t="shared" si="25"/>
        <v>0.21442199191439984</v>
      </c>
      <c r="S83">
        <f t="shared" si="26"/>
        <v>420.03213238441401</v>
      </c>
      <c r="T83">
        <f t="shared" si="27"/>
        <v>24.096229874160308</v>
      </c>
      <c r="U83">
        <f t="shared" si="20"/>
        <v>0.34813510166666894</v>
      </c>
      <c r="V83">
        <f t="shared" si="28"/>
        <v>-9.879999999999967</v>
      </c>
      <c r="W83">
        <f t="shared" si="29"/>
        <v>-28.644489160888611</v>
      </c>
      <c r="X83">
        <f t="shared" si="30"/>
        <v>-2.2758203480981862</v>
      </c>
    </row>
    <row r="84" spans="1:24" x14ac:dyDescent="0.25">
      <c r="A84" s="1" t="s">
        <v>683</v>
      </c>
      <c r="B84" t="s">
        <v>230</v>
      </c>
      <c r="C84">
        <v>255.01566666666665</v>
      </c>
      <c r="D84">
        <v>448.67662154530262</v>
      </c>
      <c r="E84">
        <v>26.372050222258494</v>
      </c>
      <c r="F84" t="s">
        <v>684</v>
      </c>
      <c r="G84" t="s">
        <v>685</v>
      </c>
      <c r="H84" t="s">
        <v>686</v>
      </c>
      <c r="I84" t="s">
        <v>687</v>
      </c>
      <c r="J84" t="s">
        <v>688</v>
      </c>
      <c r="K84" t="s">
        <v>689</v>
      </c>
      <c r="L84" t="s">
        <v>690</v>
      </c>
      <c r="M84" s="2">
        <f t="shared" si="31"/>
        <v>244.37100000000001</v>
      </c>
      <c r="N84" s="3">
        <f t="shared" si="21"/>
        <v>173.47560000000001</v>
      </c>
      <c r="O84" s="3">
        <f t="shared" si="22"/>
        <v>169.78677184464703</v>
      </c>
      <c r="P84" s="2">
        <f t="shared" si="23"/>
        <v>171.63118592232354</v>
      </c>
      <c r="Q84" s="3">
        <f t="shared" si="24"/>
        <v>0.70233859959783906</v>
      </c>
      <c r="R84" s="2">
        <f t="shared" si="25"/>
        <v>0.21544798752032182</v>
      </c>
      <c r="S84">
        <f t="shared" si="26"/>
        <v>417.21755905002863</v>
      </c>
      <c r="T84">
        <f t="shared" si="27"/>
        <v>23.836645123178169</v>
      </c>
      <c r="U84">
        <f t="shared" si="20"/>
        <v>7.7188166663511026E-4</v>
      </c>
      <c r="V84">
        <f t="shared" si="28"/>
        <v>-10.644666666666637</v>
      </c>
      <c r="W84">
        <f t="shared" si="29"/>
        <v>-31.459062495273997</v>
      </c>
      <c r="X84">
        <f t="shared" si="30"/>
        <v>-2.5354050990803252</v>
      </c>
    </row>
    <row r="85" spans="1:24" x14ac:dyDescent="0.25">
      <c r="A85" s="1" t="s">
        <v>691</v>
      </c>
      <c r="B85" t="s">
        <v>231</v>
      </c>
      <c r="C85">
        <v>255.01566666666665</v>
      </c>
      <c r="D85">
        <v>448.67662154530262</v>
      </c>
      <c r="E85">
        <v>26.372050222258494</v>
      </c>
      <c r="F85" t="s">
        <v>692</v>
      </c>
      <c r="G85" t="s">
        <v>693</v>
      </c>
      <c r="H85" t="s">
        <v>694</v>
      </c>
      <c r="I85" t="s">
        <v>695</v>
      </c>
      <c r="J85" t="s">
        <v>696</v>
      </c>
      <c r="K85" t="s">
        <v>697</v>
      </c>
      <c r="L85" t="s">
        <v>698</v>
      </c>
      <c r="M85" s="2">
        <f t="shared" si="31"/>
        <v>244.369</v>
      </c>
      <c r="N85" s="3">
        <f t="shared" si="21"/>
        <v>173.33879999999999</v>
      </c>
      <c r="O85" s="3">
        <f t="shared" si="22"/>
        <v>169.82732757255141</v>
      </c>
      <c r="P85" s="2">
        <f t="shared" si="23"/>
        <v>171.58306378627572</v>
      </c>
      <c r="Q85" s="3">
        <f t="shared" si="24"/>
        <v>0.70214742371690242</v>
      </c>
      <c r="R85" s="2">
        <f t="shared" si="25"/>
        <v>0.21551075226552302</v>
      </c>
      <c r="S85">
        <f t="shared" si="26"/>
        <v>417.12211787775846</v>
      </c>
      <c r="T85">
        <f t="shared" si="27"/>
        <v>23.823697898564227</v>
      </c>
      <c r="U85">
        <f t="shared" si="20"/>
        <v>7.5936166670764749E-4</v>
      </c>
      <c r="V85">
        <f t="shared" si="28"/>
        <v>-10.646666666666647</v>
      </c>
      <c r="W85">
        <f t="shared" si="29"/>
        <v>-31.554503667544168</v>
      </c>
      <c r="X85">
        <f t="shared" si="30"/>
        <v>-2.5483523236942673</v>
      </c>
    </row>
    <row r="86" spans="1:24" x14ac:dyDescent="0.25">
      <c r="A86" s="5" t="s">
        <v>7</v>
      </c>
      <c r="B86" t="s">
        <v>208</v>
      </c>
      <c r="C86">
        <v>265.30433333333332</v>
      </c>
      <c r="D86">
        <v>468.27015345556845</v>
      </c>
      <c r="E86">
        <v>27.269607039464642</v>
      </c>
      <c r="F86" t="s">
        <v>769</v>
      </c>
      <c r="G86" t="s">
        <v>770</v>
      </c>
      <c r="H86" t="s">
        <v>771</v>
      </c>
      <c r="I86" t="s">
        <v>772</v>
      </c>
      <c r="J86" t="s">
        <v>773</v>
      </c>
      <c r="K86" t="s">
        <v>774</v>
      </c>
      <c r="L86" t="s">
        <v>775</v>
      </c>
      <c r="M86" s="2">
        <f t="shared" ref="M86:M149" si="32">(J86+2*K86)/3</f>
        <v>255.81999999999996</v>
      </c>
      <c r="N86" s="3">
        <f t="shared" ref="N86:N149" si="33">(3*L86+J86-K86)/5</f>
        <v>186.43559999999997</v>
      </c>
      <c r="O86" s="3">
        <f t="shared" ref="O86:O149" si="34">5*(J86-K86)*L86/(4*L86+3*(J86-K86))</f>
        <v>181.57715582078185</v>
      </c>
      <c r="P86" s="2">
        <f t="shared" ref="P86:P149" si="35">(N86+O86)/2</f>
        <v>184.00637791039091</v>
      </c>
      <c r="Q86" s="3">
        <f t="shared" ref="Q86:Q149" si="36">P86/M86</f>
        <v>0.71928065792506812</v>
      </c>
      <c r="R86" s="2">
        <f t="shared" ref="R86:R149" si="37">(3*M86-2*P86)/2/(3*M86+P86)</f>
        <v>0.20991138176447369</v>
      </c>
      <c r="S86">
        <f t="shared" ref="S86:S149" si="38">9*M86*P86/(3*M86+P86)</f>
        <v>445.26282190207394</v>
      </c>
      <c r="T86">
        <f t="shared" ref="T86:T149" si="39">2*(Q86*Q86*P86)^0.585-3</f>
        <v>25.742751176341642</v>
      </c>
      <c r="U86">
        <f t="shared" ref="U86:U149" si="40">I86-B86-9.21977491833333</f>
        <v>0.29931832166663064</v>
      </c>
      <c r="V86">
        <f t="shared" ref="V86:V149" si="41">M86-C86</f>
        <v>-9.4843333333333533</v>
      </c>
      <c r="W86">
        <f t="shared" ref="W86:W149" si="42">S86-D86</f>
        <v>-23.00733155349451</v>
      </c>
      <c r="X86">
        <f t="shared" ref="X86:X149" si="43">T86-E86</f>
        <v>-1.526855863123</v>
      </c>
    </row>
    <row r="87" spans="1:24" x14ac:dyDescent="0.25">
      <c r="A87" s="5" t="s">
        <v>15</v>
      </c>
      <c r="B87" t="s">
        <v>209</v>
      </c>
      <c r="C87">
        <v>265.30433333333332</v>
      </c>
      <c r="D87">
        <v>468.27015345556845</v>
      </c>
      <c r="E87">
        <v>27.269607039464642</v>
      </c>
      <c r="F87" t="s">
        <v>776</v>
      </c>
      <c r="G87" t="s">
        <v>777</v>
      </c>
      <c r="H87" t="s">
        <v>778</v>
      </c>
      <c r="I87" t="s">
        <v>779</v>
      </c>
      <c r="J87" t="s">
        <v>780</v>
      </c>
      <c r="K87" t="s">
        <v>781</v>
      </c>
      <c r="L87" t="s">
        <v>782</v>
      </c>
      <c r="M87" s="2">
        <f t="shared" si="32"/>
        <v>254.31566666666666</v>
      </c>
      <c r="N87" s="3">
        <f t="shared" si="33"/>
        <v>183.01779999999999</v>
      </c>
      <c r="O87" s="3">
        <f t="shared" si="34"/>
        <v>179.02861192306864</v>
      </c>
      <c r="P87" s="2">
        <f t="shared" si="35"/>
        <v>181.0232059615343</v>
      </c>
      <c r="Q87" s="3">
        <f t="shared" si="36"/>
        <v>0.71180516849086883</v>
      </c>
      <c r="R87" s="2">
        <f t="shared" si="37"/>
        <v>0.21234811519743435</v>
      </c>
      <c r="S87">
        <f t="shared" si="38"/>
        <v>438.92628510892609</v>
      </c>
      <c r="T87">
        <f t="shared" si="39"/>
        <v>25.123350765260888</v>
      </c>
      <c r="U87">
        <f t="shared" si="40"/>
        <v>0.49076249166669861</v>
      </c>
      <c r="V87">
        <f t="shared" si="41"/>
        <v>-10.98866666666666</v>
      </c>
      <c r="W87">
        <f t="shared" si="42"/>
        <v>-29.343868346642353</v>
      </c>
      <c r="X87">
        <f t="shared" si="43"/>
        <v>-2.1462562742037541</v>
      </c>
    </row>
    <row r="88" spans="1:24" x14ac:dyDescent="0.25">
      <c r="A88" s="5" t="s">
        <v>23</v>
      </c>
      <c r="B88" t="s">
        <v>210</v>
      </c>
      <c r="C88">
        <v>265.30433333333332</v>
      </c>
      <c r="D88">
        <v>468.27015345556845</v>
      </c>
      <c r="E88">
        <v>27.269607039464642</v>
      </c>
      <c r="F88" t="s">
        <v>783</v>
      </c>
      <c r="G88" t="s">
        <v>784</v>
      </c>
      <c r="H88" t="s">
        <v>785</v>
      </c>
      <c r="I88" t="s">
        <v>786</v>
      </c>
      <c r="J88" t="s">
        <v>787</v>
      </c>
      <c r="K88" t="s">
        <v>788</v>
      </c>
      <c r="L88" t="s">
        <v>789</v>
      </c>
      <c r="M88" s="2">
        <f t="shared" si="32"/>
        <v>256.08666666666664</v>
      </c>
      <c r="N88" s="3">
        <f t="shared" si="33"/>
        <v>185.7328</v>
      </c>
      <c r="O88" s="3">
        <f t="shared" si="34"/>
        <v>181.02335215637089</v>
      </c>
      <c r="P88" s="2">
        <f t="shared" si="35"/>
        <v>183.37807607818544</v>
      </c>
      <c r="Q88" s="3">
        <f t="shared" si="36"/>
        <v>0.71607818737739359</v>
      </c>
      <c r="R88" s="2">
        <f t="shared" si="37"/>
        <v>0.21095406853531679</v>
      </c>
      <c r="S88">
        <f t="shared" si="38"/>
        <v>444.12485461411495</v>
      </c>
      <c r="T88">
        <f t="shared" si="39"/>
        <v>25.53592481506827</v>
      </c>
      <c r="U88">
        <f t="shared" si="40"/>
        <v>0.66590837166664407</v>
      </c>
      <c r="V88">
        <f t="shared" si="41"/>
        <v>-9.2176666666666733</v>
      </c>
      <c r="W88">
        <f t="shared" si="42"/>
        <v>-24.145298841453496</v>
      </c>
      <c r="X88">
        <f t="shared" si="43"/>
        <v>-1.7336822243963717</v>
      </c>
    </row>
    <row r="89" spans="1:24" x14ac:dyDescent="0.25">
      <c r="A89" s="5" t="s">
        <v>31</v>
      </c>
      <c r="B89" t="s">
        <v>211</v>
      </c>
      <c r="C89">
        <v>265.30433333333332</v>
      </c>
      <c r="D89">
        <v>468.27015345556845</v>
      </c>
      <c r="E89">
        <v>27.269607039464642</v>
      </c>
      <c r="F89" t="s">
        <v>790</v>
      </c>
      <c r="G89" t="s">
        <v>791</v>
      </c>
      <c r="H89" t="s">
        <v>792</v>
      </c>
      <c r="I89" t="s">
        <v>793</v>
      </c>
      <c r="J89" t="s">
        <v>794</v>
      </c>
      <c r="K89" t="s">
        <v>297</v>
      </c>
      <c r="L89" t="s">
        <v>795</v>
      </c>
      <c r="M89" s="2">
        <f t="shared" si="32"/>
        <v>254.57333333333335</v>
      </c>
      <c r="N89" s="3">
        <f t="shared" si="33"/>
        <v>183.74</v>
      </c>
      <c r="O89" s="3">
        <f t="shared" si="34"/>
        <v>179.98324774172352</v>
      </c>
      <c r="P89" s="2">
        <f t="shared" si="35"/>
        <v>181.86162387086176</v>
      </c>
      <c r="Q89" s="3">
        <f t="shared" si="36"/>
        <v>0.71437813807754835</v>
      </c>
      <c r="R89" s="2">
        <f t="shared" si="37"/>
        <v>0.21150831517898877</v>
      </c>
      <c r="S89">
        <f t="shared" si="38"/>
        <v>440.65373906300545</v>
      </c>
      <c r="T89">
        <f t="shared" si="39"/>
        <v>25.318774835871466</v>
      </c>
      <c r="U89">
        <f t="shared" si="40"/>
        <v>0.36920819166674157</v>
      </c>
      <c r="V89">
        <f t="shared" si="41"/>
        <v>-10.730999999999966</v>
      </c>
      <c r="W89">
        <f t="shared" si="42"/>
        <v>-27.616414392563001</v>
      </c>
      <c r="X89">
        <f t="shared" si="43"/>
        <v>-1.9508322035931762</v>
      </c>
    </row>
    <row r="90" spans="1:24" x14ac:dyDescent="0.25">
      <c r="A90" s="5" t="s">
        <v>233</v>
      </c>
      <c r="B90" t="s">
        <v>699</v>
      </c>
      <c r="C90">
        <v>265.30433333333332</v>
      </c>
      <c r="D90">
        <v>468.27015345556845</v>
      </c>
      <c r="E90">
        <v>27.269607039464642</v>
      </c>
      <c r="F90" t="s">
        <v>796</v>
      </c>
      <c r="G90" t="s">
        <v>797</v>
      </c>
      <c r="H90" t="s">
        <v>798</v>
      </c>
      <c r="I90" t="s">
        <v>799</v>
      </c>
      <c r="J90" t="s">
        <v>800</v>
      </c>
      <c r="K90" t="s">
        <v>801</v>
      </c>
      <c r="L90" t="s">
        <v>802</v>
      </c>
      <c r="M90" s="2">
        <f t="shared" si="32"/>
        <v>256.26233333333334</v>
      </c>
      <c r="N90" s="3">
        <f t="shared" si="33"/>
        <v>188.21120000000002</v>
      </c>
      <c r="O90" s="3">
        <f t="shared" si="34"/>
        <v>183.2925016028407</v>
      </c>
      <c r="P90" s="2">
        <f t="shared" si="35"/>
        <v>185.75185080142035</v>
      </c>
      <c r="Q90" s="3">
        <f t="shared" si="36"/>
        <v>0.72485038431224902</v>
      </c>
      <c r="R90" s="2">
        <f t="shared" si="37"/>
        <v>0.20810221504530937</v>
      </c>
      <c r="S90">
        <f t="shared" si="38"/>
        <v>448.81444480392349</v>
      </c>
      <c r="T90">
        <f t="shared" si="39"/>
        <v>26.163959417853366</v>
      </c>
      <c r="U90">
        <f t="shared" si="40"/>
        <v>0.5255115616666739</v>
      </c>
      <c r="V90">
        <f t="shared" si="41"/>
        <v>-9.0419999999999732</v>
      </c>
      <c r="W90">
        <f t="shared" si="42"/>
        <v>-19.455708651644954</v>
      </c>
      <c r="X90">
        <f t="shared" si="43"/>
        <v>-1.1056476216112756</v>
      </c>
    </row>
    <row r="91" spans="1:24" x14ac:dyDescent="0.25">
      <c r="A91" s="5" t="s">
        <v>234</v>
      </c>
      <c r="B91" t="s">
        <v>700</v>
      </c>
      <c r="C91">
        <v>265.30433333333332</v>
      </c>
      <c r="D91">
        <v>468.27015345556845</v>
      </c>
      <c r="E91">
        <v>27.269607039464642</v>
      </c>
      <c r="F91" t="s">
        <v>803</v>
      </c>
      <c r="G91" t="s">
        <v>804</v>
      </c>
      <c r="H91" t="s">
        <v>805</v>
      </c>
      <c r="I91" t="s">
        <v>806</v>
      </c>
      <c r="J91" t="s">
        <v>807</v>
      </c>
      <c r="K91" t="s">
        <v>808</v>
      </c>
      <c r="L91" t="s">
        <v>809</v>
      </c>
      <c r="M91" s="2">
        <f t="shared" si="32"/>
        <v>253.56433333333334</v>
      </c>
      <c r="N91" s="3">
        <f t="shared" si="33"/>
        <v>188.43980000000002</v>
      </c>
      <c r="O91" s="3">
        <f t="shared" si="34"/>
        <v>183.20797523273231</v>
      </c>
      <c r="P91" s="2">
        <f t="shared" si="35"/>
        <v>185.82388761636616</v>
      </c>
      <c r="Q91" s="3">
        <f t="shared" si="36"/>
        <v>0.73284710500701133</v>
      </c>
      <c r="R91" s="2">
        <f t="shared" si="37"/>
        <v>0.20551414869469928</v>
      </c>
      <c r="S91">
        <f t="shared" si="38"/>
        <v>448.02665137396627</v>
      </c>
      <c r="T91">
        <f t="shared" si="39"/>
        <v>26.547452840208642</v>
      </c>
      <c r="U91">
        <f t="shared" si="40"/>
        <v>0.38088883166675025</v>
      </c>
      <c r="V91">
        <f t="shared" si="41"/>
        <v>-11.739999999999981</v>
      </c>
      <c r="W91">
        <f t="shared" si="42"/>
        <v>-20.243502081602173</v>
      </c>
      <c r="X91">
        <f t="shared" si="43"/>
        <v>-0.72215419925599988</v>
      </c>
    </row>
    <row r="92" spans="1:24" x14ac:dyDescent="0.25">
      <c r="A92" s="5" t="s">
        <v>242</v>
      </c>
      <c r="B92" t="s">
        <v>701</v>
      </c>
      <c r="C92">
        <v>265.30433333333332</v>
      </c>
      <c r="D92">
        <v>468.27015345556845</v>
      </c>
      <c r="E92">
        <v>27.269607039464642</v>
      </c>
      <c r="F92" t="s">
        <v>810</v>
      </c>
      <c r="G92" t="s">
        <v>811</v>
      </c>
      <c r="H92" t="s">
        <v>812</v>
      </c>
      <c r="I92" t="s">
        <v>813</v>
      </c>
      <c r="J92" t="s">
        <v>814</v>
      </c>
      <c r="K92" t="s">
        <v>815</v>
      </c>
      <c r="L92" t="s">
        <v>816</v>
      </c>
      <c r="M92" s="2">
        <f t="shared" si="32"/>
        <v>257.91566666666665</v>
      </c>
      <c r="N92" s="3">
        <f t="shared" si="33"/>
        <v>187.1122</v>
      </c>
      <c r="O92" s="3">
        <f t="shared" si="34"/>
        <v>182.07170995337788</v>
      </c>
      <c r="P92" s="2">
        <f t="shared" si="35"/>
        <v>184.59195497668895</v>
      </c>
      <c r="Q92" s="3">
        <f t="shared" si="36"/>
        <v>0.71570663915991517</v>
      </c>
      <c r="R92" s="2">
        <f t="shared" si="37"/>
        <v>0.21107515662684442</v>
      </c>
      <c r="S92">
        <f t="shared" si="38"/>
        <v>447.10946157089796</v>
      </c>
      <c r="T92">
        <f t="shared" si="39"/>
        <v>25.628887335515504</v>
      </c>
      <c r="U92">
        <f t="shared" si="40"/>
        <v>0.99757871166671741</v>
      </c>
      <c r="V92">
        <f t="shared" si="41"/>
        <v>-7.3886666666666656</v>
      </c>
      <c r="W92">
        <f t="shared" si="42"/>
        <v>-21.160691884670484</v>
      </c>
      <c r="X92">
        <f t="shared" si="43"/>
        <v>-1.6407197039491379</v>
      </c>
    </row>
    <row r="93" spans="1:24" x14ac:dyDescent="0.25">
      <c r="A93" s="5" t="s">
        <v>243</v>
      </c>
      <c r="B93" t="s">
        <v>702</v>
      </c>
      <c r="C93">
        <v>265.30433333333332</v>
      </c>
      <c r="D93">
        <v>468.27015345556845</v>
      </c>
      <c r="E93">
        <v>27.269607039464642</v>
      </c>
      <c r="F93" t="s">
        <v>817</v>
      </c>
      <c r="G93" t="s">
        <v>818</v>
      </c>
      <c r="H93" t="s">
        <v>819</v>
      </c>
      <c r="I93" t="s">
        <v>820</v>
      </c>
      <c r="J93" t="s">
        <v>821</v>
      </c>
      <c r="K93" t="s">
        <v>822</v>
      </c>
      <c r="L93" t="s">
        <v>823</v>
      </c>
      <c r="M93" s="2">
        <f t="shared" si="32"/>
        <v>256.47766666666666</v>
      </c>
      <c r="N93" s="3">
        <f t="shared" si="33"/>
        <v>183.4684</v>
      </c>
      <c r="O93" s="3">
        <f t="shared" si="34"/>
        <v>178.88025614506986</v>
      </c>
      <c r="P93" s="2">
        <f t="shared" si="35"/>
        <v>181.17432807253493</v>
      </c>
      <c r="Q93" s="3">
        <f t="shared" si="36"/>
        <v>0.70639416845599912</v>
      </c>
      <c r="R93" s="2">
        <f t="shared" si="37"/>
        <v>0.21411803372078994</v>
      </c>
      <c r="S93">
        <f t="shared" si="38"/>
        <v>439.93403792022281</v>
      </c>
      <c r="T93">
        <f t="shared" si="39"/>
        <v>24.886990876137482</v>
      </c>
      <c r="U93">
        <f t="shared" si="40"/>
        <v>0.79540024166668211</v>
      </c>
      <c r="V93">
        <f t="shared" si="41"/>
        <v>-8.8266666666666538</v>
      </c>
      <c r="W93">
        <f t="shared" si="42"/>
        <v>-28.336115535345641</v>
      </c>
      <c r="X93">
        <f t="shared" si="43"/>
        <v>-2.3826161633271603</v>
      </c>
    </row>
    <row r="94" spans="1:24" x14ac:dyDescent="0.25">
      <c r="A94" s="5" t="s">
        <v>251</v>
      </c>
      <c r="B94" t="s">
        <v>703</v>
      </c>
      <c r="C94">
        <v>265.30433333333332</v>
      </c>
      <c r="D94">
        <v>468.27015345556845</v>
      </c>
      <c r="E94">
        <v>27.269607039464642</v>
      </c>
      <c r="F94" t="s">
        <v>824</v>
      </c>
      <c r="G94" t="s">
        <v>825</v>
      </c>
      <c r="H94" t="s">
        <v>826</v>
      </c>
      <c r="I94" t="s">
        <v>827</v>
      </c>
      <c r="J94" t="s">
        <v>828</v>
      </c>
      <c r="K94" t="s">
        <v>829</v>
      </c>
      <c r="L94" t="s">
        <v>830</v>
      </c>
      <c r="M94" s="2">
        <f t="shared" si="32"/>
        <v>256.84233333333333</v>
      </c>
      <c r="N94" s="3">
        <f t="shared" si="33"/>
        <v>183.42739999999998</v>
      </c>
      <c r="O94" s="3">
        <f t="shared" si="34"/>
        <v>178.98544247162795</v>
      </c>
      <c r="P94" s="2">
        <f t="shared" si="35"/>
        <v>181.20642123581396</v>
      </c>
      <c r="Q94" s="3">
        <f t="shared" si="36"/>
        <v>0.70551617750895412</v>
      </c>
      <c r="R94" s="2">
        <f t="shared" si="37"/>
        <v>0.21440570879524276</v>
      </c>
      <c r="S94">
        <f t="shared" si="38"/>
        <v>440.11622483825596</v>
      </c>
      <c r="T94">
        <f t="shared" si="39"/>
        <v>24.84932699452358</v>
      </c>
      <c r="U94">
        <f t="shared" si="40"/>
        <v>0.68639747166672116</v>
      </c>
      <c r="V94">
        <f t="shared" si="41"/>
        <v>-8.4619999999999891</v>
      </c>
      <c r="W94">
        <f t="shared" si="42"/>
        <v>-28.153928617312488</v>
      </c>
      <c r="X94">
        <f t="shared" si="43"/>
        <v>-2.4202800449410624</v>
      </c>
    </row>
    <row r="95" spans="1:24" x14ac:dyDescent="0.25">
      <c r="A95" s="5" t="s">
        <v>259</v>
      </c>
      <c r="B95" t="s">
        <v>704</v>
      </c>
      <c r="C95">
        <v>265.30433333333332</v>
      </c>
      <c r="D95">
        <v>468.27015345556845</v>
      </c>
      <c r="E95">
        <v>27.269607039464642</v>
      </c>
      <c r="F95" t="s">
        <v>831</v>
      </c>
      <c r="G95" t="s">
        <v>832</v>
      </c>
      <c r="H95" t="s">
        <v>833</v>
      </c>
      <c r="I95" t="s">
        <v>834</v>
      </c>
      <c r="J95" t="s">
        <v>835</v>
      </c>
      <c r="K95" t="s">
        <v>836</v>
      </c>
      <c r="L95" t="s">
        <v>837</v>
      </c>
      <c r="M95" s="2">
        <f t="shared" si="32"/>
        <v>255.23766666666666</v>
      </c>
      <c r="N95" s="3">
        <f t="shared" si="33"/>
        <v>180.6808</v>
      </c>
      <c r="O95" s="3">
        <f t="shared" si="34"/>
        <v>176.9645716113433</v>
      </c>
      <c r="P95" s="2">
        <f t="shared" si="35"/>
        <v>178.82268580567165</v>
      </c>
      <c r="Q95" s="3">
        <f t="shared" si="36"/>
        <v>0.70061244541625256</v>
      </c>
      <c r="R95" s="2">
        <f t="shared" si="37"/>
        <v>0.21601493438576777</v>
      </c>
      <c r="S95">
        <f t="shared" si="38"/>
        <v>434.90211309334126</v>
      </c>
      <c r="T95">
        <f t="shared" si="39"/>
        <v>24.409827749020007</v>
      </c>
      <c r="U95">
        <f t="shared" si="40"/>
        <v>0.47077597166661</v>
      </c>
      <c r="V95">
        <f t="shared" si="41"/>
        <v>-10.066666666666663</v>
      </c>
      <c r="W95">
        <f t="shared" si="42"/>
        <v>-33.368040362227191</v>
      </c>
      <c r="X95">
        <f t="shared" si="43"/>
        <v>-2.8597792904446351</v>
      </c>
    </row>
    <row r="96" spans="1:24" x14ac:dyDescent="0.25">
      <c r="A96" s="5" t="s">
        <v>267</v>
      </c>
      <c r="B96" t="s">
        <v>705</v>
      </c>
      <c r="C96">
        <v>265.30433333333332</v>
      </c>
      <c r="D96">
        <v>468.27015345556845</v>
      </c>
      <c r="E96">
        <v>27.269607039464642</v>
      </c>
      <c r="F96" t="s">
        <v>838</v>
      </c>
      <c r="G96" t="s">
        <v>839</v>
      </c>
      <c r="H96" t="s">
        <v>840</v>
      </c>
      <c r="I96" t="s">
        <v>841</v>
      </c>
      <c r="J96" t="s">
        <v>842</v>
      </c>
      <c r="K96" t="s">
        <v>843</v>
      </c>
      <c r="L96" t="s">
        <v>844</v>
      </c>
      <c r="M96" s="2">
        <f t="shared" si="32"/>
        <v>255.79766666666669</v>
      </c>
      <c r="N96" s="3">
        <f t="shared" si="33"/>
        <v>183.60820000000004</v>
      </c>
      <c r="O96" s="3">
        <f t="shared" si="34"/>
        <v>179.01940927296232</v>
      </c>
      <c r="P96" s="2">
        <f t="shared" si="35"/>
        <v>181.31380463648117</v>
      </c>
      <c r="Q96" s="3">
        <f t="shared" si="36"/>
        <v>0.7088172734302286</v>
      </c>
      <c r="R96" s="2">
        <f t="shared" si="37"/>
        <v>0.21332480633051476</v>
      </c>
      <c r="S96">
        <f t="shared" si="38"/>
        <v>439.98507379121463</v>
      </c>
      <c r="T96">
        <f t="shared" si="39"/>
        <v>25.011552360576587</v>
      </c>
      <c r="U96">
        <f t="shared" si="40"/>
        <v>0.82414331166658705</v>
      </c>
      <c r="V96">
        <f t="shared" si="41"/>
        <v>-9.5066666666666322</v>
      </c>
      <c r="W96">
        <f t="shared" si="42"/>
        <v>-28.285079664353816</v>
      </c>
      <c r="X96">
        <f t="shared" si="43"/>
        <v>-2.2580546788880547</v>
      </c>
    </row>
    <row r="97" spans="1:24" x14ac:dyDescent="0.25">
      <c r="A97" s="5" t="s">
        <v>275</v>
      </c>
      <c r="B97" t="s">
        <v>706</v>
      </c>
      <c r="C97">
        <v>265.30433333333332</v>
      </c>
      <c r="D97">
        <v>468.27015345556845</v>
      </c>
      <c r="E97">
        <v>27.269607039464642</v>
      </c>
      <c r="F97" t="s">
        <v>845</v>
      </c>
      <c r="G97" t="s">
        <v>846</v>
      </c>
      <c r="H97" t="s">
        <v>847</v>
      </c>
      <c r="I97" t="s">
        <v>848</v>
      </c>
      <c r="J97" t="s">
        <v>849</v>
      </c>
      <c r="K97" t="s">
        <v>850</v>
      </c>
      <c r="L97" t="s">
        <v>851</v>
      </c>
      <c r="M97" s="2">
        <f t="shared" si="32"/>
        <v>256.78233333333333</v>
      </c>
      <c r="N97" s="3">
        <f t="shared" si="33"/>
        <v>182.59459999999999</v>
      </c>
      <c r="O97" s="3">
        <f t="shared" si="34"/>
        <v>178.80444846476902</v>
      </c>
      <c r="P97" s="2">
        <f t="shared" si="35"/>
        <v>180.6995242323845</v>
      </c>
      <c r="Q97" s="3">
        <f t="shared" si="36"/>
        <v>0.70370699528544089</v>
      </c>
      <c r="R97" s="2">
        <f t="shared" si="37"/>
        <v>0.21499892019757075</v>
      </c>
      <c r="S97">
        <f t="shared" si="38"/>
        <v>439.09945364512396</v>
      </c>
      <c r="T97">
        <f t="shared" si="39"/>
        <v>24.720325896278496</v>
      </c>
      <c r="U97">
        <f t="shared" si="40"/>
        <v>0.74776663166663404</v>
      </c>
      <c r="V97">
        <f t="shared" si="41"/>
        <v>-8.5219999999999914</v>
      </c>
      <c r="W97">
        <f t="shared" si="42"/>
        <v>-29.170699810444489</v>
      </c>
      <c r="X97">
        <f t="shared" si="43"/>
        <v>-2.5492811431861462</v>
      </c>
    </row>
    <row r="98" spans="1:24" x14ac:dyDescent="0.25">
      <c r="A98" s="5" t="s">
        <v>283</v>
      </c>
      <c r="B98" t="s">
        <v>707</v>
      </c>
      <c r="C98">
        <v>265.30433333333332</v>
      </c>
      <c r="D98">
        <v>468.27015345556845</v>
      </c>
      <c r="E98">
        <v>27.269607039464642</v>
      </c>
      <c r="F98" t="s">
        <v>852</v>
      </c>
      <c r="G98" t="s">
        <v>853</v>
      </c>
      <c r="H98" t="s">
        <v>854</v>
      </c>
      <c r="I98" t="s">
        <v>855</v>
      </c>
      <c r="J98" t="s">
        <v>856</v>
      </c>
      <c r="K98" t="s">
        <v>857</v>
      </c>
      <c r="L98" t="s">
        <v>858</v>
      </c>
      <c r="M98" s="2">
        <f t="shared" si="32"/>
        <v>255.53566666666666</v>
      </c>
      <c r="N98" s="3">
        <f t="shared" si="33"/>
        <v>179.37040000000002</v>
      </c>
      <c r="O98" s="3">
        <f t="shared" si="34"/>
        <v>175.84522707876047</v>
      </c>
      <c r="P98" s="2">
        <f t="shared" si="35"/>
        <v>177.60781353938023</v>
      </c>
      <c r="Q98" s="3">
        <f t="shared" si="36"/>
        <v>0.69504118879444188</v>
      </c>
      <c r="R98" s="2">
        <f t="shared" si="37"/>
        <v>0.21784840007918477</v>
      </c>
      <c r="S98">
        <f t="shared" si="38"/>
        <v>432.59878312099278</v>
      </c>
      <c r="T98">
        <f t="shared" si="39"/>
        <v>24.04690898375398</v>
      </c>
      <c r="U98">
        <f t="shared" si="40"/>
        <v>0.47545952166659156</v>
      </c>
      <c r="V98">
        <f t="shared" si="41"/>
        <v>-9.7686666666666611</v>
      </c>
      <c r="W98">
        <f t="shared" si="42"/>
        <v>-35.67137033457567</v>
      </c>
      <c r="X98">
        <f t="shared" si="43"/>
        <v>-3.2226980557106621</v>
      </c>
    </row>
    <row r="99" spans="1:24" x14ac:dyDescent="0.25">
      <c r="A99" s="5" t="s">
        <v>291</v>
      </c>
      <c r="B99" t="s">
        <v>708</v>
      </c>
      <c r="C99">
        <v>265.30433333333332</v>
      </c>
      <c r="D99">
        <v>468.27015345556845</v>
      </c>
      <c r="E99">
        <v>27.269607039464642</v>
      </c>
      <c r="F99" t="s">
        <v>859</v>
      </c>
      <c r="G99" t="s">
        <v>860</v>
      </c>
      <c r="H99" t="s">
        <v>861</v>
      </c>
      <c r="I99" t="s">
        <v>862</v>
      </c>
      <c r="J99" t="s">
        <v>863</v>
      </c>
      <c r="K99" t="s">
        <v>864</v>
      </c>
      <c r="L99" t="s">
        <v>865</v>
      </c>
      <c r="M99" s="2">
        <f t="shared" si="32"/>
        <v>255.84233333333336</v>
      </c>
      <c r="N99" s="3">
        <f t="shared" si="33"/>
        <v>179.85380000000001</v>
      </c>
      <c r="O99" s="3">
        <f t="shared" si="34"/>
        <v>176.77397111671698</v>
      </c>
      <c r="P99" s="2">
        <f t="shared" si="35"/>
        <v>178.31388555835849</v>
      </c>
      <c r="Q99" s="3">
        <f t="shared" si="36"/>
        <v>0.69696786780800601</v>
      </c>
      <c r="R99" s="2">
        <f t="shared" si="37"/>
        <v>0.21721371699887809</v>
      </c>
      <c r="S99">
        <f t="shared" si="38"/>
        <v>434.09221486600421</v>
      </c>
      <c r="T99">
        <f t="shared" si="39"/>
        <v>24.197703899626138</v>
      </c>
      <c r="U99">
        <f t="shared" si="40"/>
        <v>0.1879330016666767</v>
      </c>
      <c r="V99">
        <f t="shared" si="41"/>
        <v>-9.4619999999999607</v>
      </c>
      <c r="W99">
        <f t="shared" si="42"/>
        <v>-34.177938589564235</v>
      </c>
      <c r="X99">
        <f t="shared" si="43"/>
        <v>-3.0719031398385042</v>
      </c>
    </row>
    <row r="100" spans="1:24" x14ac:dyDescent="0.25">
      <c r="A100" s="5" t="s">
        <v>39</v>
      </c>
      <c r="B100" t="s">
        <v>709</v>
      </c>
      <c r="C100">
        <v>239.00433333333334</v>
      </c>
      <c r="D100">
        <v>413.8727429551883</v>
      </c>
      <c r="E100">
        <v>24.316485569319674</v>
      </c>
      <c r="F100" t="s">
        <v>866</v>
      </c>
      <c r="G100" t="s">
        <v>867</v>
      </c>
      <c r="H100" t="s">
        <v>868</v>
      </c>
      <c r="I100" t="s">
        <v>869</v>
      </c>
      <c r="J100" t="s">
        <v>870</v>
      </c>
      <c r="K100" t="s">
        <v>871</v>
      </c>
      <c r="L100" t="s">
        <v>872</v>
      </c>
      <c r="M100" s="2">
        <f t="shared" si="32"/>
        <v>231.76233333333334</v>
      </c>
      <c r="N100" s="3">
        <f t="shared" si="33"/>
        <v>170.43440000000001</v>
      </c>
      <c r="O100" s="3">
        <f t="shared" si="34"/>
        <v>169.26109309036951</v>
      </c>
      <c r="P100" s="2">
        <f t="shared" si="35"/>
        <v>169.84774654518475</v>
      </c>
      <c r="Q100" s="3">
        <f t="shared" si="36"/>
        <v>0.73285310905504375</v>
      </c>
      <c r="R100" s="2">
        <f t="shared" si="37"/>
        <v>0.20551220970469858</v>
      </c>
      <c r="S100">
        <f t="shared" si="38"/>
        <v>409.5070645020985</v>
      </c>
      <c r="T100">
        <f t="shared" si="39"/>
        <v>25.033981725485408</v>
      </c>
      <c r="U100">
        <f t="shared" si="40"/>
        <v>0.80624797166670525</v>
      </c>
      <c r="V100">
        <f t="shared" si="41"/>
        <v>-7.2419999999999902</v>
      </c>
      <c r="W100">
        <f t="shared" si="42"/>
        <v>-4.3656784530897994</v>
      </c>
      <c r="X100">
        <f t="shared" si="43"/>
        <v>0.71749615616573337</v>
      </c>
    </row>
    <row r="101" spans="1:24" x14ac:dyDescent="0.25">
      <c r="A101" s="5" t="s">
        <v>47</v>
      </c>
      <c r="B101" t="s">
        <v>710</v>
      </c>
      <c r="C101">
        <v>239.00433333333334</v>
      </c>
      <c r="D101">
        <v>413.8727429551883</v>
      </c>
      <c r="E101">
        <v>24.316485569319674</v>
      </c>
      <c r="F101" t="s">
        <v>873</v>
      </c>
      <c r="G101" t="s">
        <v>874</v>
      </c>
      <c r="H101" t="s">
        <v>875</v>
      </c>
      <c r="I101" t="s">
        <v>876</v>
      </c>
      <c r="J101" t="s">
        <v>877</v>
      </c>
      <c r="K101" t="s">
        <v>878</v>
      </c>
      <c r="L101" t="s">
        <v>879</v>
      </c>
      <c r="M101" s="2">
        <f t="shared" si="32"/>
        <v>231.67999999999998</v>
      </c>
      <c r="N101" s="3">
        <f t="shared" si="33"/>
        <v>171.43620000000001</v>
      </c>
      <c r="O101" s="3">
        <f t="shared" si="34"/>
        <v>170.24244540435953</v>
      </c>
      <c r="P101" s="2">
        <f t="shared" si="35"/>
        <v>170.83932270217977</v>
      </c>
      <c r="Q101" s="3">
        <f t="shared" si="36"/>
        <v>0.73739348542032024</v>
      </c>
      <c r="R101" s="2">
        <f t="shared" si="37"/>
        <v>0.20404769194215966</v>
      </c>
      <c r="S101">
        <f t="shared" si="38"/>
        <v>411.3973843850427</v>
      </c>
      <c r="T101">
        <f t="shared" si="39"/>
        <v>25.333619640889175</v>
      </c>
      <c r="U101">
        <f t="shared" si="40"/>
        <v>0.59148359166668563</v>
      </c>
      <c r="V101">
        <f t="shared" si="41"/>
        <v>-7.3243333333333567</v>
      </c>
      <c r="W101">
        <f t="shared" si="42"/>
        <v>-2.4753585701456018</v>
      </c>
      <c r="X101">
        <f t="shared" si="43"/>
        <v>1.017134071569501</v>
      </c>
    </row>
    <row r="102" spans="1:24" x14ac:dyDescent="0.25">
      <c r="A102" s="5" t="s">
        <v>55</v>
      </c>
      <c r="B102" t="s">
        <v>711</v>
      </c>
      <c r="C102">
        <v>239.00433333333334</v>
      </c>
      <c r="D102">
        <v>413.8727429551883</v>
      </c>
      <c r="E102">
        <v>24.316485569319674</v>
      </c>
      <c r="F102" t="s">
        <v>880</v>
      </c>
      <c r="G102" t="s">
        <v>881</v>
      </c>
      <c r="H102" t="s">
        <v>882</v>
      </c>
      <c r="I102" t="s">
        <v>883</v>
      </c>
      <c r="J102" t="s">
        <v>884</v>
      </c>
      <c r="K102" t="s">
        <v>885</v>
      </c>
      <c r="L102" t="s">
        <v>886</v>
      </c>
      <c r="M102" s="2">
        <f t="shared" si="32"/>
        <v>232.01766666666666</v>
      </c>
      <c r="N102" s="3">
        <f t="shared" si="33"/>
        <v>169.99539999999999</v>
      </c>
      <c r="O102" s="3">
        <f t="shared" si="34"/>
        <v>168.79779764905973</v>
      </c>
      <c r="P102" s="2">
        <f t="shared" si="35"/>
        <v>169.39659882452986</v>
      </c>
      <c r="Q102" s="3">
        <f t="shared" si="36"/>
        <v>0.73010215669437473</v>
      </c>
      <c r="R102" s="2">
        <f t="shared" si="37"/>
        <v>0.2064012756122236</v>
      </c>
      <c r="S102">
        <f t="shared" si="38"/>
        <v>408.72054581256992</v>
      </c>
      <c r="T102">
        <f t="shared" si="39"/>
        <v>24.867504874942362</v>
      </c>
      <c r="U102">
        <f t="shared" si="40"/>
        <v>0.77863204166668076</v>
      </c>
      <c r="V102">
        <f t="shared" si="41"/>
        <v>-6.9866666666666788</v>
      </c>
      <c r="W102">
        <f t="shared" si="42"/>
        <v>-5.1521971426183768</v>
      </c>
      <c r="X102">
        <f t="shared" si="43"/>
        <v>0.55101930562268819</v>
      </c>
    </row>
    <row r="103" spans="1:24" x14ac:dyDescent="0.25">
      <c r="A103" s="5" t="s">
        <v>63</v>
      </c>
      <c r="B103" t="s">
        <v>712</v>
      </c>
      <c r="C103">
        <v>239.00433333333334</v>
      </c>
      <c r="D103">
        <v>413.8727429551883</v>
      </c>
      <c r="E103">
        <v>24.316485569319674</v>
      </c>
      <c r="F103" t="s">
        <v>887</v>
      </c>
      <c r="G103" t="s">
        <v>888</v>
      </c>
      <c r="H103" t="s">
        <v>889</v>
      </c>
      <c r="I103" t="s">
        <v>890</v>
      </c>
      <c r="J103" t="s">
        <v>891</v>
      </c>
      <c r="K103" t="s">
        <v>892</v>
      </c>
      <c r="L103" t="s">
        <v>893</v>
      </c>
      <c r="M103" s="2">
        <f t="shared" si="32"/>
        <v>231.76900000000001</v>
      </c>
      <c r="N103" s="3">
        <f t="shared" si="33"/>
        <v>172.0926</v>
      </c>
      <c r="O103" s="3">
        <f t="shared" si="34"/>
        <v>170.88855622270745</v>
      </c>
      <c r="P103" s="2">
        <f t="shared" si="35"/>
        <v>171.49057811135373</v>
      </c>
      <c r="Q103" s="3">
        <f t="shared" si="36"/>
        <v>0.73992025728787592</v>
      </c>
      <c r="R103" s="2">
        <f t="shared" si="37"/>
        <v>0.20323421100516204</v>
      </c>
      <c r="S103">
        <f t="shared" si="38"/>
        <v>412.6866608972677</v>
      </c>
      <c r="T103">
        <f t="shared" si="39"/>
        <v>25.510635890391125</v>
      </c>
      <c r="U103">
        <f t="shared" si="40"/>
        <v>0.58505378166669963</v>
      </c>
      <c r="V103">
        <f t="shared" si="41"/>
        <v>-7.2353333333333296</v>
      </c>
      <c r="W103">
        <f t="shared" si="42"/>
        <v>-1.1860820579206006</v>
      </c>
      <c r="X103">
        <f t="shared" si="43"/>
        <v>1.1941503210714508</v>
      </c>
    </row>
    <row r="104" spans="1:24" x14ac:dyDescent="0.25">
      <c r="A104" s="5" t="s">
        <v>299</v>
      </c>
      <c r="B104" t="s">
        <v>713</v>
      </c>
      <c r="C104">
        <v>239.00433333333334</v>
      </c>
      <c r="D104">
        <v>413.8727429551883</v>
      </c>
      <c r="E104">
        <v>24.316485569319674</v>
      </c>
      <c r="F104" t="s">
        <v>894</v>
      </c>
      <c r="G104" t="s">
        <v>895</v>
      </c>
      <c r="H104" t="s">
        <v>896</v>
      </c>
      <c r="I104" t="s">
        <v>897</v>
      </c>
      <c r="J104" t="s">
        <v>898</v>
      </c>
      <c r="K104" t="s">
        <v>899</v>
      </c>
      <c r="L104" t="s">
        <v>900</v>
      </c>
      <c r="M104" s="2">
        <f t="shared" si="32"/>
        <v>231.91333333333333</v>
      </c>
      <c r="N104" s="3">
        <f t="shared" si="33"/>
        <v>171.161</v>
      </c>
      <c r="O104" s="3">
        <f t="shared" si="34"/>
        <v>169.80901050229596</v>
      </c>
      <c r="P104" s="2">
        <f t="shared" si="35"/>
        <v>170.48500525114798</v>
      </c>
      <c r="Q104" s="3">
        <f t="shared" si="36"/>
        <v>0.73512377576888488</v>
      </c>
      <c r="R104" s="2">
        <f t="shared" si="37"/>
        <v>0.20477935140815071</v>
      </c>
      <c r="S104">
        <f t="shared" si="38"/>
        <v>410.79362810258641</v>
      </c>
      <c r="T104">
        <f t="shared" si="39"/>
        <v>25.197341501949442</v>
      </c>
      <c r="U104">
        <f t="shared" si="40"/>
        <v>0.64918334166666902</v>
      </c>
      <c r="V104">
        <f t="shared" si="41"/>
        <v>-7.0910000000000082</v>
      </c>
      <c r="W104">
        <f t="shared" si="42"/>
        <v>-3.0791148526018901</v>
      </c>
      <c r="X104">
        <f t="shared" si="43"/>
        <v>0.88085593262976758</v>
      </c>
    </row>
    <row r="105" spans="1:24" x14ac:dyDescent="0.25">
      <c r="A105" s="5" t="s">
        <v>307</v>
      </c>
      <c r="B105" t="s">
        <v>714</v>
      </c>
      <c r="C105">
        <v>239.00433333333334</v>
      </c>
      <c r="D105">
        <v>413.8727429551883</v>
      </c>
      <c r="E105">
        <v>24.316485569319674</v>
      </c>
      <c r="F105" t="s">
        <v>901</v>
      </c>
      <c r="G105" t="s">
        <v>902</v>
      </c>
      <c r="H105" t="s">
        <v>903</v>
      </c>
      <c r="I105" t="s">
        <v>904</v>
      </c>
      <c r="J105" t="s">
        <v>905</v>
      </c>
      <c r="K105" t="s">
        <v>906</v>
      </c>
      <c r="L105" t="s">
        <v>907</v>
      </c>
      <c r="M105" s="2">
        <f t="shared" si="32"/>
        <v>232.1643333333333</v>
      </c>
      <c r="N105" s="3">
        <f t="shared" si="33"/>
        <v>172.00460000000001</v>
      </c>
      <c r="O105" s="3">
        <f t="shared" si="34"/>
        <v>170.43036490473563</v>
      </c>
      <c r="P105" s="2">
        <f t="shared" si="35"/>
        <v>171.21748245236782</v>
      </c>
      <c r="Q105" s="3">
        <f t="shared" si="36"/>
        <v>0.73748400537708714</v>
      </c>
      <c r="R105" s="2">
        <f t="shared" si="37"/>
        <v>0.20401853052103702</v>
      </c>
      <c r="S105">
        <f t="shared" si="38"/>
        <v>412.29804324362271</v>
      </c>
      <c r="T105">
        <f t="shared" si="39"/>
        <v>25.374367343954379</v>
      </c>
      <c r="U105">
        <f t="shared" si="40"/>
        <v>0.61806831166675913</v>
      </c>
      <c r="V105">
        <f t="shared" si="41"/>
        <v>-6.8400000000000318</v>
      </c>
      <c r="W105">
        <f t="shared" si="42"/>
        <v>-1.5746997115655859</v>
      </c>
      <c r="X105">
        <f t="shared" si="43"/>
        <v>1.0578817746347049</v>
      </c>
    </row>
    <row r="106" spans="1:24" x14ac:dyDescent="0.25">
      <c r="A106" s="5" t="s">
        <v>315</v>
      </c>
      <c r="B106" t="s">
        <v>715</v>
      </c>
      <c r="C106">
        <v>239.00433333333334</v>
      </c>
      <c r="D106">
        <v>413.8727429551883</v>
      </c>
      <c r="E106">
        <v>24.316485569319674</v>
      </c>
      <c r="F106" t="s">
        <v>908</v>
      </c>
      <c r="G106" t="s">
        <v>909</v>
      </c>
      <c r="H106" t="s">
        <v>910</v>
      </c>
      <c r="I106" t="s">
        <v>911</v>
      </c>
      <c r="J106" t="s">
        <v>912</v>
      </c>
      <c r="K106" t="s">
        <v>913</v>
      </c>
      <c r="L106" t="s">
        <v>914</v>
      </c>
      <c r="M106" s="2">
        <f t="shared" si="32"/>
        <v>232.04666666666665</v>
      </c>
      <c r="N106" s="3">
        <f t="shared" si="33"/>
        <v>167.15379999999999</v>
      </c>
      <c r="O106" s="3">
        <f t="shared" si="34"/>
        <v>166.41795977948473</v>
      </c>
      <c r="P106" s="2">
        <f t="shared" si="35"/>
        <v>166.78587988974238</v>
      </c>
      <c r="Q106" s="3">
        <f t="shared" si="36"/>
        <v>0.71876007652085383</v>
      </c>
      <c r="R106" s="2">
        <f t="shared" si="37"/>
        <v>0.21008075471490159</v>
      </c>
      <c r="S106">
        <f t="shared" si="38"/>
        <v>403.64876682553677</v>
      </c>
      <c r="T106">
        <f t="shared" si="39"/>
        <v>24.114174818430687</v>
      </c>
      <c r="U106">
        <f t="shared" si="40"/>
        <v>0.85218174166673855</v>
      </c>
      <c r="V106">
        <f t="shared" si="41"/>
        <v>-6.9576666666666824</v>
      </c>
      <c r="W106">
        <f t="shared" si="42"/>
        <v>-10.223976129651533</v>
      </c>
      <c r="X106">
        <f t="shared" si="43"/>
        <v>-0.2023107508889872</v>
      </c>
    </row>
    <row r="107" spans="1:24" x14ac:dyDescent="0.25">
      <c r="A107" s="5" t="s">
        <v>323</v>
      </c>
      <c r="B107" t="s">
        <v>716</v>
      </c>
      <c r="C107">
        <v>239.00433333333334</v>
      </c>
      <c r="D107">
        <v>413.8727429551883</v>
      </c>
      <c r="E107">
        <v>24.316485569319674</v>
      </c>
      <c r="F107" t="s">
        <v>915</v>
      </c>
      <c r="G107" t="s">
        <v>916</v>
      </c>
      <c r="H107" t="s">
        <v>917</v>
      </c>
      <c r="I107" t="s">
        <v>918</v>
      </c>
      <c r="J107" t="s">
        <v>919</v>
      </c>
      <c r="K107" t="s">
        <v>920</v>
      </c>
      <c r="L107" t="s">
        <v>921</v>
      </c>
      <c r="M107" s="2">
        <f t="shared" si="32"/>
        <v>232.30433333333335</v>
      </c>
      <c r="N107" s="3">
        <f t="shared" si="33"/>
        <v>167.8946</v>
      </c>
      <c r="O107" s="3">
        <f t="shared" si="34"/>
        <v>167.09236763889268</v>
      </c>
      <c r="P107" s="2">
        <f t="shared" si="35"/>
        <v>167.49348381944634</v>
      </c>
      <c r="Q107" s="3">
        <f t="shared" si="36"/>
        <v>0.72100886546575971</v>
      </c>
      <c r="R107" s="2">
        <f t="shared" si="37"/>
        <v>0.20934944330930363</v>
      </c>
      <c r="S107">
        <f t="shared" si="38"/>
        <v>405.11630282996657</v>
      </c>
      <c r="T107">
        <f t="shared" si="39"/>
        <v>24.280937088321814</v>
      </c>
      <c r="U107">
        <f t="shared" si="40"/>
        <v>0.76953658166676853</v>
      </c>
      <c r="V107">
        <f t="shared" si="41"/>
        <v>-6.6999999999999886</v>
      </c>
      <c r="W107">
        <f t="shared" si="42"/>
        <v>-8.7564401252217294</v>
      </c>
      <c r="X107">
        <f t="shared" si="43"/>
        <v>-3.5548480997860565E-2</v>
      </c>
    </row>
    <row r="108" spans="1:24" x14ac:dyDescent="0.25">
      <c r="A108" s="5" t="s">
        <v>331</v>
      </c>
      <c r="B108" t="s">
        <v>717</v>
      </c>
      <c r="C108">
        <v>239.00433333333334</v>
      </c>
      <c r="D108">
        <v>413.8727429551883</v>
      </c>
      <c r="E108">
        <v>24.316485569319674</v>
      </c>
      <c r="F108" t="s">
        <v>922</v>
      </c>
      <c r="G108" t="s">
        <v>923</v>
      </c>
      <c r="H108" t="s">
        <v>924</v>
      </c>
      <c r="I108" t="s">
        <v>925</v>
      </c>
      <c r="J108" t="s">
        <v>926</v>
      </c>
      <c r="K108" t="s">
        <v>927</v>
      </c>
      <c r="L108" t="s">
        <v>928</v>
      </c>
      <c r="M108" s="2">
        <f t="shared" si="32"/>
        <v>231.89766666666665</v>
      </c>
      <c r="N108" s="3">
        <f t="shared" si="33"/>
        <v>168.17919999999998</v>
      </c>
      <c r="O108" s="3">
        <f t="shared" si="34"/>
        <v>167.22238252162296</v>
      </c>
      <c r="P108" s="2">
        <f t="shared" si="35"/>
        <v>167.70079126081146</v>
      </c>
      <c r="Q108" s="3">
        <f t="shared" si="36"/>
        <v>0.72316722143594148</v>
      </c>
      <c r="R108" s="2">
        <f t="shared" si="37"/>
        <v>0.20864837176570644</v>
      </c>
      <c r="S108">
        <f t="shared" si="38"/>
        <v>405.38257660240072</v>
      </c>
      <c r="T108">
        <f t="shared" si="39"/>
        <v>24.396327773876333</v>
      </c>
      <c r="U108">
        <f t="shared" si="40"/>
        <v>0.87783753166659828</v>
      </c>
      <c r="V108">
        <f t="shared" si="41"/>
        <v>-7.1066666666666833</v>
      </c>
      <c r="W108">
        <f t="shared" si="42"/>
        <v>-8.4901663527875826</v>
      </c>
      <c r="X108">
        <f t="shared" si="43"/>
        <v>7.9842204556658913E-2</v>
      </c>
    </row>
    <row r="109" spans="1:24" x14ac:dyDescent="0.25">
      <c r="A109" s="5" t="s">
        <v>339</v>
      </c>
      <c r="B109" t="s">
        <v>718</v>
      </c>
      <c r="C109">
        <v>239.00433333333334</v>
      </c>
      <c r="D109">
        <v>413.8727429551883</v>
      </c>
      <c r="E109">
        <v>24.316485569319674</v>
      </c>
      <c r="F109" t="s">
        <v>929</v>
      </c>
      <c r="G109" t="s">
        <v>930</v>
      </c>
      <c r="H109" t="s">
        <v>931</v>
      </c>
      <c r="I109" t="s">
        <v>932</v>
      </c>
      <c r="J109" t="s">
        <v>933</v>
      </c>
      <c r="K109" t="s">
        <v>934</v>
      </c>
      <c r="L109" t="s">
        <v>935</v>
      </c>
      <c r="M109" s="2">
        <f t="shared" si="32"/>
        <v>232.13333333333333</v>
      </c>
      <c r="N109" s="3">
        <f t="shared" si="33"/>
        <v>168.47659999999999</v>
      </c>
      <c r="O109" s="3">
        <f t="shared" si="34"/>
        <v>167.56136115685203</v>
      </c>
      <c r="P109" s="2">
        <f t="shared" si="35"/>
        <v>168.01898057842601</v>
      </c>
      <c r="Q109" s="3">
        <f t="shared" si="36"/>
        <v>0.72380376469741248</v>
      </c>
      <c r="R109" s="2">
        <f t="shared" si="37"/>
        <v>0.2084417666315076</v>
      </c>
      <c r="S109">
        <f t="shared" si="38"/>
        <v>406.08230743563615</v>
      </c>
      <c r="T109">
        <f t="shared" si="39"/>
        <v>24.454972167352828</v>
      </c>
      <c r="U109">
        <f t="shared" si="40"/>
        <v>0.91202942166658652</v>
      </c>
      <c r="V109">
        <f t="shared" si="41"/>
        <v>-6.8710000000000093</v>
      </c>
      <c r="W109">
        <f t="shared" si="42"/>
        <v>-7.7904355195521475</v>
      </c>
      <c r="X109">
        <f t="shared" si="43"/>
        <v>0.138486598033154</v>
      </c>
    </row>
    <row r="110" spans="1:24" x14ac:dyDescent="0.25">
      <c r="A110" s="5" t="s">
        <v>347</v>
      </c>
      <c r="B110" t="s">
        <v>212</v>
      </c>
      <c r="C110">
        <v>239.00433333333334</v>
      </c>
      <c r="D110">
        <v>413.8727429551883</v>
      </c>
      <c r="E110">
        <v>24.316485569319674</v>
      </c>
      <c r="F110" t="s">
        <v>936</v>
      </c>
      <c r="G110" t="s">
        <v>937</v>
      </c>
      <c r="H110" t="s">
        <v>938</v>
      </c>
      <c r="I110" t="s">
        <v>939</v>
      </c>
      <c r="J110" t="s">
        <v>940</v>
      </c>
      <c r="K110" t="s">
        <v>941</v>
      </c>
      <c r="L110" t="s">
        <v>942</v>
      </c>
      <c r="M110" s="2">
        <f t="shared" si="32"/>
        <v>232.249</v>
      </c>
      <c r="N110" s="3">
        <f t="shared" si="33"/>
        <v>170.26859999999999</v>
      </c>
      <c r="O110" s="3">
        <f t="shared" si="34"/>
        <v>168.99116051359181</v>
      </c>
      <c r="P110" s="2">
        <f t="shared" si="35"/>
        <v>169.6298802567959</v>
      </c>
      <c r="Q110" s="3">
        <f t="shared" si="36"/>
        <v>0.73037937841194533</v>
      </c>
      <c r="R110" s="2">
        <f t="shared" si="37"/>
        <v>0.20631162236257286</v>
      </c>
      <c r="S110">
        <f t="shared" si="38"/>
        <v>409.25299210748886</v>
      </c>
      <c r="T110">
        <f t="shared" si="39"/>
        <v>24.902339708624421</v>
      </c>
      <c r="U110">
        <f t="shared" si="40"/>
        <v>0.79517726166657887</v>
      </c>
      <c r="V110">
        <f t="shared" si="41"/>
        <v>-6.7553333333333399</v>
      </c>
      <c r="W110">
        <f t="shared" si="42"/>
        <v>-4.6197508476994358</v>
      </c>
      <c r="X110">
        <f t="shared" si="43"/>
        <v>0.58585413930474672</v>
      </c>
    </row>
    <row r="111" spans="1:24" x14ac:dyDescent="0.25">
      <c r="A111" s="5" t="s">
        <v>355</v>
      </c>
      <c r="B111" t="s">
        <v>217</v>
      </c>
      <c r="C111">
        <v>239.00433333333334</v>
      </c>
      <c r="D111">
        <v>413.8727429551883</v>
      </c>
      <c r="E111">
        <v>24.316485569319674</v>
      </c>
      <c r="F111" t="s">
        <v>943</v>
      </c>
      <c r="G111" t="s">
        <v>944</v>
      </c>
      <c r="H111" t="s">
        <v>945</v>
      </c>
      <c r="I111" t="s">
        <v>946</v>
      </c>
      <c r="J111" t="s">
        <v>947</v>
      </c>
      <c r="K111" t="s">
        <v>948</v>
      </c>
      <c r="L111" t="s">
        <v>949</v>
      </c>
      <c r="M111" s="2">
        <f t="shared" si="32"/>
        <v>232.41566666666668</v>
      </c>
      <c r="N111" s="3">
        <f t="shared" si="33"/>
        <v>170.25220000000002</v>
      </c>
      <c r="O111" s="3">
        <f t="shared" si="34"/>
        <v>169.03326029671609</v>
      </c>
      <c r="P111" s="2">
        <f t="shared" si="35"/>
        <v>169.64273014835805</v>
      </c>
      <c r="Q111" s="3">
        <f t="shared" si="36"/>
        <v>0.72991090739017039</v>
      </c>
      <c r="R111" s="2">
        <f t="shared" si="37"/>
        <v>0.20646313323034926</v>
      </c>
      <c r="S111">
        <f t="shared" si="38"/>
        <v>409.33539948907736</v>
      </c>
      <c r="T111">
        <f t="shared" si="39"/>
        <v>24.882637171370611</v>
      </c>
      <c r="U111">
        <f t="shared" si="40"/>
        <v>0.79889990166667069</v>
      </c>
      <c r="V111">
        <f t="shared" si="41"/>
        <v>-6.5886666666666542</v>
      </c>
      <c r="W111">
        <f t="shared" si="42"/>
        <v>-4.53734346611094</v>
      </c>
      <c r="X111">
        <f t="shared" si="43"/>
        <v>0.56615160205093673</v>
      </c>
    </row>
    <row r="112" spans="1:24" x14ac:dyDescent="0.25">
      <c r="A112" s="5" t="s">
        <v>363</v>
      </c>
      <c r="B112" t="s">
        <v>218</v>
      </c>
      <c r="C112">
        <v>239.00433333333334</v>
      </c>
      <c r="D112">
        <v>413.8727429551883</v>
      </c>
      <c r="E112">
        <v>24.316485569319674</v>
      </c>
      <c r="F112" t="s">
        <v>950</v>
      </c>
      <c r="G112" t="s">
        <v>951</v>
      </c>
      <c r="H112" t="s">
        <v>952</v>
      </c>
      <c r="I112" t="s">
        <v>953</v>
      </c>
      <c r="J112" t="s">
        <v>954</v>
      </c>
      <c r="K112" t="s">
        <v>955</v>
      </c>
      <c r="L112" t="s">
        <v>956</v>
      </c>
      <c r="M112" s="2">
        <f t="shared" si="32"/>
        <v>232.10666666666665</v>
      </c>
      <c r="N112" s="3">
        <f t="shared" si="33"/>
        <v>167.97460000000001</v>
      </c>
      <c r="O112" s="3">
        <f t="shared" si="34"/>
        <v>167.09221215138925</v>
      </c>
      <c r="P112" s="2">
        <f t="shared" si="35"/>
        <v>167.53340607569464</v>
      </c>
      <c r="Q112" s="3">
        <f t="shared" si="36"/>
        <v>0.72179489060645097</v>
      </c>
      <c r="R112" s="2">
        <f t="shared" si="37"/>
        <v>0.20909403453631581</v>
      </c>
      <c r="S112">
        <f t="shared" si="38"/>
        <v>405.12728374334517</v>
      </c>
      <c r="T112">
        <f t="shared" si="39"/>
        <v>24.319545837918739</v>
      </c>
      <c r="U112">
        <f t="shared" si="40"/>
        <v>0.74345267166664364</v>
      </c>
      <c r="V112">
        <f t="shared" si="41"/>
        <v>-6.8976666666666802</v>
      </c>
      <c r="W112">
        <f t="shared" si="42"/>
        <v>-8.7454592118431265</v>
      </c>
      <c r="X112">
        <f t="shared" si="43"/>
        <v>3.0602685990643863E-3</v>
      </c>
    </row>
    <row r="113" spans="1:24" x14ac:dyDescent="0.25">
      <c r="A113" s="5" t="s">
        <v>371</v>
      </c>
      <c r="B113" t="s">
        <v>219</v>
      </c>
      <c r="C113">
        <v>239.00433333333334</v>
      </c>
      <c r="D113">
        <v>413.8727429551883</v>
      </c>
      <c r="E113">
        <v>24.316485569319674</v>
      </c>
      <c r="F113" t="s">
        <v>957</v>
      </c>
      <c r="G113" t="s">
        <v>958</v>
      </c>
      <c r="H113" t="s">
        <v>959</v>
      </c>
      <c r="I113" t="s">
        <v>960</v>
      </c>
      <c r="J113" t="s">
        <v>961</v>
      </c>
      <c r="K113" t="s">
        <v>962</v>
      </c>
      <c r="L113" t="s">
        <v>963</v>
      </c>
      <c r="M113" s="2">
        <f t="shared" si="32"/>
        <v>232.029</v>
      </c>
      <c r="N113" s="3">
        <f t="shared" si="33"/>
        <v>167.1354</v>
      </c>
      <c r="O113" s="3">
        <f t="shared" si="34"/>
        <v>166.42775245201145</v>
      </c>
      <c r="P113" s="2">
        <f t="shared" si="35"/>
        <v>166.78157622600571</v>
      </c>
      <c r="Q113" s="3">
        <f t="shared" si="36"/>
        <v>0.71879625489057708</v>
      </c>
      <c r="R113" s="2">
        <f t="shared" si="37"/>
        <v>0.21006898242463926</v>
      </c>
      <c r="S113">
        <f t="shared" si="38"/>
        <v>403.63442446196035</v>
      </c>
      <c r="T113">
        <f t="shared" si="39"/>
        <v>24.115362296949176</v>
      </c>
      <c r="U113">
        <f t="shared" si="40"/>
        <v>0.86398884166668033</v>
      </c>
      <c r="V113">
        <f t="shared" si="41"/>
        <v>-6.9753333333333387</v>
      </c>
      <c r="W113">
        <f t="shared" si="42"/>
        <v>-10.238318493227951</v>
      </c>
      <c r="X113">
        <f t="shared" si="43"/>
        <v>-0.20112327237049854</v>
      </c>
    </row>
    <row r="114" spans="1:24" x14ac:dyDescent="0.25">
      <c r="A114" s="5" t="s">
        <v>71</v>
      </c>
      <c r="B114" t="s">
        <v>719</v>
      </c>
      <c r="C114">
        <v>273.42233333333331</v>
      </c>
      <c r="D114">
        <v>470.67976175854608</v>
      </c>
      <c r="E114">
        <v>26.175975953413182</v>
      </c>
      <c r="F114" t="s">
        <v>964</v>
      </c>
      <c r="G114" t="s">
        <v>965</v>
      </c>
      <c r="H114" t="s">
        <v>966</v>
      </c>
      <c r="I114" t="s">
        <v>967</v>
      </c>
      <c r="J114" t="s">
        <v>968</v>
      </c>
      <c r="K114" t="s">
        <v>969</v>
      </c>
      <c r="L114" t="s">
        <v>970</v>
      </c>
      <c r="M114" s="2">
        <f t="shared" si="32"/>
        <v>262.68900000000002</v>
      </c>
      <c r="N114" s="3">
        <f t="shared" si="33"/>
        <v>179.886</v>
      </c>
      <c r="O114" s="3">
        <f t="shared" si="34"/>
        <v>176.66097792532824</v>
      </c>
      <c r="P114" s="2">
        <f t="shared" si="35"/>
        <v>178.27348896266412</v>
      </c>
      <c r="Q114" s="3">
        <f t="shared" si="36"/>
        <v>0.67864847390893457</v>
      </c>
      <c r="R114" s="2">
        <f t="shared" si="37"/>
        <v>0.22327535015007743</v>
      </c>
      <c r="S114">
        <f t="shared" si="38"/>
        <v>436.15512926655782</v>
      </c>
      <c r="T114">
        <f t="shared" si="39"/>
        <v>23.359687575119235</v>
      </c>
      <c r="U114">
        <f t="shared" si="40"/>
        <v>-7.8717218333411054E-2</v>
      </c>
      <c r="V114">
        <f t="shared" si="41"/>
        <v>-10.733333333333292</v>
      </c>
      <c r="W114">
        <f t="shared" si="42"/>
        <v>-34.524632491988257</v>
      </c>
      <c r="X114">
        <f t="shared" si="43"/>
        <v>-2.8162883782939474</v>
      </c>
    </row>
    <row r="115" spans="1:24" x14ac:dyDescent="0.25">
      <c r="A115" s="5" t="s">
        <v>79</v>
      </c>
      <c r="B115" t="s">
        <v>720</v>
      </c>
      <c r="C115">
        <v>273.42233333333331</v>
      </c>
      <c r="D115">
        <v>470.67976175854608</v>
      </c>
      <c r="E115">
        <v>26.175975953413182</v>
      </c>
      <c r="F115" t="s">
        <v>971</v>
      </c>
      <c r="G115" t="s">
        <v>972</v>
      </c>
      <c r="H115" t="s">
        <v>973</v>
      </c>
      <c r="I115" t="s">
        <v>974</v>
      </c>
      <c r="J115" t="s">
        <v>975</v>
      </c>
      <c r="K115" t="s">
        <v>976</v>
      </c>
      <c r="L115" t="s">
        <v>977</v>
      </c>
      <c r="M115" s="2">
        <f t="shared" si="32"/>
        <v>263.12233333333336</v>
      </c>
      <c r="N115" s="3">
        <f t="shared" si="33"/>
        <v>180.30620000000002</v>
      </c>
      <c r="O115" s="3">
        <f t="shared" si="34"/>
        <v>176.88152961382571</v>
      </c>
      <c r="P115" s="2">
        <f t="shared" si="35"/>
        <v>178.59386480691285</v>
      </c>
      <c r="Q115" s="3">
        <f t="shared" si="36"/>
        <v>0.67874840780110957</v>
      </c>
      <c r="R115" s="2">
        <f t="shared" si="37"/>
        <v>0.22324211964519078</v>
      </c>
      <c r="S115">
        <f t="shared" si="38"/>
        <v>436.92707548406941</v>
      </c>
      <c r="T115">
        <f t="shared" si="39"/>
        <v>23.391935604502045</v>
      </c>
      <c r="U115">
        <f t="shared" si="40"/>
        <v>-7.5626048333349516E-2</v>
      </c>
      <c r="V115">
        <f t="shared" si="41"/>
        <v>-10.299999999999955</v>
      </c>
      <c r="W115">
        <f t="shared" si="42"/>
        <v>-33.752686274476673</v>
      </c>
      <c r="X115">
        <f t="shared" si="43"/>
        <v>-2.7840403489111374</v>
      </c>
    </row>
    <row r="116" spans="1:24" x14ac:dyDescent="0.25">
      <c r="A116" s="5" t="s">
        <v>87</v>
      </c>
      <c r="B116" t="s">
        <v>721</v>
      </c>
      <c r="C116">
        <v>273.42233333333331</v>
      </c>
      <c r="D116">
        <v>470.67976175854608</v>
      </c>
      <c r="E116">
        <v>26.175975953413182</v>
      </c>
      <c r="F116" t="s">
        <v>978</v>
      </c>
      <c r="G116" t="s">
        <v>979</v>
      </c>
      <c r="H116" t="s">
        <v>980</v>
      </c>
      <c r="I116" t="s">
        <v>981</v>
      </c>
      <c r="J116" t="s">
        <v>982</v>
      </c>
      <c r="K116" t="s">
        <v>983</v>
      </c>
      <c r="L116" t="s">
        <v>984</v>
      </c>
      <c r="M116" s="2">
        <f t="shared" si="32"/>
        <v>262.88666666666666</v>
      </c>
      <c r="N116" s="3">
        <f t="shared" si="33"/>
        <v>178.77279999999999</v>
      </c>
      <c r="O116" s="3">
        <f t="shared" si="34"/>
        <v>175.73465594713582</v>
      </c>
      <c r="P116" s="2">
        <f t="shared" si="35"/>
        <v>177.25372797356789</v>
      </c>
      <c r="Q116" s="3">
        <f t="shared" si="36"/>
        <v>0.67425910268138833</v>
      </c>
      <c r="R116" s="2">
        <f t="shared" si="37"/>
        <v>0.22473670861045303</v>
      </c>
      <c r="S116">
        <f t="shared" si="38"/>
        <v>434.1782947745603</v>
      </c>
      <c r="T116">
        <f t="shared" si="39"/>
        <v>23.072679683237681</v>
      </c>
      <c r="U116">
        <f t="shared" si="40"/>
        <v>-0.16435645833338874</v>
      </c>
      <c r="V116">
        <f t="shared" si="41"/>
        <v>-10.535666666666657</v>
      </c>
      <c r="W116">
        <f t="shared" si="42"/>
        <v>-36.501466983985779</v>
      </c>
      <c r="X116">
        <f t="shared" si="43"/>
        <v>-3.1032962701755018</v>
      </c>
    </row>
    <row r="117" spans="1:24" x14ac:dyDescent="0.25">
      <c r="A117" s="5" t="s">
        <v>95</v>
      </c>
      <c r="B117" t="s">
        <v>722</v>
      </c>
      <c r="C117">
        <v>273.42233333333331</v>
      </c>
      <c r="D117">
        <v>470.67976175854608</v>
      </c>
      <c r="E117">
        <v>26.175975953413182</v>
      </c>
      <c r="F117" t="s">
        <v>985</v>
      </c>
      <c r="G117" t="s">
        <v>986</v>
      </c>
      <c r="H117" t="s">
        <v>987</v>
      </c>
      <c r="I117" t="s">
        <v>988</v>
      </c>
      <c r="J117" t="s">
        <v>989</v>
      </c>
      <c r="K117" t="s">
        <v>990</v>
      </c>
      <c r="L117" t="s">
        <v>991</v>
      </c>
      <c r="M117" s="2">
        <f t="shared" si="32"/>
        <v>263.09766666666661</v>
      </c>
      <c r="N117" s="3">
        <f t="shared" si="33"/>
        <v>187.47340000000003</v>
      </c>
      <c r="O117" s="3">
        <f t="shared" si="34"/>
        <v>182.26740455158406</v>
      </c>
      <c r="P117" s="2">
        <f t="shared" si="35"/>
        <v>184.87040227579206</v>
      </c>
      <c r="Q117" s="3">
        <f t="shared" si="36"/>
        <v>0.7026683460101335</v>
      </c>
      <c r="R117" s="2">
        <f t="shared" si="37"/>
        <v>0.21533974406566644</v>
      </c>
      <c r="S117">
        <f t="shared" si="38"/>
        <v>449.36069477435581</v>
      </c>
      <c r="T117">
        <f t="shared" si="39"/>
        <v>25.044349617124723</v>
      </c>
      <c r="U117">
        <f t="shared" si="40"/>
        <v>7.4231116666236829E-3</v>
      </c>
      <c r="V117">
        <f t="shared" si="41"/>
        <v>-10.324666666666701</v>
      </c>
      <c r="W117">
        <f t="shared" si="42"/>
        <v>-21.319066984190272</v>
      </c>
      <c r="X117">
        <f t="shared" si="43"/>
        <v>-1.1316263362884591</v>
      </c>
    </row>
    <row r="118" spans="1:24" x14ac:dyDescent="0.25">
      <c r="A118" s="5" t="s">
        <v>379</v>
      </c>
      <c r="B118" t="s">
        <v>723</v>
      </c>
      <c r="C118">
        <v>273.42233333333331</v>
      </c>
      <c r="D118">
        <v>470.67976175854608</v>
      </c>
      <c r="E118">
        <v>26.175975953413182</v>
      </c>
      <c r="F118" t="s">
        <v>992</v>
      </c>
      <c r="G118" t="s">
        <v>993</v>
      </c>
      <c r="H118" t="s">
        <v>994</v>
      </c>
      <c r="I118" t="s">
        <v>995</v>
      </c>
      <c r="J118" t="s">
        <v>996</v>
      </c>
      <c r="K118" t="s">
        <v>997</v>
      </c>
      <c r="L118" t="s">
        <v>998</v>
      </c>
      <c r="M118" s="2">
        <f t="shared" si="32"/>
        <v>263.32</v>
      </c>
      <c r="N118" s="3">
        <f t="shared" si="33"/>
        <v>183.88920000000002</v>
      </c>
      <c r="O118" s="3">
        <f t="shared" si="34"/>
        <v>180.27309473799357</v>
      </c>
      <c r="P118" s="2">
        <f t="shared" si="35"/>
        <v>182.0811473689968</v>
      </c>
      <c r="Q118" s="3">
        <f t="shared" si="36"/>
        <v>0.69148240683957463</v>
      </c>
      <c r="R118" s="2">
        <f t="shared" si="37"/>
        <v>0.2190224695808938</v>
      </c>
      <c r="S118">
        <f t="shared" si="38"/>
        <v>443.9220198597543</v>
      </c>
      <c r="T118">
        <f t="shared" si="39"/>
        <v>24.279030896811097</v>
      </c>
      <c r="U118">
        <f t="shared" si="40"/>
        <v>-6.1225883333850817E-3</v>
      </c>
      <c r="V118">
        <f t="shared" si="41"/>
        <v>-10.10233333333332</v>
      </c>
      <c r="W118">
        <f t="shared" si="42"/>
        <v>-26.757741898791778</v>
      </c>
      <c r="X118">
        <f t="shared" si="43"/>
        <v>-1.8969450566020853</v>
      </c>
    </row>
    <row r="119" spans="1:24" x14ac:dyDescent="0.25">
      <c r="A119" s="5" t="s">
        <v>387</v>
      </c>
      <c r="B119" t="s">
        <v>724</v>
      </c>
      <c r="C119">
        <v>273.42233333333331</v>
      </c>
      <c r="D119">
        <v>470.67976175854608</v>
      </c>
      <c r="E119">
        <v>26.175975953413182</v>
      </c>
      <c r="F119" t="s">
        <v>999</v>
      </c>
      <c r="G119" t="s">
        <v>1000</v>
      </c>
      <c r="H119" t="s">
        <v>1001</v>
      </c>
      <c r="I119" t="s">
        <v>1002</v>
      </c>
      <c r="J119" t="s">
        <v>1003</v>
      </c>
      <c r="K119" t="s">
        <v>1004</v>
      </c>
      <c r="L119" t="s">
        <v>1005</v>
      </c>
      <c r="M119" s="2">
        <f t="shared" si="32"/>
        <v>262.83766666666662</v>
      </c>
      <c r="N119" s="3">
        <f t="shared" si="33"/>
        <v>182.12560000000002</v>
      </c>
      <c r="O119" s="3">
        <f t="shared" si="34"/>
        <v>178.81555693817299</v>
      </c>
      <c r="P119" s="2">
        <f t="shared" si="35"/>
        <v>180.47057846908649</v>
      </c>
      <c r="Q119" s="3">
        <f t="shared" si="36"/>
        <v>0.68662372770932067</v>
      </c>
      <c r="R119" s="2">
        <f t="shared" si="37"/>
        <v>0.22062904499235939</v>
      </c>
      <c r="S119">
        <f t="shared" si="38"/>
        <v>440.57525969187941</v>
      </c>
      <c r="T119">
        <f t="shared" si="39"/>
        <v>23.914650848488062</v>
      </c>
      <c r="U119">
        <f t="shared" si="40"/>
        <v>-0.19903248833328924</v>
      </c>
      <c r="V119">
        <f t="shared" si="41"/>
        <v>-10.584666666666692</v>
      </c>
      <c r="W119">
        <f t="shared" si="42"/>
        <v>-30.104502066666669</v>
      </c>
      <c r="X119">
        <f t="shared" si="43"/>
        <v>-2.2613251049251204</v>
      </c>
    </row>
    <row r="120" spans="1:24" x14ac:dyDescent="0.25">
      <c r="A120" s="5" t="s">
        <v>395</v>
      </c>
      <c r="B120" t="s">
        <v>725</v>
      </c>
      <c r="C120">
        <v>273.42233333333331</v>
      </c>
      <c r="D120">
        <v>470.67976175854608</v>
      </c>
      <c r="E120">
        <v>26.175975953413182</v>
      </c>
      <c r="F120" t="s">
        <v>1006</v>
      </c>
      <c r="G120" t="s">
        <v>1007</v>
      </c>
      <c r="H120" t="s">
        <v>1008</v>
      </c>
      <c r="I120" t="s">
        <v>1009</v>
      </c>
      <c r="J120" t="s">
        <v>1010</v>
      </c>
      <c r="K120" t="s">
        <v>1011</v>
      </c>
      <c r="L120" t="s">
        <v>1012</v>
      </c>
      <c r="M120" s="2">
        <f t="shared" si="32"/>
        <v>263.19566666666668</v>
      </c>
      <c r="N120" s="3">
        <f t="shared" si="33"/>
        <v>184.20100000000002</v>
      </c>
      <c r="O120" s="3">
        <f t="shared" si="34"/>
        <v>180.71797145291424</v>
      </c>
      <c r="P120" s="2">
        <f t="shared" si="35"/>
        <v>182.45948572645713</v>
      </c>
      <c r="Q120" s="3">
        <f t="shared" si="36"/>
        <v>0.69324654177357448</v>
      </c>
      <c r="R120" s="2">
        <f t="shared" si="37"/>
        <v>0.21844018510581356</v>
      </c>
      <c r="S120">
        <f t="shared" si="38"/>
        <v>444.63193912571194</v>
      </c>
      <c r="T120">
        <f t="shared" si="39"/>
        <v>24.393718565211863</v>
      </c>
      <c r="U120">
        <f t="shared" si="40"/>
        <v>-1.9243138333324694E-2</v>
      </c>
      <c r="V120">
        <f t="shared" si="41"/>
        <v>-10.226666666666631</v>
      </c>
      <c r="W120">
        <f t="shared" si="42"/>
        <v>-26.047822632834141</v>
      </c>
      <c r="X120">
        <f t="shared" si="43"/>
        <v>-1.7822573882013195</v>
      </c>
    </row>
    <row r="121" spans="1:24" x14ac:dyDescent="0.25">
      <c r="A121" s="5" t="s">
        <v>403</v>
      </c>
      <c r="B121" t="s">
        <v>726</v>
      </c>
      <c r="C121">
        <v>273.42233333333331</v>
      </c>
      <c r="D121">
        <v>470.67976175854608</v>
      </c>
      <c r="E121">
        <v>26.175975953413182</v>
      </c>
      <c r="F121" t="s">
        <v>1013</v>
      </c>
      <c r="G121" t="s">
        <v>1014</v>
      </c>
      <c r="H121" t="s">
        <v>1015</v>
      </c>
      <c r="I121" t="s">
        <v>1016</v>
      </c>
      <c r="J121" t="s">
        <v>1017</v>
      </c>
      <c r="K121" t="s">
        <v>1018</v>
      </c>
      <c r="L121" t="s">
        <v>1019</v>
      </c>
      <c r="M121" s="2">
        <f t="shared" si="32"/>
        <v>263.14</v>
      </c>
      <c r="N121" s="3">
        <f t="shared" si="33"/>
        <v>189.36899999999997</v>
      </c>
      <c r="O121" s="3">
        <f t="shared" si="34"/>
        <v>184.4707903321918</v>
      </c>
      <c r="P121" s="2">
        <f t="shared" si="35"/>
        <v>186.9198951660959</v>
      </c>
      <c r="Q121" s="3">
        <f t="shared" si="36"/>
        <v>0.71034390501670563</v>
      </c>
      <c r="R121" s="2">
        <f t="shared" si="37"/>
        <v>0.21282558037695942</v>
      </c>
      <c r="S121">
        <f t="shared" si="38"/>
        <v>453.40246067764133</v>
      </c>
      <c r="T121">
        <f t="shared" si="39"/>
        <v>25.58688340541061</v>
      </c>
      <c r="U121">
        <f t="shared" si="40"/>
        <v>4.923608166664728E-2</v>
      </c>
      <c r="V121">
        <f t="shared" si="41"/>
        <v>-10.282333333333327</v>
      </c>
      <c r="W121">
        <f t="shared" si="42"/>
        <v>-17.277301080904749</v>
      </c>
      <c r="X121">
        <f t="shared" si="43"/>
        <v>-0.58909254800257216</v>
      </c>
    </row>
    <row r="122" spans="1:24" x14ac:dyDescent="0.25">
      <c r="A122" s="5" t="s">
        <v>411</v>
      </c>
      <c r="B122" t="s">
        <v>727</v>
      </c>
      <c r="C122">
        <v>273.42233333333331</v>
      </c>
      <c r="D122">
        <v>470.67976175854608</v>
      </c>
      <c r="E122">
        <v>26.175975953413182</v>
      </c>
      <c r="F122" t="s">
        <v>1020</v>
      </c>
      <c r="G122" t="s">
        <v>1021</v>
      </c>
      <c r="H122" t="s">
        <v>1022</v>
      </c>
      <c r="I122" t="s">
        <v>1023</v>
      </c>
      <c r="J122" t="s">
        <v>1024</v>
      </c>
      <c r="K122" t="s">
        <v>1025</v>
      </c>
      <c r="L122" t="s">
        <v>1026</v>
      </c>
      <c r="M122" s="2">
        <f t="shared" si="32"/>
        <v>263.00233333333335</v>
      </c>
      <c r="N122" s="3">
        <f t="shared" si="33"/>
        <v>185.2148</v>
      </c>
      <c r="O122" s="3">
        <f t="shared" si="34"/>
        <v>181.78653985587744</v>
      </c>
      <c r="P122" s="2">
        <f t="shared" si="35"/>
        <v>183.5006699279387</v>
      </c>
      <c r="Q122" s="3">
        <f t="shared" si="36"/>
        <v>0.69771498831292511</v>
      </c>
      <c r="R122" s="2">
        <f t="shared" si="37"/>
        <v>0.2169677798918504</v>
      </c>
      <c r="S122">
        <f t="shared" si="38"/>
        <v>446.62880578174156</v>
      </c>
      <c r="T122">
        <f t="shared" si="39"/>
        <v>24.692447743609517</v>
      </c>
      <c r="U122">
        <f t="shared" si="40"/>
        <v>5.0968821666726782E-2</v>
      </c>
      <c r="V122">
        <f t="shared" si="41"/>
        <v>-10.419999999999959</v>
      </c>
      <c r="W122">
        <f t="shared" si="42"/>
        <v>-24.050955976804516</v>
      </c>
      <c r="X122">
        <f t="shared" si="43"/>
        <v>-1.4835282098036657</v>
      </c>
    </row>
    <row r="123" spans="1:24" x14ac:dyDescent="0.25">
      <c r="A123" s="5" t="s">
        <v>419</v>
      </c>
      <c r="B123" t="s">
        <v>728</v>
      </c>
      <c r="C123">
        <v>273.42233333333331</v>
      </c>
      <c r="D123">
        <v>470.67976175854608</v>
      </c>
      <c r="E123">
        <v>26.175975953413182</v>
      </c>
      <c r="F123" t="s">
        <v>1027</v>
      </c>
      <c r="G123" t="s">
        <v>1028</v>
      </c>
      <c r="H123" t="s">
        <v>1029</v>
      </c>
      <c r="I123" t="s">
        <v>1030</v>
      </c>
      <c r="J123" t="s">
        <v>1031</v>
      </c>
      <c r="K123" t="s">
        <v>1032</v>
      </c>
      <c r="L123" t="s">
        <v>1033</v>
      </c>
      <c r="M123" s="2">
        <f t="shared" si="32"/>
        <v>263.58</v>
      </c>
      <c r="N123" s="3">
        <f t="shared" si="33"/>
        <v>190.59960000000001</v>
      </c>
      <c r="O123" s="3">
        <f t="shared" si="34"/>
        <v>185.25473145226769</v>
      </c>
      <c r="P123" s="2">
        <f t="shared" si="35"/>
        <v>187.92716572613386</v>
      </c>
      <c r="Q123" s="3">
        <f t="shared" si="36"/>
        <v>0.71297961046412428</v>
      </c>
      <c r="R123" s="2">
        <f t="shared" si="37"/>
        <v>0.21196464082858185</v>
      </c>
      <c r="S123">
        <f t="shared" si="38"/>
        <v>455.52215982241444</v>
      </c>
      <c r="T123">
        <f t="shared" si="39"/>
        <v>25.801433869845205</v>
      </c>
      <c r="U123">
        <f t="shared" si="40"/>
        <v>0.13668287166670545</v>
      </c>
      <c r="V123">
        <f t="shared" si="41"/>
        <v>-9.8423333333333289</v>
      </c>
      <c r="W123">
        <f t="shared" si="42"/>
        <v>-15.157601936131641</v>
      </c>
      <c r="X123">
        <f t="shared" si="43"/>
        <v>-0.37454208356797736</v>
      </c>
    </row>
    <row r="124" spans="1:24" x14ac:dyDescent="0.25">
      <c r="A124" s="5" t="s">
        <v>427</v>
      </c>
      <c r="B124" t="s">
        <v>213</v>
      </c>
      <c r="C124">
        <v>273.42233333333331</v>
      </c>
      <c r="D124">
        <v>470.67976175854608</v>
      </c>
      <c r="E124">
        <v>26.175975953413182</v>
      </c>
      <c r="F124" t="s">
        <v>1034</v>
      </c>
      <c r="G124" t="s">
        <v>1035</v>
      </c>
      <c r="H124" t="s">
        <v>1036</v>
      </c>
      <c r="I124" t="s">
        <v>1037</v>
      </c>
      <c r="J124" t="s">
        <v>1038</v>
      </c>
      <c r="K124" t="s">
        <v>1039</v>
      </c>
      <c r="L124" t="s">
        <v>1040</v>
      </c>
      <c r="M124" s="2">
        <f t="shared" si="32"/>
        <v>263.06666666666666</v>
      </c>
      <c r="N124" s="3">
        <f t="shared" si="33"/>
        <v>178.83879999999999</v>
      </c>
      <c r="O124" s="3">
        <f t="shared" si="34"/>
        <v>175.92999674355627</v>
      </c>
      <c r="P124" s="2">
        <f t="shared" si="35"/>
        <v>177.38439837177813</v>
      </c>
      <c r="Q124" s="3">
        <f t="shared" si="36"/>
        <v>0.67429446922875624</v>
      </c>
      <c r="R124" s="2">
        <f t="shared" si="37"/>
        <v>0.2247249200319433</v>
      </c>
      <c r="S124">
        <f t="shared" si="38"/>
        <v>434.49418622158066</v>
      </c>
      <c r="T124">
        <f t="shared" si="39"/>
        <v>23.085522790641775</v>
      </c>
      <c r="U124">
        <f t="shared" si="40"/>
        <v>-0.1473677183332871</v>
      </c>
      <c r="V124">
        <f t="shared" si="41"/>
        <v>-10.35566666666665</v>
      </c>
      <c r="W124">
        <f t="shared" si="42"/>
        <v>-36.185575536965416</v>
      </c>
      <c r="X124">
        <f t="shared" si="43"/>
        <v>-3.0904531627714071</v>
      </c>
    </row>
    <row r="125" spans="1:24" x14ac:dyDescent="0.25">
      <c r="A125" s="5" t="s">
        <v>435</v>
      </c>
      <c r="B125" t="s">
        <v>220</v>
      </c>
      <c r="C125">
        <v>273.42233333333331</v>
      </c>
      <c r="D125">
        <v>470.67976175854608</v>
      </c>
      <c r="E125">
        <v>26.175975953413182</v>
      </c>
      <c r="F125" t="s">
        <v>1041</v>
      </c>
      <c r="G125" t="s">
        <v>1042</v>
      </c>
      <c r="H125" t="s">
        <v>1043</v>
      </c>
      <c r="I125" t="s">
        <v>1044</v>
      </c>
      <c r="J125" t="s">
        <v>1045</v>
      </c>
      <c r="K125" t="s">
        <v>1046</v>
      </c>
      <c r="L125" t="s">
        <v>1047</v>
      </c>
      <c r="M125" s="2">
        <f t="shared" si="32"/>
        <v>262.71766666666667</v>
      </c>
      <c r="N125" s="3">
        <f t="shared" si="33"/>
        <v>184.76320000000001</v>
      </c>
      <c r="O125" s="3">
        <f t="shared" si="34"/>
        <v>180.44556451945067</v>
      </c>
      <c r="P125" s="2">
        <f t="shared" si="35"/>
        <v>182.60438225972536</v>
      </c>
      <c r="Q125" s="3">
        <f t="shared" si="36"/>
        <v>0.69505939427899921</v>
      </c>
      <c r="R125" s="2">
        <f t="shared" si="37"/>
        <v>0.21784239976420336</v>
      </c>
      <c r="S125">
        <f t="shared" si="38"/>
        <v>444.76671819728773</v>
      </c>
      <c r="T125">
        <f t="shared" si="39"/>
        <v>24.490313257477013</v>
      </c>
      <c r="U125">
        <f t="shared" si="40"/>
        <v>-3.591748833322761E-2</v>
      </c>
      <c r="V125">
        <f t="shared" si="41"/>
        <v>-10.70466666666664</v>
      </c>
      <c r="W125">
        <f t="shared" si="42"/>
        <v>-25.913043561258348</v>
      </c>
      <c r="X125">
        <f t="shared" si="43"/>
        <v>-1.6856626959361698</v>
      </c>
    </row>
    <row r="126" spans="1:24" x14ac:dyDescent="0.25">
      <c r="A126" s="5" t="s">
        <v>443</v>
      </c>
      <c r="B126" t="s">
        <v>221</v>
      </c>
      <c r="C126">
        <v>273.42233333333331</v>
      </c>
      <c r="D126">
        <v>470.67976175854608</v>
      </c>
      <c r="E126">
        <v>26.175975953413182</v>
      </c>
      <c r="F126" t="s">
        <v>1048</v>
      </c>
      <c r="G126" t="s">
        <v>1049</v>
      </c>
      <c r="H126" t="s">
        <v>1050</v>
      </c>
      <c r="I126" t="s">
        <v>1051</v>
      </c>
      <c r="J126" t="s">
        <v>1052</v>
      </c>
      <c r="K126" t="s">
        <v>1053</v>
      </c>
      <c r="L126" t="s">
        <v>1054</v>
      </c>
      <c r="M126" s="2">
        <f t="shared" si="32"/>
        <v>262.69333333333333</v>
      </c>
      <c r="N126" s="3">
        <f t="shared" si="33"/>
        <v>180.26660000000001</v>
      </c>
      <c r="O126" s="3">
        <f t="shared" si="34"/>
        <v>176.93845649428962</v>
      </c>
      <c r="P126" s="2">
        <f t="shared" si="35"/>
        <v>178.60252824714482</v>
      </c>
      <c r="Q126" s="3">
        <f t="shared" si="36"/>
        <v>0.67988983953587767</v>
      </c>
      <c r="R126" s="2">
        <f t="shared" si="37"/>
        <v>0.22286269323963181</v>
      </c>
      <c r="S126">
        <f t="shared" si="38"/>
        <v>436.81273742342182</v>
      </c>
      <c r="T126">
        <f t="shared" si="39"/>
        <v>23.444621033482015</v>
      </c>
      <c r="U126">
        <f t="shared" si="40"/>
        <v>-5.4434768333310402E-2</v>
      </c>
      <c r="V126">
        <f t="shared" si="41"/>
        <v>-10.728999999999985</v>
      </c>
      <c r="W126">
        <f t="shared" si="42"/>
        <v>-33.867024335124256</v>
      </c>
      <c r="X126">
        <f t="shared" si="43"/>
        <v>-2.7313549199311673</v>
      </c>
    </row>
    <row r="127" spans="1:24" x14ac:dyDescent="0.25">
      <c r="A127" s="5" t="s">
        <v>451</v>
      </c>
      <c r="B127" t="s">
        <v>222</v>
      </c>
      <c r="C127">
        <v>273.42233333333331</v>
      </c>
      <c r="D127">
        <v>470.67976175854608</v>
      </c>
      <c r="E127">
        <v>26.175975953413182</v>
      </c>
      <c r="F127" t="s">
        <v>1055</v>
      </c>
      <c r="G127" t="s">
        <v>1056</v>
      </c>
      <c r="H127" t="s">
        <v>1057</v>
      </c>
      <c r="I127" t="s">
        <v>1058</v>
      </c>
      <c r="J127" t="s">
        <v>1059</v>
      </c>
      <c r="K127" t="s">
        <v>1060</v>
      </c>
      <c r="L127" t="s">
        <v>1061</v>
      </c>
      <c r="M127" s="2">
        <f t="shared" si="32"/>
        <v>263.47999999999996</v>
      </c>
      <c r="N127" s="3">
        <f t="shared" si="33"/>
        <v>187.51920000000001</v>
      </c>
      <c r="O127" s="3">
        <f t="shared" si="34"/>
        <v>182.40224208719098</v>
      </c>
      <c r="P127" s="2">
        <f t="shared" si="35"/>
        <v>184.9607210435955</v>
      </c>
      <c r="Q127" s="3">
        <f t="shared" si="36"/>
        <v>0.70199150236676611</v>
      </c>
      <c r="R127" s="2">
        <f t="shared" si="37"/>
        <v>0.21556194743371213</v>
      </c>
      <c r="S127">
        <f t="shared" si="38"/>
        <v>449.66242854099306</v>
      </c>
      <c r="T127">
        <f t="shared" si="39"/>
        <v>25.020751540045833</v>
      </c>
      <c r="U127">
        <f t="shared" si="40"/>
        <v>8.7360071666564565E-2</v>
      </c>
      <c r="V127">
        <f t="shared" si="41"/>
        <v>-9.9423333333333517</v>
      </c>
      <c r="W127">
        <f t="shared" si="42"/>
        <v>-21.017333217553016</v>
      </c>
      <c r="X127">
        <f t="shared" si="43"/>
        <v>-1.1552244133673497</v>
      </c>
    </row>
    <row r="128" spans="1:24" x14ac:dyDescent="0.25">
      <c r="A128" s="5" t="s">
        <v>103</v>
      </c>
      <c r="B128" t="s">
        <v>729</v>
      </c>
      <c r="C128">
        <v>227.87766666666667</v>
      </c>
      <c r="D128">
        <v>385.06621914989313</v>
      </c>
      <c r="E128">
        <v>22.19328959942526</v>
      </c>
      <c r="F128" t="s">
        <v>1062</v>
      </c>
      <c r="G128" t="s">
        <v>1063</v>
      </c>
      <c r="H128" t="s">
        <v>1064</v>
      </c>
      <c r="I128" t="s">
        <v>1065</v>
      </c>
      <c r="J128" t="s">
        <v>1066</v>
      </c>
      <c r="K128" t="s">
        <v>1067</v>
      </c>
      <c r="L128" t="s">
        <v>1068</v>
      </c>
      <c r="M128" s="2">
        <f t="shared" si="32"/>
        <v>220.38766666666666</v>
      </c>
      <c r="N128" s="3">
        <f t="shared" si="33"/>
        <v>154.42119999999997</v>
      </c>
      <c r="O128" s="3">
        <f t="shared" si="34"/>
        <v>153.63979819942341</v>
      </c>
      <c r="P128" s="2">
        <f t="shared" si="35"/>
        <v>154.03049909971168</v>
      </c>
      <c r="Q128" s="3">
        <f t="shared" si="36"/>
        <v>0.69890707329226687</v>
      </c>
      <c r="R128" s="2">
        <f t="shared" si="37"/>
        <v>0.21657557511838449</v>
      </c>
      <c r="S128">
        <f t="shared" si="38"/>
        <v>374.77948605600704</v>
      </c>
      <c r="T128">
        <f t="shared" si="39"/>
        <v>22.046708897870118</v>
      </c>
      <c r="U128">
        <f t="shared" si="40"/>
        <v>0.42538963166667365</v>
      </c>
      <c r="V128">
        <f t="shared" si="41"/>
        <v>-7.4900000000000091</v>
      </c>
      <c r="W128">
        <f t="shared" si="42"/>
        <v>-10.286733093886085</v>
      </c>
      <c r="X128">
        <f t="shared" si="43"/>
        <v>-0.14658070155514125</v>
      </c>
    </row>
    <row r="129" spans="1:24" x14ac:dyDescent="0.25">
      <c r="A129" s="5" t="s">
        <v>111</v>
      </c>
      <c r="B129" t="s">
        <v>730</v>
      </c>
      <c r="C129">
        <v>227.87766666666667</v>
      </c>
      <c r="D129">
        <v>385.06621914989313</v>
      </c>
      <c r="E129">
        <v>22.19328959942526</v>
      </c>
      <c r="F129" t="s">
        <v>1069</v>
      </c>
      <c r="G129" t="s">
        <v>1070</v>
      </c>
      <c r="H129" t="s">
        <v>1071</v>
      </c>
      <c r="I129" t="s">
        <v>1072</v>
      </c>
      <c r="J129" t="s">
        <v>1073</v>
      </c>
      <c r="K129" t="s">
        <v>1074</v>
      </c>
      <c r="L129" t="s">
        <v>1075</v>
      </c>
      <c r="M129" s="2">
        <f t="shared" si="32"/>
        <v>220.62466666666668</v>
      </c>
      <c r="N129" s="3">
        <f t="shared" si="33"/>
        <v>155.73219999999998</v>
      </c>
      <c r="O129" s="3">
        <f t="shared" si="34"/>
        <v>154.47074840786999</v>
      </c>
      <c r="P129" s="2">
        <f t="shared" si="35"/>
        <v>155.10147420393497</v>
      </c>
      <c r="Q129" s="3">
        <f t="shared" si="36"/>
        <v>0.70301057695544</v>
      </c>
      <c r="R129" s="2">
        <f t="shared" si="37"/>
        <v>0.21522742279062915</v>
      </c>
      <c r="S129">
        <f t="shared" si="38"/>
        <v>376.96712953575036</v>
      </c>
      <c r="T129">
        <f t="shared" si="39"/>
        <v>22.321281850311887</v>
      </c>
      <c r="U129">
        <f t="shared" si="40"/>
        <v>0.48667633166665603</v>
      </c>
      <c r="V129">
        <f t="shared" si="41"/>
        <v>-7.2529999999999859</v>
      </c>
      <c r="W129">
        <f t="shared" si="42"/>
        <v>-8.0990896141427697</v>
      </c>
      <c r="X129">
        <f t="shared" si="43"/>
        <v>0.1279922508866278</v>
      </c>
    </row>
    <row r="130" spans="1:24" x14ac:dyDescent="0.25">
      <c r="A130" s="5" t="s">
        <v>119</v>
      </c>
      <c r="B130" t="s">
        <v>731</v>
      </c>
      <c r="C130">
        <v>227.87766666666667</v>
      </c>
      <c r="D130">
        <v>385.06621914989313</v>
      </c>
      <c r="E130">
        <v>22.19328959942526</v>
      </c>
      <c r="F130" t="s">
        <v>1076</v>
      </c>
      <c r="G130" t="s">
        <v>1077</v>
      </c>
      <c r="H130" t="s">
        <v>1078</v>
      </c>
      <c r="I130" t="s">
        <v>1079</v>
      </c>
      <c r="J130" t="s">
        <v>1080</v>
      </c>
      <c r="K130" t="s">
        <v>1081</v>
      </c>
      <c r="L130" t="s">
        <v>1082</v>
      </c>
      <c r="M130" s="2">
        <f t="shared" si="32"/>
        <v>220.40099999999998</v>
      </c>
      <c r="N130" s="3">
        <f t="shared" si="33"/>
        <v>155.4228</v>
      </c>
      <c r="O130" s="3">
        <f t="shared" si="34"/>
        <v>154.24094695483282</v>
      </c>
      <c r="P130" s="2">
        <f t="shared" si="35"/>
        <v>154.83187347741642</v>
      </c>
      <c r="Q130" s="3">
        <f t="shared" si="36"/>
        <v>0.70250077575608294</v>
      </c>
      <c r="R130" s="2">
        <f t="shared" si="37"/>
        <v>0.21539474872387052</v>
      </c>
      <c r="S130">
        <f t="shared" si="38"/>
        <v>376.3636919190613</v>
      </c>
      <c r="T130">
        <f t="shared" si="39"/>
        <v>22.2740637715759</v>
      </c>
      <c r="U130">
        <f t="shared" si="40"/>
        <v>0.3993927916667257</v>
      </c>
      <c r="V130">
        <f t="shared" si="41"/>
        <v>-7.4766666666666879</v>
      </c>
      <c r="W130">
        <f t="shared" si="42"/>
        <v>-8.7025272308318335</v>
      </c>
      <c r="X130">
        <f t="shared" si="43"/>
        <v>8.0774172150640311E-2</v>
      </c>
    </row>
    <row r="131" spans="1:24" x14ac:dyDescent="0.25">
      <c r="A131" s="5" t="s">
        <v>127</v>
      </c>
      <c r="B131" t="s">
        <v>732</v>
      </c>
      <c r="C131">
        <v>227.87766666666667</v>
      </c>
      <c r="D131">
        <v>385.06621914989313</v>
      </c>
      <c r="E131">
        <v>22.19328959942526</v>
      </c>
      <c r="F131" t="s">
        <v>1083</v>
      </c>
      <c r="G131" t="s">
        <v>1084</v>
      </c>
      <c r="H131" t="s">
        <v>1085</v>
      </c>
      <c r="I131" t="s">
        <v>1086</v>
      </c>
      <c r="J131" t="s">
        <v>1087</v>
      </c>
      <c r="K131" t="s">
        <v>1088</v>
      </c>
      <c r="L131" t="s">
        <v>1089</v>
      </c>
      <c r="M131" s="2">
        <f t="shared" si="32"/>
        <v>219.89400000000001</v>
      </c>
      <c r="N131" s="3">
        <f t="shared" si="33"/>
        <v>154.73279999999997</v>
      </c>
      <c r="O131" s="3">
        <f t="shared" si="34"/>
        <v>154.0230259280936</v>
      </c>
      <c r="P131" s="2">
        <f t="shared" si="35"/>
        <v>154.3779129640468</v>
      </c>
      <c r="Q131" s="3">
        <f t="shared" si="36"/>
        <v>0.70205604956955081</v>
      </c>
      <c r="R131" s="2">
        <f t="shared" si="37"/>
        <v>0.21554075350188948</v>
      </c>
      <c r="S131">
        <f t="shared" si="38"/>
        <v>375.30528929673312</v>
      </c>
      <c r="T131">
        <f t="shared" si="39"/>
        <v>22.212000497821151</v>
      </c>
      <c r="U131">
        <f t="shared" si="40"/>
        <v>0.39657683166670488</v>
      </c>
      <c r="V131">
        <f t="shared" si="41"/>
        <v>-7.9836666666666645</v>
      </c>
      <c r="W131">
        <f t="shared" si="42"/>
        <v>-9.7609298531600075</v>
      </c>
      <c r="X131">
        <f t="shared" si="43"/>
        <v>1.8710898395891462E-2</v>
      </c>
    </row>
    <row r="132" spans="1:24" x14ac:dyDescent="0.25">
      <c r="A132" s="5" t="s">
        <v>459</v>
      </c>
      <c r="B132" t="s">
        <v>733</v>
      </c>
      <c r="C132">
        <v>227.87766666666667</v>
      </c>
      <c r="D132">
        <v>385.06621914989313</v>
      </c>
      <c r="E132">
        <v>22.19328959942526</v>
      </c>
      <c r="F132" t="s">
        <v>1090</v>
      </c>
      <c r="G132" t="s">
        <v>1091</v>
      </c>
      <c r="H132" t="s">
        <v>1092</v>
      </c>
      <c r="I132" t="s">
        <v>1093</v>
      </c>
      <c r="J132" t="s">
        <v>1094</v>
      </c>
      <c r="K132" t="s">
        <v>1095</v>
      </c>
      <c r="L132" t="s">
        <v>1096</v>
      </c>
      <c r="M132" s="2">
        <f t="shared" si="32"/>
        <v>220.32666666666668</v>
      </c>
      <c r="N132" s="3">
        <f t="shared" si="33"/>
        <v>154.94980000000001</v>
      </c>
      <c r="O132" s="3">
        <f t="shared" si="34"/>
        <v>154.04099344032397</v>
      </c>
      <c r="P132" s="2">
        <f t="shared" si="35"/>
        <v>154.49539672016198</v>
      </c>
      <c r="Q132" s="3">
        <f t="shared" si="36"/>
        <v>0.70121061175903343</v>
      </c>
      <c r="R132" s="2">
        <f t="shared" si="37"/>
        <v>0.21581840971252775</v>
      </c>
      <c r="S132">
        <f t="shared" si="38"/>
        <v>375.67669509642678</v>
      </c>
      <c r="T132">
        <f t="shared" si="39"/>
        <v>22.187688303002972</v>
      </c>
      <c r="U132">
        <f t="shared" si="40"/>
        <v>0.54840371166674906</v>
      </c>
      <c r="V132">
        <f t="shared" si="41"/>
        <v>-7.5509999999999877</v>
      </c>
      <c r="W132">
        <f t="shared" si="42"/>
        <v>-9.3895240534663458</v>
      </c>
      <c r="X132">
        <f t="shared" si="43"/>
        <v>-5.6012964222880157E-3</v>
      </c>
    </row>
    <row r="133" spans="1:24" x14ac:dyDescent="0.25">
      <c r="A133" s="5" t="s">
        <v>467</v>
      </c>
      <c r="B133" t="s">
        <v>734</v>
      </c>
      <c r="C133">
        <v>227.87766666666667</v>
      </c>
      <c r="D133">
        <v>385.06621914989313</v>
      </c>
      <c r="E133">
        <v>22.19328959942526</v>
      </c>
      <c r="F133" t="s">
        <v>1097</v>
      </c>
      <c r="G133" t="s">
        <v>1098</v>
      </c>
      <c r="H133" t="s">
        <v>1099</v>
      </c>
      <c r="I133" t="s">
        <v>1100</v>
      </c>
      <c r="J133" t="s">
        <v>1101</v>
      </c>
      <c r="K133" t="s">
        <v>1102</v>
      </c>
      <c r="L133" t="s">
        <v>1103</v>
      </c>
      <c r="M133" s="2">
        <f t="shared" si="32"/>
        <v>220.57166666666669</v>
      </c>
      <c r="N133" s="3">
        <f t="shared" si="33"/>
        <v>154.68279999999999</v>
      </c>
      <c r="O133" s="3">
        <f t="shared" si="34"/>
        <v>153.64357382669922</v>
      </c>
      <c r="P133" s="2">
        <f t="shared" si="35"/>
        <v>154.16318691334959</v>
      </c>
      <c r="Q133" s="3">
        <f t="shared" si="36"/>
        <v>0.69892561108641749</v>
      </c>
      <c r="R133" s="2">
        <f t="shared" si="37"/>
        <v>0.21656947804319257</v>
      </c>
      <c r="S133">
        <f t="shared" si="38"/>
        <v>375.10045567329774</v>
      </c>
      <c r="T133">
        <f t="shared" si="39"/>
        <v>22.06010638951259</v>
      </c>
      <c r="U133">
        <f t="shared" si="40"/>
        <v>0.51160883166674687</v>
      </c>
      <c r="V133">
        <f t="shared" si="41"/>
        <v>-7.3059999999999832</v>
      </c>
      <c r="W133">
        <f t="shared" si="42"/>
        <v>-9.9657634765953844</v>
      </c>
      <c r="X133">
        <f t="shared" si="43"/>
        <v>-0.1331832099126693</v>
      </c>
    </row>
    <row r="134" spans="1:24" x14ac:dyDescent="0.25">
      <c r="A134" s="5" t="s">
        <v>475</v>
      </c>
      <c r="B134" t="s">
        <v>735</v>
      </c>
      <c r="C134">
        <v>227.87766666666667</v>
      </c>
      <c r="D134">
        <v>385.06621914989313</v>
      </c>
      <c r="E134">
        <v>22.19328959942526</v>
      </c>
      <c r="F134" t="s">
        <v>1104</v>
      </c>
      <c r="G134" t="s">
        <v>1105</v>
      </c>
      <c r="H134" t="s">
        <v>1106</v>
      </c>
      <c r="I134" t="s">
        <v>1107</v>
      </c>
      <c r="J134" t="s">
        <v>1108</v>
      </c>
      <c r="K134" t="s">
        <v>1109</v>
      </c>
      <c r="L134" t="s">
        <v>1110</v>
      </c>
      <c r="M134" s="2">
        <f t="shared" si="32"/>
        <v>220.8356666666667</v>
      </c>
      <c r="N134" s="3">
        <f t="shared" si="33"/>
        <v>156.2278</v>
      </c>
      <c r="O134" s="3">
        <f t="shared" si="34"/>
        <v>154.99160446701708</v>
      </c>
      <c r="P134" s="2">
        <f t="shared" si="35"/>
        <v>155.60970223350853</v>
      </c>
      <c r="Q134" s="3">
        <f t="shared" si="36"/>
        <v>0.70464026297159954</v>
      </c>
      <c r="R134" s="2">
        <f t="shared" si="37"/>
        <v>0.2146928394041745</v>
      </c>
      <c r="S134">
        <f t="shared" si="38"/>
        <v>378.03598208971721</v>
      </c>
      <c r="T134">
        <f t="shared" si="39"/>
        <v>22.438609636481363</v>
      </c>
      <c r="U134">
        <f t="shared" si="40"/>
        <v>0.45738103166671173</v>
      </c>
      <c r="V134">
        <f t="shared" si="41"/>
        <v>-7.0419999999999732</v>
      </c>
      <c r="W134">
        <f t="shared" si="42"/>
        <v>-7.0302370601759208</v>
      </c>
      <c r="X134">
        <f t="shared" si="43"/>
        <v>0.2453200370561035</v>
      </c>
    </row>
    <row r="135" spans="1:24" x14ac:dyDescent="0.25">
      <c r="A135" s="5" t="s">
        <v>483</v>
      </c>
      <c r="B135" t="s">
        <v>736</v>
      </c>
      <c r="C135">
        <v>227.87766666666667</v>
      </c>
      <c r="D135">
        <v>385.06621914989313</v>
      </c>
      <c r="E135">
        <v>22.19328959942526</v>
      </c>
      <c r="F135" t="s">
        <v>1111</v>
      </c>
      <c r="G135" t="s">
        <v>1112</v>
      </c>
      <c r="H135" t="s">
        <v>1113</v>
      </c>
      <c r="I135" t="s">
        <v>1114</v>
      </c>
      <c r="J135" t="s">
        <v>1115</v>
      </c>
      <c r="K135" t="s">
        <v>1116</v>
      </c>
      <c r="L135" t="s">
        <v>1117</v>
      </c>
      <c r="M135" s="2">
        <f t="shared" si="32"/>
        <v>220.92333333333332</v>
      </c>
      <c r="N135" s="3">
        <f t="shared" si="33"/>
        <v>153.19279999999998</v>
      </c>
      <c r="O135" s="3">
        <f t="shared" si="34"/>
        <v>152.6132221134369</v>
      </c>
      <c r="P135" s="2">
        <f t="shared" si="35"/>
        <v>152.90301105671844</v>
      </c>
      <c r="Q135" s="3">
        <f t="shared" si="36"/>
        <v>0.69210892643021771</v>
      </c>
      <c r="R135" s="2">
        <f t="shared" si="37"/>
        <v>0.21881561180019313</v>
      </c>
      <c r="S135">
        <f t="shared" si="38"/>
        <v>372.72115393437196</v>
      </c>
      <c r="T135">
        <f t="shared" si="39"/>
        <v>21.655708395680577</v>
      </c>
      <c r="U135">
        <f t="shared" si="40"/>
        <v>0.69522605166672058</v>
      </c>
      <c r="V135">
        <f t="shared" si="41"/>
        <v>-6.9543333333333521</v>
      </c>
      <c r="W135">
        <f t="shared" si="42"/>
        <v>-12.345065215521174</v>
      </c>
      <c r="X135">
        <f t="shared" si="43"/>
        <v>-0.53758120374468277</v>
      </c>
    </row>
    <row r="136" spans="1:24" x14ac:dyDescent="0.25">
      <c r="A136" s="5" t="s">
        <v>491</v>
      </c>
      <c r="B136" t="s">
        <v>737</v>
      </c>
      <c r="C136">
        <v>227.87766666666667</v>
      </c>
      <c r="D136">
        <v>385.06621914989313</v>
      </c>
      <c r="E136">
        <v>22.19328959942526</v>
      </c>
      <c r="F136" t="s">
        <v>1118</v>
      </c>
      <c r="G136" t="s">
        <v>1119</v>
      </c>
      <c r="H136" t="s">
        <v>1120</v>
      </c>
      <c r="I136" t="s">
        <v>1121</v>
      </c>
      <c r="J136" t="s">
        <v>1122</v>
      </c>
      <c r="K136" t="s">
        <v>1123</v>
      </c>
      <c r="L136" t="s">
        <v>1124</v>
      </c>
      <c r="M136" s="2">
        <f t="shared" si="32"/>
        <v>220.26033333333331</v>
      </c>
      <c r="N136" s="3">
        <f t="shared" si="33"/>
        <v>156.05659999999997</v>
      </c>
      <c r="O136" s="3">
        <f t="shared" si="34"/>
        <v>154.93925060077476</v>
      </c>
      <c r="P136" s="2">
        <f t="shared" si="35"/>
        <v>155.49792530038735</v>
      </c>
      <c r="Q136" s="3">
        <f t="shared" si="36"/>
        <v>0.70597334956840785</v>
      </c>
      <c r="R136" s="2">
        <f t="shared" si="37"/>
        <v>0.21425589866264508</v>
      </c>
      <c r="S136">
        <f t="shared" si="38"/>
        <v>377.62854605159743</v>
      </c>
      <c r="T136">
        <f t="shared" si="39"/>
        <v>22.484211747585157</v>
      </c>
      <c r="U136">
        <f t="shared" si="40"/>
        <v>0.57280437166660469</v>
      </c>
      <c r="V136">
        <f t="shared" si="41"/>
        <v>-7.617333333333363</v>
      </c>
      <c r="W136">
        <f t="shared" si="42"/>
        <v>-7.4376730982957042</v>
      </c>
      <c r="X136">
        <f t="shared" si="43"/>
        <v>0.29092214815989692</v>
      </c>
    </row>
    <row r="137" spans="1:24" x14ac:dyDescent="0.25">
      <c r="A137" s="5" t="s">
        <v>499</v>
      </c>
      <c r="B137" t="s">
        <v>738</v>
      </c>
      <c r="C137">
        <v>227.87766666666667</v>
      </c>
      <c r="D137">
        <v>385.06621914989313</v>
      </c>
      <c r="E137">
        <v>22.19328959942526</v>
      </c>
      <c r="F137" t="s">
        <v>1125</v>
      </c>
      <c r="G137" t="s">
        <v>1126</v>
      </c>
      <c r="H137" t="s">
        <v>1127</v>
      </c>
      <c r="I137" t="s">
        <v>1128</v>
      </c>
      <c r="J137" t="s">
        <v>1129</v>
      </c>
      <c r="K137" t="s">
        <v>1130</v>
      </c>
      <c r="L137" t="s">
        <v>1131</v>
      </c>
      <c r="M137" s="2">
        <f t="shared" si="32"/>
        <v>220.38933333333333</v>
      </c>
      <c r="N137" s="3">
        <f t="shared" si="33"/>
        <v>153.18499999999997</v>
      </c>
      <c r="O137" s="3">
        <f t="shared" si="34"/>
        <v>152.75788408732262</v>
      </c>
      <c r="P137" s="2">
        <f t="shared" si="35"/>
        <v>152.97144204366128</v>
      </c>
      <c r="Q137" s="3">
        <f t="shared" si="36"/>
        <v>0.69409639627293496</v>
      </c>
      <c r="R137" s="2">
        <f t="shared" si="37"/>
        <v>0.21815987383008226</v>
      </c>
      <c r="S137">
        <f t="shared" si="38"/>
        <v>372.68734507902434</v>
      </c>
      <c r="T137">
        <f t="shared" si="39"/>
        <v>21.745042866788513</v>
      </c>
      <c r="U137">
        <f t="shared" si="40"/>
        <v>0.68141080166661361</v>
      </c>
      <c r="V137">
        <f t="shared" si="41"/>
        <v>-7.4883333333333439</v>
      </c>
      <c r="W137">
        <f t="shared" si="42"/>
        <v>-12.37887407086879</v>
      </c>
      <c r="X137">
        <f t="shared" si="43"/>
        <v>-0.44824673263674697</v>
      </c>
    </row>
    <row r="138" spans="1:24" x14ac:dyDescent="0.25">
      <c r="A138" s="5" t="s">
        <v>507</v>
      </c>
      <c r="B138" t="s">
        <v>214</v>
      </c>
      <c r="C138">
        <v>227.87766666666667</v>
      </c>
      <c r="D138">
        <v>385.06621914989313</v>
      </c>
      <c r="E138">
        <v>22.19328959942526</v>
      </c>
      <c r="F138" t="s">
        <v>1132</v>
      </c>
      <c r="G138" t="s">
        <v>1133</v>
      </c>
      <c r="H138" t="s">
        <v>1134</v>
      </c>
      <c r="I138" t="s">
        <v>1135</v>
      </c>
      <c r="J138" t="s">
        <v>1136</v>
      </c>
      <c r="K138" t="s">
        <v>1137</v>
      </c>
      <c r="L138" t="s">
        <v>1138</v>
      </c>
      <c r="M138" s="2">
        <f t="shared" si="32"/>
        <v>221.078</v>
      </c>
      <c r="N138" s="3">
        <f t="shared" si="33"/>
        <v>156.50880000000001</v>
      </c>
      <c r="O138" s="3">
        <f t="shared" si="34"/>
        <v>154.92734828874674</v>
      </c>
      <c r="P138" s="2">
        <f t="shared" si="35"/>
        <v>155.71807414437336</v>
      </c>
      <c r="Q138" s="3">
        <f t="shared" si="36"/>
        <v>0.70435807336945944</v>
      </c>
      <c r="R138" s="2">
        <f t="shared" si="37"/>
        <v>0.21478537195159159</v>
      </c>
      <c r="S138">
        <f t="shared" si="38"/>
        <v>378.32807723811618</v>
      </c>
      <c r="T138">
        <f t="shared" si="39"/>
        <v>22.437048379129244</v>
      </c>
      <c r="U138">
        <f t="shared" si="40"/>
        <v>0.59847680166659067</v>
      </c>
      <c r="V138">
        <f t="shared" si="41"/>
        <v>-6.799666666666667</v>
      </c>
      <c r="W138">
        <f t="shared" si="42"/>
        <v>-6.7381419117769497</v>
      </c>
      <c r="X138">
        <f t="shared" si="43"/>
        <v>0.24375877970398463</v>
      </c>
    </row>
    <row r="139" spans="1:24" x14ac:dyDescent="0.25">
      <c r="A139" s="5" t="s">
        <v>515</v>
      </c>
      <c r="B139" t="s">
        <v>223</v>
      </c>
      <c r="C139">
        <v>227.87766666666667</v>
      </c>
      <c r="D139">
        <v>385.06621914989313</v>
      </c>
      <c r="E139">
        <v>22.19328959942526</v>
      </c>
      <c r="F139" t="s">
        <v>1139</v>
      </c>
      <c r="G139" t="s">
        <v>1140</v>
      </c>
      <c r="H139" t="s">
        <v>1141</v>
      </c>
      <c r="I139" t="s">
        <v>1142</v>
      </c>
      <c r="J139" t="s">
        <v>1143</v>
      </c>
      <c r="K139" t="s">
        <v>1144</v>
      </c>
      <c r="L139" t="s">
        <v>1145</v>
      </c>
      <c r="M139" s="2">
        <f t="shared" si="32"/>
        <v>220.81200000000001</v>
      </c>
      <c r="N139" s="3">
        <f t="shared" si="33"/>
        <v>153.73020000000002</v>
      </c>
      <c r="O139" s="3">
        <f t="shared" si="34"/>
        <v>153.09496846996981</v>
      </c>
      <c r="P139" s="2">
        <f t="shared" si="35"/>
        <v>153.41258423498493</v>
      </c>
      <c r="Q139" s="3">
        <f t="shared" si="36"/>
        <v>0.69476561162882866</v>
      </c>
      <c r="R139" s="2">
        <f t="shared" si="37"/>
        <v>0.21793923431483536</v>
      </c>
      <c r="S139">
        <f t="shared" si="38"/>
        <v>373.69441075483547</v>
      </c>
      <c r="T139">
        <f t="shared" si="39"/>
        <v>21.814726907289455</v>
      </c>
      <c r="U139">
        <f t="shared" si="40"/>
        <v>0.62695874166659671</v>
      </c>
      <c r="V139">
        <f t="shared" si="41"/>
        <v>-7.0656666666666581</v>
      </c>
      <c r="W139">
        <f t="shared" si="42"/>
        <v>-11.371808395057656</v>
      </c>
      <c r="X139">
        <f t="shared" si="43"/>
        <v>-0.37856269213580518</v>
      </c>
    </row>
    <row r="140" spans="1:24" x14ac:dyDescent="0.25">
      <c r="A140" s="5" t="s">
        <v>523</v>
      </c>
      <c r="B140" t="s">
        <v>224</v>
      </c>
      <c r="C140">
        <v>227.87766666666667</v>
      </c>
      <c r="D140">
        <v>385.06621914989313</v>
      </c>
      <c r="E140">
        <v>22.19328959942526</v>
      </c>
      <c r="F140" t="s">
        <v>1146</v>
      </c>
      <c r="G140" t="s">
        <v>1147</v>
      </c>
      <c r="H140" t="s">
        <v>1148</v>
      </c>
      <c r="I140" t="s">
        <v>1149</v>
      </c>
      <c r="J140" t="s">
        <v>1150</v>
      </c>
      <c r="K140" t="s">
        <v>1151</v>
      </c>
      <c r="L140" t="s">
        <v>1152</v>
      </c>
      <c r="M140" s="2">
        <f t="shared" si="32"/>
        <v>220.99766666666665</v>
      </c>
      <c r="N140" s="3">
        <f t="shared" si="33"/>
        <v>157.44819999999999</v>
      </c>
      <c r="O140" s="3">
        <f t="shared" si="34"/>
        <v>155.96632970878244</v>
      </c>
      <c r="P140" s="2">
        <f t="shared" si="35"/>
        <v>156.70726485439121</v>
      </c>
      <c r="Q140" s="3">
        <f t="shared" si="36"/>
        <v>0.70909013302278256</v>
      </c>
      <c r="R140" s="2">
        <f t="shared" si="37"/>
        <v>0.21323554796783886</v>
      </c>
      <c r="S140">
        <f t="shared" si="38"/>
        <v>380.2456486923171</v>
      </c>
      <c r="T140">
        <f t="shared" si="39"/>
        <v>22.732253693058158</v>
      </c>
      <c r="U140">
        <f t="shared" si="40"/>
        <v>0.58831814166670249</v>
      </c>
      <c r="V140">
        <f t="shared" si="41"/>
        <v>-6.8800000000000239</v>
      </c>
      <c r="W140">
        <f t="shared" si="42"/>
        <v>-4.8205704575760251</v>
      </c>
      <c r="X140">
        <f t="shared" si="43"/>
        <v>0.53896409363289877</v>
      </c>
    </row>
    <row r="141" spans="1:24" x14ac:dyDescent="0.25">
      <c r="A141" s="5" t="s">
        <v>531</v>
      </c>
      <c r="B141" t="s">
        <v>225</v>
      </c>
      <c r="C141">
        <v>227.87766666666667</v>
      </c>
      <c r="D141">
        <v>385.06621914989313</v>
      </c>
      <c r="E141">
        <v>22.19328959942526</v>
      </c>
      <c r="F141" t="s">
        <v>1153</v>
      </c>
      <c r="G141" t="s">
        <v>1154</v>
      </c>
      <c r="H141" t="s">
        <v>1155</v>
      </c>
      <c r="I141" t="s">
        <v>1156</v>
      </c>
      <c r="J141" t="s">
        <v>1157</v>
      </c>
      <c r="K141" t="s">
        <v>1158</v>
      </c>
      <c r="L141" t="s">
        <v>1159</v>
      </c>
      <c r="M141" s="2">
        <f t="shared" si="32"/>
        <v>220.50133333333329</v>
      </c>
      <c r="N141" s="3">
        <f t="shared" si="33"/>
        <v>153.47719999999998</v>
      </c>
      <c r="O141" s="3">
        <f t="shared" si="34"/>
        <v>152.94982086182515</v>
      </c>
      <c r="P141" s="2">
        <f t="shared" si="35"/>
        <v>153.21351043091255</v>
      </c>
      <c r="Q141" s="3">
        <f t="shared" si="36"/>
        <v>0.69484165068198789</v>
      </c>
      <c r="R141" s="2">
        <f t="shared" si="37"/>
        <v>0.21791416938514735</v>
      </c>
      <c r="S141">
        <f t="shared" si="38"/>
        <v>373.20181059009496</v>
      </c>
      <c r="T141">
        <f t="shared" si="39"/>
        <v>21.799059715593867</v>
      </c>
      <c r="U141">
        <f t="shared" si="40"/>
        <v>0.62998545166668229</v>
      </c>
      <c r="V141">
        <f t="shared" si="41"/>
        <v>-7.3763333333333776</v>
      </c>
      <c r="W141">
        <f t="shared" si="42"/>
        <v>-11.864408559798164</v>
      </c>
      <c r="X141">
        <f t="shared" si="43"/>
        <v>-0.39422988383139312</v>
      </c>
    </row>
    <row r="142" spans="1:24" x14ac:dyDescent="0.25">
      <c r="A142" s="5" t="s">
        <v>135</v>
      </c>
      <c r="B142" t="s">
        <v>739</v>
      </c>
      <c r="C142">
        <v>229.51766666666666</v>
      </c>
      <c r="D142">
        <v>406.21394261286019</v>
      </c>
      <c r="E142">
        <v>24.975966317803966</v>
      </c>
      <c r="F142" t="s">
        <v>1160</v>
      </c>
      <c r="G142" t="s">
        <v>1161</v>
      </c>
      <c r="H142" t="s">
        <v>1162</v>
      </c>
      <c r="I142" t="s">
        <v>1163</v>
      </c>
      <c r="J142" t="s">
        <v>1164</v>
      </c>
      <c r="K142" t="s">
        <v>1165</v>
      </c>
      <c r="L142" t="s">
        <v>1166</v>
      </c>
      <c r="M142" s="2">
        <f t="shared" si="32"/>
        <v>222.78666666666666</v>
      </c>
      <c r="N142" s="3">
        <f t="shared" si="33"/>
        <v>167.3236</v>
      </c>
      <c r="O142" s="3">
        <f t="shared" si="34"/>
        <v>165.92827202095361</v>
      </c>
      <c r="P142" s="2">
        <f t="shared" si="35"/>
        <v>166.62593601047681</v>
      </c>
      <c r="Q142" s="3">
        <f t="shared" si="36"/>
        <v>0.7479170028598815</v>
      </c>
      <c r="R142" s="2">
        <f t="shared" si="37"/>
        <v>0.20066692954145859</v>
      </c>
      <c r="S142">
        <f t="shared" si="38"/>
        <v>400.12450194334144</v>
      </c>
      <c r="T142">
        <f t="shared" si="39"/>
        <v>25.389510435540945</v>
      </c>
      <c r="U142">
        <f t="shared" si="40"/>
        <v>1.0957186716667433</v>
      </c>
      <c r="V142">
        <f t="shared" si="41"/>
        <v>-6.7309999999999945</v>
      </c>
      <c r="W142">
        <f t="shared" si="42"/>
        <v>-6.0894406695187513</v>
      </c>
      <c r="X142">
        <f t="shared" si="43"/>
        <v>0.41354411773697919</v>
      </c>
    </row>
    <row r="143" spans="1:24" x14ac:dyDescent="0.25">
      <c r="A143" s="5" t="s">
        <v>143</v>
      </c>
      <c r="B143" t="s">
        <v>740</v>
      </c>
      <c r="C143">
        <v>229.51766666666666</v>
      </c>
      <c r="D143">
        <v>406.21394261286019</v>
      </c>
      <c r="E143">
        <v>24.975966317803966</v>
      </c>
      <c r="F143" t="s">
        <v>1167</v>
      </c>
      <c r="G143" t="s">
        <v>1168</v>
      </c>
      <c r="H143" t="s">
        <v>1169</v>
      </c>
      <c r="I143" t="s">
        <v>1170</v>
      </c>
      <c r="J143" t="s">
        <v>1171</v>
      </c>
      <c r="K143" t="s">
        <v>1172</v>
      </c>
      <c r="L143" t="s">
        <v>1173</v>
      </c>
      <c r="M143" s="2">
        <f t="shared" si="32"/>
        <v>222.62</v>
      </c>
      <c r="N143" s="3">
        <f t="shared" si="33"/>
        <v>165.73319999999998</v>
      </c>
      <c r="O143" s="3">
        <f t="shared" si="34"/>
        <v>164.57930698092673</v>
      </c>
      <c r="P143" s="2">
        <f t="shared" si="35"/>
        <v>165.15625349046337</v>
      </c>
      <c r="Q143" s="3">
        <f t="shared" si="36"/>
        <v>0.74187518412749698</v>
      </c>
      <c r="R143" s="2">
        <f t="shared" si="37"/>
        <v>0.2026055863884399</v>
      </c>
      <c r="S143">
        <f t="shared" si="38"/>
        <v>397.235666149233</v>
      </c>
      <c r="T143">
        <f t="shared" si="39"/>
        <v>24.97600335667353</v>
      </c>
      <c r="U143">
        <f t="shared" si="40"/>
        <v>0.98562376166669985</v>
      </c>
      <c r="V143">
        <f t="shared" si="41"/>
        <v>-6.8976666666666517</v>
      </c>
      <c r="W143">
        <f t="shared" si="42"/>
        <v>-8.9782764636271963</v>
      </c>
      <c r="X143">
        <f t="shared" si="43"/>
        <v>3.7038869564298693E-5</v>
      </c>
    </row>
    <row r="144" spans="1:24" x14ac:dyDescent="0.25">
      <c r="A144" s="5" t="s">
        <v>151</v>
      </c>
      <c r="B144" t="s">
        <v>741</v>
      </c>
      <c r="C144">
        <v>229.51766666666666</v>
      </c>
      <c r="D144">
        <v>406.21394261286019</v>
      </c>
      <c r="E144">
        <v>24.975966317803966</v>
      </c>
      <c r="F144" t="s">
        <v>1174</v>
      </c>
      <c r="G144" t="s">
        <v>1175</v>
      </c>
      <c r="H144" t="s">
        <v>1176</v>
      </c>
      <c r="I144" t="s">
        <v>1177</v>
      </c>
      <c r="J144" t="s">
        <v>1178</v>
      </c>
      <c r="K144" t="s">
        <v>1179</v>
      </c>
      <c r="L144" t="s">
        <v>1180</v>
      </c>
      <c r="M144" s="2">
        <f t="shared" si="32"/>
        <v>222.76879999999997</v>
      </c>
      <c r="N144" s="3">
        <f t="shared" si="33"/>
        <v>166.84625999999997</v>
      </c>
      <c r="O144" s="3">
        <f t="shared" si="34"/>
        <v>165.5693844732584</v>
      </c>
      <c r="P144" s="2">
        <f t="shared" si="35"/>
        <v>166.20782223662917</v>
      </c>
      <c r="Q144" s="3">
        <f t="shared" si="36"/>
        <v>0.74610009227786478</v>
      </c>
      <c r="R144" s="2">
        <f t="shared" si="37"/>
        <v>0.20124926968081</v>
      </c>
      <c r="S144">
        <f t="shared" si="38"/>
        <v>399.31405015397735</v>
      </c>
      <c r="T144">
        <f t="shared" si="39"/>
        <v>25.267259046881151</v>
      </c>
      <c r="U144">
        <f t="shared" si="40"/>
        <v>1.0698200116666907</v>
      </c>
      <c r="V144">
        <f t="shared" si="41"/>
        <v>-6.7488666666666859</v>
      </c>
      <c r="W144">
        <f t="shared" si="42"/>
        <v>-6.8998924588828459</v>
      </c>
      <c r="X144">
        <f t="shared" si="43"/>
        <v>0.29129272907718473</v>
      </c>
    </row>
    <row r="145" spans="1:24" x14ac:dyDescent="0.25">
      <c r="A145" s="5" t="s">
        <v>159</v>
      </c>
      <c r="B145" t="s">
        <v>742</v>
      </c>
      <c r="C145">
        <v>229.51766666666666</v>
      </c>
      <c r="D145">
        <v>406.21394261286019</v>
      </c>
      <c r="E145">
        <v>24.975966317803966</v>
      </c>
      <c r="F145" t="s">
        <v>1181</v>
      </c>
      <c r="G145" t="s">
        <v>1182</v>
      </c>
      <c r="H145" t="s">
        <v>1183</v>
      </c>
      <c r="I145" t="s">
        <v>1184</v>
      </c>
      <c r="J145" t="s">
        <v>1185</v>
      </c>
      <c r="K145" t="s">
        <v>1186</v>
      </c>
      <c r="L145" t="s">
        <v>1187</v>
      </c>
      <c r="M145" s="2">
        <f t="shared" si="32"/>
        <v>222.77786666666668</v>
      </c>
      <c r="N145" s="3">
        <f t="shared" si="33"/>
        <v>166.29814000000002</v>
      </c>
      <c r="O145" s="3">
        <f t="shared" si="34"/>
        <v>165.04795816157565</v>
      </c>
      <c r="P145" s="2">
        <f t="shared" si="35"/>
        <v>165.67304908078785</v>
      </c>
      <c r="Q145" s="3">
        <f t="shared" si="36"/>
        <v>0.74366925027016972</v>
      </c>
      <c r="R145" s="2">
        <f t="shared" si="37"/>
        <v>0.20202926571978766</v>
      </c>
      <c r="S145">
        <f t="shared" si="38"/>
        <v>398.28770707227557</v>
      </c>
      <c r="T145">
        <f t="shared" si="39"/>
        <v>25.106497632819256</v>
      </c>
      <c r="U145">
        <f t="shared" si="40"/>
        <v>1.0375239716666851</v>
      </c>
      <c r="V145">
        <f t="shared" si="41"/>
        <v>-6.739799999999974</v>
      </c>
      <c r="W145">
        <f t="shared" si="42"/>
        <v>-7.9262355405846279</v>
      </c>
      <c r="X145">
        <f t="shared" si="43"/>
        <v>0.13053131501528981</v>
      </c>
    </row>
    <row r="146" spans="1:24" x14ac:dyDescent="0.25">
      <c r="A146" s="5" t="s">
        <v>539</v>
      </c>
      <c r="B146" t="s">
        <v>743</v>
      </c>
      <c r="C146">
        <v>229.51766666666666</v>
      </c>
      <c r="D146">
        <v>406.21394261286019</v>
      </c>
      <c r="E146">
        <v>24.975966317803966</v>
      </c>
      <c r="F146" t="s">
        <v>1188</v>
      </c>
      <c r="G146" t="s">
        <v>1189</v>
      </c>
      <c r="H146" t="s">
        <v>1190</v>
      </c>
      <c r="I146" t="s">
        <v>1191</v>
      </c>
      <c r="J146" t="s">
        <v>1192</v>
      </c>
      <c r="K146" t="s">
        <v>1193</v>
      </c>
      <c r="L146" t="s">
        <v>1194</v>
      </c>
      <c r="M146" s="2">
        <f t="shared" si="32"/>
        <v>222.81546666666668</v>
      </c>
      <c r="N146" s="3">
        <f t="shared" si="33"/>
        <v>167.43705999999997</v>
      </c>
      <c r="O146" s="3">
        <f t="shared" si="34"/>
        <v>166.07637789651346</v>
      </c>
      <c r="P146" s="2">
        <f t="shared" si="35"/>
        <v>166.75671894825672</v>
      </c>
      <c r="Q146" s="3">
        <f t="shared" si="36"/>
        <v>0.74840728717331728</v>
      </c>
      <c r="R146" s="2">
        <f t="shared" si="37"/>
        <v>0.20050988466449718</v>
      </c>
      <c r="S146">
        <f t="shared" si="38"/>
        <v>400.38617886320327</v>
      </c>
      <c r="T146">
        <f t="shared" si="39"/>
        <v>25.424328866776868</v>
      </c>
      <c r="U146">
        <f t="shared" si="40"/>
        <v>1.1016719116666831</v>
      </c>
      <c r="V146">
        <f t="shared" si="41"/>
        <v>-6.7021999999999764</v>
      </c>
      <c r="W146">
        <f t="shared" si="42"/>
        <v>-5.8277637496569241</v>
      </c>
      <c r="X146">
        <f t="shared" si="43"/>
        <v>0.44836254897290218</v>
      </c>
    </row>
    <row r="147" spans="1:24" x14ac:dyDescent="0.25">
      <c r="A147" s="5" t="s">
        <v>547</v>
      </c>
      <c r="B147" t="s">
        <v>744</v>
      </c>
      <c r="C147">
        <v>229.51766666666666</v>
      </c>
      <c r="D147">
        <v>406.21394261286019</v>
      </c>
      <c r="E147">
        <v>24.975966317803966</v>
      </c>
      <c r="F147" t="s">
        <v>1195</v>
      </c>
      <c r="G147" t="s">
        <v>1196</v>
      </c>
      <c r="H147" t="s">
        <v>1197</v>
      </c>
      <c r="I147" t="s">
        <v>1198</v>
      </c>
      <c r="J147" t="s">
        <v>1199</v>
      </c>
      <c r="K147" t="s">
        <v>1200</v>
      </c>
      <c r="L147" t="s">
        <v>1201</v>
      </c>
      <c r="M147" s="2">
        <f t="shared" si="32"/>
        <v>222.71119999999999</v>
      </c>
      <c r="N147" s="3">
        <f t="shared" si="33"/>
        <v>166.79094000000001</v>
      </c>
      <c r="O147" s="3">
        <f t="shared" si="34"/>
        <v>165.48543966597987</v>
      </c>
      <c r="P147" s="2">
        <f t="shared" si="35"/>
        <v>166.13818983298995</v>
      </c>
      <c r="Q147" s="3">
        <f t="shared" si="36"/>
        <v>0.7459803989785424</v>
      </c>
      <c r="R147" s="2">
        <f t="shared" si="37"/>
        <v>0.20128765255340483</v>
      </c>
      <c r="S147">
        <f t="shared" si="38"/>
        <v>399.15951212788889</v>
      </c>
      <c r="T147">
        <f t="shared" si="39"/>
        <v>25.255026255782681</v>
      </c>
      <c r="U147">
        <f t="shared" si="40"/>
        <v>1.0639184916666249</v>
      </c>
      <c r="V147">
        <f t="shared" si="41"/>
        <v>-6.8064666666666653</v>
      </c>
      <c r="W147">
        <f t="shared" si="42"/>
        <v>-7.0544304849713058</v>
      </c>
      <c r="X147">
        <f t="shared" si="43"/>
        <v>0.27905993797871531</v>
      </c>
    </row>
    <row r="148" spans="1:24" x14ac:dyDescent="0.25">
      <c r="A148" s="5" t="s">
        <v>555</v>
      </c>
      <c r="B148" t="s">
        <v>745</v>
      </c>
      <c r="C148">
        <v>229.51766666666666</v>
      </c>
      <c r="D148">
        <v>406.21394261286019</v>
      </c>
      <c r="E148">
        <v>24.975966317803966</v>
      </c>
      <c r="F148" t="s">
        <v>1202</v>
      </c>
      <c r="G148" t="s">
        <v>1203</v>
      </c>
      <c r="H148" t="s">
        <v>1204</v>
      </c>
      <c r="I148" t="s">
        <v>1205</v>
      </c>
      <c r="J148" t="s">
        <v>1206</v>
      </c>
      <c r="K148" t="s">
        <v>1207</v>
      </c>
      <c r="L148" t="s">
        <v>1208</v>
      </c>
      <c r="M148" s="2">
        <f t="shared" si="32"/>
        <v>222.68666666666664</v>
      </c>
      <c r="N148" s="3">
        <f t="shared" si="33"/>
        <v>166.87359999999998</v>
      </c>
      <c r="O148" s="3">
        <f t="shared" si="34"/>
        <v>165.59313148854955</v>
      </c>
      <c r="P148" s="2">
        <f t="shared" si="35"/>
        <v>166.23336574427475</v>
      </c>
      <c r="Q148" s="3">
        <f t="shared" si="36"/>
        <v>0.74648998178730097</v>
      </c>
      <c r="R148" s="2">
        <f t="shared" si="37"/>
        <v>0.20112425813914211</v>
      </c>
      <c r="S148">
        <f t="shared" si="38"/>
        <v>399.3338562151294</v>
      </c>
      <c r="T148">
        <f t="shared" si="39"/>
        <v>25.287085458105604</v>
      </c>
      <c r="U148">
        <f t="shared" si="40"/>
        <v>1.0592752016666349</v>
      </c>
      <c r="V148">
        <f t="shared" si="41"/>
        <v>-6.8310000000000173</v>
      </c>
      <c r="W148">
        <f t="shared" si="42"/>
        <v>-6.8800863977307927</v>
      </c>
      <c r="X148">
        <f t="shared" si="43"/>
        <v>0.31111914030163845</v>
      </c>
    </row>
    <row r="149" spans="1:24" x14ac:dyDescent="0.25">
      <c r="A149" s="5" t="s">
        <v>563</v>
      </c>
      <c r="B149" t="s">
        <v>746</v>
      </c>
      <c r="C149">
        <v>229.51766666666666</v>
      </c>
      <c r="D149">
        <v>406.21394261286019</v>
      </c>
      <c r="E149">
        <v>24.975966317803966</v>
      </c>
      <c r="F149" t="s">
        <v>1209</v>
      </c>
      <c r="G149" t="s">
        <v>1210</v>
      </c>
      <c r="H149" t="s">
        <v>1211</v>
      </c>
      <c r="I149" t="s">
        <v>1212</v>
      </c>
      <c r="J149" t="s">
        <v>1213</v>
      </c>
      <c r="K149" t="s">
        <v>1214</v>
      </c>
      <c r="L149" t="s">
        <v>1215</v>
      </c>
      <c r="M149" s="2">
        <f t="shared" si="32"/>
        <v>222.6688</v>
      </c>
      <c r="N149" s="3">
        <f t="shared" si="33"/>
        <v>167.07185999999999</v>
      </c>
      <c r="O149" s="3">
        <f t="shared" si="34"/>
        <v>165.74817188682599</v>
      </c>
      <c r="P149" s="2">
        <f t="shared" si="35"/>
        <v>166.41001594341299</v>
      </c>
      <c r="Q149" s="3">
        <f t="shared" si="36"/>
        <v>0.74734321082887667</v>
      </c>
      <c r="R149" s="2">
        <f t="shared" si="37"/>
        <v>0.20085077528957981</v>
      </c>
      <c r="S149">
        <f t="shared" si="38"/>
        <v>399.66719332319764</v>
      </c>
      <c r="T149">
        <f t="shared" si="39"/>
        <v>25.342521876746407</v>
      </c>
      <c r="U149">
        <f t="shared" si="40"/>
        <v>1.1105153516666473</v>
      </c>
      <c r="V149">
        <f t="shared" si="41"/>
        <v>-6.8488666666666518</v>
      </c>
      <c r="W149">
        <f t="shared" si="42"/>
        <v>-6.5467492896625572</v>
      </c>
      <c r="X149">
        <f t="shared" si="43"/>
        <v>0.36655555894244074</v>
      </c>
    </row>
    <row r="150" spans="1:24" x14ac:dyDescent="0.25">
      <c r="A150" s="5" t="s">
        <v>571</v>
      </c>
      <c r="B150" t="s">
        <v>747</v>
      </c>
      <c r="C150">
        <v>229.51766666666666</v>
      </c>
      <c r="D150">
        <v>406.21394261286019</v>
      </c>
      <c r="E150">
        <v>24.975966317803966</v>
      </c>
      <c r="F150" t="s">
        <v>1216</v>
      </c>
      <c r="G150" t="s">
        <v>1217</v>
      </c>
      <c r="H150" t="s">
        <v>1218</v>
      </c>
      <c r="I150" t="s">
        <v>1219</v>
      </c>
      <c r="J150" t="s">
        <v>1220</v>
      </c>
      <c r="K150" t="s">
        <v>1172</v>
      </c>
      <c r="L150" t="s">
        <v>1221</v>
      </c>
      <c r="M150" s="2">
        <f t="shared" ref="M150:M169" si="44">(J150+2*K150)/3</f>
        <v>222.71566666666669</v>
      </c>
      <c r="N150" s="3">
        <f t="shared" ref="N150:N169" si="45">(3*L150+J150-K150)/5</f>
        <v>166.21060000000003</v>
      </c>
      <c r="O150" s="3">
        <f t="shared" ref="O150:O169" si="46">5*(J150-K150)*L150/(4*L150+3*(J150-K150))</f>
        <v>165.10336574490859</v>
      </c>
      <c r="P150" s="2">
        <f t="shared" ref="P150:P169" si="47">(N150+O150)/2</f>
        <v>165.65698287245431</v>
      </c>
      <c r="Q150" s="3">
        <f t="shared" ref="Q150:Q169" si="48">P150/M150</f>
        <v>0.74380480435796748</v>
      </c>
      <c r="R150" s="2">
        <f t="shared" ref="R150:R169" si="49">(3*M150-2*P150)/2/(3*M150+P150)</f>
        <v>0.20198574315674397</v>
      </c>
      <c r="S150">
        <f t="shared" ref="S150:S169" si="50">9*M150*P150/(3*M150+P150)</f>
        <v>398.23466333410204</v>
      </c>
      <c r="T150">
        <f t="shared" ref="T150:T169" si="51">2*(Q150*Q150*P150)^0.585-3</f>
        <v>25.110896974364309</v>
      </c>
      <c r="U150">
        <f t="shared" ref="U150:U169" si="52">I150-B150-9.21977491833333</f>
        <v>1.0707195516666683</v>
      </c>
      <c r="V150">
        <f t="shared" ref="V150:V169" si="53">M150-C150</f>
        <v>-6.8019999999999641</v>
      </c>
      <c r="W150">
        <f t="shared" ref="W150:W169" si="54">S150-D150</f>
        <v>-7.9792792787581561</v>
      </c>
      <c r="X150">
        <f t="shared" ref="X150:X169" si="55">T150-E150</f>
        <v>0.13493065656034275</v>
      </c>
    </row>
    <row r="151" spans="1:24" x14ac:dyDescent="0.25">
      <c r="A151" s="5" t="s">
        <v>579</v>
      </c>
      <c r="B151" t="s">
        <v>748</v>
      </c>
      <c r="C151">
        <v>229.51766666666666</v>
      </c>
      <c r="D151">
        <v>406.21394261286019</v>
      </c>
      <c r="E151">
        <v>24.975966317803966</v>
      </c>
      <c r="F151" t="s">
        <v>1222</v>
      </c>
      <c r="G151" t="s">
        <v>1223</v>
      </c>
      <c r="H151" t="s">
        <v>1224</v>
      </c>
      <c r="I151" t="s">
        <v>1225</v>
      </c>
      <c r="J151" t="s">
        <v>1226</v>
      </c>
      <c r="K151" t="s">
        <v>1227</v>
      </c>
      <c r="L151" t="s">
        <v>1228</v>
      </c>
      <c r="M151" s="2">
        <f t="shared" si="44"/>
        <v>222.67566666666667</v>
      </c>
      <c r="N151" s="3">
        <f t="shared" si="45"/>
        <v>166.63239999999999</v>
      </c>
      <c r="O151" s="3">
        <f t="shared" si="46"/>
        <v>165.465542201132</v>
      </c>
      <c r="P151" s="2">
        <f t="shared" si="47"/>
        <v>166.04897110056601</v>
      </c>
      <c r="Q151" s="3">
        <f t="shared" si="48"/>
        <v>0.74569877160907871</v>
      </c>
      <c r="R151" s="2">
        <f t="shared" si="49"/>
        <v>0.20137797361288837</v>
      </c>
      <c r="S151">
        <f t="shared" si="50"/>
        <v>398.97515284260612</v>
      </c>
      <c r="T151">
        <f t="shared" si="51"/>
        <v>25.233672746872834</v>
      </c>
      <c r="U151">
        <f t="shared" si="52"/>
        <v>1.0645198916666754</v>
      </c>
      <c r="V151">
        <f t="shared" si="53"/>
        <v>-6.8419999999999845</v>
      </c>
      <c r="W151">
        <f t="shared" si="54"/>
        <v>-7.2387897702540727</v>
      </c>
      <c r="X151">
        <f t="shared" si="55"/>
        <v>0.2577064290688682</v>
      </c>
    </row>
    <row r="152" spans="1:24" x14ac:dyDescent="0.25">
      <c r="A152" s="5" t="s">
        <v>587</v>
      </c>
      <c r="B152" t="s">
        <v>215</v>
      </c>
      <c r="C152">
        <v>229.51766666666666</v>
      </c>
      <c r="D152">
        <v>406.21394261286019</v>
      </c>
      <c r="E152">
        <v>24.975966317803966</v>
      </c>
      <c r="F152" t="s">
        <v>1229</v>
      </c>
      <c r="G152" t="s">
        <v>1230</v>
      </c>
      <c r="H152" t="s">
        <v>1231</v>
      </c>
      <c r="I152" t="s">
        <v>1232</v>
      </c>
      <c r="J152" t="s">
        <v>1233</v>
      </c>
      <c r="K152" t="s">
        <v>1234</v>
      </c>
      <c r="L152" t="s">
        <v>1235</v>
      </c>
      <c r="M152" s="2">
        <f t="shared" si="44"/>
        <v>222.49566666666666</v>
      </c>
      <c r="N152" s="3">
        <f t="shared" si="45"/>
        <v>166.0522</v>
      </c>
      <c r="O152" s="3">
        <f t="shared" si="46"/>
        <v>164.94208510422669</v>
      </c>
      <c r="P152" s="2">
        <f t="shared" si="47"/>
        <v>165.49714255211336</v>
      </c>
      <c r="Q152" s="3">
        <f t="shared" si="48"/>
        <v>0.74382186867510536</v>
      </c>
      <c r="R152" s="2">
        <f t="shared" si="49"/>
        <v>0.20198026451309156</v>
      </c>
      <c r="S152">
        <f t="shared" si="50"/>
        <v>397.84859836190009</v>
      </c>
      <c r="T152">
        <f t="shared" si="51"/>
        <v>25.095780474885618</v>
      </c>
      <c r="U152">
        <f t="shared" si="52"/>
        <v>0.98526580166661226</v>
      </c>
      <c r="V152">
        <f t="shared" si="53"/>
        <v>-7.0219999999999914</v>
      </c>
      <c r="W152">
        <f t="shared" si="54"/>
        <v>-8.3653442509601064</v>
      </c>
      <c r="X152">
        <f t="shared" si="55"/>
        <v>0.11981415708165244</v>
      </c>
    </row>
    <row r="153" spans="1:24" x14ac:dyDescent="0.25">
      <c r="A153" s="5" t="s">
        <v>595</v>
      </c>
      <c r="B153" t="s">
        <v>226</v>
      </c>
      <c r="C153">
        <v>229.51766666666666</v>
      </c>
      <c r="D153">
        <v>406.21394261286019</v>
      </c>
      <c r="E153">
        <v>24.975966317803966</v>
      </c>
      <c r="F153" t="s">
        <v>1236</v>
      </c>
      <c r="G153" t="s">
        <v>1237</v>
      </c>
      <c r="H153" t="s">
        <v>1238</v>
      </c>
      <c r="I153" t="s">
        <v>1239</v>
      </c>
      <c r="J153" t="s">
        <v>1240</v>
      </c>
      <c r="K153" t="s">
        <v>1241</v>
      </c>
      <c r="L153" t="s">
        <v>1242</v>
      </c>
      <c r="M153" s="2">
        <f t="shared" si="44"/>
        <v>222.64000000000001</v>
      </c>
      <c r="N153" s="3">
        <f t="shared" si="45"/>
        <v>166.51320000000001</v>
      </c>
      <c r="O153" s="3">
        <f t="shared" si="46"/>
        <v>165.28394528674633</v>
      </c>
      <c r="P153" s="2">
        <f t="shared" si="47"/>
        <v>165.89857264337317</v>
      </c>
      <c r="Q153" s="3">
        <f t="shared" si="48"/>
        <v>0.74514270860300558</v>
      </c>
      <c r="R153" s="2">
        <f t="shared" si="49"/>
        <v>0.20155634915139656</v>
      </c>
      <c r="S153">
        <f t="shared" si="50"/>
        <v>398.67296654959847</v>
      </c>
      <c r="T153">
        <f t="shared" si="51"/>
        <v>25.194091787357721</v>
      </c>
      <c r="U153">
        <f t="shared" si="52"/>
        <v>1.0732889616666466</v>
      </c>
      <c r="V153">
        <f t="shared" si="53"/>
        <v>-6.8776666666666415</v>
      </c>
      <c r="W153">
        <f t="shared" si="54"/>
        <v>-7.5409760632617235</v>
      </c>
      <c r="X153">
        <f t="shared" si="55"/>
        <v>0.21812546955375467</v>
      </c>
    </row>
    <row r="154" spans="1:24" x14ac:dyDescent="0.25">
      <c r="A154" s="5" t="s">
        <v>603</v>
      </c>
      <c r="B154" t="s">
        <v>227</v>
      </c>
      <c r="C154">
        <v>229.51766666666666</v>
      </c>
      <c r="D154">
        <v>406.21394261286019</v>
      </c>
      <c r="E154">
        <v>24.975966317803966</v>
      </c>
      <c r="F154" t="s">
        <v>1243</v>
      </c>
      <c r="G154" t="s">
        <v>1244</v>
      </c>
      <c r="H154" t="s">
        <v>1245</v>
      </c>
      <c r="I154" t="s">
        <v>1246</v>
      </c>
      <c r="J154" t="s">
        <v>1247</v>
      </c>
      <c r="K154" t="s">
        <v>1248</v>
      </c>
      <c r="L154" t="s">
        <v>1249</v>
      </c>
      <c r="M154" s="2">
        <f t="shared" si="44"/>
        <v>222.45786666666666</v>
      </c>
      <c r="N154" s="3">
        <f t="shared" si="45"/>
        <v>166.46913999999998</v>
      </c>
      <c r="O154" s="3">
        <f t="shared" si="46"/>
        <v>165.20169752409933</v>
      </c>
      <c r="P154" s="2">
        <f t="shared" si="47"/>
        <v>165.83541876204964</v>
      </c>
      <c r="Q154" s="3">
        <f t="shared" si="48"/>
        <v>0.74546888921909549</v>
      </c>
      <c r="R154" s="2">
        <f t="shared" si="49"/>
        <v>0.20145170954502817</v>
      </c>
      <c r="S154">
        <f t="shared" si="50"/>
        <v>398.48649474956034</v>
      </c>
      <c r="T154">
        <f t="shared" si="51"/>
        <v>25.202249738131005</v>
      </c>
      <c r="U154">
        <f t="shared" si="52"/>
        <v>1.0266651516666183</v>
      </c>
      <c r="V154">
        <f t="shared" si="53"/>
        <v>-7.0597999999999956</v>
      </c>
      <c r="W154">
        <f t="shared" si="54"/>
        <v>-7.727447863299858</v>
      </c>
      <c r="X154">
        <f t="shared" si="55"/>
        <v>0.22628342032703941</v>
      </c>
    </row>
    <row r="155" spans="1:24" x14ac:dyDescent="0.25">
      <c r="A155" s="5" t="s">
        <v>611</v>
      </c>
      <c r="B155" t="s">
        <v>228</v>
      </c>
      <c r="C155">
        <v>229.51766666666666</v>
      </c>
      <c r="D155">
        <v>406.21394261286019</v>
      </c>
      <c r="E155">
        <v>24.975966317803966</v>
      </c>
      <c r="F155" t="s">
        <v>1250</v>
      </c>
      <c r="G155" t="s">
        <v>1251</v>
      </c>
      <c r="H155" t="s">
        <v>1252</v>
      </c>
      <c r="I155" t="s">
        <v>1253</v>
      </c>
      <c r="J155" t="s">
        <v>1254</v>
      </c>
      <c r="K155" t="s">
        <v>1255</v>
      </c>
      <c r="L155" t="s">
        <v>1256</v>
      </c>
      <c r="M155" s="2">
        <f t="shared" si="44"/>
        <v>222.75120000000001</v>
      </c>
      <c r="N155" s="3">
        <f t="shared" si="45"/>
        <v>166.86593999999999</v>
      </c>
      <c r="O155" s="3">
        <f t="shared" si="46"/>
        <v>165.54486732367687</v>
      </c>
      <c r="P155" s="2">
        <f t="shared" si="47"/>
        <v>166.20540366183843</v>
      </c>
      <c r="Q155" s="3">
        <f t="shared" si="48"/>
        <v>0.74614818533789462</v>
      </c>
      <c r="R155" s="2">
        <f t="shared" si="49"/>
        <v>0.20123384803959898</v>
      </c>
      <c r="S155">
        <f t="shared" si="50"/>
        <v>399.30311321137009</v>
      </c>
      <c r="T155">
        <f t="shared" si="51"/>
        <v>25.269150252205794</v>
      </c>
      <c r="U155">
        <f t="shared" si="52"/>
        <v>1.0728408116666355</v>
      </c>
      <c r="V155">
        <f t="shared" si="53"/>
        <v>-6.7664666666666449</v>
      </c>
      <c r="W155">
        <f t="shared" si="54"/>
        <v>-6.9108294014901048</v>
      </c>
      <c r="X155">
        <f t="shared" si="55"/>
        <v>0.29318393440182788</v>
      </c>
    </row>
    <row r="156" spans="1:24" x14ac:dyDescent="0.25">
      <c r="A156" s="5" t="s">
        <v>167</v>
      </c>
      <c r="B156" t="s">
        <v>749</v>
      </c>
      <c r="C156">
        <v>255.01566666666665</v>
      </c>
      <c r="D156">
        <v>448.67662154530262</v>
      </c>
      <c r="E156">
        <v>26.372050222258494</v>
      </c>
      <c r="F156" t="s">
        <v>1257</v>
      </c>
      <c r="G156" t="s">
        <v>1258</v>
      </c>
      <c r="H156" t="s">
        <v>1259</v>
      </c>
      <c r="I156" t="s">
        <v>1260</v>
      </c>
      <c r="J156" t="s">
        <v>1261</v>
      </c>
      <c r="K156" t="s">
        <v>1262</v>
      </c>
      <c r="L156" t="s">
        <v>1263</v>
      </c>
      <c r="M156" s="2">
        <f t="shared" si="44"/>
        <v>242.14433333333332</v>
      </c>
      <c r="N156" s="3">
        <f t="shared" si="45"/>
        <v>172.14859999999999</v>
      </c>
      <c r="O156" s="3">
        <f t="shared" si="46"/>
        <v>168.56245390081023</v>
      </c>
      <c r="P156" s="2">
        <f t="shared" si="47"/>
        <v>170.35552695040511</v>
      </c>
      <c r="Q156" s="3">
        <f t="shared" si="48"/>
        <v>0.70352886068118514</v>
      </c>
      <c r="R156" s="2">
        <f t="shared" si="49"/>
        <v>0.21505735996136427</v>
      </c>
      <c r="S156">
        <f t="shared" si="50"/>
        <v>413.98347366237255</v>
      </c>
      <c r="T156">
        <f t="shared" si="51"/>
        <v>23.772765454562254</v>
      </c>
      <c r="U156">
        <f t="shared" si="52"/>
        <v>0.10571954166662856</v>
      </c>
      <c r="V156">
        <f t="shared" si="53"/>
        <v>-12.871333333333325</v>
      </c>
      <c r="W156">
        <f t="shared" si="54"/>
        <v>-34.693147882930077</v>
      </c>
      <c r="X156">
        <f t="shared" si="55"/>
        <v>-2.5992847676962398</v>
      </c>
    </row>
    <row r="157" spans="1:24" x14ac:dyDescent="0.25">
      <c r="A157" s="5" t="s">
        <v>175</v>
      </c>
      <c r="B157" t="s">
        <v>750</v>
      </c>
      <c r="C157">
        <v>255.01566666666665</v>
      </c>
      <c r="D157">
        <v>448.67662154530262</v>
      </c>
      <c r="E157">
        <v>26.372050222258494</v>
      </c>
      <c r="F157" t="s">
        <v>1264</v>
      </c>
      <c r="G157" t="s">
        <v>1265</v>
      </c>
      <c r="H157" t="s">
        <v>1266</v>
      </c>
      <c r="I157" t="s">
        <v>1267</v>
      </c>
      <c r="J157" t="s">
        <v>1268</v>
      </c>
      <c r="K157" t="s">
        <v>1269</v>
      </c>
      <c r="L157" t="s">
        <v>1270</v>
      </c>
      <c r="M157" s="2">
        <f t="shared" si="44"/>
        <v>243.36233333333334</v>
      </c>
      <c r="N157" s="3">
        <f t="shared" si="45"/>
        <v>167.67140000000001</v>
      </c>
      <c r="O157" s="3">
        <f t="shared" si="46"/>
        <v>164.94537852092742</v>
      </c>
      <c r="P157" s="2">
        <f t="shared" si="47"/>
        <v>166.30838926046371</v>
      </c>
      <c r="Q157" s="3">
        <f t="shared" si="48"/>
        <v>0.68337769030456796</v>
      </c>
      <c r="R157" s="2">
        <f t="shared" si="49"/>
        <v>0.22170474449170804</v>
      </c>
      <c r="S157">
        <f t="shared" si="50"/>
        <v>406.35949641656464</v>
      </c>
      <c r="T157">
        <f t="shared" si="51"/>
        <v>22.516312347356539</v>
      </c>
      <c r="U157">
        <f t="shared" si="52"/>
        <v>0.20171160166669999</v>
      </c>
      <c r="V157">
        <f t="shared" si="53"/>
        <v>-11.653333333333308</v>
      </c>
      <c r="W157">
        <f t="shared" si="54"/>
        <v>-42.317125128737985</v>
      </c>
      <c r="X157">
        <f t="shared" si="55"/>
        <v>-3.8557378749019549</v>
      </c>
    </row>
    <row r="158" spans="1:24" x14ac:dyDescent="0.25">
      <c r="A158" s="5" t="s">
        <v>183</v>
      </c>
      <c r="B158" t="s">
        <v>751</v>
      </c>
      <c r="C158">
        <v>255.01566666666665</v>
      </c>
      <c r="D158">
        <v>448.67662154530262</v>
      </c>
      <c r="E158">
        <v>26.372050222258494</v>
      </c>
      <c r="F158" t="s">
        <v>1271</v>
      </c>
      <c r="G158" t="s">
        <v>1272</v>
      </c>
      <c r="H158" t="s">
        <v>1273</v>
      </c>
      <c r="I158" t="s">
        <v>1274</v>
      </c>
      <c r="J158" t="s">
        <v>1275</v>
      </c>
      <c r="K158" t="s">
        <v>1276</v>
      </c>
      <c r="L158" t="s">
        <v>1277</v>
      </c>
      <c r="M158" s="2">
        <f t="shared" si="44"/>
        <v>243.59099999999998</v>
      </c>
      <c r="N158" s="3">
        <f t="shared" si="45"/>
        <v>172.55159999999995</v>
      </c>
      <c r="O158" s="3">
        <f t="shared" si="46"/>
        <v>168.9376642771804</v>
      </c>
      <c r="P158" s="2">
        <f t="shared" si="47"/>
        <v>170.74463213859019</v>
      </c>
      <c r="Q158" s="3">
        <f t="shared" si="48"/>
        <v>0.70094803231067737</v>
      </c>
      <c r="R158" s="2">
        <f t="shared" si="49"/>
        <v>0.21590467110407832</v>
      </c>
      <c r="S158">
        <f t="shared" si="50"/>
        <v>415.21839156651879</v>
      </c>
      <c r="T158">
        <f t="shared" si="51"/>
        <v>23.693494741389134</v>
      </c>
      <c r="U158">
        <f t="shared" si="52"/>
        <v>9.9375751666668677E-2</v>
      </c>
      <c r="V158">
        <f t="shared" si="53"/>
        <v>-11.424666666666667</v>
      </c>
      <c r="W158">
        <f t="shared" si="54"/>
        <v>-33.458229978783834</v>
      </c>
      <c r="X158">
        <f t="shared" si="55"/>
        <v>-2.6785554808693597</v>
      </c>
    </row>
    <row r="159" spans="1:24" x14ac:dyDescent="0.25">
      <c r="A159" s="5" t="s">
        <v>191</v>
      </c>
      <c r="B159" t="s">
        <v>752</v>
      </c>
      <c r="C159">
        <v>255.01566666666665</v>
      </c>
      <c r="D159">
        <v>448.67662154530262</v>
      </c>
      <c r="E159">
        <v>26.372050222258494</v>
      </c>
      <c r="F159" t="s">
        <v>1278</v>
      </c>
      <c r="G159" t="s">
        <v>1279</v>
      </c>
      <c r="H159" t="s">
        <v>1280</v>
      </c>
      <c r="I159" t="s">
        <v>1281</v>
      </c>
      <c r="J159" t="s">
        <v>1282</v>
      </c>
      <c r="K159" t="s">
        <v>1283</v>
      </c>
      <c r="L159" t="s">
        <v>1284</v>
      </c>
      <c r="M159" s="2">
        <f t="shared" si="44"/>
        <v>243.60233333333335</v>
      </c>
      <c r="N159" s="3">
        <f t="shared" si="45"/>
        <v>170.12719999999999</v>
      </c>
      <c r="O159" s="3">
        <f t="shared" si="46"/>
        <v>167.17741309412006</v>
      </c>
      <c r="P159" s="2">
        <f t="shared" si="47"/>
        <v>168.65230654706002</v>
      </c>
      <c r="Q159" s="3">
        <f t="shared" si="48"/>
        <v>0.69232631822243085</v>
      </c>
      <c r="R159" s="2">
        <f t="shared" si="49"/>
        <v>0.21874385202400026</v>
      </c>
      <c r="S159">
        <f t="shared" si="50"/>
        <v>411.08792346779296</v>
      </c>
      <c r="T159">
        <f t="shared" si="51"/>
        <v>23.120661235538591</v>
      </c>
      <c r="U159">
        <f t="shared" si="52"/>
        <v>-0.32192087833336025</v>
      </c>
      <c r="V159">
        <f t="shared" si="53"/>
        <v>-11.413333333333298</v>
      </c>
      <c r="W159">
        <f t="shared" si="54"/>
        <v>-37.588698077509662</v>
      </c>
      <c r="X159">
        <f t="shared" si="55"/>
        <v>-3.2513889867199026</v>
      </c>
    </row>
    <row r="160" spans="1:24" x14ac:dyDescent="0.25">
      <c r="A160" s="5" t="s">
        <v>619</v>
      </c>
      <c r="B160" t="s">
        <v>753</v>
      </c>
      <c r="C160">
        <v>255.01566666666665</v>
      </c>
      <c r="D160">
        <v>448.67662154530262</v>
      </c>
      <c r="E160">
        <v>26.372050222258494</v>
      </c>
      <c r="F160" t="s">
        <v>1285</v>
      </c>
      <c r="G160" t="s">
        <v>1286</v>
      </c>
      <c r="H160" t="s">
        <v>1287</v>
      </c>
      <c r="I160" t="s">
        <v>1288</v>
      </c>
      <c r="J160" t="s">
        <v>1289</v>
      </c>
      <c r="K160" t="s">
        <v>1290</v>
      </c>
      <c r="L160" t="s">
        <v>1291</v>
      </c>
      <c r="M160" s="2">
        <f t="shared" si="44"/>
        <v>242.809</v>
      </c>
      <c r="N160" s="3">
        <f t="shared" si="45"/>
        <v>175.6002</v>
      </c>
      <c r="O160" s="3">
        <f t="shared" si="46"/>
        <v>170.73452576753513</v>
      </c>
      <c r="P160" s="2">
        <f t="shared" si="47"/>
        <v>173.16736288376757</v>
      </c>
      <c r="Q160" s="3">
        <f t="shared" si="48"/>
        <v>0.7131834605956433</v>
      </c>
      <c r="R160" s="2">
        <f t="shared" si="49"/>
        <v>0.21189810515803087</v>
      </c>
      <c r="S160">
        <f t="shared" si="50"/>
        <v>419.72239790810198</v>
      </c>
      <c r="T160">
        <f t="shared" si="51"/>
        <v>24.464905469662998</v>
      </c>
      <c r="U160">
        <f t="shared" si="52"/>
        <v>0.26160187166668258</v>
      </c>
      <c r="V160">
        <f t="shared" si="53"/>
        <v>-12.206666666666649</v>
      </c>
      <c r="W160">
        <f t="shared" si="54"/>
        <v>-28.954223637200641</v>
      </c>
      <c r="X160">
        <f t="shared" si="55"/>
        <v>-1.9071447525954959</v>
      </c>
    </row>
    <row r="161" spans="1:24" x14ac:dyDescent="0.25">
      <c r="A161" s="5" t="s">
        <v>627</v>
      </c>
      <c r="B161" t="s">
        <v>754</v>
      </c>
      <c r="C161">
        <v>255.01566666666665</v>
      </c>
      <c r="D161">
        <v>448.67662154530262</v>
      </c>
      <c r="E161">
        <v>26.372050222258494</v>
      </c>
      <c r="F161" t="s">
        <v>1292</v>
      </c>
      <c r="G161" t="s">
        <v>1293</v>
      </c>
      <c r="H161" t="s">
        <v>1294</v>
      </c>
      <c r="I161" t="s">
        <v>1295</v>
      </c>
      <c r="J161" t="s">
        <v>1296</v>
      </c>
      <c r="K161" t="s">
        <v>1297</v>
      </c>
      <c r="L161" t="s">
        <v>1298</v>
      </c>
      <c r="M161" s="2">
        <f t="shared" si="44"/>
        <v>242.38000000000002</v>
      </c>
      <c r="N161" s="3">
        <f t="shared" si="45"/>
        <v>171.57599999999999</v>
      </c>
      <c r="O161" s="3">
        <f t="shared" si="46"/>
        <v>167.82507733333333</v>
      </c>
      <c r="P161" s="2">
        <f t="shared" si="47"/>
        <v>169.70053866666666</v>
      </c>
      <c r="Q161" s="3">
        <f t="shared" si="48"/>
        <v>0.70014249800588602</v>
      </c>
      <c r="R161" s="2">
        <f t="shared" si="49"/>
        <v>0.2161693779158993</v>
      </c>
      <c r="S161">
        <f t="shared" si="50"/>
        <v>412.76919708446593</v>
      </c>
      <c r="T161">
        <f t="shared" si="51"/>
        <v>23.562124890947871</v>
      </c>
      <c r="U161">
        <f t="shared" si="52"/>
        <v>-3.4285383333259034E-3</v>
      </c>
      <c r="V161">
        <f t="shared" si="53"/>
        <v>-12.635666666666623</v>
      </c>
      <c r="W161">
        <f t="shared" si="54"/>
        <v>-35.907424460836694</v>
      </c>
      <c r="X161">
        <f t="shared" si="55"/>
        <v>-2.8099253313106232</v>
      </c>
    </row>
    <row r="162" spans="1:24" x14ac:dyDescent="0.25">
      <c r="A162" s="5" t="s">
        <v>635</v>
      </c>
      <c r="B162" t="s">
        <v>755</v>
      </c>
      <c r="C162">
        <v>255.01566666666665</v>
      </c>
      <c r="D162">
        <v>448.67662154530262</v>
      </c>
      <c r="E162">
        <v>26.372050222258494</v>
      </c>
      <c r="F162" t="s">
        <v>1299</v>
      </c>
      <c r="G162" t="s">
        <v>1300</v>
      </c>
      <c r="H162" t="s">
        <v>1301</v>
      </c>
      <c r="I162" t="s">
        <v>1302</v>
      </c>
      <c r="J162" t="s">
        <v>1303</v>
      </c>
      <c r="K162" t="s">
        <v>1304</v>
      </c>
      <c r="L162" t="s">
        <v>1305</v>
      </c>
      <c r="M162" s="2">
        <f t="shared" si="44"/>
        <v>245.19566666666665</v>
      </c>
      <c r="N162" s="3">
        <f t="shared" si="45"/>
        <v>173.27019999999999</v>
      </c>
      <c r="O162" s="3">
        <f t="shared" si="46"/>
        <v>169.0361878655861</v>
      </c>
      <c r="P162" s="2">
        <f t="shared" si="47"/>
        <v>171.15319393279304</v>
      </c>
      <c r="Q162" s="3">
        <f t="shared" si="48"/>
        <v>0.69802699313389061</v>
      </c>
      <c r="R162" s="2">
        <f t="shared" si="49"/>
        <v>0.21686510356877572</v>
      </c>
      <c r="S162">
        <f t="shared" si="50"/>
        <v>416.54069812230989</v>
      </c>
      <c r="T162">
        <f t="shared" si="51"/>
        <v>23.600556332473033</v>
      </c>
      <c r="U162">
        <f t="shared" si="52"/>
        <v>0.53304906166668609</v>
      </c>
      <c r="V162">
        <f t="shared" si="53"/>
        <v>-9.8199999999999932</v>
      </c>
      <c r="W162">
        <f t="shared" si="54"/>
        <v>-32.135923422992732</v>
      </c>
      <c r="X162">
        <f t="shared" si="55"/>
        <v>-2.7714938897854609</v>
      </c>
    </row>
    <row r="163" spans="1:24" x14ac:dyDescent="0.25">
      <c r="A163" s="5" t="s">
        <v>643</v>
      </c>
      <c r="B163" t="s">
        <v>756</v>
      </c>
      <c r="C163">
        <v>255.01566666666665</v>
      </c>
      <c r="D163">
        <v>448.67662154530262</v>
      </c>
      <c r="E163">
        <v>26.372050222258494</v>
      </c>
      <c r="F163" t="s">
        <v>1306</v>
      </c>
      <c r="G163" t="s">
        <v>1307</v>
      </c>
      <c r="H163" t="s">
        <v>1308</v>
      </c>
      <c r="I163" t="s">
        <v>1309</v>
      </c>
      <c r="J163" t="s">
        <v>1310</v>
      </c>
      <c r="K163" t="s">
        <v>1311</v>
      </c>
      <c r="L163" t="s">
        <v>1312</v>
      </c>
      <c r="M163" s="2">
        <f t="shared" si="44"/>
        <v>244.72899999999996</v>
      </c>
      <c r="N163" s="3">
        <f t="shared" si="45"/>
        <v>172.3578</v>
      </c>
      <c r="O163" s="3">
        <f t="shared" si="46"/>
        <v>168.67544584928905</v>
      </c>
      <c r="P163" s="2">
        <f t="shared" si="47"/>
        <v>170.51662292464454</v>
      </c>
      <c r="Q163" s="3">
        <f t="shared" si="48"/>
        <v>0.69675691448354937</v>
      </c>
      <c r="R163" s="2">
        <f t="shared" si="49"/>
        <v>0.2172831766052615</v>
      </c>
      <c r="S163">
        <f t="shared" si="50"/>
        <v>415.13403283542573</v>
      </c>
      <c r="T163">
        <f t="shared" si="51"/>
        <v>23.486137824942908</v>
      </c>
      <c r="U163">
        <f t="shared" si="52"/>
        <v>5.5935431666723545E-2</v>
      </c>
      <c r="V163">
        <f t="shared" si="53"/>
        <v>-10.28666666666669</v>
      </c>
      <c r="W163">
        <f t="shared" si="54"/>
        <v>-33.542588709876895</v>
      </c>
      <c r="X163">
        <f t="shared" si="55"/>
        <v>-2.885912397315586</v>
      </c>
    </row>
    <row r="164" spans="1:24" x14ac:dyDescent="0.25">
      <c r="A164" s="5" t="s">
        <v>651</v>
      </c>
      <c r="B164" t="s">
        <v>757</v>
      </c>
      <c r="C164">
        <v>255.01566666666665</v>
      </c>
      <c r="D164">
        <v>448.67662154530262</v>
      </c>
      <c r="E164">
        <v>26.372050222258494</v>
      </c>
      <c r="F164" t="s">
        <v>1313</v>
      </c>
      <c r="G164" t="s">
        <v>1314</v>
      </c>
      <c r="H164" t="s">
        <v>1315</v>
      </c>
      <c r="I164" t="s">
        <v>1316</v>
      </c>
      <c r="J164" t="s">
        <v>1317</v>
      </c>
      <c r="K164" t="s">
        <v>1318</v>
      </c>
      <c r="L164" t="s">
        <v>1319</v>
      </c>
      <c r="M164" s="2">
        <f t="shared" si="44"/>
        <v>246.04233333333332</v>
      </c>
      <c r="N164" s="3">
        <f t="shared" si="45"/>
        <v>176.14339999999999</v>
      </c>
      <c r="O164" s="3">
        <f t="shared" si="46"/>
        <v>171.43286350497416</v>
      </c>
      <c r="P164" s="2">
        <f t="shared" si="47"/>
        <v>173.78813175248706</v>
      </c>
      <c r="Q164" s="3">
        <f t="shared" si="48"/>
        <v>0.70633426938380683</v>
      </c>
      <c r="R164" s="2">
        <f t="shared" si="49"/>
        <v>0.21413765541124366</v>
      </c>
      <c r="S164">
        <f t="shared" si="50"/>
        <v>422.00542964852986</v>
      </c>
      <c r="T164">
        <f t="shared" si="51"/>
        <v>24.213461540552998</v>
      </c>
      <c r="U164">
        <f t="shared" si="52"/>
        <v>0.51944354166663054</v>
      </c>
      <c r="V164">
        <f t="shared" si="53"/>
        <v>-8.9733333333333292</v>
      </c>
      <c r="W164">
        <f t="shared" si="54"/>
        <v>-26.671191896772768</v>
      </c>
      <c r="X164">
        <f t="shared" si="55"/>
        <v>-2.1585886817054956</v>
      </c>
    </row>
    <row r="165" spans="1:24" x14ac:dyDescent="0.25">
      <c r="A165" s="5" t="s">
        <v>659</v>
      </c>
      <c r="B165" t="s">
        <v>758</v>
      </c>
      <c r="C165">
        <v>255.01566666666665</v>
      </c>
      <c r="D165">
        <v>448.67662154530262</v>
      </c>
      <c r="E165">
        <v>26.372050222258494</v>
      </c>
      <c r="F165" t="s">
        <v>1320</v>
      </c>
      <c r="G165" t="s">
        <v>1321</v>
      </c>
      <c r="H165" t="s">
        <v>1322</v>
      </c>
      <c r="I165" t="s">
        <v>1323</v>
      </c>
      <c r="J165" t="s">
        <v>1324</v>
      </c>
      <c r="K165" t="s">
        <v>1325</v>
      </c>
      <c r="L165" t="s">
        <v>1326</v>
      </c>
      <c r="M165" s="2">
        <f t="shared" si="44"/>
        <v>245.25566666666668</v>
      </c>
      <c r="N165" s="3">
        <f t="shared" si="45"/>
        <v>173.14420000000001</v>
      </c>
      <c r="O165" s="3">
        <f t="shared" si="46"/>
        <v>168.93423121695531</v>
      </c>
      <c r="P165" s="2">
        <f t="shared" si="47"/>
        <v>171.03921560847766</v>
      </c>
      <c r="Q165" s="3">
        <f t="shared" si="48"/>
        <v>0.69739149326543992</v>
      </c>
      <c r="R165" s="2">
        <f t="shared" si="49"/>
        <v>0.21707425578180176</v>
      </c>
      <c r="S165">
        <f t="shared" si="50"/>
        <v>416.33485209238222</v>
      </c>
      <c r="T165">
        <f t="shared" si="51"/>
        <v>23.561870393021341</v>
      </c>
      <c r="U165">
        <f t="shared" si="52"/>
        <v>0.13338934166664096</v>
      </c>
      <c r="V165">
        <f t="shared" si="53"/>
        <v>-9.7599999999999625</v>
      </c>
      <c r="W165">
        <f t="shared" si="54"/>
        <v>-32.341769452920403</v>
      </c>
      <c r="X165">
        <f t="shared" si="55"/>
        <v>-2.8101798292371534</v>
      </c>
    </row>
    <row r="166" spans="1:24" x14ac:dyDescent="0.25">
      <c r="A166" s="5" t="s">
        <v>667</v>
      </c>
      <c r="B166" t="s">
        <v>216</v>
      </c>
      <c r="C166">
        <v>255.01566666666665</v>
      </c>
      <c r="D166">
        <v>448.67662154530262</v>
      </c>
      <c r="E166">
        <v>26.372050222258494</v>
      </c>
      <c r="F166" t="s">
        <v>1327</v>
      </c>
      <c r="G166" t="s">
        <v>1328</v>
      </c>
      <c r="H166" t="s">
        <v>1329</v>
      </c>
      <c r="I166" t="s">
        <v>1330</v>
      </c>
      <c r="J166" t="s">
        <v>1331</v>
      </c>
      <c r="K166" t="s">
        <v>1332</v>
      </c>
      <c r="L166" t="s">
        <v>1333</v>
      </c>
      <c r="M166" s="2">
        <f t="shared" si="44"/>
        <v>244.54233333333332</v>
      </c>
      <c r="N166" s="3">
        <f t="shared" si="45"/>
        <v>169.45519999999999</v>
      </c>
      <c r="O166" s="3">
        <f t="shared" si="46"/>
        <v>166.21396790126764</v>
      </c>
      <c r="P166" s="2">
        <f t="shared" si="47"/>
        <v>167.83458395063383</v>
      </c>
      <c r="Q166" s="3">
        <f t="shared" si="48"/>
        <v>0.68632118481449222</v>
      </c>
      <c r="R166" s="2">
        <f t="shared" si="49"/>
        <v>0.22072922417541724</v>
      </c>
      <c r="S166">
        <f t="shared" si="50"/>
        <v>409.76116291172235</v>
      </c>
      <c r="T166">
        <f t="shared" si="51"/>
        <v>22.782362538509396</v>
      </c>
      <c r="U166">
        <f t="shared" si="52"/>
        <v>0.43636557166665391</v>
      </c>
      <c r="V166">
        <f t="shared" si="53"/>
        <v>-10.473333333333329</v>
      </c>
      <c r="W166">
        <f t="shared" si="54"/>
        <v>-38.915458633580272</v>
      </c>
      <c r="X166">
        <f t="shared" si="55"/>
        <v>-3.5896876837490979</v>
      </c>
    </row>
    <row r="167" spans="1:24" x14ac:dyDescent="0.25">
      <c r="A167" s="5" t="s">
        <v>675</v>
      </c>
      <c r="B167" t="s">
        <v>229</v>
      </c>
      <c r="C167">
        <v>255.01566666666665</v>
      </c>
      <c r="D167">
        <v>448.67662154530262</v>
      </c>
      <c r="E167">
        <v>26.372050222258494</v>
      </c>
      <c r="F167" t="s">
        <v>1334</v>
      </c>
      <c r="G167" t="s">
        <v>1335</v>
      </c>
      <c r="H167" t="s">
        <v>1336</v>
      </c>
      <c r="I167" t="s">
        <v>1337</v>
      </c>
      <c r="J167" t="s">
        <v>1338</v>
      </c>
      <c r="K167" t="s">
        <v>1339</v>
      </c>
      <c r="L167" t="s">
        <v>1340</v>
      </c>
      <c r="M167" s="2">
        <f t="shared" si="44"/>
        <v>244.38666666666668</v>
      </c>
      <c r="N167" s="3">
        <f t="shared" si="45"/>
        <v>167.15199999999999</v>
      </c>
      <c r="O167" s="3">
        <f t="shared" si="46"/>
        <v>164.4391367659712</v>
      </c>
      <c r="P167" s="2">
        <f t="shared" si="47"/>
        <v>165.79556838298561</v>
      </c>
      <c r="Q167" s="3">
        <f t="shared" si="48"/>
        <v>0.67841495055507228</v>
      </c>
      <c r="R167" s="2">
        <f t="shared" si="49"/>
        <v>0.22335300951322817</v>
      </c>
      <c r="S167">
        <f t="shared" si="50"/>
        <v>405.65301509056331</v>
      </c>
      <c r="T167">
        <f t="shared" si="51"/>
        <v>22.253977109642314</v>
      </c>
      <c r="U167">
        <f t="shared" si="52"/>
        <v>-8.1503598333386051E-2</v>
      </c>
      <c r="V167">
        <f t="shared" si="53"/>
        <v>-10.628999999999962</v>
      </c>
      <c r="W167">
        <f t="shared" si="54"/>
        <v>-43.023606454739308</v>
      </c>
      <c r="X167">
        <f t="shared" si="55"/>
        <v>-4.1180731126161803</v>
      </c>
    </row>
    <row r="168" spans="1:24" x14ac:dyDescent="0.25">
      <c r="A168" s="5" t="s">
        <v>683</v>
      </c>
      <c r="B168" t="s">
        <v>230</v>
      </c>
      <c r="C168">
        <v>255.01566666666665</v>
      </c>
      <c r="D168">
        <v>448.67662154530262</v>
      </c>
      <c r="E168">
        <v>26.372050222258494</v>
      </c>
      <c r="F168" t="s">
        <v>1341</v>
      </c>
      <c r="G168" t="s">
        <v>1342</v>
      </c>
      <c r="H168" t="s">
        <v>1343</v>
      </c>
      <c r="I168" t="s">
        <v>1344</v>
      </c>
      <c r="J168" t="s">
        <v>1345</v>
      </c>
      <c r="K168" t="s">
        <v>1346</v>
      </c>
      <c r="L168" t="s">
        <v>1347</v>
      </c>
      <c r="M168" s="2">
        <f t="shared" si="44"/>
        <v>244.94899999999998</v>
      </c>
      <c r="N168" s="3">
        <f t="shared" si="45"/>
        <v>173.72579999999999</v>
      </c>
      <c r="O168" s="3">
        <f t="shared" si="46"/>
        <v>169.06747631292458</v>
      </c>
      <c r="P168" s="2">
        <f t="shared" si="47"/>
        <v>171.3966381564623</v>
      </c>
      <c r="Q168" s="3">
        <f t="shared" si="48"/>
        <v>0.69972377170946731</v>
      </c>
      <c r="R168" s="2">
        <f t="shared" si="49"/>
        <v>0.21630702119168288</v>
      </c>
      <c r="S168">
        <f t="shared" si="50"/>
        <v>416.94186879671071</v>
      </c>
      <c r="T168">
        <f t="shared" si="51"/>
        <v>23.698416017658868</v>
      </c>
      <c r="U168">
        <f t="shared" si="52"/>
        <v>0.21129240166668062</v>
      </c>
      <c r="V168">
        <f t="shared" si="53"/>
        <v>-10.066666666666663</v>
      </c>
      <c r="W168">
        <f t="shared" si="54"/>
        <v>-31.734752748591916</v>
      </c>
      <c r="X168">
        <f t="shared" si="55"/>
        <v>-2.673634204599626</v>
      </c>
    </row>
    <row r="169" spans="1:24" x14ac:dyDescent="0.25">
      <c r="A169" s="5" t="s">
        <v>691</v>
      </c>
      <c r="B169" t="s">
        <v>231</v>
      </c>
      <c r="C169">
        <v>255.01566666666665</v>
      </c>
      <c r="D169">
        <v>448.67662154530262</v>
      </c>
      <c r="E169">
        <v>26.372050222258494</v>
      </c>
      <c r="F169" t="s">
        <v>1348</v>
      </c>
      <c r="G169" t="s">
        <v>1349</v>
      </c>
      <c r="H169" t="s">
        <v>1350</v>
      </c>
      <c r="I169" t="s">
        <v>1351</v>
      </c>
      <c r="J169" t="s">
        <v>1352</v>
      </c>
      <c r="K169" t="s">
        <v>1353</v>
      </c>
      <c r="L169" t="s">
        <v>1354</v>
      </c>
      <c r="M169" s="2">
        <f t="shared" si="44"/>
        <v>243.571</v>
      </c>
      <c r="N169" s="3">
        <f t="shared" si="45"/>
        <v>172.49399999999997</v>
      </c>
      <c r="O169" s="3">
        <f t="shared" si="46"/>
        <v>168.14605257752962</v>
      </c>
      <c r="P169" s="2">
        <f t="shared" si="47"/>
        <v>170.32002628876478</v>
      </c>
      <c r="Q169" s="3">
        <f t="shared" si="48"/>
        <v>0.69926233537147187</v>
      </c>
      <c r="R169" s="2">
        <f t="shared" si="49"/>
        <v>0.21645874015802119</v>
      </c>
      <c r="S169">
        <f t="shared" si="50"/>
        <v>414.37456920582378</v>
      </c>
      <c r="T169">
        <f t="shared" si="51"/>
        <v>23.579658618314834</v>
      </c>
      <c r="U169">
        <f t="shared" si="52"/>
        <v>-6.9097683333598781E-3</v>
      </c>
      <c r="V169">
        <f t="shared" si="53"/>
        <v>-11.444666666666649</v>
      </c>
      <c r="W169">
        <f t="shared" si="54"/>
        <v>-34.302052339478848</v>
      </c>
      <c r="X169">
        <f t="shared" si="55"/>
        <v>-2.7923916039436598</v>
      </c>
    </row>
  </sheetData>
  <phoneticPr fontId="3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 Wenyu</cp:lastModifiedBy>
  <dcterms:created xsi:type="dcterms:W3CDTF">2023-05-06T04:01:57Z</dcterms:created>
  <dcterms:modified xsi:type="dcterms:W3CDTF">2023-07-03T08:41:31Z</dcterms:modified>
</cp:coreProperties>
</file>