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文件\4.博士\课题\碳空位-力学性能\四组元\"/>
    </mc:Choice>
  </mc:AlternateContent>
  <xr:revisionPtr revIDLastSave="0" documentId="13_ncr:1_{615B2904-1C22-42F2-B9B6-B60C017AD817}" xr6:coauthVersionLast="36" xr6:coauthVersionMax="36" xr10:uidLastSave="{00000000-0000-0000-0000-000000000000}"/>
  <bookViews>
    <workbookView xWindow="0" yWindow="0" windowWidth="23232" windowHeight="7884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2" i="1"/>
  <c r="M26" i="1" l="1"/>
  <c r="R26" i="1" s="1"/>
  <c r="N26" i="1"/>
  <c r="P26" i="1" s="1"/>
  <c r="Q26" i="1" s="1"/>
  <c r="T26" i="1" s="1"/>
  <c r="X26" i="1" s="1"/>
  <c r="O26" i="1"/>
  <c r="U26" i="1"/>
  <c r="M27" i="1"/>
  <c r="N27" i="1"/>
  <c r="O27" i="1"/>
  <c r="P27" i="1" s="1"/>
  <c r="Q27" i="1" s="1"/>
  <c r="T27" i="1" s="1"/>
  <c r="X27" i="1" s="1"/>
  <c r="U27" i="1"/>
  <c r="M28" i="1"/>
  <c r="N28" i="1"/>
  <c r="P28" i="1" s="1"/>
  <c r="Q28" i="1" s="1"/>
  <c r="T28" i="1" s="1"/>
  <c r="X28" i="1" s="1"/>
  <c r="O28" i="1"/>
  <c r="U28" i="1"/>
  <c r="M29" i="1"/>
  <c r="N29" i="1"/>
  <c r="O29" i="1"/>
  <c r="P29" i="1" s="1"/>
  <c r="Q29" i="1" s="1"/>
  <c r="T29" i="1" s="1"/>
  <c r="X29" i="1" s="1"/>
  <c r="U29" i="1"/>
  <c r="M30" i="1"/>
  <c r="N30" i="1"/>
  <c r="P30" i="1" s="1"/>
  <c r="O30" i="1"/>
  <c r="U30" i="1"/>
  <c r="M31" i="1"/>
  <c r="N31" i="1"/>
  <c r="P31" i="1" s="1"/>
  <c r="O31" i="1"/>
  <c r="U31" i="1"/>
  <c r="M32" i="1"/>
  <c r="N32" i="1"/>
  <c r="O32" i="1"/>
  <c r="P32" i="1"/>
  <c r="S32" i="1" s="1"/>
  <c r="W32" i="1" s="1"/>
  <c r="U32" i="1"/>
  <c r="M33" i="1"/>
  <c r="N33" i="1"/>
  <c r="O33" i="1"/>
  <c r="P33" i="1"/>
  <c r="R33" i="1" s="1"/>
  <c r="Q33" i="1"/>
  <c r="T33" i="1" s="1"/>
  <c r="X33" i="1" s="1"/>
  <c r="S33" i="1"/>
  <c r="W33" i="1" s="1"/>
  <c r="U33" i="1"/>
  <c r="M34" i="1"/>
  <c r="N34" i="1"/>
  <c r="O34" i="1"/>
  <c r="P34" i="1"/>
  <c r="S34" i="1" s="1"/>
  <c r="W34" i="1" s="1"/>
  <c r="Q34" i="1"/>
  <c r="R34" i="1"/>
  <c r="T34" i="1"/>
  <c r="X34" i="1" s="1"/>
  <c r="U34" i="1"/>
  <c r="M35" i="1"/>
  <c r="N35" i="1"/>
  <c r="O35" i="1"/>
  <c r="P35" i="1"/>
  <c r="Q35" i="1"/>
  <c r="T35" i="1" s="1"/>
  <c r="X35" i="1" s="1"/>
  <c r="R35" i="1"/>
  <c r="S35" i="1"/>
  <c r="W35" i="1" s="1"/>
  <c r="U35" i="1"/>
  <c r="M36" i="1"/>
  <c r="Q36" i="1" s="1"/>
  <c r="T36" i="1" s="1"/>
  <c r="X36" i="1" s="1"/>
  <c r="N36" i="1"/>
  <c r="O36" i="1"/>
  <c r="P36" i="1"/>
  <c r="R36" i="1"/>
  <c r="S36" i="1"/>
  <c r="U36" i="1"/>
  <c r="W36" i="1"/>
  <c r="M37" i="1"/>
  <c r="R37" i="1" s="1"/>
  <c r="N37" i="1"/>
  <c r="P37" i="1" s="1"/>
  <c r="O37" i="1"/>
  <c r="U37" i="1"/>
  <c r="M38" i="1"/>
  <c r="N38" i="1"/>
  <c r="P38" i="1" s="1"/>
  <c r="Q38" i="1" s="1"/>
  <c r="T38" i="1" s="1"/>
  <c r="X38" i="1" s="1"/>
  <c r="O38" i="1"/>
  <c r="U38" i="1"/>
  <c r="M39" i="1"/>
  <c r="R39" i="1" s="1"/>
  <c r="N39" i="1"/>
  <c r="O39" i="1"/>
  <c r="P39" i="1" s="1"/>
  <c r="Q39" i="1" s="1"/>
  <c r="T39" i="1" s="1"/>
  <c r="X39" i="1" s="1"/>
  <c r="U39" i="1"/>
  <c r="M40" i="1"/>
  <c r="R40" i="1" s="1"/>
  <c r="N40" i="1"/>
  <c r="P40" i="1" s="1"/>
  <c r="Q40" i="1" s="1"/>
  <c r="T40" i="1" s="1"/>
  <c r="X40" i="1" s="1"/>
  <c r="O40" i="1"/>
  <c r="U40" i="1"/>
  <c r="M41" i="1"/>
  <c r="N41" i="1"/>
  <c r="O41" i="1"/>
  <c r="P41" i="1" s="1"/>
  <c r="Q41" i="1" s="1"/>
  <c r="T41" i="1" s="1"/>
  <c r="X41" i="1" s="1"/>
  <c r="U41" i="1"/>
  <c r="M42" i="1"/>
  <c r="N42" i="1"/>
  <c r="P42" i="1" s="1"/>
  <c r="O42" i="1"/>
  <c r="U42" i="1"/>
  <c r="M43" i="1"/>
  <c r="R43" i="1" s="1"/>
  <c r="N43" i="1"/>
  <c r="P43" i="1" s="1"/>
  <c r="O43" i="1"/>
  <c r="U43" i="1"/>
  <c r="M44" i="1"/>
  <c r="N44" i="1"/>
  <c r="O44" i="1"/>
  <c r="P44" i="1"/>
  <c r="S44" i="1" s="1"/>
  <c r="W44" i="1" s="1"/>
  <c r="R44" i="1"/>
  <c r="U44" i="1"/>
  <c r="M45" i="1"/>
  <c r="N45" i="1"/>
  <c r="O45" i="1"/>
  <c r="P45" i="1"/>
  <c r="R45" i="1" s="1"/>
  <c r="Q45" i="1"/>
  <c r="T45" i="1" s="1"/>
  <c r="X45" i="1" s="1"/>
  <c r="S45" i="1"/>
  <c r="W45" i="1" s="1"/>
  <c r="U45" i="1"/>
  <c r="M46" i="1"/>
  <c r="N46" i="1"/>
  <c r="O46" i="1"/>
  <c r="P46" i="1"/>
  <c r="S46" i="1" s="1"/>
  <c r="W46" i="1" s="1"/>
  <c r="Q46" i="1"/>
  <c r="R46" i="1"/>
  <c r="T46" i="1"/>
  <c r="X46" i="1" s="1"/>
  <c r="U46" i="1"/>
  <c r="M47" i="1"/>
  <c r="N47" i="1"/>
  <c r="O47" i="1"/>
  <c r="P47" i="1" s="1"/>
  <c r="U47" i="1"/>
  <c r="M48" i="1"/>
  <c r="N48" i="1"/>
  <c r="O48" i="1"/>
  <c r="P48" i="1"/>
  <c r="Q48" i="1" s="1"/>
  <c r="T48" i="1" s="1"/>
  <c r="X48" i="1" s="1"/>
  <c r="R48" i="1"/>
  <c r="S48" i="1"/>
  <c r="U48" i="1"/>
  <c r="W48" i="1"/>
  <c r="M49" i="1"/>
  <c r="N49" i="1"/>
  <c r="P49" i="1" s="1"/>
  <c r="O49" i="1"/>
  <c r="U49" i="1"/>
  <c r="M50" i="1"/>
  <c r="R50" i="1" s="1"/>
  <c r="N50" i="1"/>
  <c r="P50" i="1" s="1"/>
  <c r="Q50" i="1" s="1"/>
  <c r="T50" i="1" s="1"/>
  <c r="X50" i="1" s="1"/>
  <c r="O50" i="1"/>
  <c r="U50" i="1"/>
  <c r="M51" i="1"/>
  <c r="R51" i="1" s="1"/>
  <c r="N51" i="1"/>
  <c r="O51" i="1"/>
  <c r="P51" i="1" s="1"/>
  <c r="Q51" i="1" s="1"/>
  <c r="T51" i="1" s="1"/>
  <c r="X51" i="1" s="1"/>
  <c r="U51" i="1"/>
  <c r="M52" i="1"/>
  <c r="N52" i="1"/>
  <c r="P52" i="1" s="1"/>
  <c r="Q52" i="1" s="1"/>
  <c r="T52" i="1" s="1"/>
  <c r="X52" i="1" s="1"/>
  <c r="O52" i="1"/>
  <c r="U52" i="1"/>
  <c r="M53" i="1"/>
  <c r="R53" i="1" s="1"/>
  <c r="N53" i="1"/>
  <c r="O53" i="1"/>
  <c r="P53" i="1" s="1"/>
  <c r="Q53" i="1" s="1"/>
  <c r="T53" i="1" s="1"/>
  <c r="X53" i="1" s="1"/>
  <c r="U53" i="1"/>
  <c r="M54" i="1"/>
  <c r="R54" i="1" s="1"/>
  <c r="N54" i="1"/>
  <c r="O54" i="1"/>
  <c r="P54" i="1"/>
  <c r="Q54" i="1" s="1"/>
  <c r="T54" i="1" s="1"/>
  <c r="X54" i="1" s="1"/>
  <c r="U54" i="1"/>
  <c r="M55" i="1"/>
  <c r="N55" i="1"/>
  <c r="P55" i="1" s="1"/>
  <c r="O55" i="1"/>
  <c r="U55" i="1"/>
  <c r="M56" i="1"/>
  <c r="N56" i="1"/>
  <c r="O56" i="1"/>
  <c r="P56" i="1"/>
  <c r="S56" i="1" s="1"/>
  <c r="W56" i="1" s="1"/>
  <c r="R56" i="1"/>
  <c r="U56" i="1"/>
  <c r="M57" i="1"/>
  <c r="N57" i="1"/>
  <c r="O57" i="1"/>
  <c r="P57" i="1"/>
  <c r="R57" i="1" s="1"/>
  <c r="Q57" i="1"/>
  <c r="T57" i="1" s="1"/>
  <c r="X57" i="1" s="1"/>
  <c r="S57" i="1"/>
  <c r="W57" i="1" s="1"/>
  <c r="U57" i="1"/>
  <c r="M58" i="1"/>
  <c r="N58" i="1"/>
  <c r="O58" i="1"/>
  <c r="P58" i="1"/>
  <c r="S58" i="1" s="1"/>
  <c r="W58" i="1" s="1"/>
  <c r="Q58" i="1"/>
  <c r="R58" i="1"/>
  <c r="T58" i="1"/>
  <c r="X58" i="1" s="1"/>
  <c r="U58" i="1"/>
  <c r="M59" i="1"/>
  <c r="N59" i="1"/>
  <c r="O59" i="1"/>
  <c r="P59" i="1" s="1"/>
  <c r="U59" i="1"/>
  <c r="M60" i="1"/>
  <c r="N60" i="1"/>
  <c r="O60" i="1"/>
  <c r="P60" i="1"/>
  <c r="Q60" i="1" s="1"/>
  <c r="T60" i="1" s="1"/>
  <c r="X60" i="1" s="1"/>
  <c r="R60" i="1"/>
  <c r="S60" i="1"/>
  <c r="U60" i="1"/>
  <c r="W60" i="1"/>
  <c r="M61" i="1"/>
  <c r="R61" i="1" s="1"/>
  <c r="N61" i="1"/>
  <c r="P61" i="1" s="1"/>
  <c r="O61" i="1"/>
  <c r="U61" i="1"/>
  <c r="M62" i="1"/>
  <c r="N62" i="1"/>
  <c r="P62" i="1" s="1"/>
  <c r="Q62" i="1" s="1"/>
  <c r="T62" i="1" s="1"/>
  <c r="X62" i="1" s="1"/>
  <c r="O62" i="1"/>
  <c r="U62" i="1"/>
  <c r="M63" i="1"/>
  <c r="R63" i="1" s="1"/>
  <c r="N63" i="1"/>
  <c r="O63" i="1"/>
  <c r="P63" i="1" s="1"/>
  <c r="Q63" i="1" s="1"/>
  <c r="T63" i="1" s="1"/>
  <c r="X63" i="1" s="1"/>
  <c r="U63" i="1"/>
  <c r="M64" i="1"/>
  <c r="R64" i="1" s="1"/>
  <c r="N64" i="1"/>
  <c r="P64" i="1" s="1"/>
  <c r="Q64" i="1" s="1"/>
  <c r="T64" i="1" s="1"/>
  <c r="X64" i="1" s="1"/>
  <c r="O64" i="1"/>
  <c r="U64" i="1"/>
  <c r="M65" i="1"/>
  <c r="N65" i="1"/>
  <c r="O65" i="1"/>
  <c r="P65" i="1" s="1"/>
  <c r="Q65" i="1" s="1"/>
  <c r="T65" i="1" s="1"/>
  <c r="X65" i="1" s="1"/>
  <c r="U65" i="1"/>
  <c r="M66" i="1"/>
  <c r="R66" i="1" s="1"/>
  <c r="N66" i="1"/>
  <c r="O66" i="1"/>
  <c r="P66" i="1"/>
  <c r="Q66" i="1" s="1"/>
  <c r="T66" i="1" s="1"/>
  <c r="X66" i="1" s="1"/>
  <c r="U66" i="1"/>
  <c r="M67" i="1"/>
  <c r="N67" i="1"/>
  <c r="P67" i="1" s="1"/>
  <c r="O67" i="1"/>
  <c r="U67" i="1"/>
  <c r="M68" i="1"/>
  <c r="N68" i="1"/>
  <c r="O68" i="1"/>
  <c r="P68" i="1"/>
  <c r="S68" i="1" s="1"/>
  <c r="W68" i="1" s="1"/>
  <c r="R68" i="1"/>
  <c r="U68" i="1"/>
  <c r="M69" i="1"/>
  <c r="N69" i="1"/>
  <c r="O69" i="1"/>
  <c r="P69" i="1"/>
  <c r="R69" i="1" s="1"/>
  <c r="Q69" i="1"/>
  <c r="T69" i="1" s="1"/>
  <c r="X69" i="1" s="1"/>
  <c r="S69" i="1"/>
  <c r="W69" i="1" s="1"/>
  <c r="U69" i="1"/>
  <c r="M70" i="1"/>
  <c r="N70" i="1"/>
  <c r="O70" i="1"/>
  <c r="P70" i="1"/>
  <c r="S70" i="1" s="1"/>
  <c r="W70" i="1" s="1"/>
  <c r="Q70" i="1"/>
  <c r="R70" i="1"/>
  <c r="T70" i="1"/>
  <c r="X70" i="1" s="1"/>
  <c r="U70" i="1"/>
  <c r="M71" i="1"/>
  <c r="N71" i="1"/>
  <c r="O71" i="1"/>
  <c r="P71" i="1" s="1"/>
  <c r="U71" i="1"/>
  <c r="M72" i="1"/>
  <c r="R72" i="1" s="1"/>
  <c r="N72" i="1"/>
  <c r="O72" i="1"/>
  <c r="P72" i="1"/>
  <c r="S72" i="1"/>
  <c r="U72" i="1"/>
  <c r="W72" i="1"/>
  <c r="M73" i="1"/>
  <c r="N73" i="1"/>
  <c r="P73" i="1" s="1"/>
  <c r="Q73" i="1" s="1"/>
  <c r="T73" i="1" s="1"/>
  <c r="X73" i="1" s="1"/>
  <c r="O73" i="1"/>
  <c r="U73" i="1"/>
  <c r="M74" i="1"/>
  <c r="N74" i="1"/>
  <c r="P74" i="1" s="1"/>
  <c r="Q74" i="1" s="1"/>
  <c r="T74" i="1" s="1"/>
  <c r="X74" i="1" s="1"/>
  <c r="O74" i="1"/>
  <c r="U74" i="1"/>
  <c r="M75" i="1"/>
  <c r="R75" i="1" s="1"/>
  <c r="N75" i="1"/>
  <c r="O75" i="1"/>
  <c r="P75" i="1"/>
  <c r="Q75" i="1" s="1"/>
  <c r="T75" i="1" s="1"/>
  <c r="X75" i="1" s="1"/>
  <c r="U75" i="1"/>
  <c r="M76" i="1"/>
  <c r="R76" i="1" s="1"/>
  <c r="N76" i="1"/>
  <c r="P76" i="1" s="1"/>
  <c r="Q76" i="1" s="1"/>
  <c r="T76" i="1" s="1"/>
  <c r="X76" i="1" s="1"/>
  <c r="O76" i="1"/>
  <c r="U76" i="1"/>
  <c r="M77" i="1"/>
  <c r="R77" i="1" s="1"/>
  <c r="N77" i="1"/>
  <c r="O77" i="1"/>
  <c r="P77" i="1" s="1"/>
  <c r="Q77" i="1" s="1"/>
  <c r="T77" i="1" s="1"/>
  <c r="X77" i="1" s="1"/>
  <c r="U77" i="1"/>
  <c r="M78" i="1"/>
  <c r="R78" i="1" s="1"/>
  <c r="N78" i="1"/>
  <c r="O78" i="1"/>
  <c r="P78" i="1"/>
  <c r="Q78" i="1" s="1"/>
  <c r="T78" i="1" s="1"/>
  <c r="X78" i="1" s="1"/>
  <c r="U78" i="1"/>
  <c r="M79" i="1"/>
  <c r="N79" i="1"/>
  <c r="P79" i="1" s="1"/>
  <c r="O79" i="1"/>
  <c r="U79" i="1"/>
  <c r="M80" i="1"/>
  <c r="N80" i="1"/>
  <c r="O80" i="1"/>
  <c r="P80" i="1"/>
  <c r="S80" i="1" s="1"/>
  <c r="W80" i="1" s="1"/>
  <c r="R80" i="1"/>
  <c r="U80" i="1"/>
  <c r="M81" i="1"/>
  <c r="N81" i="1"/>
  <c r="O81" i="1"/>
  <c r="P81" i="1"/>
  <c r="R81" i="1" s="1"/>
  <c r="Q81" i="1"/>
  <c r="T81" i="1" s="1"/>
  <c r="X81" i="1" s="1"/>
  <c r="S81" i="1"/>
  <c r="W81" i="1" s="1"/>
  <c r="U81" i="1"/>
  <c r="M82" i="1"/>
  <c r="N82" i="1"/>
  <c r="O82" i="1"/>
  <c r="P82" i="1"/>
  <c r="S82" i="1" s="1"/>
  <c r="W82" i="1" s="1"/>
  <c r="Q82" i="1"/>
  <c r="R82" i="1"/>
  <c r="T82" i="1"/>
  <c r="X82" i="1" s="1"/>
  <c r="U82" i="1"/>
  <c r="M83" i="1"/>
  <c r="N83" i="1"/>
  <c r="O83" i="1"/>
  <c r="P83" i="1" s="1"/>
  <c r="U83" i="1"/>
  <c r="M84" i="1"/>
  <c r="S84" i="1" s="1"/>
  <c r="W84" i="1" s="1"/>
  <c r="N84" i="1"/>
  <c r="P84" i="1" s="1"/>
  <c r="Q84" i="1" s="1"/>
  <c r="T84" i="1" s="1"/>
  <c r="X84" i="1" s="1"/>
  <c r="O84" i="1"/>
  <c r="U84" i="1"/>
  <c r="M85" i="1"/>
  <c r="R85" i="1" s="1"/>
  <c r="N85" i="1"/>
  <c r="P85" i="1" s="1"/>
  <c r="Q85" i="1" s="1"/>
  <c r="T85" i="1" s="1"/>
  <c r="X85" i="1" s="1"/>
  <c r="O85" i="1"/>
  <c r="U85" i="1"/>
  <c r="Q55" i="1" l="1"/>
  <c r="T55" i="1" s="1"/>
  <c r="X55" i="1" s="1"/>
  <c r="S55" i="1"/>
  <c r="W55" i="1" s="1"/>
  <c r="Q83" i="1"/>
  <c r="T83" i="1" s="1"/>
  <c r="X83" i="1" s="1"/>
  <c r="R83" i="1"/>
  <c r="S83" i="1"/>
  <c r="W83" i="1" s="1"/>
  <c r="S79" i="1"/>
  <c r="W79" i="1" s="1"/>
  <c r="Q79" i="1"/>
  <c r="T79" i="1" s="1"/>
  <c r="X79" i="1" s="1"/>
  <c r="S71" i="1"/>
  <c r="W71" i="1" s="1"/>
  <c r="Q71" i="1"/>
  <c r="T71" i="1" s="1"/>
  <c r="X71" i="1" s="1"/>
  <c r="R71" i="1"/>
  <c r="R65" i="1"/>
  <c r="R62" i="1"/>
  <c r="S42" i="1"/>
  <c r="W42" i="1" s="1"/>
  <c r="R31" i="1"/>
  <c r="R28" i="1"/>
  <c r="R79" i="1"/>
  <c r="S31" i="1"/>
  <c r="W31" i="1" s="1"/>
  <c r="Q31" i="1"/>
  <c r="T31" i="1" s="1"/>
  <c r="X31" i="1" s="1"/>
  <c r="R74" i="1"/>
  <c r="S59" i="1"/>
  <c r="W59" i="1" s="1"/>
  <c r="Q59" i="1"/>
  <c r="T59" i="1" s="1"/>
  <c r="X59" i="1" s="1"/>
  <c r="R59" i="1"/>
  <c r="Q30" i="1"/>
  <c r="T30" i="1" s="1"/>
  <c r="X30" i="1" s="1"/>
  <c r="R30" i="1"/>
  <c r="Q42" i="1"/>
  <c r="T42" i="1" s="1"/>
  <c r="X42" i="1" s="1"/>
  <c r="R42" i="1"/>
  <c r="S67" i="1"/>
  <c r="W67" i="1" s="1"/>
  <c r="Q67" i="1"/>
  <c r="T67" i="1" s="1"/>
  <c r="X67" i="1" s="1"/>
  <c r="S73" i="1"/>
  <c r="W73" i="1" s="1"/>
  <c r="R67" i="1"/>
  <c r="Q61" i="1"/>
  <c r="T61" i="1" s="1"/>
  <c r="X61" i="1" s="1"/>
  <c r="S61" i="1"/>
  <c r="W61" i="1" s="1"/>
  <c r="R41" i="1"/>
  <c r="R38" i="1"/>
  <c r="S30" i="1"/>
  <c r="W30" i="1" s="1"/>
  <c r="R27" i="1"/>
  <c r="S47" i="1"/>
  <c r="W47" i="1" s="1"/>
  <c r="Q47" i="1"/>
  <c r="T47" i="1" s="1"/>
  <c r="X47" i="1" s="1"/>
  <c r="R47" i="1"/>
  <c r="R55" i="1"/>
  <c r="Q49" i="1"/>
  <c r="T49" i="1" s="1"/>
  <c r="X49" i="1" s="1"/>
  <c r="S49" i="1"/>
  <c r="W49" i="1" s="1"/>
  <c r="R52" i="1"/>
  <c r="R49" i="1"/>
  <c r="S43" i="1"/>
  <c r="W43" i="1" s="1"/>
  <c r="Q43" i="1"/>
  <c r="T43" i="1" s="1"/>
  <c r="X43" i="1" s="1"/>
  <c r="Q37" i="1"/>
  <c r="T37" i="1" s="1"/>
  <c r="X37" i="1" s="1"/>
  <c r="S37" i="1"/>
  <c r="W37" i="1" s="1"/>
  <c r="R29" i="1"/>
  <c r="R32" i="1"/>
  <c r="Q80" i="1"/>
  <c r="T80" i="1" s="1"/>
  <c r="X80" i="1" s="1"/>
  <c r="Q68" i="1"/>
  <c r="T68" i="1" s="1"/>
  <c r="X68" i="1" s="1"/>
  <c r="Q56" i="1"/>
  <c r="T56" i="1" s="1"/>
  <c r="X56" i="1" s="1"/>
  <c r="Q44" i="1"/>
  <c r="T44" i="1" s="1"/>
  <c r="X44" i="1" s="1"/>
  <c r="Q32" i="1"/>
  <c r="T32" i="1" s="1"/>
  <c r="X32" i="1" s="1"/>
  <c r="R84" i="1"/>
  <c r="S74" i="1"/>
  <c r="W74" i="1" s="1"/>
  <c r="R73" i="1"/>
  <c r="Q72" i="1"/>
  <c r="T72" i="1" s="1"/>
  <c r="X72" i="1" s="1"/>
  <c r="S62" i="1"/>
  <c r="W62" i="1" s="1"/>
  <c r="S50" i="1"/>
  <c r="W50" i="1" s="1"/>
  <c r="S38" i="1"/>
  <c r="W38" i="1" s="1"/>
  <c r="S26" i="1"/>
  <c r="W26" i="1" s="1"/>
  <c r="S85" i="1"/>
  <c r="W85" i="1" s="1"/>
  <c r="S63" i="1"/>
  <c r="W63" i="1" s="1"/>
  <c r="S51" i="1"/>
  <c r="W51" i="1" s="1"/>
  <c r="S39" i="1"/>
  <c r="W39" i="1" s="1"/>
  <c r="S27" i="1"/>
  <c r="W27" i="1" s="1"/>
  <c r="S75" i="1"/>
  <c r="W75" i="1" s="1"/>
  <c r="S76" i="1"/>
  <c r="W76" i="1" s="1"/>
  <c r="S64" i="1"/>
  <c r="W64" i="1" s="1"/>
  <c r="S52" i="1"/>
  <c r="W52" i="1" s="1"/>
  <c r="S40" i="1"/>
  <c r="W40" i="1" s="1"/>
  <c r="S28" i="1"/>
  <c r="W28" i="1" s="1"/>
  <c r="S77" i="1"/>
  <c r="W77" i="1" s="1"/>
  <c r="S65" i="1"/>
  <c r="W65" i="1" s="1"/>
  <c r="S53" i="1"/>
  <c r="W53" i="1" s="1"/>
  <c r="S41" i="1"/>
  <c r="W41" i="1" s="1"/>
  <c r="S29" i="1"/>
  <c r="W29" i="1" s="1"/>
  <c r="S78" i="1"/>
  <c r="W78" i="1" s="1"/>
  <c r="S66" i="1"/>
  <c r="W66" i="1" s="1"/>
  <c r="S54" i="1"/>
  <c r="W54" i="1" s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M8" i="1" l="1"/>
  <c r="N8" i="1"/>
  <c r="O8" i="1"/>
  <c r="M9" i="1"/>
  <c r="N9" i="1"/>
  <c r="P9" i="1" s="1"/>
  <c r="O9" i="1"/>
  <c r="M10" i="1"/>
  <c r="N10" i="1"/>
  <c r="O10" i="1"/>
  <c r="M11" i="1"/>
  <c r="N11" i="1"/>
  <c r="O11" i="1"/>
  <c r="M12" i="1"/>
  <c r="N12" i="1"/>
  <c r="O12" i="1"/>
  <c r="M13" i="1"/>
  <c r="N13" i="1"/>
  <c r="P13" i="1" s="1"/>
  <c r="O13" i="1"/>
  <c r="M14" i="1"/>
  <c r="N14" i="1"/>
  <c r="O14" i="1"/>
  <c r="M15" i="1"/>
  <c r="N15" i="1"/>
  <c r="O15" i="1"/>
  <c r="M16" i="1"/>
  <c r="N16" i="1"/>
  <c r="O16" i="1"/>
  <c r="M17" i="1"/>
  <c r="N17" i="1"/>
  <c r="P17" i="1" s="1"/>
  <c r="O17" i="1"/>
  <c r="M18" i="1"/>
  <c r="N18" i="1"/>
  <c r="O18" i="1"/>
  <c r="M19" i="1"/>
  <c r="N19" i="1"/>
  <c r="O19" i="1"/>
  <c r="M20" i="1"/>
  <c r="N20" i="1"/>
  <c r="O20" i="1"/>
  <c r="M21" i="1"/>
  <c r="N21" i="1"/>
  <c r="P21" i="1" s="1"/>
  <c r="O21" i="1"/>
  <c r="M22" i="1"/>
  <c r="N22" i="1"/>
  <c r="O22" i="1"/>
  <c r="M23" i="1"/>
  <c r="N23" i="1"/>
  <c r="O23" i="1"/>
  <c r="M24" i="1"/>
  <c r="N24" i="1"/>
  <c r="O24" i="1"/>
  <c r="M25" i="1"/>
  <c r="N25" i="1"/>
  <c r="P25" i="1" s="1"/>
  <c r="O25" i="1"/>
  <c r="O7" i="1"/>
  <c r="N7" i="1"/>
  <c r="M7" i="1"/>
  <c r="O6" i="1"/>
  <c r="N6" i="1"/>
  <c r="M6" i="1"/>
  <c r="O5" i="1"/>
  <c r="N5" i="1"/>
  <c r="P5" i="1" s="1"/>
  <c r="M5" i="1"/>
  <c r="S5" i="1" s="1"/>
  <c r="W5" i="1" s="1"/>
  <c r="O4" i="1"/>
  <c r="N4" i="1"/>
  <c r="M4" i="1"/>
  <c r="O3" i="1"/>
  <c r="N3" i="1"/>
  <c r="M3" i="1"/>
  <c r="O2" i="1"/>
  <c r="N2" i="1"/>
  <c r="M2" i="1"/>
  <c r="P3" i="1" l="1"/>
  <c r="P7" i="1"/>
  <c r="Q7" i="1" s="1"/>
  <c r="T7" i="1" s="1"/>
  <c r="X7" i="1" s="1"/>
  <c r="P22" i="1"/>
  <c r="S22" i="1" s="1"/>
  <c r="W22" i="1" s="1"/>
  <c r="P18" i="1"/>
  <c r="Q18" i="1" s="1"/>
  <c r="T18" i="1" s="1"/>
  <c r="X18" i="1" s="1"/>
  <c r="P14" i="1"/>
  <c r="S14" i="1" s="1"/>
  <c r="W14" i="1" s="1"/>
  <c r="P10" i="1"/>
  <c r="P16" i="1"/>
  <c r="R16" i="1" s="1"/>
  <c r="P8" i="1"/>
  <c r="Q8" i="1" s="1"/>
  <c r="T8" i="1" s="1"/>
  <c r="X8" i="1" s="1"/>
  <c r="P2" i="1"/>
  <c r="R2" i="1" s="1"/>
  <c r="P6" i="1"/>
  <c r="S6" i="1" s="1"/>
  <c r="W6" i="1" s="1"/>
  <c r="P23" i="1"/>
  <c r="P19" i="1"/>
  <c r="Q19" i="1" s="1"/>
  <c r="T19" i="1" s="1"/>
  <c r="X19" i="1" s="1"/>
  <c r="P15" i="1"/>
  <c r="Q15" i="1" s="1"/>
  <c r="T15" i="1" s="1"/>
  <c r="X15" i="1" s="1"/>
  <c r="P11" i="1"/>
  <c r="S11" i="1" s="1"/>
  <c r="W11" i="1" s="1"/>
  <c r="P4" i="1"/>
  <c r="Q4" i="1" s="1"/>
  <c r="T4" i="1" s="1"/>
  <c r="X4" i="1" s="1"/>
  <c r="P12" i="1"/>
  <c r="S3" i="1"/>
  <c r="W3" i="1" s="1"/>
  <c r="S7" i="1"/>
  <c r="W7" i="1" s="1"/>
  <c r="P24" i="1"/>
  <c r="Q24" i="1" s="1"/>
  <c r="T24" i="1" s="1"/>
  <c r="X24" i="1" s="1"/>
  <c r="P20" i="1"/>
  <c r="S20" i="1" s="1"/>
  <c r="W20" i="1" s="1"/>
  <c r="S18" i="1"/>
  <c r="W18" i="1" s="1"/>
  <c r="R18" i="1"/>
  <c r="Q23" i="1"/>
  <c r="T23" i="1" s="1"/>
  <c r="X23" i="1" s="1"/>
  <c r="S23" i="1"/>
  <c r="W23" i="1" s="1"/>
  <c r="R23" i="1"/>
  <c r="Q14" i="1"/>
  <c r="T14" i="1" s="1"/>
  <c r="X14" i="1" s="1"/>
  <c r="S10" i="1"/>
  <c r="W10" i="1" s="1"/>
  <c r="Q10" i="1"/>
  <c r="T10" i="1" s="1"/>
  <c r="X10" i="1" s="1"/>
  <c r="R10" i="1"/>
  <c r="R14" i="1"/>
  <c r="Q9" i="1"/>
  <c r="T9" i="1" s="1"/>
  <c r="X9" i="1" s="1"/>
  <c r="S9" i="1"/>
  <c r="W9" i="1" s="1"/>
  <c r="S15" i="1"/>
  <c r="W15" i="1" s="1"/>
  <c r="R25" i="1"/>
  <c r="S25" i="1"/>
  <c r="W25" i="1" s="1"/>
  <c r="Q25" i="1"/>
  <c r="T25" i="1" s="1"/>
  <c r="X25" i="1" s="1"/>
  <c r="S21" i="1"/>
  <c r="W21" i="1" s="1"/>
  <c r="Q21" i="1"/>
  <c r="T21" i="1" s="1"/>
  <c r="X21" i="1" s="1"/>
  <c r="Q17" i="1"/>
  <c r="T17" i="1" s="1"/>
  <c r="X17" i="1" s="1"/>
  <c r="S17" i="1"/>
  <c r="W17" i="1" s="1"/>
  <c r="R13" i="1"/>
  <c r="Q13" i="1"/>
  <c r="T13" i="1" s="1"/>
  <c r="X13" i="1" s="1"/>
  <c r="S13" i="1"/>
  <c r="W13" i="1" s="1"/>
  <c r="R21" i="1"/>
  <c r="R17" i="1"/>
  <c r="R11" i="1"/>
  <c r="R9" i="1"/>
  <c r="S16" i="1"/>
  <c r="W16" i="1" s="1"/>
  <c r="Q16" i="1"/>
  <c r="T16" i="1" s="1"/>
  <c r="X16" i="1" s="1"/>
  <c r="Q12" i="1"/>
  <c r="T12" i="1" s="1"/>
  <c r="X12" i="1" s="1"/>
  <c r="S12" i="1"/>
  <c r="W12" i="1" s="1"/>
  <c r="R24" i="1"/>
  <c r="R12" i="1"/>
  <c r="S8" i="1"/>
  <c r="W8" i="1" s="1"/>
  <c r="R5" i="1"/>
  <c r="Q5" i="1"/>
  <c r="T5" i="1" s="1"/>
  <c r="X5" i="1" s="1"/>
  <c r="S2" i="1"/>
  <c r="W2" i="1" s="1"/>
  <c r="R3" i="1"/>
  <c r="Q3" i="1"/>
  <c r="T3" i="1" s="1"/>
  <c r="X3" i="1" s="1"/>
  <c r="R7" i="1"/>
  <c r="R4" i="1" l="1"/>
  <c r="Q11" i="1"/>
  <c r="T11" i="1" s="1"/>
  <c r="X11" i="1" s="1"/>
  <c r="R15" i="1"/>
  <c r="S4" i="1"/>
  <c r="W4" i="1" s="1"/>
  <c r="R19" i="1"/>
  <c r="S19" i="1"/>
  <c r="W19" i="1" s="1"/>
  <c r="Q22" i="1"/>
  <c r="T22" i="1" s="1"/>
  <c r="X22" i="1" s="1"/>
  <c r="R20" i="1"/>
  <c r="R22" i="1"/>
  <c r="Q20" i="1"/>
  <c r="T20" i="1" s="1"/>
  <c r="X20" i="1" s="1"/>
  <c r="Q6" i="1"/>
  <c r="T6" i="1" s="1"/>
  <c r="X6" i="1" s="1"/>
  <c r="S24" i="1"/>
  <c r="W24" i="1" s="1"/>
  <c r="R6" i="1"/>
  <c r="Q2" i="1"/>
  <c r="T2" i="1" s="1"/>
  <c r="X2" i="1" s="1"/>
  <c r="R8" i="1"/>
</calcChain>
</file>

<file path=xl/sharedStrings.xml><?xml version="1.0" encoding="utf-8"?>
<sst xmlns="http://schemas.openxmlformats.org/spreadsheetml/2006/main" count="779" uniqueCount="776">
  <si>
    <t>a1</t>
  </si>
  <si>
    <t>a2</t>
  </si>
  <si>
    <t>a3</t>
  </si>
  <si>
    <t>energy</t>
  </si>
  <si>
    <t>C11</t>
  </si>
  <si>
    <t>C12</t>
  </si>
  <si>
    <t>C44</t>
  </si>
  <si>
    <t>9.131094251</t>
  </si>
  <si>
    <t>9.133555399</t>
  </si>
  <si>
    <t>9.119251794</t>
  </si>
  <si>
    <t>-625.19430512</t>
  </si>
  <si>
    <t>503.307</t>
  </si>
  <si>
    <t>106.683</t>
  </si>
  <si>
    <t>161.635</t>
  </si>
  <si>
    <t>9.114144252</t>
  </si>
  <si>
    <t>9.128362384</t>
  </si>
  <si>
    <t>9.125342329</t>
  </si>
  <si>
    <t>-624.37643602</t>
  </si>
  <si>
    <t>494.533</t>
  </si>
  <si>
    <t>110.917</t>
  </si>
  <si>
    <t>159.387</t>
  </si>
  <si>
    <t>9.125819972</t>
  </si>
  <si>
    <t>9.130037522</t>
  </si>
  <si>
    <t>9.123861713</t>
  </si>
  <si>
    <t>-624.80980085</t>
  </si>
  <si>
    <t>500.908</t>
  </si>
  <si>
    <t>108.286</t>
  </si>
  <si>
    <t>160.145</t>
  </si>
  <si>
    <t>9.118915270</t>
  </si>
  <si>
    <t>9.148270479</t>
  </si>
  <si>
    <t>9.106265549</t>
  </si>
  <si>
    <t>-624.96593995</t>
  </si>
  <si>
    <t>499.711</t>
  </si>
  <si>
    <t>109.808</t>
  </si>
  <si>
    <t>159.789</t>
  </si>
  <si>
    <t>9.110744610</t>
  </si>
  <si>
    <t>9.124877581</t>
  </si>
  <si>
    <t>9.130031547</t>
  </si>
  <si>
    <t>-624.66468045</t>
  </si>
  <si>
    <t>493.931</t>
  </si>
  <si>
    <t>112.331</t>
  </si>
  <si>
    <t>159.581</t>
  </si>
  <si>
    <t>9.129675687</t>
  </si>
  <si>
    <t>9.137201448</t>
  </si>
  <si>
    <t>9.117044710</t>
  </si>
  <si>
    <t>-624.87088520</t>
  </si>
  <si>
    <t>499.335</t>
  </si>
  <si>
    <t>108.109</t>
  </si>
  <si>
    <t>161.544</t>
  </si>
  <si>
    <t>9.109752702</t>
  </si>
  <si>
    <t>9.131326627</t>
  </si>
  <si>
    <t>9.134040285</t>
  </si>
  <si>
    <t>-624.72120003</t>
  </si>
  <si>
    <t>496.734</t>
  </si>
  <si>
    <t>110.403</t>
  </si>
  <si>
    <t>159.526</t>
  </si>
  <si>
    <t>9.125832271</t>
  </si>
  <si>
    <t>9.139289423</t>
  </si>
  <si>
    <t>9.110790469</t>
  </si>
  <si>
    <t>-624.80128057</t>
  </si>
  <si>
    <t>498.769</t>
  </si>
  <si>
    <t>109.259</t>
  </si>
  <si>
    <t>160.7</t>
  </si>
  <si>
    <t>9.135689718</t>
  </si>
  <si>
    <t>9.135927213</t>
  </si>
  <si>
    <t>9.108430976</t>
  </si>
  <si>
    <t>-624.58188159</t>
  </si>
  <si>
    <t>490.463</t>
  </si>
  <si>
    <t>113.432</t>
  </si>
  <si>
    <t>156.256</t>
  </si>
  <si>
    <t>9.115209585</t>
  </si>
  <si>
    <t>9.137994013</t>
  </si>
  <si>
    <t>9.126425434</t>
  </si>
  <si>
    <t>-624.65782606</t>
  </si>
  <si>
    <t>496.478</t>
  </si>
  <si>
    <t>109.711</t>
  </si>
  <si>
    <t>159.573</t>
  </si>
  <si>
    <t>9.123856430</t>
  </si>
  <si>
    <t>9.123726414</t>
  </si>
  <si>
    <t>9.122060872</t>
  </si>
  <si>
    <t>-624.91363300</t>
  </si>
  <si>
    <t>498.199</t>
  </si>
  <si>
    <t>109.377</t>
  </si>
  <si>
    <t>161.476</t>
  </si>
  <si>
    <t>9.118346513</t>
  </si>
  <si>
    <t>9.141571716</t>
  </si>
  <si>
    <t>9.120672558</t>
  </si>
  <si>
    <t>-624.80766252</t>
  </si>
  <si>
    <t>496.865</t>
  </si>
  <si>
    <t>110.371</t>
  </si>
  <si>
    <t>161.303</t>
  </si>
  <si>
    <t>9.134533672</t>
  </si>
  <si>
    <t>9.130195630</t>
  </si>
  <si>
    <t>9.113530863</t>
  </si>
  <si>
    <t>-625.01435131</t>
  </si>
  <si>
    <t>500.979</t>
  </si>
  <si>
    <t>108.557</t>
  </si>
  <si>
    <t>161.001</t>
  </si>
  <si>
    <t>9.104781532</t>
  </si>
  <si>
    <t>9.134406249</t>
  </si>
  <si>
    <t>9.139128034</t>
  </si>
  <si>
    <t>-624.91499108</t>
  </si>
  <si>
    <t>502.156</t>
  </si>
  <si>
    <t>107.252</t>
  </si>
  <si>
    <t>159.856</t>
  </si>
  <si>
    <t>9.128226791</t>
  </si>
  <si>
    <t>9.118023606</t>
  </si>
  <si>
    <t>9.132197076</t>
  </si>
  <si>
    <t>-624.63818528</t>
  </si>
  <si>
    <t>501.578</t>
  </si>
  <si>
    <t>108.621</t>
  </si>
  <si>
    <t>158.309</t>
  </si>
  <si>
    <t>9.117137023</t>
  </si>
  <si>
    <t>9.133687929</t>
  </si>
  <si>
    <t>9.134534602</t>
  </si>
  <si>
    <t>-625.09720716</t>
  </si>
  <si>
    <t>506.511</t>
  </si>
  <si>
    <t>105.011</t>
  </si>
  <si>
    <t>160.656</t>
  </si>
  <si>
    <t>9.104495121</t>
  </si>
  <si>
    <t>9.120596738</t>
  </si>
  <si>
    <t>9.143790924</t>
  </si>
  <si>
    <t>-625.03821307</t>
  </si>
  <si>
    <t>502.665</t>
  </si>
  <si>
    <t>107.314</t>
  </si>
  <si>
    <t>161.657</t>
  </si>
  <si>
    <t>9.135374504</t>
  </si>
  <si>
    <t>9.121905621</t>
  </si>
  <si>
    <t>9.118135090</t>
  </si>
  <si>
    <t>-624.56287702</t>
  </si>
  <si>
    <t>493.805</t>
  </si>
  <si>
    <t>112.354</t>
  </si>
  <si>
    <t>158.067</t>
  </si>
  <si>
    <t>9.119960822</t>
  </si>
  <si>
    <t>9.121079724</t>
  </si>
  <si>
    <t>9.133312117</t>
  </si>
  <si>
    <t>-624.69593655</t>
  </si>
  <si>
    <t>494.201</t>
  </si>
  <si>
    <t>111.293</t>
  </si>
  <si>
    <t>158.519</t>
  </si>
  <si>
    <t>9.124311633</t>
  </si>
  <si>
    <t>9.132623267</t>
  </si>
  <si>
    <t>9.115001554</t>
  </si>
  <si>
    <t>-624.48307892</t>
  </si>
  <si>
    <t>493.928</t>
  </si>
  <si>
    <t>111.546</t>
  </si>
  <si>
    <t>159.038</t>
  </si>
  <si>
    <t>9.134566853</t>
  </si>
  <si>
    <t>9.127564922</t>
  </si>
  <si>
    <t>9.117196893</t>
  </si>
  <si>
    <t>-624.76233063</t>
  </si>
  <si>
    <t>494.485</t>
  </si>
  <si>
    <t>111.084</t>
  </si>
  <si>
    <t>157.835</t>
  </si>
  <si>
    <t>9.118938669</t>
  </si>
  <si>
    <t>9.146158830</t>
  </si>
  <si>
    <t>9.118475186</t>
  </si>
  <si>
    <t>-624.72929490</t>
  </si>
  <si>
    <t>497.335</t>
  </si>
  <si>
    <t>110.139</t>
  </si>
  <si>
    <t>159.109</t>
  </si>
  <si>
    <t>9.119569560</t>
  </si>
  <si>
    <t>9.139428215</t>
  </si>
  <si>
    <t>9.112312069</t>
  </si>
  <si>
    <t>-624.92620078</t>
  </si>
  <si>
    <t>498.709</t>
  </si>
  <si>
    <t>110.189</t>
  </si>
  <si>
    <t>161.218</t>
  </si>
  <si>
    <t>9.129352094</t>
  </si>
  <si>
    <t>9.130164693</t>
  </si>
  <si>
    <t>9.122599296</t>
  </si>
  <si>
    <t>-624.80166322</t>
  </si>
  <si>
    <t>495.37</t>
  </si>
  <si>
    <t>110.305</t>
  </si>
  <si>
    <t>160.281</t>
  </si>
  <si>
    <t>B</t>
    <phoneticPr fontId="3" type="noConversion"/>
  </si>
  <si>
    <t>Gv</t>
    <phoneticPr fontId="3" type="noConversion"/>
  </si>
  <si>
    <t>GR</t>
    <phoneticPr fontId="3" type="noConversion"/>
  </si>
  <si>
    <t>G</t>
    <phoneticPr fontId="3" type="noConversion"/>
  </si>
  <si>
    <t>G/B</t>
    <phoneticPr fontId="3" type="noConversion"/>
  </si>
  <si>
    <t>v</t>
    <phoneticPr fontId="4" type="noConversion"/>
  </si>
  <si>
    <t>E</t>
    <phoneticPr fontId="2" type="noConversion"/>
  </si>
  <si>
    <t>Hv</t>
    <phoneticPr fontId="3" type="noConversion"/>
  </si>
  <si>
    <t>energy_0</t>
    <phoneticPr fontId="2" type="noConversion"/>
  </si>
  <si>
    <t>E_0</t>
    <phoneticPr fontId="2" type="noConversion"/>
  </si>
  <si>
    <t>H_0</t>
    <phoneticPr fontId="2" type="noConversion"/>
  </si>
  <si>
    <t>-634.56517495</t>
  </si>
  <si>
    <t>-634.48047605</t>
  </si>
  <si>
    <t>-634.52044709</t>
  </si>
  <si>
    <t>-634.55559777</t>
  </si>
  <si>
    <t>-634.66213421</t>
  </si>
  <si>
    <t>-634.53223070</t>
  </si>
  <si>
    <t>Energy_v</t>
    <phoneticPr fontId="2" type="noConversion"/>
  </si>
  <si>
    <t>E_v</t>
    <phoneticPr fontId="2" type="noConversion"/>
  </si>
  <si>
    <t>H_v</t>
    <phoneticPr fontId="2" type="noConversion"/>
  </si>
  <si>
    <t>1:v_1_1</t>
  </si>
  <si>
    <t>1:v_1_2</t>
  </si>
  <si>
    <t>1:v_1_3</t>
  </si>
  <si>
    <t>1:v_1_4</t>
  </si>
  <si>
    <t>2:v_1_1</t>
  </si>
  <si>
    <t>2:v_1_2</t>
  </si>
  <si>
    <t>2:v_1_3</t>
  </si>
  <si>
    <t>2:v_1_4</t>
  </si>
  <si>
    <t>3:v_1_1</t>
  </si>
  <si>
    <t>3:v_1_2</t>
  </si>
  <si>
    <t>3:v_1_3</t>
  </si>
  <si>
    <t>3:v_1_4</t>
  </si>
  <si>
    <t>4:v_1_1</t>
  </si>
  <si>
    <t>4:v_1_2</t>
  </si>
  <si>
    <t>4:v_1_3</t>
  </si>
  <si>
    <t>4:v_1_4</t>
  </si>
  <si>
    <t>5:v_1_1</t>
  </si>
  <si>
    <t>5:v_1_2</t>
  </si>
  <si>
    <t>5:v_1_3</t>
  </si>
  <si>
    <t>5:v_1_4</t>
  </si>
  <si>
    <t>6:v_1_1</t>
  </si>
  <si>
    <t>6:v_1_2</t>
  </si>
  <si>
    <t>6:v_1_3</t>
  </si>
  <si>
    <t>6:v_1_4</t>
  </si>
  <si>
    <t>-634.56517496</t>
  </si>
  <si>
    <t>-634.56517497</t>
  </si>
  <si>
    <t>-634.56517498</t>
  </si>
  <si>
    <t>-634.48047606</t>
  </si>
  <si>
    <t>-634.48047607</t>
  </si>
  <si>
    <t>-634.48047608</t>
  </si>
  <si>
    <t>-634.52044710</t>
  </si>
  <si>
    <t>-634.52044711</t>
  </si>
  <si>
    <t>-634.52044712</t>
  </si>
  <si>
    <t>-634.55559778</t>
  </si>
  <si>
    <t>-634.55559779</t>
  </si>
  <si>
    <t>-634.55559780</t>
  </si>
  <si>
    <t>-634.66213422</t>
  </si>
  <si>
    <t>-634.66213423</t>
  </si>
  <si>
    <t>-634.66213424</t>
  </si>
  <si>
    <t>-634.53223071</t>
  </si>
  <si>
    <t>-634.53223072</t>
  </si>
  <si>
    <t>-634.53223073</t>
  </si>
  <si>
    <t>9.129483136</t>
  </si>
  <si>
    <t>9.141374862</t>
  </si>
  <si>
    <t>9.113676348</t>
  </si>
  <si>
    <t>-625.02662073</t>
  </si>
  <si>
    <t>496.554</t>
  </si>
  <si>
    <t>110.263</t>
  </si>
  <si>
    <t>159.362</t>
  </si>
  <si>
    <t>9.116535465</t>
  </si>
  <si>
    <t>9.138723841</t>
  </si>
  <si>
    <t>9.126079056</t>
  </si>
  <si>
    <t>-624.90170656</t>
  </si>
  <si>
    <t>504.09</t>
  </si>
  <si>
    <t>106.395</t>
  </si>
  <si>
    <t>161.035</t>
  </si>
  <si>
    <t>9.119318478</t>
  </si>
  <si>
    <t>9.129477169</t>
  </si>
  <si>
    <t>9.142243478</t>
  </si>
  <si>
    <t>-624.79580744</t>
  </si>
  <si>
    <t>503.697</t>
  </si>
  <si>
    <t>106.608</t>
  </si>
  <si>
    <t>159.359</t>
  </si>
  <si>
    <t>9.129235431</t>
  </si>
  <si>
    <t>9.106265859</t>
  </si>
  <si>
    <t>9.144693582</t>
  </si>
  <si>
    <t>-624.83927172</t>
  </si>
  <si>
    <t>498.703</t>
  </si>
  <si>
    <t>110.192</t>
  </si>
  <si>
    <t>158.625</t>
  </si>
  <si>
    <t>9.131471846</t>
  </si>
  <si>
    <t>9.110325309</t>
  </si>
  <si>
    <t>9.140962566</t>
  </si>
  <si>
    <t>-625.06174499</t>
  </si>
  <si>
    <t>503.204</t>
  </si>
  <si>
    <t>106.538</t>
  </si>
  <si>
    <t>160.735</t>
  </si>
  <si>
    <t>9.124701363</t>
  </si>
  <si>
    <t>9.135238846</t>
  </si>
  <si>
    <t>9.127801893</t>
  </si>
  <si>
    <t>-624.92221786</t>
  </si>
  <si>
    <t>498.825</t>
  </si>
  <si>
    <t>108.081</t>
  </si>
  <si>
    <t>159.881</t>
  </si>
  <si>
    <t>9.134932663</t>
  </si>
  <si>
    <t>9.134894922</t>
  </si>
  <si>
    <t>9.108654133</t>
  </si>
  <si>
    <t>-624.72773219</t>
  </si>
  <si>
    <t>492.937</t>
  </si>
  <si>
    <t>111.835</t>
  </si>
  <si>
    <t>159.888</t>
  </si>
  <si>
    <t>9.119949210</t>
  </si>
  <si>
    <t>9.125858571</t>
  </si>
  <si>
    <t>9.123731340</t>
  </si>
  <si>
    <t>-624.55289153</t>
  </si>
  <si>
    <t>488.889</t>
  </si>
  <si>
    <t>114.052</t>
  </si>
  <si>
    <t>157.839</t>
  </si>
  <si>
    <t>9.137498954</t>
  </si>
  <si>
    <t>9.109200449</t>
  </si>
  <si>
    <t>9.131014405</t>
  </si>
  <si>
    <t>-624.95425263</t>
  </si>
  <si>
    <t>498.615</t>
  </si>
  <si>
    <t>109.096</t>
  </si>
  <si>
    <t>160.549</t>
  </si>
  <si>
    <t>9.104785173</t>
  </si>
  <si>
    <t>9.143097109</t>
  </si>
  <si>
    <t>9.129225739</t>
  </si>
  <si>
    <t>-624.98166251</t>
  </si>
  <si>
    <t>495.136</t>
  </si>
  <si>
    <t>111.142</t>
  </si>
  <si>
    <t>160.472</t>
  </si>
  <si>
    <t>9.125777274</t>
  </si>
  <si>
    <t>9.106087584</t>
  </si>
  <si>
    <t>9.145632112</t>
  </si>
  <si>
    <t>-624.90996771</t>
  </si>
  <si>
    <t>500.168</t>
  </si>
  <si>
    <t>108.096</t>
  </si>
  <si>
    <t>160.17</t>
  </si>
  <si>
    <t>9.134559311</t>
  </si>
  <si>
    <t>9.113156153</t>
  </si>
  <si>
    <t>9.130985264</t>
  </si>
  <si>
    <t>-625.00780709</t>
  </si>
  <si>
    <t>497.91</t>
  </si>
  <si>
    <t>108.685</t>
  </si>
  <si>
    <t>160.775</t>
  </si>
  <si>
    <t>9.111958921</t>
  </si>
  <si>
    <t>9.135898818</t>
  </si>
  <si>
    <t>9.139974456</t>
  </si>
  <si>
    <t>-625.17800620</t>
  </si>
  <si>
    <t>504.997</t>
  </si>
  <si>
    <t>104.848</t>
  </si>
  <si>
    <t>161.075</t>
  </si>
  <si>
    <t>9.130440544</t>
  </si>
  <si>
    <t>9.118731921</t>
  </si>
  <si>
    <t>9.140357971</t>
  </si>
  <si>
    <t>-624.89485288</t>
  </si>
  <si>
    <t>502.532</t>
  </si>
  <si>
    <t>105.414</t>
  </si>
  <si>
    <t>160.558</t>
  </si>
  <si>
    <t>9.122990738</t>
  </si>
  <si>
    <t>9.114743131</t>
  </si>
  <si>
    <t>9.142318689</t>
  </si>
  <si>
    <t>-624.74413677</t>
  </si>
  <si>
    <t>501.805</t>
  </si>
  <si>
    <t>105.994</t>
  </si>
  <si>
    <t>159.291</t>
  </si>
  <si>
    <t>9.128211720</t>
  </si>
  <si>
    <t>9.116226471</t>
  </si>
  <si>
    <t>9.136952786</t>
  </si>
  <si>
    <t>-624.55207481</t>
  </si>
  <si>
    <t>497.369</t>
  </si>
  <si>
    <t>108.742</t>
  </si>
  <si>
    <t>157.735</t>
  </si>
  <si>
    <t>9.127294904</t>
  </si>
  <si>
    <t>9.133928285</t>
  </si>
  <si>
    <t>9.131300584</t>
  </si>
  <si>
    <t>-625.27934673</t>
  </si>
  <si>
    <t>511.147</t>
  </si>
  <si>
    <t>101.393</t>
  </si>
  <si>
    <t>162.489</t>
  </si>
  <si>
    <t>9.124605624</t>
  </si>
  <si>
    <t>9.124275142</t>
  </si>
  <si>
    <t>9.136662603</t>
  </si>
  <si>
    <t>-625.07135313</t>
  </si>
  <si>
    <t>503.891</t>
  </si>
  <si>
    <t>104.978</t>
  </si>
  <si>
    <t>161.143</t>
  </si>
  <si>
    <t>9.133601281</t>
  </si>
  <si>
    <t>9.114475548</t>
  </si>
  <si>
    <t>9.129574299</t>
  </si>
  <si>
    <t>-625.00494067</t>
  </si>
  <si>
    <t>504.549</t>
  </si>
  <si>
    <t>104.629</t>
  </si>
  <si>
    <t>161.266</t>
  </si>
  <si>
    <t>9.124896481</t>
  </si>
  <si>
    <t>9.126321191</t>
  </si>
  <si>
    <t>9.129012542</t>
  </si>
  <si>
    <t>-624.68139395</t>
  </si>
  <si>
    <t>497.933</t>
  </si>
  <si>
    <t>107.63</t>
  </si>
  <si>
    <t>159.527</t>
  </si>
  <si>
    <t>9.122484880</t>
  </si>
  <si>
    <t>9.110788873</t>
  </si>
  <si>
    <t>9.143754881</t>
  </si>
  <si>
    <t>-624.74529407</t>
  </si>
  <si>
    <t>504.031</t>
  </si>
  <si>
    <t>106.668</t>
  </si>
  <si>
    <t>160.023</t>
  </si>
  <si>
    <t>9.143460015</t>
  </si>
  <si>
    <t>9.111927243</t>
  </si>
  <si>
    <t>9.120385838</t>
  </si>
  <si>
    <t>-624.90772595</t>
  </si>
  <si>
    <t>500.038</t>
  </si>
  <si>
    <t>109.361</t>
  </si>
  <si>
    <t>160.678</t>
  </si>
  <si>
    <t>9.136654531</t>
  </si>
  <si>
    <t>9.117613011</t>
  </si>
  <si>
    <t>9.118345200</t>
  </si>
  <si>
    <t>-624.51944071</t>
  </si>
  <si>
    <t>493.951</t>
  </si>
  <si>
    <t>112.428</t>
  </si>
  <si>
    <t>157.225</t>
  </si>
  <si>
    <t>9.129895249</t>
  </si>
  <si>
    <t>9.134522887</t>
  </si>
  <si>
    <t>9.111274728</t>
  </si>
  <si>
    <t>-624.82629857</t>
  </si>
  <si>
    <t>496.685</t>
  </si>
  <si>
    <t>110.774</t>
  </si>
  <si>
    <t>160.015</t>
  </si>
  <si>
    <t>9.129231653</t>
  </si>
  <si>
    <t>9.127074324</t>
  </si>
  <si>
    <t>9.121836419</t>
  </si>
  <si>
    <t>-624.66181661</t>
  </si>
  <si>
    <t>497.221</t>
  </si>
  <si>
    <t>110.326</t>
  </si>
  <si>
    <t>159.119</t>
  </si>
  <si>
    <t>9.133114712</t>
  </si>
  <si>
    <t>9.114989703</t>
  </si>
  <si>
    <t>9.127767779</t>
  </si>
  <si>
    <t>-624.82535860</t>
  </si>
  <si>
    <t>501.113</t>
  </si>
  <si>
    <t>107.677</t>
  </si>
  <si>
    <t>160.817</t>
  </si>
  <si>
    <t>9.142198784</t>
  </si>
  <si>
    <t>9.110116993</t>
  </si>
  <si>
    <t>9.126967468</t>
  </si>
  <si>
    <t>-624.75209954</t>
  </si>
  <si>
    <t>496.214</t>
  </si>
  <si>
    <t>111.253</t>
  </si>
  <si>
    <t>159.312</t>
  </si>
  <si>
    <t>9.115654571</t>
  </si>
  <si>
    <t>9.133998698</t>
  </si>
  <si>
    <t>9.129854500</t>
  </si>
  <si>
    <t>-624.94048641</t>
  </si>
  <si>
    <t>500.031</t>
  </si>
  <si>
    <t>108.238</t>
  </si>
  <si>
    <t>161.007</t>
  </si>
  <si>
    <t>9.138774580</t>
  </si>
  <si>
    <t>9.125035694</t>
  </si>
  <si>
    <t>9.120510512</t>
  </si>
  <si>
    <t>-624.83465087</t>
  </si>
  <si>
    <t>495.967</t>
  </si>
  <si>
    <t>111.23</t>
  </si>
  <si>
    <t>160.025</t>
  </si>
  <si>
    <t>9.124520846</t>
  </si>
  <si>
    <t>9.118362922</t>
  </si>
  <si>
    <t>9.133491660</t>
  </si>
  <si>
    <t>-625.00766980</t>
  </si>
  <si>
    <t>500.236</t>
  </si>
  <si>
    <t>107.992</t>
  </si>
  <si>
    <t>161.308</t>
  </si>
  <si>
    <t>9.131948091</t>
  </si>
  <si>
    <t>9.116256613</t>
  </si>
  <si>
    <t>9.135709396</t>
  </si>
  <si>
    <t>-624.93411456</t>
  </si>
  <si>
    <t>502.099</t>
  </si>
  <si>
    <t>106.667</t>
  </si>
  <si>
    <t>159.815</t>
  </si>
  <si>
    <t>9.129657039</t>
  </si>
  <si>
    <t>9.111838019</t>
  </si>
  <si>
    <t>9.141840228</t>
  </si>
  <si>
    <t>-625.26422652</t>
  </si>
  <si>
    <t>507.463</t>
  </si>
  <si>
    <t>104.975</t>
  </si>
  <si>
    <t>161.161</t>
  </si>
  <si>
    <t>9.123995183</t>
  </si>
  <si>
    <t>9.128691206</t>
  </si>
  <si>
    <t>9.124762391</t>
  </si>
  <si>
    <t>-624.78336603</t>
  </si>
  <si>
    <t>496.985</t>
  </si>
  <si>
    <t>159.988</t>
  </si>
  <si>
    <t>9.122072221</t>
  </si>
  <si>
    <t>9.137501971</t>
  </si>
  <si>
    <t>9.122233643</t>
  </si>
  <si>
    <t>-624.75406008</t>
  </si>
  <si>
    <t>498.143</t>
  </si>
  <si>
    <t>109.515</t>
  </si>
  <si>
    <t>160.213</t>
  </si>
  <si>
    <t>9.122067639</t>
  </si>
  <si>
    <t>9.118752628</t>
  </si>
  <si>
    <t>9.132892658</t>
  </si>
  <si>
    <t>-624.58804152</t>
  </si>
  <si>
    <t>497.319</t>
  </si>
  <si>
    <t>109.627</t>
  </si>
  <si>
    <t>157.859</t>
  </si>
  <si>
    <t>9.120966831</t>
  </si>
  <si>
    <t>9.123636198</t>
  </si>
  <si>
    <t>9.131586224</t>
  </si>
  <si>
    <t>-624.51844103</t>
  </si>
  <si>
    <t>497.641</t>
  </si>
  <si>
    <t>109.443</t>
  </si>
  <si>
    <t>156.494</t>
  </si>
  <si>
    <t>9.117706443</t>
  </si>
  <si>
    <t>9.127438134</t>
  </si>
  <si>
    <t>9.135105450</t>
  </si>
  <si>
    <t>-625.08309149</t>
  </si>
  <si>
    <t>502.187</t>
  </si>
  <si>
    <t>106.36</t>
  </si>
  <si>
    <t>160.529</t>
  </si>
  <si>
    <t>9.124953056</t>
  </si>
  <si>
    <t>9.133742686</t>
  </si>
  <si>
    <t>9.127939764</t>
  </si>
  <si>
    <t>-625.04070200</t>
  </si>
  <si>
    <t>504.018</t>
  </si>
  <si>
    <t>105.941</t>
  </si>
  <si>
    <t>160.986</t>
  </si>
  <si>
    <t>9.119278034</t>
  </si>
  <si>
    <t>9.119105656</t>
  </si>
  <si>
    <t>9.135321966</t>
  </si>
  <si>
    <t>-624.85044842</t>
  </si>
  <si>
    <t>499.876</t>
  </si>
  <si>
    <t>109.122</t>
  </si>
  <si>
    <t>159.899</t>
  </si>
  <si>
    <t>9.128433087</t>
  </si>
  <si>
    <t>9.120570267</t>
  </si>
  <si>
    <t>9.129524199</t>
  </si>
  <si>
    <t>-624.85171714</t>
  </si>
  <si>
    <t>498.231</t>
  </si>
  <si>
    <t>109.398</t>
  </si>
  <si>
    <t>159.376</t>
  </si>
  <si>
    <t>9.097935933</t>
  </si>
  <si>
    <t>9.128588733</t>
  </si>
  <si>
    <t>9.146340384</t>
  </si>
  <si>
    <t>-625.08015067</t>
  </si>
  <si>
    <t>498.62</t>
  </si>
  <si>
    <t>109.38</t>
  </si>
  <si>
    <t>160.354</t>
  </si>
  <si>
    <t>9.121186310</t>
  </si>
  <si>
    <t>9.127335603</t>
  </si>
  <si>
    <t>9.128787143</t>
  </si>
  <si>
    <t>-624.95435644</t>
  </si>
  <si>
    <t>496.291</t>
  </si>
  <si>
    <t>161.889</t>
  </si>
  <si>
    <t>9.117497370</t>
  </si>
  <si>
    <t>9.121741240</t>
  </si>
  <si>
    <t>9.137103813</t>
  </si>
  <si>
    <t>-625.14768536</t>
  </si>
  <si>
    <t>500.769</t>
  </si>
  <si>
    <t>107.179</t>
  </si>
  <si>
    <t>161.631</t>
  </si>
  <si>
    <t>9.123365512</t>
  </si>
  <si>
    <t>9.124619402</t>
  </si>
  <si>
    <t>9.131998899</t>
  </si>
  <si>
    <t>-625.01596811</t>
  </si>
  <si>
    <t>496.586</t>
  </si>
  <si>
    <t>109.897</t>
  </si>
  <si>
    <t>159.827</t>
  </si>
  <si>
    <t>9.110694072</t>
  </si>
  <si>
    <t>9.132462734</t>
  </si>
  <si>
    <t>9.133295314</t>
  </si>
  <si>
    <t>-624.90079669</t>
  </si>
  <si>
    <t>501.248</t>
  </si>
  <si>
    <t>107.476</t>
  </si>
  <si>
    <t>159.674</t>
  </si>
  <si>
    <t>9.118075034</t>
  </si>
  <si>
    <t>9.131647097</t>
  </si>
  <si>
    <t>9.129658595</t>
  </si>
  <si>
    <t>-624.81185854</t>
  </si>
  <si>
    <t>500.799</t>
  </si>
  <si>
    <t>108.294</t>
  </si>
  <si>
    <t>158.877</t>
  </si>
  <si>
    <t>9.118777786</t>
  </si>
  <si>
    <t>9.120237437</t>
  </si>
  <si>
    <t>9.141597138</t>
  </si>
  <si>
    <t>-625.30577775</t>
  </si>
  <si>
    <t>506.737</t>
  </si>
  <si>
    <t>103.655</t>
  </si>
  <si>
    <t>162.098</t>
  </si>
  <si>
    <t>9.121355755</t>
  </si>
  <si>
    <t>9.123676156</t>
  </si>
  <si>
    <t>9.137805347</t>
  </si>
  <si>
    <t>-625.11267577</t>
  </si>
  <si>
    <t>503.532</t>
  </si>
  <si>
    <t>105.784</t>
  </si>
  <si>
    <t>160.939</t>
  </si>
  <si>
    <t>9.114713095</t>
  </si>
  <si>
    <t>9.132187138</t>
  </si>
  <si>
    <t>9.134937892</t>
  </si>
  <si>
    <t>-624.95629470</t>
  </si>
  <si>
    <t>503.941</t>
  </si>
  <si>
    <t>106.376</t>
  </si>
  <si>
    <t>159.676</t>
  </si>
  <si>
    <t>9.117939136</t>
  </si>
  <si>
    <t>9.132438625</t>
  </si>
  <si>
    <t>9.132315169</t>
  </si>
  <si>
    <t>-624.81446372</t>
  </si>
  <si>
    <t>502.743</t>
  </si>
  <si>
    <t>107.245</t>
  </si>
  <si>
    <t>159.673</t>
  </si>
  <si>
    <t>9.138102343</t>
  </si>
  <si>
    <t>9.111388428</t>
  </si>
  <si>
    <t>9.131325761</t>
  </si>
  <si>
    <t>-624.81923264</t>
  </si>
  <si>
    <t>499.654</t>
  </si>
  <si>
    <t>108.093</t>
  </si>
  <si>
    <t>159.921</t>
  </si>
  <si>
    <t>9.132150317</t>
  </si>
  <si>
    <t>9.109736866</t>
  </si>
  <si>
    <t>9.137019438</t>
  </si>
  <si>
    <t>-625.08131700</t>
  </si>
  <si>
    <t>505.4</t>
  </si>
  <si>
    <t>104.96</t>
  </si>
  <si>
    <t>161.521</t>
  </si>
  <si>
    <t>9.141743512</t>
  </si>
  <si>
    <t>9.112396870</t>
  </si>
  <si>
    <t>9.126841879</t>
  </si>
  <si>
    <t>-624.59624996</t>
  </si>
  <si>
    <t>501.901</t>
  </si>
  <si>
    <t>108.693</t>
  </si>
  <si>
    <t>158.881</t>
  </si>
  <si>
    <t>9.121070429</t>
  </si>
  <si>
    <t>9.112615816</t>
  </si>
  <si>
    <t>9.139998592</t>
  </si>
  <si>
    <t>-624.64976100</t>
  </si>
  <si>
    <t>499.798</t>
  </si>
  <si>
    <t>109.751</t>
  </si>
  <si>
    <t>157.722</t>
  </si>
  <si>
    <t>9.144345566</t>
  </si>
  <si>
    <t>9.103059777</t>
  </si>
  <si>
    <t>9.133473005</t>
  </si>
  <si>
    <t>-624.95662521</t>
  </si>
  <si>
    <t>504.57</t>
  </si>
  <si>
    <t>106.985</t>
  </si>
  <si>
    <t>160.507</t>
  </si>
  <si>
    <t>9.109250535</t>
  </si>
  <si>
    <t>9.138811275</t>
  </si>
  <si>
    <t>9.133823027</t>
  </si>
  <si>
    <t>-624.98353099</t>
  </si>
  <si>
    <t>505.619</t>
  </si>
  <si>
    <t>106.304</t>
  </si>
  <si>
    <t>160.3</t>
  </si>
  <si>
    <t>9.123251933</t>
  </si>
  <si>
    <t>9.126342823</t>
  </si>
  <si>
    <t>9.123763280</t>
  </si>
  <si>
    <t>-624.59410638</t>
  </si>
  <si>
    <t>501.431</t>
  </si>
  <si>
    <t>108.288</t>
  </si>
  <si>
    <t>160.329</t>
  </si>
  <si>
    <t>9.128971388</t>
  </si>
  <si>
    <t>9.114525246</t>
  </si>
  <si>
    <t>9.126304755</t>
  </si>
  <si>
    <t>-624.74474133</t>
  </si>
  <si>
    <t>500.654</t>
  </si>
  <si>
    <t>108.663</t>
  </si>
  <si>
    <t>159.668</t>
  </si>
  <si>
    <t>9.131767335</t>
  </si>
  <si>
    <t>9.120768741</t>
  </si>
  <si>
    <t>9.121714281</t>
  </si>
  <si>
    <t>-624.93054570</t>
  </si>
  <si>
    <t>499.678</t>
  </si>
  <si>
    <t>161.377</t>
  </si>
  <si>
    <t>9.124529394</t>
  </si>
  <si>
    <t>9.141867084</t>
  </si>
  <si>
    <t>9.113003912</t>
  </si>
  <si>
    <t>-625.06574457</t>
  </si>
  <si>
    <t>501.883</t>
  </si>
  <si>
    <t>106.842</t>
  </si>
  <si>
    <t>161.996</t>
  </si>
  <si>
    <t>1:v_1_5</t>
  </si>
  <si>
    <t>1:v_1_6</t>
  </si>
  <si>
    <t>1:v_1_7</t>
  </si>
  <si>
    <t>1:v_1_8</t>
  </si>
  <si>
    <t>1:v_1_9</t>
  </si>
  <si>
    <t>1:v_1_10</t>
  </si>
  <si>
    <t>1:v_1_11</t>
  </si>
  <si>
    <t>1:v_1_12</t>
  </si>
  <si>
    <t>1:v_1_13</t>
  </si>
  <si>
    <t>1:v_1_14</t>
  </si>
  <si>
    <t>2:v_1_5</t>
  </si>
  <si>
    <t>2:v_1_6</t>
  </si>
  <si>
    <t>2:v_1_7</t>
  </si>
  <si>
    <t>2:v_1_8</t>
  </si>
  <si>
    <t>2:v_1_9</t>
  </si>
  <si>
    <t>2:v_1_10</t>
  </si>
  <si>
    <t>2:v_1_11</t>
  </si>
  <si>
    <t>2:v_1_12</t>
  </si>
  <si>
    <t>2:v_1_13</t>
  </si>
  <si>
    <t>2:v_1_14</t>
  </si>
  <si>
    <t>3:v_1_5</t>
  </si>
  <si>
    <t>3:v_1_6</t>
  </si>
  <si>
    <t>3:v_1_7</t>
  </si>
  <si>
    <t>3:v_1_8</t>
  </si>
  <si>
    <t>3:v_1_9</t>
  </si>
  <si>
    <t>3:v_1_10</t>
  </si>
  <si>
    <t>3:v_1_11</t>
  </si>
  <si>
    <t>3:v_1_12</t>
  </si>
  <si>
    <t>3:v_1_13</t>
  </si>
  <si>
    <t>3:v_1_14</t>
  </si>
  <si>
    <t>4:v_1_5</t>
  </si>
  <si>
    <t>4:v_1_6</t>
  </si>
  <si>
    <t>4:v_1_7</t>
  </si>
  <si>
    <t>4:v_1_8</t>
  </si>
  <si>
    <t>4:v_1_9</t>
  </si>
  <si>
    <t>4:v_1_10</t>
  </si>
  <si>
    <t>4:v_1_11</t>
  </si>
  <si>
    <t>4:v_1_12</t>
  </si>
  <si>
    <t>4:v_1_13</t>
  </si>
  <si>
    <t>4:v_1_14</t>
  </si>
  <si>
    <t>5:v_1_5</t>
  </si>
  <si>
    <t>5:v_1_6</t>
  </si>
  <si>
    <t>5:v_1_7</t>
  </si>
  <si>
    <t>5:v_1_8</t>
  </si>
  <si>
    <t>5:v_1_9</t>
  </si>
  <si>
    <t>5:v_1_10</t>
  </si>
  <si>
    <t>5:v_1_11</t>
  </si>
  <si>
    <t>5:v_1_12</t>
  </si>
  <si>
    <t>5:v_1_13</t>
  </si>
  <si>
    <t>5:v_1_14</t>
  </si>
  <si>
    <t>6:v_1_5</t>
  </si>
  <si>
    <t>6:v_1_6</t>
  </si>
  <si>
    <t>6:v_1_7</t>
  </si>
  <si>
    <t>6:v_1_8</t>
  </si>
  <si>
    <t>6:v_1_9</t>
  </si>
  <si>
    <t>6:v_1_10</t>
  </si>
  <si>
    <t>6:v_1_11</t>
  </si>
  <si>
    <t>6:v_1_12</t>
  </si>
  <si>
    <t>6:v_1_13</t>
  </si>
  <si>
    <t>6:v_1_14</t>
  </si>
  <si>
    <t>-634.48047595</t>
  </si>
  <si>
    <t>-634.48047596</t>
  </si>
  <si>
    <t>-634.48047597</t>
  </si>
  <si>
    <t>-634.48047598</t>
  </si>
  <si>
    <t>-634.48047599</t>
  </si>
  <si>
    <t>-634.48047600</t>
  </si>
  <si>
    <t>-634.48047601</t>
  </si>
  <si>
    <t>-634.48047602</t>
  </si>
  <si>
    <t>-634.48047603</t>
  </si>
  <si>
    <t>-634.48047604</t>
  </si>
  <si>
    <t>-634.56517499</t>
  </si>
  <si>
    <t>-634.56517500</t>
  </si>
  <si>
    <t>-634.56517501</t>
  </si>
  <si>
    <t>-634.56517502</t>
  </si>
  <si>
    <t>-634.56517503</t>
  </si>
  <si>
    <t>-634.56517504</t>
  </si>
  <si>
    <t>-634.56517505</t>
  </si>
  <si>
    <t>-634.56517506</t>
  </si>
  <si>
    <t>-634.56517507</t>
  </si>
  <si>
    <t>-634.56517508</t>
  </si>
  <si>
    <t>-634.52044699</t>
  </si>
  <si>
    <t>-634.52044700</t>
  </si>
  <si>
    <t>-634.52044701</t>
  </si>
  <si>
    <t>-634.52044702</t>
  </si>
  <si>
    <t>-634.52044703</t>
  </si>
  <si>
    <t>-634.52044704</t>
  </si>
  <si>
    <t>-634.52044705</t>
  </si>
  <si>
    <t>-634.52044706</t>
  </si>
  <si>
    <t>-634.52044707</t>
  </si>
  <si>
    <t>-634.52044708</t>
  </si>
  <si>
    <t>-634.55559767</t>
  </si>
  <si>
    <t>-634.55559768</t>
  </si>
  <si>
    <t>-634.55559769</t>
  </si>
  <si>
    <t>-634.55559770</t>
  </si>
  <si>
    <t>-634.55559771</t>
  </si>
  <si>
    <t>-634.55559772</t>
  </si>
  <si>
    <t>-634.55559773</t>
  </si>
  <si>
    <t>-634.55559774</t>
  </si>
  <si>
    <t>-634.55559775</t>
  </si>
  <si>
    <t>-634.55559776</t>
  </si>
  <si>
    <t>-634.66213411</t>
  </si>
  <si>
    <t>-634.66213412</t>
  </si>
  <si>
    <t>-634.66213413</t>
  </si>
  <si>
    <t>-634.66213414</t>
  </si>
  <si>
    <t>-634.66213415</t>
  </si>
  <si>
    <t>-634.66213416</t>
  </si>
  <si>
    <t>-634.66213417</t>
  </si>
  <si>
    <t>-634.66213418</t>
  </si>
  <si>
    <t>-634.66213419</t>
  </si>
  <si>
    <t>-634.66213420</t>
  </si>
  <si>
    <t>-634.53223060</t>
  </si>
  <si>
    <t>-634.53223061</t>
  </si>
  <si>
    <t>-634.53223062</t>
  </si>
  <si>
    <t>-634.53223063</t>
  </si>
  <si>
    <t>-634.53223064</t>
  </si>
  <si>
    <t>-634.53223065</t>
  </si>
  <si>
    <t>-634.53223066</t>
  </si>
  <si>
    <t>-634.53223067</t>
  </si>
  <si>
    <t>-634.53223068</t>
  </si>
  <si>
    <t>-634.53223069</t>
  </si>
  <si>
    <t>B_0</t>
    <phoneticPr fontId="2" type="noConversion"/>
  </si>
  <si>
    <t>B_v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</si>
</sst>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topLeftCell="B1" workbookViewId="0">
      <selection activeCell="V2" sqref="V2:V85"/>
    </sheetView>
  </sheetViews>
  <sheetFormatPr defaultRowHeight="14.4" x14ac:dyDescent="0.25"/>
  <cols>
    <col min="1" max="1" width="20.88671875" customWidth="1"/>
  </cols>
  <sheetData>
    <row r="1" spans="1:24" x14ac:dyDescent="0.25">
      <c r="B1" s="2" t="s">
        <v>183</v>
      </c>
      <c r="C1" s="2" t="s">
        <v>774</v>
      </c>
      <c r="D1" s="2" t="s">
        <v>184</v>
      </c>
      <c r="E1" s="2" t="s">
        <v>185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2" t="s">
        <v>181</v>
      </c>
      <c r="T1" s="2" t="s">
        <v>182</v>
      </c>
      <c r="U1" s="2" t="s">
        <v>192</v>
      </c>
      <c r="V1" s="2" t="s">
        <v>775</v>
      </c>
      <c r="W1" s="2" t="s">
        <v>193</v>
      </c>
      <c r="X1" s="2" t="s">
        <v>194</v>
      </c>
    </row>
    <row r="2" spans="1:24" x14ac:dyDescent="0.25">
      <c r="A2" s="4" t="s">
        <v>195</v>
      </c>
      <c r="B2" t="s">
        <v>186</v>
      </c>
      <c r="C2">
        <v>247.42</v>
      </c>
      <c r="D2">
        <v>427.42701539971017</v>
      </c>
      <c r="E2">
        <v>24.731329074713784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s="1">
        <f t="shared" ref="M2:M7" si="0">(J2+2*K2)/3</f>
        <v>238.89099999999999</v>
      </c>
      <c r="N2" s="3">
        <f t="shared" ref="N2:N7" si="1">(3*L2+J2-K2)/5</f>
        <v>176.3058</v>
      </c>
      <c r="O2" s="3">
        <f>5*(J2-K2)*L2/(4*L2+3*(J2-K2))</f>
        <v>174.54776008869467</v>
      </c>
      <c r="P2" s="1">
        <f t="shared" ref="P2:P7" si="2">(N2+O2)/2</f>
        <v>175.42678004434734</v>
      </c>
      <c r="Q2" s="3">
        <f t="shared" ref="Q2:Q7" si="3">P2/M2</f>
        <v>0.73433817115063915</v>
      </c>
      <c r="R2" s="1">
        <f t="shared" ref="R2:R7" si="4">(3*M2-2*P2)/2/(3*M2+P2)</f>
        <v>0.20503280467859775</v>
      </c>
      <c r="S2">
        <f>9*M2*P2/(3*M2+P2)</f>
        <v>422.79004954515062</v>
      </c>
      <c r="T2">
        <f t="shared" ref="T2:T7" si="5">2*(Q2*Q2*P2)^0.585-3</f>
        <v>25.636803115584797</v>
      </c>
      <c r="U2">
        <f>I2-B2-9.21977491833333</f>
        <v>0.15109491166673017</v>
      </c>
      <c r="V2">
        <f>M2-C2</f>
        <v>-8.5289999999999964</v>
      </c>
      <c r="W2">
        <f>S2-D2</f>
        <v>-4.6369658545595485</v>
      </c>
      <c r="X2">
        <f>T2-E2</f>
        <v>0.90547404087101313</v>
      </c>
    </row>
    <row r="3" spans="1:24" x14ac:dyDescent="0.25">
      <c r="A3" s="4" t="s">
        <v>196</v>
      </c>
      <c r="B3" t="s">
        <v>219</v>
      </c>
      <c r="C3">
        <v>247.42</v>
      </c>
      <c r="D3">
        <v>427.42701539971017</v>
      </c>
      <c r="E3">
        <v>24.731329074713784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s="1">
        <f t="shared" si="0"/>
        <v>239.17999999999998</v>
      </c>
      <c r="N3" s="3">
        <f t="shared" si="1"/>
        <v>172.98179999999999</v>
      </c>
      <c r="O3" s="3">
        <f t="shared" ref="O3:O7" si="6">5*(J3-K3)*L3/(4*L3+3*(J3-K3))</f>
        <v>171.47054139537263</v>
      </c>
      <c r="P3" s="1">
        <f t="shared" si="2"/>
        <v>172.22617069768631</v>
      </c>
      <c r="Q3" s="3">
        <f t="shared" si="3"/>
        <v>0.72006928128474923</v>
      </c>
      <c r="R3" s="1">
        <f t="shared" si="4"/>
        <v>0.20965489074060922</v>
      </c>
      <c r="S3">
        <f t="shared" ref="S3:S7" si="7">9*M3*P3/(3*M3+P3)</f>
        <v>416.66845939596658</v>
      </c>
      <c r="T3">
        <f t="shared" si="5"/>
        <v>24.687000468077311</v>
      </c>
      <c r="U3">
        <f t="shared" ref="U3:U25" si="8">I3-B3-9.21977491833333</f>
        <v>0.62420001166672812</v>
      </c>
      <c r="V3">
        <f t="shared" ref="V3:V66" si="9">M3-C3</f>
        <v>-8.2400000000000091</v>
      </c>
      <c r="W3">
        <f t="shared" ref="W3:X25" si="10">S3-D3</f>
        <v>-10.758556003743593</v>
      </c>
      <c r="X3">
        <f t="shared" si="10"/>
        <v>-4.4328606636472756E-2</v>
      </c>
    </row>
    <row r="4" spans="1:24" x14ac:dyDescent="0.25">
      <c r="A4" s="4" t="s">
        <v>197</v>
      </c>
      <c r="B4" t="s">
        <v>220</v>
      </c>
      <c r="C4">
        <v>247.42</v>
      </c>
      <c r="D4">
        <v>427.42701539971017</v>
      </c>
      <c r="E4">
        <v>24.731329074713784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s="1">
        <f t="shared" si="0"/>
        <v>239.36433333333332</v>
      </c>
      <c r="N4" s="3">
        <f t="shared" si="1"/>
        <v>175.08499999999998</v>
      </c>
      <c r="O4" s="3">
        <f t="shared" si="6"/>
        <v>173.45131260603864</v>
      </c>
      <c r="P4" s="1">
        <f t="shared" si="2"/>
        <v>174.26815630301931</v>
      </c>
      <c r="Q4" s="3">
        <f t="shared" si="3"/>
        <v>0.72804562766808467</v>
      </c>
      <c r="R4" s="1">
        <f t="shared" si="4"/>
        <v>0.20706677155525521</v>
      </c>
      <c r="S4">
        <f t="shared" si="7"/>
        <v>420.70660162714427</v>
      </c>
      <c r="T4">
        <f t="shared" si="5"/>
        <v>25.240222018862941</v>
      </c>
      <c r="U4">
        <f t="shared" si="8"/>
        <v>0.33104874166666143</v>
      </c>
      <c r="V4">
        <f t="shared" si="9"/>
        <v>-8.0556666666666672</v>
      </c>
      <c r="W4">
        <f t="shared" si="10"/>
        <v>-6.7204137725659052</v>
      </c>
      <c r="X4">
        <f t="shared" si="10"/>
        <v>0.50889294414915653</v>
      </c>
    </row>
    <row r="5" spans="1:24" x14ac:dyDescent="0.25">
      <c r="A5" s="4" t="s">
        <v>198</v>
      </c>
      <c r="B5" t="s">
        <v>221</v>
      </c>
      <c r="C5">
        <v>247.42</v>
      </c>
      <c r="D5">
        <v>427.42701539971017</v>
      </c>
      <c r="E5">
        <v>24.731329074713784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s="1">
        <f t="shared" si="0"/>
        <v>238.929</v>
      </c>
      <c r="N5" s="3">
        <f t="shared" si="1"/>
        <v>171.69300000000001</v>
      </c>
      <c r="O5" s="3">
        <f t="shared" si="6"/>
        <v>170.23276097150548</v>
      </c>
      <c r="P5" s="1">
        <f t="shared" si="2"/>
        <v>170.96288048575275</v>
      </c>
      <c r="Q5" s="3">
        <f t="shared" si="3"/>
        <v>0.71553842558146041</v>
      </c>
      <c r="R5" s="1">
        <f t="shared" si="4"/>
        <v>0.21112998563479421</v>
      </c>
      <c r="S5">
        <f t="shared" si="7"/>
        <v>414.11654197358547</v>
      </c>
      <c r="T5">
        <f t="shared" si="5"/>
        <v>24.365168621875728</v>
      </c>
      <c r="U5">
        <f t="shared" si="8"/>
        <v>0.64946351166666538</v>
      </c>
      <c r="V5">
        <f t="shared" si="9"/>
        <v>-8.4909999999999854</v>
      </c>
      <c r="W5">
        <f t="shared" si="10"/>
        <v>-13.310473426124702</v>
      </c>
      <c r="X5">
        <f t="shared" si="10"/>
        <v>-0.36616045283805576</v>
      </c>
    </row>
    <row r="6" spans="1:24" x14ac:dyDescent="0.25">
      <c r="A6" s="4" t="s">
        <v>654</v>
      </c>
      <c r="B6" t="s">
        <v>724</v>
      </c>
      <c r="C6">
        <v>247.42</v>
      </c>
      <c r="D6">
        <v>427.42701539971017</v>
      </c>
      <c r="E6">
        <v>24.731329074713784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  <c r="K6" t="s">
        <v>242</v>
      </c>
      <c r="L6" t="s">
        <v>243</v>
      </c>
      <c r="M6" s="1">
        <f t="shared" si="0"/>
        <v>239.02666666666664</v>
      </c>
      <c r="N6" s="3">
        <f t="shared" si="1"/>
        <v>172.87539999999998</v>
      </c>
      <c r="O6" s="3">
        <f t="shared" si="6"/>
        <v>171.35051681186155</v>
      </c>
      <c r="P6" s="1">
        <f t="shared" si="2"/>
        <v>172.11295840593078</v>
      </c>
      <c r="Q6" s="3">
        <f t="shared" si="3"/>
        <v>0.72005756012968203</v>
      </c>
      <c r="R6" s="1">
        <f t="shared" si="4"/>
        <v>0.20965870212049326</v>
      </c>
      <c r="S6">
        <f t="shared" si="7"/>
        <v>416.39587576687336</v>
      </c>
      <c r="T6">
        <f t="shared" si="5"/>
        <v>24.675824944345194</v>
      </c>
      <c r="U6">
        <f t="shared" si="8"/>
        <v>0.31877934166662492</v>
      </c>
      <c r="V6">
        <f t="shared" si="9"/>
        <v>-8.3933333333333451</v>
      </c>
      <c r="W6">
        <f t="shared" si="10"/>
        <v>-11.031139632836812</v>
      </c>
      <c r="X6">
        <f t="shared" si="10"/>
        <v>-5.5504130368589699E-2</v>
      </c>
    </row>
    <row r="7" spans="1:24" x14ac:dyDescent="0.25">
      <c r="A7" s="4" t="s">
        <v>655</v>
      </c>
      <c r="B7" t="s">
        <v>725</v>
      </c>
      <c r="C7">
        <v>247.42</v>
      </c>
      <c r="D7">
        <v>427.42701539971017</v>
      </c>
      <c r="E7">
        <v>24.731329074713784</v>
      </c>
      <c r="F7" t="s">
        <v>244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  <c r="L7" t="s">
        <v>250</v>
      </c>
      <c r="M7" s="1">
        <f t="shared" si="0"/>
        <v>238.96</v>
      </c>
      <c r="N7" s="3">
        <f t="shared" si="1"/>
        <v>176.16</v>
      </c>
      <c r="O7" s="3">
        <f t="shared" si="6"/>
        <v>174.29224598239193</v>
      </c>
      <c r="P7" s="1">
        <f t="shared" si="2"/>
        <v>175.22612299119595</v>
      </c>
      <c r="Q7" s="3">
        <f t="shared" si="3"/>
        <v>0.73328642028454949</v>
      </c>
      <c r="R7" s="1">
        <f t="shared" si="4"/>
        <v>0.20537228955955969</v>
      </c>
      <c r="S7">
        <f t="shared" si="7"/>
        <v>422.42542612108571</v>
      </c>
      <c r="T7">
        <f t="shared" si="5"/>
        <v>25.569687212593831</v>
      </c>
      <c r="U7">
        <f t="shared" si="8"/>
        <v>0.44369352166664378</v>
      </c>
      <c r="V7">
        <f t="shared" si="9"/>
        <v>-8.4599999999999795</v>
      </c>
      <c r="W7">
        <f t="shared" si="10"/>
        <v>-5.0015892786244649</v>
      </c>
      <c r="X7">
        <f t="shared" si="10"/>
        <v>0.83835813788004643</v>
      </c>
    </row>
    <row r="8" spans="1:24" x14ac:dyDescent="0.25">
      <c r="A8" s="4" t="s">
        <v>656</v>
      </c>
      <c r="B8" t="s">
        <v>726</v>
      </c>
      <c r="C8">
        <v>247.42</v>
      </c>
      <c r="D8">
        <v>427.42701539971017</v>
      </c>
      <c r="E8">
        <v>24.731329074713784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s="1">
        <f t="shared" ref="M8:M25" si="11">(J8+2*K8)/3</f>
        <v>238.971</v>
      </c>
      <c r="N8" s="3">
        <f t="shared" ref="N8:N25" si="12">(3*L8+J8-K8)/5</f>
        <v>175.03319999999999</v>
      </c>
      <c r="O8" s="3">
        <f t="shared" ref="O8:O25" si="13">5*(J8-K8)*L8/(4*L8+3*(J8-K8))</f>
        <v>173.0179967742165</v>
      </c>
      <c r="P8" s="1">
        <f t="shared" ref="P8:P25" si="14">(N8+O8)/2</f>
        <v>174.02559838710823</v>
      </c>
      <c r="Q8" s="3">
        <f t="shared" ref="Q8:Q25" si="15">P8/M8</f>
        <v>0.72822894153310747</v>
      </c>
      <c r="R8" s="1">
        <f t="shared" ref="R8:R25" si="16">(3*M8-2*P8)/2/(3*M8+P8)</f>
        <v>0.20700742110261286</v>
      </c>
      <c r="S8">
        <f t="shared" ref="S8:S25" si="17">9*M8*P8/(3*M8+P8)</f>
        <v>420.10037743012509</v>
      </c>
      <c r="T8">
        <f t="shared" ref="T8:T25" si="18">2*(Q8*Q8*P8)^0.585-3</f>
        <v>25.225533786794625</v>
      </c>
      <c r="U8">
        <f t="shared" si="8"/>
        <v>0.54959265166665539</v>
      </c>
      <c r="V8">
        <f t="shared" si="9"/>
        <v>-8.4489999999999839</v>
      </c>
      <c r="W8">
        <f t="shared" si="10"/>
        <v>-7.3266379695850787</v>
      </c>
      <c r="X8">
        <f t="shared" si="10"/>
        <v>0.49420471208084038</v>
      </c>
    </row>
    <row r="9" spans="1:24" x14ac:dyDescent="0.25">
      <c r="A9" s="4" t="s">
        <v>657</v>
      </c>
      <c r="B9" t="s">
        <v>727</v>
      </c>
      <c r="C9">
        <v>247.42</v>
      </c>
      <c r="D9">
        <v>427.42701539971017</v>
      </c>
      <c r="E9">
        <v>24.731329074713784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 s="1">
        <f t="shared" si="11"/>
        <v>239.69566666666665</v>
      </c>
      <c r="N9" s="3">
        <f t="shared" si="12"/>
        <v>172.87719999999999</v>
      </c>
      <c r="O9" s="3">
        <f t="shared" si="13"/>
        <v>171.18452099211515</v>
      </c>
      <c r="P9" s="1">
        <f t="shared" si="14"/>
        <v>172.03086049605758</v>
      </c>
      <c r="Q9" s="3">
        <f t="shared" si="15"/>
        <v>0.71770534231347916</v>
      </c>
      <c r="R9" s="1">
        <f t="shared" si="16"/>
        <v>0.21042406152600282</v>
      </c>
      <c r="S9">
        <f t="shared" si="17"/>
        <v>416.46058573890247</v>
      </c>
      <c r="T9">
        <f t="shared" si="18"/>
        <v>24.562381943816973</v>
      </c>
      <c r="U9">
        <f t="shared" si="8"/>
        <v>0.50612838166658314</v>
      </c>
      <c r="V9">
        <f t="shared" si="9"/>
        <v>-7.7243333333333339</v>
      </c>
      <c r="W9">
        <f t="shared" si="10"/>
        <v>-10.966429660807705</v>
      </c>
      <c r="X9">
        <f t="shared" si="10"/>
        <v>-0.1689471308968109</v>
      </c>
    </row>
    <row r="10" spans="1:24" x14ac:dyDescent="0.25">
      <c r="A10" s="4" t="s">
        <v>658</v>
      </c>
      <c r="B10" t="s">
        <v>728</v>
      </c>
      <c r="C10">
        <v>247.42</v>
      </c>
      <c r="D10">
        <v>427.42701539971017</v>
      </c>
      <c r="E10">
        <v>24.731329074713784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s="1">
        <f t="shared" si="11"/>
        <v>238.76</v>
      </c>
      <c r="N10" s="3">
        <f t="shared" si="12"/>
        <v>175.77420000000001</v>
      </c>
      <c r="O10" s="3">
        <f t="shared" si="13"/>
        <v>173.92325738786582</v>
      </c>
      <c r="P10" s="1">
        <f t="shared" si="14"/>
        <v>174.84872869393291</v>
      </c>
      <c r="Q10" s="3">
        <f t="shared" si="15"/>
        <v>0.73232002301027355</v>
      </c>
      <c r="R10" s="1">
        <f t="shared" si="16"/>
        <v>0.20568439261823002</v>
      </c>
      <c r="S10">
        <f t="shared" si="17"/>
        <v>421.62476651082841</v>
      </c>
      <c r="T10">
        <f t="shared" si="18"/>
        <v>25.489682483000387</v>
      </c>
      <c r="U10">
        <f t="shared" si="8"/>
        <v>0.28365512166668161</v>
      </c>
      <c r="V10">
        <f t="shared" si="9"/>
        <v>-8.6599999999999966</v>
      </c>
      <c r="W10">
        <f t="shared" si="10"/>
        <v>-5.8022488888817634</v>
      </c>
      <c r="X10">
        <f t="shared" si="10"/>
        <v>0.75835340828660236</v>
      </c>
    </row>
    <row r="11" spans="1:24" x14ac:dyDescent="0.25">
      <c r="A11" s="4" t="s">
        <v>659</v>
      </c>
      <c r="B11" t="s">
        <v>729</v>
      </c>
      <c r="C11">
        <v>247.42</v>
      </c>
      <c r="D11">
        <v>427.42701539971017</v>
      </c>
      <c r="E11">
        <v>24.731329074713784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278</v>
      </c>
      <c r="M11" s="1">
        <f t="shared" si="11"/>
        <v>238.32899999999998</v>
      </c>
      <c r="N11" s="3">
        <f t="shared" si="12"/>
        <v>174.07740000000001</v>
      </c>
      <c r="O11" s="3">
        <f t="shared" si="13"/>
        <v>172.40881626444181</v>
      </c>
      <c r="P11" s="1">
        <f t="shared" si="14"/>
        <v>173.24310813222093</v>
      </c>
      <c r="Q11" s="3">
        <f t="shared" si="15"/>
        <v>0.72690737649308701</v>
      </c>
      <c r="R11" s="1">
        <f t="shared" si="16"/>
        <v>0.20743542712734947</v>
      </c>
      <c r="S11">
        <f t="shared" si="17"/>
        <v>418.35973252899544</v>
      </c>
      <c r="T11">
        <f t="shared" si="18"/>
        <v>25.091456359668484</v>
      </c>
      <c r="U11">
        <f t="shared" si="8"/>
        <v>0.42318226166660899</v>
      </c>
      <c r="V11">
        <f t="shared" si="9"/>
        <v>-9.0910000000000082</v>
      </c>
      <c r="W11">
        <f t="shared" si="10"/>
        <v>-9.0672828707147346</v>
      </c>
      <c r="X11">
        <f t="shared" si="10"/>
        <v>0.36012728495470014</v>
      </c>
    </row>
    <row r="12" spans="1:24" x14ac:dyDescent="0.25">
      <c r="A12" s="4" t="s">
        <v>660</v>
      </c>
      <c r="B12" t="s">
        <v>730</v>
      </c>
      <c r="C12">
        <v>247.42</v>
      </c>
      <c r="D12">
        <v>427.42701539971017</v>
      </c>
      <c r="E12">
        <v>24.731329074713784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s="1">
        <f t="shared" si="11"/>
        <v>238.869</v>
      </c>
      <c r="N12" s="3">
        <f t="shared" si="12"/>
        <v>172.1532</v>
      </c>
      <c r="O12" s="3">
        <f t="shared" si="13"/>
        <v>170.88752041946134</v>
      </c>
      <c r="P12" s="1">
        <f t="shared" si="14"/>
        <v>171.52036020973065</v>
      </c>
      <c r="Q12" s="3">
        <f t="shared" si="15"/>
        <v>0.71805198753178789</v>
      </c>
      <c r="R12" s="1">
        <f t="shared" si="16"/>
        <v>0.21031121003429129</v>
      </c>
      <c r="S12">
        <f t="shared" si="17"/>
        <v>415.18602942191325</v>
      </c>
      <c r="T12">
        <f t="shared" si="18"/>
        <v>24.530053680665297</v>
      </c>
      <c r="U12">
        <f t="shared" si="8"/>
        <v>0.61766794166667971</v>
      </c>
      <c r="V12">
        <f t="shared" si="9"/>
        <v>-8.5509999999999877</v>
      </c>
      <c r="W12">
        <f t="shared" si="10"/>
        <v>-12.240985977796925</v>
      </c>
      <c r="X12">
        <f t="shared" si="10"/>
        <v>-0.20127539404848704</v>
      </c>
    </row>
    <row r="13" spans="1:24" x14ac:dyDescent="0.25">
      <c r="A13" s="4" t="s">
        <v>661</v>
      </c>
      <c r="B13" t="s">
        <v>731</v>
      </c>
      <c r="C13">
        <v>247.42</v>
      </c>
      <c r="D13">
        <v>427.42701539971017</v>
      </c>
      <c r="E13">
        <v>24.731329074713784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s="1">
        <f t="shared" si="11"/>
        <v>238.99766666666667</v>
      </c>
      <c r="N13" s="3">
        <f t="shared" si="12"/>
        <v>169.67079999999999</v>
      </c>
      <c r="O13" s="3">
        <f t="shared" si="13"/>
        <v>168.47488233163446</v>
      </c>
      <c r="P13" s="1">
        <f t="shared" si="14"/>
        <v>169.07284116581724</v>
      </c>
      <c r="Q13" s="3">
        <f t="shared" si="15"/>
        <v>0.70742465198049587</v>
      </c>
      <c r="R13" s="1">
        <f t="shared" si="16"/>
        <v>0.21378056802748846</v>
      </c>
      <c r="S13">
        <f t="shared" si="17"/>
        <v>410.43465837653395</v>
      </c>
      <c r="T13">
        <f t="shared" si="18"/>
        <v>23.827426917800722</v>
      </c>
      <c r="U13">
        <f t="shared" si="8"/>
        <v>0.7925086116666602</v>
      </c>
      <c r="V13">
        <f t="shared" si="9"/>
        <v>-8.422333333333313</v>
      </c>
      <c r="W13">
        <f t="shared" si="10"/>
        <v>-16.992357023176226</v>
      </c>
      <c r="X13">
        <f t="shared" si="10"/>
        <v>-0.90390215691306253</v>
      </c>
    </row>
    <row r="14" spans="1:24" x14ac:dyDescent="0.25">
      <c r="A14" s="4" t="s">
        <v>662</v>
      </c>
      <c r="B14" t="s">
        <v>732</v>
      </c>
      <c r="C14">
        <v>247.42</v>
      </c>
      <c r="D14">
        <v>427.42701539971017</v>
      </c>
      <c r="E14">
        <v>24.731329074713784</v>
      </c>
      <c r="F14" t="s">
        <v>293</v>
      </c>
      <c r="G14" t="s">
        <v>294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s="1">
        <f t="shared" si="11"/>
        <v>238.93566666666666</v>
      </c>
      <c r="N14" s="3">
        <f t="shared" si="12"/>
        <v>174.23320000000001</v>
      </c>
      <c r="O14" s="3">
        <f t="shared" si="13"/>
        <v>172.68198901506722</v>
      </c>
      <c r="P14" s="1">
        <f t="shared" si="14"/>
        <v>173.4575945075336</v>
      </c>
      <c r="Q14" s="3">
        <f t="shared" si="15"/>
        <v>0.72595940542238124</v>
      </c>
      <c r="R14" s="1">
        <f t="shared" si="16"/>
        <v>0.20774262689259554</v>
      </c>
      <c r="S14">
        <f t="shared" si="17"/>
        <v>418.9842616899985</v>
      </c>
      <c r="T14">
        <f t="shared" si="18"/>
        <v>25.068908249515516</v>
      </c>
      <c r="U14">
        <f t="shared" si="8"/>
        <v>0.39114752166663713</v>
      </c>
      <c r="V14">
        <f t="shared" si="9"/>
        <v>-8.4843333333333248</v>
      </c>
      <c r="W14">
        <f t="shared" si="10"/>
        <v>-8.4427537097116669</v>
      </c>
      <c r="X14">
        <f t="shared" si="10"/>
        <v>0.33757917480173205</v>
      </c>
    </row>
    <row r="15" spans="1:24" x14ac:dyDescent="0.25">
      <c r="A15" s="4" t="s">
        <v>663</v>
      </c>
      <c r="B15" t="s">
        <v>733</v>
      </c>
      <c r="C15">
        <v>247.42</v>
      </c>
      <c r="D15">
        <v>427.42701539971017</v>
      </c>
      <c r="E15">
        <v>24.731329074713784</v>
      </c>
      <c r="F15" t="s">
        <v>300</v>
      </c>
      <c r="G15" t="s">
        <v>301</v>
      </c>
      <c r="H15" t="s">
        <v>302</v>
      </c>
      <c r="I15" t="s">
        <v>303</v>
      </c>
      <c r="J15" t="s">
        <v>304</v>
      </c>
      <c r="K15" t="s">
        <v>305</v>
      </c>
      <c r="L15" t="s">
        <v>306</v>
      </c>
      <c r="M15" s="1">
        <f t="shared" si="11"/>
        <v>239.14000000000001</v>
      </c>
      <c r="N15" s="3">
        <f t="shared" si="12"/>
        <v>173.08200000000002</v>
      </c>
      <c r="O15" s="3">
        <f t="shared" si="13"/>
        <v>171.75237104137983</v>
      </c>
      <c r="P15" s="1">
        <f t="shared" si="14"/>
        <v>172.41718552068994</v>
      </c>
      <c r="Q15" s="3">
        <f t="shared" si="15"/>
        <v>0.7209884817290706</v>
      </c>
      <c r="R15" s="1">
        <f t="shared" si="16"/>
        <v>0.20935606817813585</v>
      </c>
      <c r="S15">
        <f t="shared" si="17"/>
        <v>417.02753913528358</v>
      </c>
      <c r="T15">
        <f t="shared" si="18"/>
        <v>24.74634362332646</v>
      </c>
      <c r="U15">
        <f t="shared" si="8"/>
        <v>0.36373765166670857</v>
      </c>
      <c r="V15">
        <f t="shared" si="9"/>
        <v>-8.2799999999999727</v>
      </c>
      <c r="W15">
        <f t="shared" si="10"/>
        <v>-10.399476264426596</v>
      </c>
      <c r="X15">
        <f t="shared" si="10"/>
        <v>1.5014548612676037E-2</v>
      </c>
    </row>
    <row r="16" spans="1:24" x14ac:dyDescent="0.25">
      <c r="A16" s="4" t="s">
        <v>199</v>
      </c>
      <c r="B16" t="s">
        <v>714</v>
      </c>
      <c r="C16">
        <v>246.96433333333334</v>
      </c>
      <c r="D16">
        <v>432.07627650976514</v>
      </c>
      <c r="E16">
        <v>25.474997777152851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s="1">
        <f t="shared" si="11"/>
        <v>238.78899999999999</v>
      </c>
      <c r="N16" s="3">
        <f t="shared" si="12"/>
        <v>172.35539999999997</v>
      </c>
      <c r="O16" s="3">
        <f t="shared" si="13"/>
        <v>170.94481141760548</v>
      </c>
      <c r="P16" s="1">
        <f t="shared" si="14"/>
        <v>171.65010570880273</v>
      </c>
      <c r="Q16" s="3">
        <f t="shared" si="15"/>
        <v>0.71883589993175034</v>
      </c>
      <c r="R16" s="1">
        <f t="shared" si="16"/>
        <v>0.21005608235700476</v>
      </c>
      <c r="S16">
        <f t="shared" si="17"/>
        <v>415.4125089003191</v>
      </c>
      <c r="T16">
        <f t="shared" si="18"/>
        <v>24.577417688569945</v>
      </c>
      <c r="U16">
        <f t="shared" si="8"/>
        <v>0.8842650116666686</v>
      </c>
      <c r="V16">
        <f t="shared" si="9"/>
        <v>-8.1753333333333558</v>
      </c>
      <c r="W16">
        <f t="shared" si="10"/>
        <v>-16.66376760944604</v>
      </c>
      <c r="X16">
        <f t="shared" si="10"/>
        <v>-0.89758008858290594</v>
      </c>
    </row>
    <row r="17" spans="1:24" x14ac:dyDescent="0.25">
      <c r="A17" s="4" t="s">
        <v>200</v>
      </c>
      <c r="B17" t="s">
        <v>715</v>
      </c>
      <c r="C17">
        <v>246.96433333333334</v>
      </c>
      <c r="D17">
        <v>432.07627650976514</v>
      </c>
      <c r="E17">
        <v>25.474997777152851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s="1">
        <f t="shared" si="11"/>
        <v>239.09566666666669</v>
      </c>
      <c r="N17" s="3">
        <f t="shared" si="12"/>
        <v>174.32199999999997</v>
      </c>
      <c r="O17" s="3">
        <f t="shared" si="13"/>
        <v>172.78534833520121</v>
      </c>
      <c r="P17" s="1">
        <f t="shared" si="14"/>
        <v>173.5536741676006</v>
      </c>
      <c r="Q17" s="3">
        <f t="shared" si="15"/>
        <v>0.72587544804632143</v>
      </c>
      <c r="R17" s="1">
        <f t="shared" si="16"/>
        <v>0.20776984167830786</v>
      </c>
      <c r="S17">
        <f t="shared" si="17"/>
        <v>419.2257871441833</v>
      </c>
      <c r="T17">
        <f t="shared" si="18"/>
        <v>25.074203337754199</v>
      </c>
      <c r="U17">
        <f t="shared" si="8"/>
        <v>0.45942047166668765</v>
      </c>
      <c r="V17">
        <f t="shared" si="9"/>
        <v>-7.8686666666666554</v>
      </c>
      <c r="W17">
        <f t="shared" si="10"/>
        <v>-12.850489365581836</v>
      </c>
      <c r="X17">
        <f t="shared" si="10"/>
        <v>-0.400794439398652</v>
      </c>
    </row>
    <row r="18" spans="1:24" x14ac:dyDescent="0.25">
      <c r="A18" s="4" t="s">
        <v>201</v>
      </c>
      <c r="B18" t="s">
        <v>716</v>
      </c>
      <c r="C18">
        <v>246.96433333333334</v>
      </c>
      <c r="D18">
        <v>432.07627650976514</v>
      </c>
      <c r="E18">
        <v>25.474997777152851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s="1">
        <f t="shared" si="11"/>
        <v>238.88666666666666</v>
      </c>
      <c r="N18" s="3">
        <f t="shared" si="12"/>
        <v>174.89439999999999</v>
      </c>
      <c r="O18" s="3">
        <f t="shared" si="13"/>
        <v>173.03472390216518</v>
      </c>
      <c r="P18" s="1">
        <f t="shared" si="14"/>
        <v>173.9645619510826</v>
      </c>
      <c r="Q18" s="3">
        <f t="shared" si="15"/>
        <v>0.72823052193961968</v>
      </c>
      <c r="R18" s="1">
        <f t="shared" si="16"/>
        <v>0.20700690944906103</v>
      </c>
      <c r="S18">
        <f t="shared" si="17"/>
        <v>419.95285654847186</v>
      </c>
      <c r="T18">
        <f t="shared" si="18"/>
        <v>25.219813745851177</v>
      </c>
      <c r="U18">
        <f t="shared" si="8"/>
        <v>0.34570997166666295</v>
      </c>
      <c r="V18">
        <f t="shared" si="9"/>
        <v>-8.077666666666687</v>
      </c>
      <c r="W18">
        <f t="shared" si="10"/>
        <v>-12.12341996129328</v>
      </c>
      <c r="X18">
        <f t="shared" si="10"/>
        <v>-0.255184031301674</v>
      </c>
    </row>
    <row r="19" spans="1:24" x14ac:dyDescent="0.25">
      <c r="A19" s="4" t="s">
        <v>202</v>
      </c>
      <c r="B19" t="s">
        <v>717</v>
      </c>
      <c r="C19">
        <v>246.96433333333334</v>
      </c>
      <c r="D19">
        <v>432.07627650976514</v>
      </c>
      <c r="E19">
        <v>25.474997777152851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s="1">
        <f t="shared" si="11"/>
        <v>239.00666666666666</v>
      </c>
      <c r="N19" s="3">
        <f t="shared" si="12"/>
        <v>171.89920000000001</v>
      </c>
      <c r="O19" s="3">
        <f t="shared" si="13"/>
        <v>170.50786945311444</v>
      </c>
      <c r="P19" s="1">
        <f t="shared" si="14"/>
        <v>171.20353472655722</v>
      </c>
      <c r="Q19" s="3">
        <f t="shared" si="15"/>
        <v>0.71631280045141232</v>
      </c>
      <c r="R19" s="1">
        <f t="shared" si="16"/>
        <v>0.21087762027281312</v>
      </c>
      <c r="S19">
        <f t="shared" si="17"/>
        <v>414.61305742397508</v>
      </c>
      <c r="T19">
        <f t="shared" si="18"/>
        <v>24.422378065522654</v>
      </c>
      <c r="U19">
        <f t="shared" si="8"/>
        <v>0.7776221416666953</v>
      </c>
      <c r="V19">
        <f t="shared" si="9"/>
        <v>-7.9576666666666824</v>
      </c>
      <c r="W19">
        <f t="shared" si="10"/>
        <v>-17.463219085790058</v>
      </c>
      <c r="X19">
        <f t="shared" si="10"/>
        <v>-1.0526197116301965</v>
      </c>
    </row>
    <row r="20" spans="1:24" x14ac:dyDescent="0.25">
      <c r="A20" s="4" t="s">
        <v>664</v>
      </c>
      <c r="B20" t="s">
        <v>718</v>
      </c>
      <c r="C20">
        <v>246.96433333333334</v>
      </c>
      <c r="D20">
        <v>432.07627650976514</v>
      </c>
      <c r="E20">
        <v>25.474997777152851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313</v>
      </c>
      <c r="M20" s="1">
        <f t="shared" si="11"/>
        <v>238.78666666666666</v>
      </c>
      <c r="N20" s="3">
        <f t="shared" si="12"/>
        <v>174.5164</v>
      </c>
      <c r="O20" s="3">
        <f t="shared" si="13"/>
        <v>172.81718997675156</v>
      </c>
      <c r="P20" s="1">
        <f t="shared" si="14"/>
        <v>173.66679498837578</v>
      </c>
      <c r="Q20" s="3">
        <f t="shared" si="15"/>
        <v>0.72728849316702127</v>
      </c>
      <c r="R20" s="1">
        <f t="shared" si="16"/>
        <v>0.20731196639313995</v>
      </c>
      <c r="S20">
        <f t="shared" si="17"/>
        <v>419.33999950922055</v>
      </c>
      <c r="T20">
        <f t="shared" si="18"/>
        <v>25.148883634864141</v>
      </c>
      <c r="U20">
        <f t="shared" si="8"/>
        <v>0.35073336166656865</v>
      </c>
      <c r="V20">
        <f t="shared" si="9"/>
        <v>-8.1776666666666813</v>
      </c>
      <c r="W20">
        <f t="shared" si="10"/>
        <v>-12.73627700054459</v>
      </c>
      <c r="X20">
        <f t="shared" si="10"/>
        <v>-0.32611414228870927</v>
      </c>
    </row>
    <row r="21" spans="1:24" x14ac:dyDescent="0.25">
      <c r="A21" s="4" t="s">
        <v>665</v>
      </c>
      <c r="B21" t="s">
        <v>719</v>
      </c>
      <c r="C21">
        <v>246.96433333333334</v>
      </c>
      <c r="D21">
        <v>432.07627650976514</v>
      </c>
      <c r="E21">
        <v>25.474997777152851</v>
      </c>
      <c r="F21" t="s">
        <v>314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s="1">
        <f t="shared" si="11"/>
        <v>238.42666666666665</v>
      </c>
      <c r="N21" s="3">
        <f t="shared" si="12"/>
        <v>174.31000000000003</v>
      </c>
      <c r="O21" s="3">
        <f t="shared" si="13"/>
        <v>172.79244902044704</v>
      </c>
      <c r="P21" s="1">
        <f t="shared" si="14"/>
        <v>173.55122451022353</v>
      </c>
      <c r="Q21" s="3">
        <f t="shared" si="15"/>
        <v>0.72790190349327621</v>
      </c>
      <c r="R21" s="1">
        <f t="shared" si="16"/>
        <v>0.20711330836876898</v>
      </c>
      <c r="S21">
        <f t="shared" si="17"/>
        <v>418.9919855799738</v>
      </c>
      <c r="T21">
        <f t="shared" si="18"/>
        <v>25.16569228363176</v>
      </c>
      <c r="U21">
        <f t="shared" si="8"/>
        <v>0.25289399166659443</v>
      </c>
      <c r="V21">
        <f t="shared" si="9"/>
        <v>-8.5376666666666949</v>
      </c>
      <c r="W21">
        <f t="shared" si="10"/>
        <v>-13.084290929791337</v>
      </c>
      <c r="X21">
        <f t="shared" si="10"/>
        <v>-0.30930549352109082</v>
      </c>
    </row>
    <row r="22" spans="1:24" x14ac:dyDescent="0.25">
      <c r="A22" s="4" t="s">
        <v>666</v>
      </c>
      <c r="B22" t="s">
        <v>720</v>
      </c>
      <c r="C22">
        <v>246.96433333333334</v>
      </c>
      <c r="D22">
        <v>432.07627650976514</v>
      </c>
      <c r="E22">
        <v>25.474997777152851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s="1">
        <f t="shared" si="11"/>
        <v>238.23099999999999</v>
      </c>
      <c r="N22" s="3">
        <f t="shared" si="12"/>
        <v>176.6748</v>
      </c>
      <c r="O22" s="3">
        <f t="shared" si="13"/>
        <v>174.6960428042436</v>
      </c>
      <c r="P22" s="1">
        <f t="shared" si="14"/>
        <v>175.68542140212179</v>
      </c>
      <c r="Q22" s="3">
        <f t="shared" si="15"/>
        <v>0.73745827118268314</v>
      </c>
      <c r="R22" s="1">
        <f t="shared" si="16"/>
        <v>0.20402682076662162</v>
      </c>
      <c r="S22">
        <f t="shared" si="17"/>
        <v>423.05991877168168</v>
      </c>
      <c r="T22">
        <f t="shared" si="18"/>
        <v>25.804027190195015</v>
      </c>
      <c r="U22">
        <f t="shared" si="8"/>
        <v>8.2694891666603709E-2</v>
      </c>
      <c r="V22">
        <f t="shared" si="9"/>
        <v>-8.7333333333333485</v>
      </c>
      <c r="W22">
        <f t="shared" si="10"/>
        <v>-9.0163577380834568</v>
      </c>
      <c r="X22">
        <f t="shared" si="10"/>
        <v>0.32902941304216426</v>
      </c>
    </row>
    <row r="23" spans="1:24" x14ac:dyDescent="0.25">
      <c r="A23" s="4" t="s">
        <v>667</v>
      </c>
      <c r="B23" t="s">
        <v>721</v>
      </c>
      <c r="C23">
        <v>246.96433333333334</v>
      </c>
      <c r="D23">
        <v>432.07627650976514</v>
      </c>
      <c r="E23">
        <v>25.474997777152851</v>
      </c>
      <c r="F23" t="s">
        <v>328</v>
      </c>
      <c r="G23" t="s">
        <v>329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s="1">
        <f t="shared" si="11"/>
        <v>237.78666666666666</v>
      </c>
      <c r="N23" s="3">
        <f t="shared" si="12"/>
        <v>175.75839999999999</v>
      </c>
      <c r="O23" s="3">
        <f t="shared" si="13"/>
        <v>173.86823373433259</v>
      </c>
      <c r="P23" s="1">
        <f t="shared" si="14"/>
        <v>174.81331686716629</v>
      </c>
      <c r="Q23" s="3">
        <f t="shared" si="15"/>
        <v>0.73516870948959701</v>
      </c>
      <c r="R23" s="1">
        <f t="shared" si="16"/>
        <v>0.20476485802830463</v>
      </c>
      <c r="S23">
        <f t="shared" si="17"/>
        <v>421.21788175385728</v>
      </c>
      <c r="T23">
        <f t="shared" si="18"/>
        <v>25.615997711421848</v>
      </c>
      <c r="U23">
        <f t="shared" si="8"/>
        <v>0.36584822166660835</v>
      </c>
      <c r="V23">
        <f t="shared" si="9"/>
        <v>-9.1776666666666813</v>
      </c>
      <c r="W23">
        <f t="shared" si="10"/>
        <v>-10.858394755907852</v>
      </c>
      <c r="X23">
        <f t="shared" si="10"/>
        <v>0.14099993426899715</v>
      </c>
    </row>
    <row r="24" spans="1:24" x14ac:dyDescent="0.25">
      <c r="A24" s="4" t="s">
        <v>668</v>
      </c>
      <c r="B24" t="s">
        <v>722</v>
      </c>
      <c r="C24">
        <v>246.96433333333334</v>
      </c>
      <c r="D24">
        <v>432.07627650976514</v>
      </c>
      <c r="E24">
        <v>25.474997777152851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s="1">
        <f t="shared" si="11"/>
        <v>237.93100000000001</v>
      </c>
      <c r="N24" s="3">
        <f t="shared" si="12"/>
        <v>174.73679999999999</v>
      </c>
      <c r="O24" s="3">
        <f t="shared" si="13"/>
        <v>172.77549508466805</v>
      </c>
      <c r="P24" s="1">
        <f t="shared" si="14"/>
        <v>173.75614754233402</v>
      </c>
      <c r="Q24" s="3">
        <f t="shared" si="15"/>
        <v>0.73027956652279025</v>
      </c>
      <c r="R24" s="1">
        <f t="shared" si="16"/>
        <v>0.20634389990096927</v>
      </c>
      <c r="S24">
        <f t="shared" si="17"/>
        <v>419.21933731597488</v>
      </c>
      <c r="T24">
        <f t="shared" si="18"/>
        <v>25.292889592362997</v>
      </c>
      <c r="U24">
        <f t="shared" si="8"/>
        <v>0.51656434166669207</v>
      </c>
      <c r="V24">
        <f t="shared" si="9"/>
        <v>-9.0333333333333314</v>
      </c>
      <c r="W24">
        <f t="shared" si="10"/>
        <v>-12.856939193790254</v>
      </c>
      <c r="X24">
        <f t="shared" si="10"/>
        <v>-0.18210818478985402</v>
      </c>
    </row>
    <row r="25" spans="1:24" x14ac:dyDescent="0.25">
      <c r="A25" s="4" t="s">
        <v>669</v>
      </c>
      <c r="B25" t="s">
        <v>723</v>
      </c>
      <c r="C25">
        <v>246.96433333333334</v>
      </c>
      <c r="D25">
        <v>432.07627650976514</v>
      </c>
      <c r="E25">
        <v>25.474997777152851</v>
      </c>
      <c r="F25" t="s">
        <v>342</v>
      </c>
      <c r="G25" t="s">
        <v>343</v>
      </c>
      <c r="H25" t="s">
        <v>344</v>
      </c>
      <c r="I25" t="s">
        <v>345</v>
      </c>
      <c r="J25" t="s">
        <v>346</v>
      </c>
      <c r="K25" t="s">
        <v>347</v>
      </c>
      <c r="L25" t="s">
        <v>348</v>
      </c>
      <c r="M25" s="1">
        <f t="shared" si="11"/>
        <v>238.28433333333336</v>
      </c>
      <c r="N25" s="3">
        <f t="shared" si="12"/>
        <v>172.36640000000003</v>
      </c>
      <c r="O25" s="3">
        <f t="shared" si="13"/>
        <v>170.57926149850206</v>
      </c>
      <c r="P25" s="1">
        <f t="shared" si="14"/>
        <v>171.47283074925105</v>
      </c>
      <c r="Q25" s="3">
        <f t="shared" si="15"/>
        <v>0.71961437141307805</v>
      </c>
      <c r="R25" s="1">
        <f t="shared" si="16"/>
        <v>0.2098028318700291</v>
      </c>
      <c r="S25">
        <f t="shared" si="17"/>
        <v>414.89663245842826</v>
      </c>
      <c r="T25">
        <f t="shared" si="18"/>
        <v>24.595677138635693</v>
      </c>
      <c r="U25">
        <f t="shared" si="8"/>
        <v>0.7086263116666327</v>
      </c>
      <c r="V25">
        <f t="shared" si="9"/>
        <v>-8.6799999999999784</v>
      </c>
      <c r="W25">
        <f t="shared" si="10"/>
        <v>-17.179644051336879</v>
      </c>
      <c r="X25">
        <f t="shared" si="10"/>
        <v>-0.87932063851715725</v>
      </c>
    </row>
    <row r="26" spans="1:24" x14ac:dyDescent="0.25">
      <c r="A26" s="4" t="s">
        <v>670</v>
      </c>
      <c r="B26" t="s">
        <v>187</v>
      </c>
      <c r="C26">
        <v>246.96433333333334</v>
      </c>
      <c r="D26">
        <v>432.07627650976514</v>
      </c>
      <c r="E26">
        <v>25.474997777152851</v>
      </c>
      <c r="F26" t="s">
        <v>349</v>
      </c>
      <c r="G26" t="s">
        <v>350</v>
      </c>
      <c r="H26" t="s">
        <v>351</v>
      </c>
      <c r="I26" t="s">
        <v>352</v>
      </c>
      <c r="J26" t="s">
        <v>353</v>
      </c>
      <c r="K26" t="s">
        <v>354</v>
      </c>
      <c r="L26" t="s">
        <v>355</v>
      </c>
      <c r="M26" s="1">
        <f t="shared" ref="M26:M85" si="19">(J26+2*K26)/3</f>
        <v>237.97766666666666</v>
      </c>
      <c r="N26" s="3">
        <f t="shared" ref="N26:N85" si="20">(3*L26+J26-K26)/5</f>
        <v>179.4442</v>
      </c>
      <c r="O26" s="3">
        <f t="shared" ref="O26:O85" si="21">5*(J26-K26)*L26/(4*L26+3*(J26-K26))</f>
        <v>177.14953162964594</v>
      </c>
      <c r="P26" s="1">
        <f t="shared" ref="P26:P85" si="22">(N26+O26)/2</f>
        <v>178.29686581482298</v>
      </c>
      <c r="Q26" s="3">
        <f t="shared" ref="Q26:Q85" si="23">P26/M26</f>
        <v>0.74921679967793753</v>
      </c>
      <c r="R26" s="1">
        <f t="shared" ref="R26:R85" si="24">(3*M26-2*P26)/2/(3*M26+P26)</f>
        <v>0.20025067645769531</v>
      </c>
      <c r="S26">
        <f t="shared" ref="S26:S85" si="25">9*M26*P26/(3*M26+P26)</f>
        <v>428.00186760905643</v>
      </c>
      <c r="T26">
        <f t="shared" ref="T26:T85" si="26">2*(Q26*Q26*P26)^0.585-3</f>
        <v>26.59646544749857</v>
      </c>
      <c r="U26">
        <f t="shared" ref="U26:U85" si="27">I26-B26-9.21977491833333</f>
        <v>-1.864559833338042E-2</v>
      </c>
      <c r="V26">
        <f t="shared" si="9"/>
        <v>-8.9866666666666788</v>
      </c>
      <c r="W26">
        <f t="shared" ref="W26:W85" si="28">S26-D26</f>
        <v>-4.0744089007087041</v>
      </c>
      <c r="X26">
        <f t="shared" ref="X26:X85" si="29">T26-E26</f>
        <v>1.1214676703457194</v>
      </c>
    </row>
    <row r="27" spans="1:24" x14ac:dyDescent="0.25">
      <c r="A27" s="4" t="s">
        <v>671</v>
      </c>
      <c r="B27" t="s">
        <v>222</v>
      </c>
      <c r="C27">
        <v>246.96433333333334</v>
      </c>
      <c r="D27">
        <v>432.07627650976514</v>
      </c>
      <c r="E27">
        <v>25.474997777152851</v>
      </c>
      <c r="F27" t="s">
        <v>356</v>
      </c>
      <c r="G27" t="s">
        <v>357</v>
      </c>
      <c r="H27" t="s">
        <v>358</v>
      </c>
      <c r="I27" t="s">
        <v>359</v>
      </c>
      <c r="J27" t="s">
        <v>360</v>
      </c>
      <c r="K27" t="s">
        <v>361</v>
      </c>
      <c r="L27" t="s">
        <v>362</v>
      </c>
      <c r="M27" s="1">
        <f t="shared" si="19"/>
        <v>237.94899999999998</v>
      </c>
      <c r="N27" s="3">
        <f t="shared" si="20"/>
        <v>176.4684</v>
      </c>
      <c r="O27" s="3">
        <f t="shared" si="21"/>
        <v>174.55507939451837</v>
      </c>
      <c r="P27" s="1">
        <f t="shared" si="22"/>
        <v>175.5117396972592</v>
      </c>
      <c r="Q27" s="3">
        <f t="shared" si="23"/>
        <v>0.73760234208699849</v>
      </c>
      <c r="R27" s="1">
        <f t="shared" si="24"/>
        <v>0.20398040993502126</v>
      </c>
      <c r="S27">
        <f t="shared" si="25"/>
        <v>422.62539261822974</v>
      </c>
      <c r="T27">
        <f t="shared" si="26"/>
        <v>25.793945716395939</v>
      </c>
      <c r="U27">
        <f t="shared" si="27"/>
        <v>0.1893480116666364</v>
      </c>
      <c r="V27">
        <f t="shared" si="9"/>
        <v>-9.0153333333333592</v>
      </c>
      <c r="W27">
        <f t="shared" si="28"/>
        <v>-9.4508838915353977</v>
      </c>
      <c r="X27">
        <f t="shared" si="29"/>
        <v>0.31894793924308829</v>
      </c>
    </row>
    <row r="28" spans="1:24" x14ac:dyDescent="0.25">
      <c r="A28" s="4" t="s">
        <v>672</v>
      </c>
      <c r="B28" t="s">
        <v>223</v>
      </c>
      <c r="C28">
        <v>246.96433333333334</v>
      </c>
      <c r="D28">
        <v>432.07627650976514</v>
      </c>
      <c r="E28">
        <v>25.474997777152851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s="1">
        <f t="shared" si="19"/>
        <v>237.93566666666666</v>
      </c>
      <c r="N28" s="3">
        <f t="shared" si="20"/>
        <v>176.74359999999999</v>
      </c>
      <c r="O28" s="3">
        <f t="shared" si="21"/>
        <v>174.79580361053416</v>
      </c>
      <c r="P28" s="1">
        <f t="shared" si="22"/>
        <v>175.76970180526706</v>
      </c>
      <c r="Q28" s="3">
        <f t="shared" si="23"/>
        <v>0.7387278429824885</v>
      </c>
      <c r="R28" s="1">
        <f t="shared" si="24"/>
        <v>0.20361796551904759</v>
      </c>
      <c r="S28">
        <f t="shared" si="25"/>
        <v>423.11914177349041</v>
      </c>
      <c r="T28">
        <f t="shared" si="26"/>
        <v>25.870152147625507</v>
      </c>
      <c r="U28">
        <f t="shared" si="27"/>
        <v>0.25576048166668208</v>
      </c>
      <c r="V28">
        <f t="shared" si="9"/>
        <v>-9.0286666666666804</v>
      </c>
      <c r="W28">
        <f t="shared" si="28"/>
        <v>-8.9571347362747247</v>
      </c>
      <c r="X28">
        <f t="shared" si="29"/>
        <v>0.39515437047265678</v>
      </c>
    </row>
    <row r="29" spans="1:24" x14ac:dyDescent="0.25">
      <c r="A29" s="4" t="s">
        <v>673</v>
      </c>
      <c r="B29" t="s">
        <v>224</v>
      </c>
      <c r="C29">
        <v>246.96433333333334</v>
      </c>
      <c r="D29">
        <v>432.07627650976514</v>
      </c>
      <c r="E29">
        <v>25.474997777152851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s="1">
        <f t="shared" si="19"/>
        <v>237.73099999999999</v>
      </c>
      <c r="N29" s="3">
        <f t="shared" si="20"/>
        <v>173.77679999999998</v>
      </c>
      <c r="O29" s="3">
        <f t="shared" si="21"/>
        <v>172.09309442918445</v>
      </c>
      <c r="P29" s="1">
        <f t="shared" si="22"/>
        <v>172.93494721459223</v>
      </c>
      <c r="Q29" s="3">
        <f t="shared" si="23"/>
        <v>0.72743961542496449</v>
      </c>
      <c r="R29" s="1">
        <f t="shared" si="24"/>
        <v>0.20726301812590359</v>
      </c>
      <c r="S29">
        <f t="shared" si="25"/>
        <v>417.55593262746476</v>
      </c>
      <c r="T29">
        <f t="shared" si="26"/>
        <v>25.086255565532777</v>
      </c>
      <c r="U29">
        <f t="shared" si="27"/>
        <v>0.57930721166665755</v>
      </c>
      <c r="V29">
        <f t="shared" si="9"/>
        <v>-9.2333333333333485</v>
      </c>
      <c r="W29">
        <f t="shared" si="28"/>
        <v>-14.520343882300381</v>
      </c>
      <c r="X29">
        <f t="shared" si="29"/>
        <v>-0.38874221162007316</v>
      </c>
    </row>
    <row r="30" spans="1:24" x14ac:dyDescent="0.25">
      <c r="A30" s="4" t="s">
        <v>203</v>
      </c>
      <c r="B30" t="s">
        <v>734</v>
      </c>
      <c r="C30">
        <v>247.64433333333332</v>
      </c>
      <c r="D30">
        <v>426.69545733833377</v>
      </c>
      <c r="E30">
        <v>24.588690561868571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s="1">
        <f t="shared" si="19"/>
        <v>239.16</v>
      </c>
      <c r="N30" s="3">
        <f t="shared" si="20"/>
        <v>174.6114</v>
      </c>
      <c r="O30" s="3">
        <f t="shared" si="21"/>
        <v>172.88511781488151</v>
      </c>
      <c r="P30" s="1">
        <f t="shared" si="22"/>
        <v>173.74825890744074</v>
      </c>
      <c r="Q30" s="3">
        <f t="shared" si="23"/>
        <v>0.72649380710587363</v>
      </c>
      <c r="R30" s="1">
        <f t="shared" si="24"/>
        <v>0.20756942931695319</v>
      </c>
      <c r="S30">
        <f t="shared" si="25"/>
        <v>419.62617170734489</v>
      </c>
      <c r="T30">
        <f t="shared" si="26"/>
        <v>25.120614573473961</v>
      </c>
      <c r="U30">
        <f t="shared" si="27"/>
        <v>0.49087122166666397</v>
      </c>
      <c r="V30">
        <f t="shared" si="9"/>
        <v>-8.4843333333333248</v>
      </c>
      <c r="W30">
        <f t="shared" si="28"/>
        <v>-7.0692856309888725</v>
      </c>
      <c r="X30">
        <f t="shared" si="29"/>
        <v>0.53192401160539049</v>
      </c>
    </row>
    <row r="31" spans="1:24" x14ac:dyDescent="0.25">
      <c r="A31" s="4" t="s">
        <v>204</v>
      </c>
      <c r="B31" t="s">
        <v>735</v>
      </c>
      <c r="C31">
        <v>247.64433333333332</v>
      </c>
      <c r="D31">
        <v>426.69545733833377</v>
      </c>
      <c r="E31">
        <v>24.588690561868571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s="1">
        <f t="shared" si="19"/>
        <v>239.10900000000001</v>
      </c>
      <c r="N31" s="3">
        <f t="shared" si="20"/>
        <v>169.15979999999999</v>
      </c>
      <c r="O31" s="3">
        <f t="shared" si="21"/>
        <v>167.7375594450711</v>
      </c>
      <c r="P31" s="1">
        <f t="shared" si="22"/>
        <v>168.44867972253553</v>
      </c>
      <c r="Q31" s="3">
        <f t="shared" si="23"/>
        <v>0.70448489903155265</v>
      </c>
      <c r="R31" s="1">
        <f t="shared" si="24"/>
        <v>0.21474378291470841</v>
      </c>
      <c r="S31">
        <f t="shared" si="25"/>
        <v>409.24397286628198</v>
      </c>
      <c r="T31">
        <f t="shared" si="26"/>
        <v>23.639337714938055</v>
      </c>
      <c r="U31">
        <f t="shared" si="27"/>
        <v>0.7187904916666934</v>
      </c>
      <c r="V31">
        <f t="shared" si="9"/>
        <v>-8.5353333333333126</v>
      </c>
      <c r="W31">
        <f t="shared" si="28"/>
        <v>-17.451484472051789</v>
      </c>
      <c r="X31">
        <f t="shared" si="29"/>
        <v>-0.94935284693051614</v>
      </c>
    </row>
    <row r="32" spans="1:24" x14ac:dyDescent="0.25">
      <c r="A32" s="4" t="s">
        <v>205</v>
      </c>
      <c r="B32" t="s">
        <v>736</v>
      </c>
      <c r="C32">
        <v>247.64433333333332</v>
      </c>
      <c r="D32">
        <v>426.69545733833377</v>
      </c>
      <c r="E32">
        <v>24.588690561868571</v>
      </c>
      <c r="F32" t="s">
        <v>105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s="1">
        <f t="shared" si="19"/>
        <v>239.60666666666665</v>
      </c>
      <c r="N32" s="3">
        <f t="shared" si="20"/>
        <v>173.57679999999999</v>
      </c>
      <c r="O32" s="3">
        <f t="shared" si="21"/>
        <v>171.64723085612493</v>
      </c>
      <c r="P32" s="1">
        <f t="shared" si="22"/>
        <v>172.61201542806248</v>
      </c>
      <c r="Q32" s="3">
        <f t="shared" si="23"/>
        <v>0.72039738221555805</v>
      </c>
      <c r="R32" s="1">
        <f t="shared" si="24"/>
        <v>0.20954821157308084</v>
      </c>
      <c r="S32">
        <f t="shared" si="25"/>
        <v>417.56510911407605</v>
      </c>
      <c r="T32">
        <f t="shared" si="26"/>
        <v>24.738050327646956</v>
      </c>
      <c r="U32">
        <f t="shared" si="27"/>
        <v>0.66248681166665158</v>
      </c>
      <c r="V32">
        <f t="shared" si="9"/>
        <v>-8.0376666666666665</v>
      </c>
      <c r="W32">
        <f t="shared" si="28"/>
        <v>-9.1303482242577161</v>
      </c>
      <c r="X32">
        <f t="shared" si="29"/>
        <v>0.14935976577838517</v>
      </c>
    </row>
    <row r="33" spans="1:24" x14ac:dyDescent="0.25">
      <c r="A33" s="4" t="s">
        <v>206</v>
      </c>
      <c r="B33" t="s">
        <v>737</v>
      </c>
      <c r="C33">
        <v>247.64433333333332</v>
      </c>
      <c r="D33">
        <v>426.69545733833377</v>
      </c>
      <c r="E33">
        <v>24.588690561868571</v>
      </c>
      <c r="F33" t="s">
        <v>147</v>
      </c>
      <c r="G33" t="s">
        <v>148</v>
      </c>
      <c r="H33" t="s">
        <v>149</v>
      </c>
      <c r="I33" t="s">
        <v>150</v>
      </c>
      <c r="J33" t="s">
        <v>151</v>
      </c>
      <c r="K33" t="s">
        <v>152</v>
      </c>
      <c r="L33" t="s">
        <v>153</v>
      </c>
      <c r="M33" s="1">
        <f t="shared" si="19"/>
        <v>238.88433333333333</v>
      </c>
      <c r="N33" s="3">
        <f t="shared" si="20"/>
        <v>171.38119999999998</v>
      </c>
      <c r="O33" s="3">
        <f t="shared" si="21"/>
        <v>169.83619490239641</v>
      </c>
      <c r="P33" s="1">
        <f t="shared" si="22"/>
        <v>170.6086974511982</v>
      </c>
      <c r="Q33" s="3">
        <f t="shared" si="23"/>
        <v>0.7141895622478307</v>
      </c>
      <c r="R33" s="1">
        <f t="shared" si="24"/>
        <v>0.21156982555209064</v>
      </c>
      <c r="S33">
        <f t="shared" si="25"/>
        <v>413.40869961723513</v>
      </c>
      <c r="T33">
        <f t="shared" si="26"/>
        <v>24.271716405099582</v>
      </c>
      <c r="U33">
        <f t="shared" si="27"/>
        <v>0.5383414716667243</v>
      </c>
      <c r="V33">
        <f t="shared" si="9"/>
        <v>-8.7599999999999909</v>
      </c>
      <c r="W33">
        <f t="shared" si="28"/>
        <v>-13.286757721098638</v>
      </c>
      <c r="X33">
        <f t="shared" si="29"/>
        <v>-0.31697415676898899</v>
      </c>
    </row>
    <row r="34" spans="1:24" x14ac:dyDescent="0.25">
      <c r="A34" s="4" t="s">
        <v>674</v>
      </c>
      <c r="B34" t="s">
        <v>738</v>
      </c>
      <c r="C34">
        <v>247.64433333333332</v>
      </c>
      <c r="D34">
        <v>426.69545733833377</v>
      </c>
      <c r="E34">
        <v>24.588690561868571</v>
      </c>
      <c r="F34" t="s">
        <v>377</v>
      </c>
      <c r="G34" t="s">
        <v>378</v>
      </c>
      <c r="H34" t="s">
        <v>379</v>
      </c>
      <c r="I34" t="s">
        <v>380</v>
      </c>
      <c r="J34" t="s">
        <v>381</v>
      </c>
      <c r="K34" t="s">
        <v>382</v>
      </c>
      <c r="L34" t="s">
        <v>383</v>
      </c>
      <c r="M34" s="1">
        <f t="shared" si="19"/>
        <v>239.12233333333333</v>
      </c>
      <c r="N34" s="3">
        <f t="shared" si="20"/>
        <v>175.48639999999997</v>
      </c>
      <c r="O34" s="3">
        <f t="shared" si="21"/>
        <v>173.52875984687103</v>
      </c>
      <c r="P34" s="1">
        <f t="shared" si="22"/>
        <v>174.50757992343551</v>
      </c>
      <c r="Q34" s="3">
        <f t="shared" si="23"/>
        <v>0.72978369477590488</v>
      </c>
      <c r="R34" s="1">
        <f t="shared" si="24"/>
        <v>0.20650428235366386</v>
      </c>
      <c r="S34">
        <f t="shared" si="25"/>
        <v>421.08828496159845</v>
      </c>
      <c r="T34">
        <f t="shared" si="26"/>
        <v>25.3418712669719</v>
      </c>
      <c r="U34">
        <f t="shared" si="27"/>
        <v>0.55537804166668359</v>
      </c>
      <c r="V34">
        <f t="shared" si="9"/>
        <v>-8.5219999999999914</v>
      </c>
      <c r="W34">
        <f t="shared" si="28"/>
        <v>-5.6071723767353205</v>
      </c>
      <c r="X34">
        <f t="shared" si="29"/>
        <v>0.75318070510332902</v>
      </c>
    </row>
    <row r="35" spans="1:24" x14ac:dyDescent="0.25">
      <c r="A35" s="4" t="s">
        <v>675</v>
      </c>
      <c r="B35" t="s">
        <v>739</v>
      </c>
      <c r="C35">
        <v>247.64433333333332</v>
      </c>
      <c r="D35">
        <v>426.69545733833377</v>
      </c>
      <c r="E35">
        <v>24.588690561868571</v>
      </c>
      <c r="F35" t="s">
        <v>384</v>
      </c>
      <c r="G35" t="s">
        <v>385</v>
      </c>
      <c r="H35" t="s">
        <v>386</v>
      </c>
      <c r="I35" t="s">
        <v>387</v>
      </c>
      <c r="J35" t="s">
        <v>388</v>
      </c>
      <c r="K35" t="s">
        <v>389</v>
      </c>
      <c r="L35" t="s">
        <v>390</v>
      </c>
      <c r="M35" s="1">
        <f t="shared" si="19"/>
        <v>239.58666666666667</v>
      </c>
      <c r="N35" s="3">
        <f t="shared" si="20"/>
        <v>174.54220000000001</v>
      </c>
      <c r="O35" s="3">
        <f t="shared" si="21"/>
        <v>172.953412703617</v>
      </c>
      <c r="P35" s="1">
        <f t="shared" si="22"/>
        <v>173.74780635180849</v>
      </c>
      <c r="Q35" s="3">
        <f t="shared" si="23"/>
        <v>0.7251981454942199</v>
      </c>
      <c r="R35" s="1">
        <f t="shared" si="24"/>
        <v>0.20798943418430901</v>
      </c>
      <c r="S35">
        <f t="shared" si="25"/>
        <v>419.77102857137209</v>
      </c>
      <c r="T35">
        <f t="shared" si="26"/>
        <v>25.061903384038978</v>
      </c>
      <c r="U35">
        <f t="shared" si="27"/>
        <v>0.39294617166670598</v>
      </c>
      <c r="V35">
        <f t="shared" si="9"/>
        <v>-8.0576666666666483</v>
      </c>
      <c r="W35">
        <f t="shared" si="28"/>
        <v>-6.9244287669616824</v>
      </c>
      <c r="X35">
        <f t="shared" si="29"/>
        <v>0.47321282217040661</v>
      </c>
    </row>
    <row r="36" spans="1:24" x14ac:dyDescent="0.25">
      <c r="A36" s="4" t="s">
        <v>676</v>
      </c>
      <c r="B36" t="s">
        <v>740</v>
      </c>
      <c r="C36">
        <v>247.64433333333332</v>
      </c>
      <c r="D36">
        <v>426.69545733833377</v>
      </c>
      <c r="E36">
        <v>24.588690561868571</v>
      </c>
      <c r="F36" t="s">
        <v>391</v>
      </c>
      <c r="G36" t="s">
        <v>392</v>
      </c>
      <c r="H36" t="s">
        <v>393</v>
      </c>
      <c r="I36" t="s">
        <v>394</v>
      </c>
      <c r="J36" t="s">
        <v>395</v>
      </c>
      <c r="K36" t="s">
        <v>396</v>
      </c>
      <c r="L36" t="s">
        <v>397</v>
      </c>
      <c r="M36" s="1">
        <f t="shared" si="19"/>
        <v>239.60233333333335</v>
      </c>
      <c r="N36" s="3">
        <f t="shared" si="20"/>
        <v>170.6396</v>
      </c>
      <c r="O36" s="3">
        <f t="shared" si="21"/>
        <v>169.11757035223059</v>
      </c>
      <c r="P36" s="1">
        <f t="shared" si="22"/>
        <v>169.87858517611528</v>
      </c>
      <c r="Q36" s="3">
        <f t="shared" si="23"/>
        <v>0.70900221551591147</v>
      </c>
      <c r="R36" s="1">
        <f t="shared" si="24"/>
        <v>0.2132643062802978</v>
      </c>
      <c r="S36">
        <f t="shared" si="25"/>
        <v>412.21524759115601</v>
      </c>
      <c r="T36">
        <f t="shared" si="26"/>
        <v>23.97234961205282</v>
      </c>
      <c r="U36">
        <f t="shared" si="27"/>
        <v>0.78123142166667314</v>
      </c>
      <c r="V36">
        <f t="shared" si="9"/>
        <v>-8.0419999999999732</v>
      </c>
      <c r="W36">
        <f t="shared" si="28"/>
        <v>-14.480209747177753</v>
      </c>
      <c r="X36">
        <f t="shared" si="29"/>
        <v>-0.61634094981575061</v>
      </c>
    </row>
    <row r="37" spans="1:24" x14ac:dyDescent="0.25">
      <c r="A37" s="4" t="s">
        <v>677</v>
      </c>
      <c r="B37" t="s">
        <v>741</v>
      </c>
      <c r="C37">
        <v>247.64433333333332</v>
      </c>
      <c r="D37">
        <v>426.69545733833377</v>
      </c>
      <c r="E37">
        <v>24.588690561868571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s="1">
        <f t="shared" si="19"/>
        <v>239.41099999999997</v>
      </c>
      <c r="N37" s="3">
        <f t="shared" si="20"/>
        <v>173.19120000000001</v>
      </c>
      <c r="O37" s="3">
        <f t="shared" si="21"/>
        <v>171.74265520279587</v>
      </c>
      <c r="P37" s="1">
        <f t="shared" si="22"/>
        <v>172.46692760139794</v>
      </c>
      <c r="Q37" s="3">
        <f t="shared" si="23"/>
        <v>0.72038013124458755</v>
      </c>
      <c r="R37" s="1">
        <f t="shared" si="24"/>
        <v>0.20955382010778675</v>
      </c>
      <c r="S37">
        <f t="shared" si="25"/>
        <v>417.21606224504791</v>
      </c>
      <c r="T37">
        <f t="shared" si="26"/>
        <v>24.723631894989552</v>
      </c>
      <c r="U37">
        <f t="shared" si="27"/>
        <v>0.47437357166675831</v>
      </c>
      <c r="V37">
        <f t="shared" si="9"/>
        <v>-8.2333333333333485</v>
      </c>
      <c r="W37">
        <f t="shared" si="28"/>
        <v>-9.4793950932858593</v>
      </c>
      <c r="X37">
        <f t="shared" si="29"/>
        <v>0.134941333120981</v>
      </c>
    </row>
    <row r="38" spans="1:24" x14ac:dyDescent="0.25">
      <c r="A38" s="4" t="s">
        <v>678</v>
      </c>
      <c r="B38" t="s">
        <v>742</v>
      </c>
      <c r="C38">
        <v>247.64433333333332</v>
      </c>
      <c r="D38">
        <v>426.69545733833377</v>
      </c>
      <c r="E38">
        <v>24.588690561868571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s="1">
        <f t="shared" si="19"/>
        <v>239.29100000000003</v>
      </c>
      <c r="N38" s="3">
        <f t="shared" si="20"/>
        <v>172.85039999999998</v>
      </c>
      <c r="O38" s="3">
        <f t="shared" si="21"/>
        <v>171.27665664066825</v>
      </c>
      <c r="P38" s="1">
        <f t="shared" si="22"/>
        <v>172.06352832033411</v>
      </c>
      <c r="Q38" s="3">
        <f t="shared" si="23"/>
        <v>0.7190555780214638</v>
      </c>
      <c r="R38" s="1">
        <f t="shared" si="24"/>
        <v>0.20998460646667674</v>
      </c>
      <c r="S38">
        <f t="shared" si="25"/>
        <v>416.38844120389473</v>
      </c>
      <c r="T38">
        <f t="shared" si="26"/>
        <v>24.626129013981043</v>
      </c>
      <c r="U38">
        <f t="shared" si="27"/>
        <v>0.6388555416667554</v>
      </c>
      <c r="V38">
        <f t="shared" si="9"/>
        <v>-8.3533333333332962</v>
      </c>
      <c r="W38">
        <f t="shared" si="28"/>
        <v>-10.307016134439039</v>
      </c>
      <c r="X38">
        <f t="shared" si="29"/>
        <v>3.7438452112471765E-2</v>
      </c>
    </row>
    <row r="39" spans="1:24" x14ac:dyDescent="0.25">
      <c r="A39" s="4" t="s">
        <v>679</v>
      </c>
      <c r="B39" t="s">
        <v>743</v>
      </c>
      <c r="C39">
        <v>247.64433333333332</v>
      </c>
      <c r="D39">
        <v>426.69545733833377</v>
      </c>
      <c r="E39">
        <v>24.588690561868571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s="1">
        <f t="shared" si="19"/>
        <v>238.82233333333332</v>
      </c>
      <c r="N39" s="3">
        <f t="shared" si="20"/>
        <v>175.17740000000001</v>
      </c>
      <c r="O39" s="3">
        <f t="shared" si="21"/>
        <v>173.48110858006464</v>
      </c>
      <c r="P39" s="1">
        <f t="shared" si="22"/>
        <v>174.32925429003234</v>
      </c>
      <c r="Q39" s="3">
        <f t="shared" si="23"/>
        <v>0.72995373530127283</v>
      </c>
      <c r="R39" s="1">
        <f t="shared" si="24"/>
        <v>0.20644928043230265</v>
      </c>
      <c r="S39">
        <f t="shared" si="25"/>
        <v>420.63880679301889</v>
      </c>
      <c r="T39">
        <f t="shared" si="26"/>
        <v>25.332646776786969</v>
      </c>
      <c r="U39">
        <f t="shared" si="27"/>
        <v>0.47531356166676453</v>
      </c>
      <c r="V39">
        <f t="shared" si="9"/>
        <v>-8.8220000000000027</v>
      </c>
      <c r="W39">
        <f t="shared" si="28"/>
        <v>-6.0566505453148807</v>
      </c>
      <c r="X39">
        <f t="shared" si="29"/>
        <v>0.74395621491839847</v>
      </c>
    </row>
    <row r="40" spans="1:24" x14ac:dyDescent="0.25">
      <c r="A40" s="4" t="s">
        <v>680</v>
      </c>
      <c r="B40" t="s">
        <v>188</v>
      </c>
      <c r="C40">
        <v>247.64433333333332</v>
      </c>
      <c r="D40">
        <v>426.69545733833377</v>
      </c>
      <c r="E40">
        <v>24.588690561868571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L40" t="s">
        <v>425</v>
      </c>
      <c r="M40" s="1">
        <f t="shared" si="19"/>
        <v>239.57333333333335</v>
      </c>
      <c r="N40" s="3">
        <f t="shared" si="20"/>
        <v>172.57940000000002</v>
      </c>
      <c r="O40" s="3">
        <f t="shared" si="21"/>
        <v>171.10609333804283</v>
      </c>
      <c r="P40" s="1">
        <f t="shared" si="22"/>
        <v>171.84274666902144</v>
      </c>
      <c r="Q40" s="3">
        <f t="shared" si="23"/>
        <v>0.71728662066877824</v>
      </c>
      <c r="R40" s="1">
        <f t="shared" si="24"/>
        <v>0.21056040580223098</v>
      </c>
      <c r="S40">
        <f t="shared" si="25"/>
        <v>416.05205028364117</v>
      </c>
      <c r="T40">
        <f t="shared" si="26"/>
        <v>24.525945474320409</v>
      </c>
      <c r="U40">
        <f t="shared" si="27"/>
        <v>0.54857263166659997</v>
      </c>
      <c r="V40">
        <f t="shared" si="9"/>
        <v>-8.0709999999999695</v>
      </c>
      <c r="W40">
        <f t="shared" si="28"/>
        <v>-10.643407054692602</v>
      </c>
      <c r="X40">
        <f t="shared" si="29"/>
        <v>-6.2745087548162104E-2</v>
      </c>
    </row>
    <row r="41" spans="1:24" x14ac:dyDescent="0.25">
      <c r="A41" s="4" t="s">
        <v>681</v>
      </c>
      <c r="B41" t="s">
        <v>225</v>
      </c>
      <c r="C41">
        <v>247.64433333333332</v>
      </c>
      <c r="D41">
        <v>426.69545733833377</v>
      </c>
      <c r="E41">
        <v>24.588690561868571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  <c r="L41" t="s">
        <v>432</v>
      </c>
      <c r="M41" s="1">
        <f t="shared" si="19"/>
        <v>238.8356666666667</v>
      </c>
      <c r="N41" s="3">
        <f t="shared" si="20"/>
        <v>174.96280000000002</v>
      </c>
      <c r="O41" s="3">
        <f t="shared" si="21"/>
        <v>173.35707609952036</v>
      </c>
      <c r="P41" s="1">
        <f t="shared" si="22"/>
        <v>174.15993804976017</v>
      </c>
      <c r="Q41" s="3">
        <f t="shared" si="23"/>
        <v>0.72920406102003255</v>
      </c>
      <c r="R41" s="1">
        <f t="shared" si="24"/>
        <v>0.20669181046883636</v>
      </c>
      <c r="S41">
        <f t="shared" si="25"/>
        <v>420.31474191281097</v>
      </c>
      <c r="T41">
        <f t="shared" si="26"/>
        <v>25.282523109825377</v>
      </c>
      <c r="U41">
        <f t="shared" si="27"/>
        <v>0.36018577166667676</v>
      </c>
      <c r="V41">
        <f t="shared" si="9"/>
        <v>-8.8086666666666247</v>
      </c>
      <c r="W41">
        <f t="shared" si="28"/>
        <v>-6.3807154255227942</v>
      </c>
      <c r="X41">
        <f t="shared" si="29"/>
        <v>0.69383254795680571</v>
      </c>
    </row>
    <row r="42" spans="1:24" x14ac:dyDescent="0.25">
      <c r="A42" s="4" t="s">
        <v>682</v>
      </c>
      <c r="B42" t="s">
        <v>226</v>
      </c>
      <c r="C42">
        <v>247.64433333333332</v>
      </c>
      <c r="D42">
        <v>426.69545733833377</v>
      </c>
      <c r="E42">
        <v>24.588690561868571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439</v>
      </c>
      <c r="M42" s="1">
        <f t="shared" si="19"/>
        <v>239.47566666666668</v>
      </c>
      <c r="N42" s="3">
        <f t="shared" si="20"/>
        <v>172.9624</v>
      </c>
      <c r="O42" s="3">
        <f t="shared" si="21"/>
        <v>171.56317501536805</v>
      </c>
      <c r="P42" s="1">
        <f t="shared" si="22"/>
        <v>172.26278750768404</v>
      </c>
      <c r="Q42" s="3">
        <f t="shared" si="23"/>
        <v>0.7193331577502684</v>
      </c>
      <c r="R42" s="1">
        <f t="shared" si="24"/>
        <v>0.20989430339763845</v>
      </c>
      <c r="S42">
        <f t="shared" si="25"/>
        <v>416.83953058588958</v>
      </c>
      <c r="T42">
        <f t="shared" si="26"/>
        <v>24.657326655770639</v>
      </c>
      <c r="U42">
        <f t="shared" si="27"/>
        <v>0.4660213216666147</v>
      </c>
      <c r="V42">
        <f t="shared" si="9"/>
        <v>-8.1686666666666383</v>
      </c>
      <c r="W42">
        <f t="shared" si="28"/>
        <v>-9.8559267524441907</v>
      </c>
      <c r="X42">
        <f t="shared" si="29"/>
        <v>6.8636093902068041E-2</v>
      </c>
    </row>
    <row r="43" spans="1:24" x14ac:dyDescent="0.25">
      <c r="A43" s="4" t="s">
        <v>683</v>
      </c>
      <c r="B43" t="s">
        <v>227</v>
      </c>
      <c r="C43">
        <v>247.64433333333332</v>
      </c>
      <c r="D43">
        <v>426.69545733833377</v>
      </c>
      <c r="E43">
        <v>24.588690561868571</v>
      </c>
      <c r="F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445</v>
      </c>
      <c r="L43" t="s">
        <v>446</v>
      </c>
      <c r="M43" s="1">
        <f t="shared" si="19"/>
        <v>238.74</v>
      </c>
      <c r="N43" s="3">
        <f t="shared" si="20"/>
        <v>175.2336</v>
      </c>
      <c r="O43" s="3">
        <f t="shared" si="21"/>
        <v>173.63706185193558</v>
      </c>
      <c r="P43" s="1">
        <f t="shared" si="22"/>
        <v>174.43533092596778</v>
      </c>
      <c r="Q43" s="3">
        <f t="shared" si="23"/>
        <v>0.73064979025704857</v>
      </c>
      <c r="R43" s="1">
        <f t="shared" si="24"/>
        <v>0.20622418425663638</v>
      </c>
      <c r="S43">
        <f t="shared" si="25"/>
        <v>420.81622950342376</v>
      </c>
      <c r="T43">
        <f t="shared" si="26"/>
        <v>25.374354461879967</v>
      </c>
      <c r="U43">
        <f t="shared" si="27"/>
        <v>0.29300240166661062</v>
      </c>
      <c r="V43">
        <f t="shared" si="9"/>
        <v>-8.9043333333333123</v>
      </c>
      <c r="W43">
        <f t="shared" si="28"/>
        <v>-5.8792278349100116</v>
      </c>
      <c r="X43">
        <f t="shared" si="29"/>
        <v>0.78566390001139652</v>
      </c>
    </row>
    <row r="44" spans="1:24" x14ac:dyDescent="0.25">
      <c r="A44" s="4" t="s">
        <v>207</v>
      </c>
      <c r="B44" t="s">
        <v>744</v>
      </c>
      <c r="C44">
        <v>247.46433333333334</v>
      </c>
      <c r="D44">
        <v>431.32976132084815</v>
      </c>
      <c r="E44">
        <v>25.276756185530051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s="1">
        <f t="shared" si="19"/>
        <v>239.77566666666667</v>
      </c>
      <c r="N44" s="3">
        <f t="shared" si="20"/>
        <v>173.85399999999998</v>
      </c>
      <c r="O44" s="3">
        <f t="shared" si="21"/>
        <v>172.21354403728304</v>
      </c>
      <c r="P44" s="1">
        <f t="shared" si="22"/>
        <v>173.03377201864151</v>
      </c>
      <c r="Q44" s="3">
        <f t="shared" si="23"/>
        <v>0.72164859105236501</v>
      </c>
      <c r="R44" s="1">
        <f t="shared" si="24"/>
        <v>0.20914156452572052</v>
      </c>
      <c r="S44">
        <f t="shared" si="25"/>
        <v>418.44465162881409</v>
      </c>
      <c r="T44">
        <f t="shared" si="26"/>
        <v>24.834133523702118</v>
      </c>
      <c r="U44">
        <f t="shared" si="27"/>
        <v>0.36988280166666065</v>
      </c>
      <c r="V44">
        <f t="shared" si="9"/>
        <v>-7.688666666666677</v>
      </c>
      <c r="W44">
        <f t="shared" si="28"/>
        <v>-12.885109692034064</v>
      </c>
      <c r="X44">
        <f t="shared" si="29"/>
        <v>-0.44262266182793297</v>
      </c>
    </row>
    <row r="45" spans="1:24" x14ac:dyDescent="0.25">
      <c r="A45" s="4" t="s">
        <v>208</v>
      </c>
      <c r="B45" t="s">
        <v>745</v>
      </c>
      <c r="C45">
        <v>247.46433333333334</v>
      </c>
      <c r="D45">
        <v>431.32976132084815</v>
      </c>
      <c r="E45">
        <v>25.276756185530051</v>
      </c>
      <c r="F45" t="s">
        <v>70</v>
      </c>
      <c r="G45" t="s">
        <v>71</v>
      </c>
      <c r="H45" t="s">
        <v>72</v>
      </c>
      <c r="I45" t="s">
        <v>73</v>
      </c>
      <c r="J45" t="s">
        <v>74</v>
      </c>
      <c r="K45" t="s">
        <v>75</v>
      </c>
      <c r="L45" t="s">
        <v>76</v>
      </c>
      <c r="M45" s="1">
        <f t="shared" si="19"/>
        <v>238.63333333333333</v>
      </c>
      <c r="N45" s="3">
        <f t="shared" si="20"/>
        <v>173.09720000000002</v>
      </c>
      <c r="O45" s="3">
        <f t="shared" si="21"/>
        <v>171.57180777140803</v>
      </c>
      <c r="P45" s="1">
        <f t="shared" si="22"/>
        <v>172.33450388570401</v>
      </c>
      <c r="Q45" s="3">
        <f t="shared" si="23"/>
        <v>0.72217280577889653</v>
      </c>
      <c r="R45" s="1">
        <f t="shared" si="24"/>
        <v>0.20897127425504802</v>
      </c>
      <c r="S45">
        <f t="shared" si="25"/>
        <v>416.69492952162216</v>
      </c>
      <c r="T45">
        <f t="shared" si="26"/>
        <v>24.791876921099139</v>
      </c>
      <c r="U45">
        <f t="shared" si="27"/>
        <v>0.67799670166662729</v>
      </c>
      <c r="V45">
        <f t="shared" si="9"/>
        <v>-8.8310000000000173</v>
      </c>
      <c r="W45">
        <f t="shared" si="28"/>
        <v>-14.634831799225992</v>
      </c>
      <c r="X45">
        <f t="shared" si="29"/>
        <v>-0.48487926443091212</v>
      </c>
    </row>
    <row r="46" spans="1:24" x14ac:dyDescent="0.25">
      <c r="A46" s="4" t="s">
        <v>209</v>
      </c>
      <c r="B46" t="s">
        <v>746</v>
      </c>
      <c r="C46">
        <v>247.46433333333334</v>
      </c>
      <c r="D46">
        <v>431.32976132084815</v>
      </c>
      <c r="E46">
        <v>25.276756185530051</v>
      </c>
      <c r="F46" t="s">
        <v>112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s="1">
        <f t="shared" si="19"/>
        <v>238.84433333333334</v>
      </c>
      <c r="N46" s="3">
        <f t="shared" si="20"/>
        <v>176.6936</v>
      </c>
      <c r="O46" s="3">
        <f t="shared" si="21"/>
        <v>174.60491011973207</v>
      </c>
      <c r="P46" s="1">
        <f t="shared" si="22"/>
        <v>175.64925505986605</v>
      </c>
      <c r="Q46" s="3">
        <f t="shared" si="23"/>
        <v>0.73541311451056424</v>
      </c>
      <c r="R46" s="1">
        <f t="shared" si="24"/>
        <v>0.20468603125028553</v>
      </c>
      <c r="S46">
        <f t="shared" si="25"/>
        <v>423.20440794027837</v>
      </c>
      <c r="T46">
        <f t="shared" si="26"/>
        <v>25.707131030723474</v>
      </c>
      <c r="U46">
        <f t="shared" si="27"/>
        <v>0.2386156116666438</v>
      </c>
      <c r="V46">
        <f t="shared" si="9"/>
        <v>-8.6200000000000045</v>
      </c>
      <c r="W46">
        <f t="shared" si="28"/>
        <v>-8.1253533805697771</v>
      </c>
      <c r="X46">
        <f t="shared" si="29"/>
        <v>0.43037484519342328</v>
      </c>
    </row>
    <row r="47" spans="1:24" x14ac:dyDescent="0.25">
      <c r="A47" s="4" t="s">
        <v>210</v>
      </c>
      <c r="B47" t="s">
        <v>747</v>
      </c>
      <c r="C47">
        <v>247.46433333333334</v>
      </c>
      <c r="D47">
        <v>431.32976132084815</v>
      </c>
      <c r="E47">
        <v>25.276756185530051</v>
      </c>
      <c r="F47" t="s">
        <v>154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  <c r="M47" s="1">
        <f t="shared" si="19"/>
        <v>239.20433333333332</v>
      </c>
      <c r="N47" s="3">
        <f t="shared" si="20"/>
        <v>172.90460000000002</v>
      </c>
      <c r="O47" s="3">
        <f t="shared" si="21"/>
        <v>171.31686886270705</v>
      </c>
      <c r="P47" s="1">
        <f t="shared" si="22"/>
        <v>172.11073443135354</v>
      </c>
      <c r="Q47" s="3">
        <f t="shared" si="23"/>
        <v>0.71951344707253162</v>
      </c>
      <c r="R47" s="1">
        <f t="shared" si="24"/>
        <v>0.2098356583551958</v>
      </c>
      <c r="S47">
        <f t="shared" si="25"/>
        <v>416.45140740150572</v>
      </c>
      <c r="T47">
        <f t="shared" si="26"/>
        <v>24.651148937720638</v>
      </c>
      <c r="U47">
        <f t="shared" si="27"/>
        <v>0.60652788166667726</v>
      </c>
      <c r="V47">
        <f t="shared" si="9"/>
        <v>-8.2600000000000193</v>
      </c>
      <c r="W47">
        <f t="shared" si="28"/>
        <v>-14.87835391934243</v>
      </c>
      <c r="X47">
        <f t="shared" si="29"/>
        <v>-0.62560724780941257</v>
      </c>
    </row>
    <row r="48" spans="1:24" x14ac:dyDescent="0.25">
      <c r="A48" s="4" t="s">
        <v>684</v>
      </c>
      <c r="B48" t="s">
        <v>748</v>
      </c>
      <c r="C48">
        <v>247.46433333333334</v>
      </c>
      <c r="D48">
        <v>431.32976132084815</v>
      </c>
      <c r="E48">
        <v>25.276756185530051</v>
      </c>
      <c r="F48" t="s">
        <v>447</v>
      </c>
      <c r="G48" t="s">
        <v>448</v>
      </c>
      <c r="H48" t="s">
        <v>449</v>
      </c>
      <c r="I48" t="s">
        <v>450</v>
      </c>
      <c r="J48" t="s">
        <v>451</v>
      </c>
      <c r="K48" t="s">
        <v>452</v>
      </c>
      <c r="L48" t="s">
        <v>453</v>
      </c>
      <c r="M48" s="1">
        <f t="shared" si="19"/>
        <v>238.47766666666666</v>
      </c>
      <c r="N48" s="3">
        <f t="shared" si="20"/>
        <v>174.97539999999998</v>
      </c>
      <c r="O48" s="3">
        <f t="shared" si="21"/>
        <v>173.08689812857017</v>
      </c>
      <c r="P48" s="1">
        <f t="shared" si="22"/>
        <v>174.03114906428507</v>
      </c>
      <c r="Q48" s="3">
        <f t="shared" si="23"/>
        <v>0.72975868766586838</v>
      </c>
      <c r="R48" s="1">
        <f t="shared" si="24"/>
        <v>0.20651237166663955</v>
      </c>
      <c r="S48">
        <f t="shared" si="25"/>
        <v>419.94146880284217</v>
      </c>
      <c r="T48">
        <f t="shared" si="26"/>
        <v>25.295445357466722</v>
      </c>
      <c r="U48">
        <f t="shared" si="27"/>
        <v>0.4017082316666869</v>
      </c>
      <c r="V48">
        <f t="shared" si="9"/>
        <v>-8.9866666666666788</v>
      </c>
      <c r="W48">
        <f t="shared" si="28"/>
        <v>-11.388292518005983</v>
      </c>
      <c r="X48">
        <f t="shared" si="29"/>
        <v>1.8689171936671301E-2</v>
      </c>
    </row>
    <row r="49" spans="1:24" x14ac:dyDescent="0.25">
      <c r="A49" s="4" t="s">
        <v>685</v>
      </c>
      <c r="B49" t="s">
        <v>749</v>
      </c>
      <c r="C49">
        <v>247.46433333333334</v>
      </c>
      <c r="D49">
        <v>431.32976132084815</v>
      </c>
      <c r="E49">
        <v>25.276756185530051</v>
      </c>
      <c r="F49" t="s">
        <v>454</v>
      </c>
      <c r="G49" t="s">
        <v>455</v>
      </c>
      <c r="H49" t="s">
        <v>456</v>
      </c>
      <c r="I49" t="s">
        <v>457</v>
      </c>
      <c r="J49" t="s">
        <v>458</v>
      </c>
      <c r="K49" t="s">
        <v>459</v>
      </c>
      <c r="L49" t="s">
        <v>460</v>
      </c>
      <c r="M49" s="1">
        <f t="shared" si="19"/>
        <v>239.13766666666666</v>
      </c>
      <c r="N49" s="3">
        <f t="shared" si="20"/>
        <v>177.1942</v>
      </c>
      <c r="O49" s="3">
        <f t="shared" si="21"/>
        <v>175.11227360391513</v>
      </c>
      <c r="P49" s="1">
        <f t="shared" si="22"/>
        <v>176.15323680195758</v>
      </c>
      <c r="Q49" s="3">
        <f t="shared" si="23"/>
        <v>0.73661853131442101</v>
      </c>
      <c r="R49" s="1">
        <f t="shared" si="24"/>
        <v>0.20429740480279807</v>
      </c>
      <c r="S49">
        <f t="shared" si="25"/>
        <v>424.28177185642051</v>
      </c>
      <c r="T49">
        <f t="shared" si="26"/>
        <v>25.810440734629783</v>
      </c>
      <c r="U49">
        <f t="shared" si="27"/>
        <v>7.1596281666741035E-2</v>
      </c>
      <c r="V49">
        <f t="shared" si="9"/>
        <v>-8.3266666666666822</v>
      </c>
      <c r="W49">
        <f t="shared" si="28"/>
        <v>-7.0479894644276442</v>
      </c>
      <c r="X49">
        <f t="shared" si="29"/>
        <v>0.53368454909973195</v>
      </c>
    </row>
    <row r="50" spans="1:24" x14ac:dyDescent="0.25">
      <c r="A50" s="4" t="s">
        <v>686</v>
      </c>
      <c r="B50" t="s">
        <v>750</v>
      </c>
      <c r="C50">
        <v>247.46433333333334</v>
      </c>
      <c r="D50">
        <v>431.32976132084815</v>
      </c>
      <c r="E50">
        <v>25.276756185530051</v>
      </c>
      <c r="F50" t="s">
        <v>461</v>
      </c>
      <c r="G50" t="s">
        <v>462</v>
      </c>
      <c r="H50" t="s">
        <v>463</v>
      </c>
      <c r="I50" t="s">
        <v>464</v>
      </c>
      <c r="J50" t="s">
        <v>465</v>
      </c>
      <c r="K50" t="s">
        <v>389</v>
      </c>
      <c r="L50" t="s">
        <v>466</v>
      </c>
      <c r="M50" s="1">
        <f t="shared" si="19"/>
        <v>238.56899999999999</v>
      </c>
      <c r="N50" s="3">
        <f t="shared" si="20"/>
        <v>173.51760000000002</v>
      </c>
      <c r="O50" s="3">
        <f t="shared" si="21"/>
        <v>171.99457216012212</v>
      </c>
      <c r="P50" s="1">
        <f t="shared" si="22"/>
        <v>172.75608608006107</v>
      </c>
      <c r="Q50" s="3">
        <f t="shared" si="23"/>
        <v>0.72413467835326917</v>
      </c>
      <c r="R50" s="1">
        <f t="shared" si="24"/>
        <v>0.20833438869880008</v>
      </c>
      <c r="S50">
        <f t="shared" si="25"/>
        <v>417.49423933509576</v>
      </c>
      <c r="T50">
        <f t="shared" si="26"/>
        <v>24.92011121867565</v>
      </c>
      <c r="U50">
        <f t="shared" si="27"/>
        <v>0.55245678166668988</v>
      </c>
      <c r="V50">
        <f t="shared" si="9"/>
        <v>-8.8953333333333546</v>
      </c>
      <c r="W50">
        <f t="shared" si="28"/>
        <v>-13.835521985752393</v>
      </c>
      <c r="X50">
        <f t="shared" si="29"/>
        <v>-0.35664496685440028</v>
      </c>
    </row>
    <row r="51" spans="1:24" x14ac:dyDescent="0.25">
      <c r="A51" s="4" t="s">
        <v>687</v>
      </c>
      <c r="B51" t="s">
        <v>751</v>
      </c>
      <c r="C51">
        <v>247.46433333333334</v>
      </c>
      <c r="D51">
        <v>431.32976132084815</v>
      </c>
      <c r="E51">
        <v>25.276756185530051</v>
      </c>
      <c r="F51" t="s">
        <v>467</v>
      </c>
      <c r="G51" t="s">
        <v>468</v>
      </c>
      <c r="H51" t="s">
        <v>469</v>
      </c>
      <c r="I51" t="s">
        <v>470</v>
      </c>
      <c r="J51" t="s">
        <v>471</v>
      </c>
      <c r="K51" t="s">
        <v>472</v>
      </c>
      <c r="L51" t="s">
        <v>473</v>
      </c>
      <c r="M51" s="1">
        <f t="shared" si="19"/>
        <v>239.05766666666668</v>
      </c>
      <c r="N51" s="3">
        <f t="shared" si="20"/>
        <v>173.85339999999999</v>
      </c>
      <c r="O51" s="3">
        <f t="shared" si="21"/>
        <v>172.30867643086759</v>
      </c>
      <c r="P51" s="1">
        <f t="shared" si="22"/>
        <v>173.08103821543381</v>
      </c>
      <c r="Q51" s="3">
        <f t="shared" si="23"/>
        <v>0.72401375211601859</v>
      </c>
      <c r="R51" s="1">
        <f t="shared" si="24"/>
        <v>0.20837362575341159</v>
      </c>
      <c r="S51">
        <f t="shared" si="25"/>
        <v>418.2931233950971</v>
      </c>
      <c r="T51">
        <f t="shared" si="26"/>
        <v>24.945360873209772</v>
      </c>
      <c r="U51">
        <f t="shared" si="27"/>
        <v>0.58176274166667774</v>
      </c>
      <c r="V51">
        <f t="shared" si="9"/>
        <v>-8.4066666666666663</v>
      </c>
      <c r="W51">
        <f t="shared" si="28"/>
        <v>-13.036637925751052</v>
      </c>
      <c r="X51">
        <f t="shared" si="29"/>
        <v>-0.33139531232027863</v>
      </c>
    </row>
    <row r="52" spans="1:24" x14ac:dyDescent="0.25">
      <c r="A52" s="4" t="s">
        <v>688</v>
      </c>
      <c r="B52" t="s">
        <v>752</v>
      </c>
      <c r="C52">
        <v>247.46433333333334</v>
      </c>
      <c r="D52">
        <v>431.32976132084815</v>
      </c>
      <c r="E52">
        <v>25.276756185530051</v>
      </c>
      <c r="F52" t="s">
        <v>474</v>
      </c>
      <c r="G52" t="s">
        <v>475</v>
      </c>
      <c r="H52" t="s">
        <v>476</v>
      </c>
      <c r="I52" t="s">
        <v>477</v>
      </c>
      <c r="J52" t="s">
        <v>478</v>
      </c>
      <c r="K52" t="s">
        <v>479</v>
      </c>
      <c r="L52" t="s">
        <v>480</v>
      </c>
      <c r="M52" s="1">
        <f t="shared" si="19"/>
        <v>238.85766666666666</v>
      </c>
      <c r="N52" s="3">
        <f t="shared" si="20"/>
        <v>172.25380000000001</v>
      </c>
      <c r="O52" s="3">
        <f t="shared" si="21"/>
        <v>170.52176699849318</v>
      </c>
      <c r="P52" s="1">
        <f t="shared" si="22"/>
        <v>171.38778349924661</v>
      </c>
      <c r="Q52" s="3">
        <f t="shared" si="23"/>
        <v>0.71753101288736787</v>
      </c>
      <c r="R52" s="1">
        <f t="shared" si="24"/>
        <v>0.2104808229978683</v>
      </c>
      <c r="S52">
        <f t="shared" si="25"/>
        <v>414.92325044389702</v>
      </c>
      <c r="T52">
        <f t="shared" si="26"/>
        <v>24.49424554009758</v>
      </c>
      <c r="U52">
        <f t="shared" si="27"/>
        <v>0.74778131166656969</v>
      </c>
      <c r="V52">
        <f t="shared" si="9"/>
        <v>-8.6066666666666833</v>
      </c>
      <c r="W52">
        <f t="shared" si="28"/>
        <v>-16.406510876951131</v>
      </c>
      <c r="X52">
        <f t="shared" si="29"/>
        <v>-0.7825106454324704</v>
      </c>
    </row>
    <row r="53" spans="1:24" x14ac:dyDescent="0.25">
      <c r="A53" s="4" t="s">
        <v>689</v>
      </c>
      <c r="B53" t="s">
        <v>753</v>
      </c>
      <c r="C53">
        <v>247.46433333333334</v>
      </c>
      <c r="D53">
        <v>431.32976132084815</v>
      </c>
      <c r="E53">
        <v>25.276756185530051</v>
      </c>
      <c r="F53" t="s">
        <v>481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s="1">
        <f t="shared" si="19"/>
        <v>238.84233333333336</v>
      </c>
      <c r="N53" s="3">
        <f t="shared" si="20"/>
        <v>171.536</v>
      </c>
      <c r="O53" s="3">
        <f t="shared" si="21"/>
        <v>169.64055527569434</v>
      </c>
      <c r="P53" s="1">
        <f t="shared" si="22"/>
        <v>170.58827763784717</v>
      </c>
      <c r="Q53" s="3">
        <f t="shared" si="23"/>
        <v>0.7142296562635343</v>
      </c>
      <c r="R53" s="1">
        <f t="shared" si="24"/>
        <v>0.21155674701249902</v>
      </c>
      <c r="S53">
        <f t="shared" si="25"/>
        <v>413.35475746675036</v>
      </c>
      <c r="T53">
        <f t="shared" si="26"/>
        <v>24.271598027749839</v>
      </c>
      <c r="U53">
        <f t="shared" si="27"/>
        <v>0.81738181166666202</v>
      </c>
      <c r="V53">
        <f t="shared" si="9"/>
        <v>-8.6219999999999857</v>
      </c>
      <c r="W53">
        <f t="shared" si="28"/>
        <v>-17.975003854097793</v>
      </c>
      <c r="X53">
        <f t="shared" si="29"/>
        <v>-1.0051581577802118</v>
      </c>
    </row>
    <row r="54" spans="1:24" x14ac:dyDescent="0.25">
      <c r="A54" s="4" t="s">
        <v>690</v>
      </c>
      <c r="B54" t="s">
        <v>189</v>
      </c>
      <c r="C54">
        <v>247.46433333333334</v>
      </c>
      <c r="D54">
        <v>431.32976132084815</v>
      </c>
      <c r="E54">
        <v>25.276756185530051</v>
      </c>
      <c r="F54" t="s">
        <v>488</v>
      </c>
      <c r="G54" t="s">
        <v>489</v>
      </c>
      <c r="H54" t="s">
        <v>490</v>
      </c>
      <c r="I54" t="s">
        <v>491</v>
      </c>
      <c r="J54" t="s">
        <v>492</v>
      </c>
      <c r="K54" t="s">
        <v>493</v>
      </c>
      <c r="L54" t="s">
        <v>494</v>
      </c>
      <c r="M54" s="1">
        <f t="shared" si="19"/>
        <v>238.30233333333334</v>
      </c>
      <c r="N54" s="3">
        <f t="shared" si="20"/>
        <v>175.4828</v>
      </c>
      <c r="O54" s="3">
        <f t="shared" si="21"/>
        <v>173.64947713348894</v>
      </c>
      <c r="P54" s="1">
        <f t="shared" si="22"/>
        <v>174.56613856674448</v>
      </c>
      <c r="Q54" s="3">
        <f t="shared" si="23"/>
        <v>0.73254061815065941</v>
      </c>
      <c r="R54" s="1">
        <f t="shared" si="24"/>
        <v>0.20561313602786441</v>
      </c>
      <c r="S54">
        <f t="shared" si="25"/>
        <v>420.91845952345506</v>
      </c>
      <c r="T54">
        <f t="shared" si="26"/>
        <v>25.47276870480286</v>
      </c>
      <c r="U54">
        <f t="shared" si="27"/>
        <v>0.25273136166661736</v>
      </c>
      <c r="V54">
        <f t="shared" si="9"/>
        <v>-9.1620000000000061</v>
      </c>
      <c r="W54">
        <f t="shared" si="28"/>
        <v>-10.411301797393094</v>
      </c>
      <c r="X54">
        <f t="shared" si="29"/>
        <v>0.19601251927280927</v>
      </c>
    </row>
    <row r="55" spans="1:24" x14ac:dyDescent="0.25">
      <c r="A55" s="4" t="s">
        <v>691</v>
      </c>
      <c r="B55" t="s">
        <v>228</v>
      </c>
      <c r="C55">
        <v>247.46433333333334</v>
      </c>
      <c r="D55">
        <v>431.32976132084815</v>
      </c>
      <c r="E55">
        <v>25.276756185530051</v>
      </c>
      <c r="F55" t="s">
        <v>495</v>
      </c>
      <c r="G55" t="s">
        <v>496</v>
      </c>
      <c r="H55" t="s">
        <v>497</v>
      </c>
      <c r="I55" t="s">
        <v>498</v>
      </c>
      <c r="J55" t="s">
        <v>499</v>
      </c>
      <c r="K55" t="s">
        <v>500</v>
      </c>
      <c r="L55" t="s">
        <v>501</v>
      </c>
      <c r="M55" s="1">
        <f t="shared" si="19"/>
        <v>238.63333333333333</v>
      </c>
      <c r="N55" s="3">
        <f t="shared" si="20"/>
        <v>176.20699999999997</v>
      </c>
      <c r="O55" s="3">
        <f t="shared" si="21"/>
        <v>174.31643864702761</v>
      </c>
      <c r="P55" s="1">
        <f t="shared" si="22"/>
        <v>175.26171932351377</v>
      </c>
      <c r="Q55" s="3">
        <f t="shared" si="23"/>
        <v>0.73443938814155796</v>
      </c>
      <c r="R55" s="1">
        <f t="shared" si="24"/>
        <v>0.2050001438741848</v>
      </c>
      <c r="S55">
        <f t="shared" si="25"/>
        <v>422.3807940009421</v>
      </c>
      <c r="T55">
        <f t="shared" si="26"/>
        <v>25.625653080766465</v>
      </c>
      <c r="U55">
        <f t="shared" si="27"/>
        <v>0.29512086166663032</v>
      </c>
      <c r="V55">
        <f t="shared" si="9"/>
        <v>-8.8310000000000173</v>
      </c>
      <c r="W55">
        <f t="shared" si="28"/>
        <v>-8.9489673199060462</v>
      </c>
      <c r="X55">
        <f t="shared" si="29"/>
        <v>0.34889689523641465</v>
      </c>
    </row>
    <row r="56" spans="1:24" x14ac:dyDescent="0.25">
      <c r="A56" s="4" t="s">
        <v>692</v>
      </c>
      <c r="B56" t="s">
        <v>229</v>
      </c>
      <c r="C56">
        <v>247.46433333333334</v>
      </c>
      <c r="D56">
        <v>431.32976132084815</v>
      </c>
      <c r="E56">
        <v>25.276756185530051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  <c r="L56" t="s">
        <v>508</v>
      </c>
      <c r="M56" s="1">
        <f t="shared" si="19"/>
        <v>239.37333333333333</v>
      </c>
      <c r="N56" s="3">
        <f t="shared" si="20"/>
        <v>174.09020000000001</v>
      </c>
      <c r="O56" s="3">
        <f t="shared" si="21"/>
        <v>172.42293227725349</v>
      </c>
      <c r="P56" s="1">
        <f t="shared" si="22"/>
        <v>173.25656613862674</v>
      </c>
      <c r="Q56" s="3">
        <f t="shared" si="23"/>
        <v>0.7237922609255838</v>
      </c>
      <c r="R56" s="1">
        <f t="shared" si="24"/>
        <v>0.20844549982535346</v>
      </c>
      <c r="S56">
        <f t="shared" si="25"/>
        <v>418.74223533083443</v>
      </c>
      <c r="T56">
        <f t="shared" si="26"/>
        <v>24.951928442157357</v>
      </c>
      <c r="U56">
        <f t="shared" si="27"/>
        <v>0.48537445166662785</v>
      </c>
      <c r="V56">
        <f t="shared" si="9"/>
        <v>-8.0910000000000082</v>
      </c>
      <c r="W56">
        <f t="shared" si="28"/>
        <v>-12.587525990013717</v>
      </c>
      <c r="X56">
        <f t="shared" si="29"/>
        <v>-0.32482774337269404</v>
      </c>
    </row>
    <row r="57" spans="1:24" x14ac:dyDescent="0.25">
      <c r="A57" s="4" t="s">
        <v>693</v>
      </c>
      <c r="B57" t="s">
        <v>230</v>
      </c>
      <c r="C57">
        <v>247.46433333333334</v>
      </c>
      <c r="D57">
        <v>431.32976132084815</v>
      </c>
      <c r="E57">
        <v>25.276756185530051</v>
      </c>
      <c r="F57" t="s">
        <v>509</v>
      </c>
      <c r="G57" t="s">
        <v>510</v>
      </c>
      <c r="H57" t="s">
        <v>511</v>
      </c>
      <c r="I57" t="s">
        <v>512</v>
      </c>
      <c r="J57" t="s">
        <v>513</v>
      </c>
      <c r="K57" t="s">
        <v>514</v>
      </c>
      <c r="L57" t="s">
        <v>515</v>
      </c>
      <c r="M57" s="1">
        <f t="shared" si="19"/>
        <v>239.00900000000001</v>
      </c>
      <c r="N57" s="3">
        <f t="shared" si="20"/>
        <v>173.3922</v>
      </c>
      <c r="O57" s="3">
        <f t="shared" si="21"/>
        <v>171.75871716399587</v>
      </c>
      <c r="P57" s="1">
        <f t="shared" si="22"/>
        <v>172.57545858199794</v>
      </c>
      <c r="Q57" s="3">
        <f t="shared" si="23"/>
        <v>0.72204585844883629</v>
      </c>
      <c r="R57" s="1">
        <f t="shared" si="24"/>
        <v>0.20901250847977898</v>
      </c>
      <c r="S57">
        <f t="shared" si="25"/>
        <v>417.29177616453904</v>
      </c>
      <c r="T57">
        <f t="shared" si="26"/>
        <v>24.808881782396359</v>
      </c>
      <c r="U57">
        <f t="shared" si="27"/>
        <v>0.48410574166665121</v>
      </c>
      <c r="V57">
        <f t="shared" si="9"/>
        <v>-8.4553333333333285</v>
      </c>
      <c r="W57">
        <f t="shared" si="28"/>
        <v>-14.037985156309105</v>
      </c>
      <c r="X57">
        <f t="shared" si="29"/>
        <v>-0.46787440313369189</v>
      </c>
    </row>
    <row r="58" spans="1:24" x14ac:dyDescent="0.25">
      <c r="A58" s="4" t="s">
        <v>211</v>
      </c>
      <c r="B58" t="s">
        <v>754</v>
      </c>
      <c r="C58">
        <v>247.66900000000001</v>
      </c>
      <c r="D58">
        <v>432.9523963633514</v>
      </c>
      <c r="E58">
        <v>25.471375290412929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s="1">
        <f t="shared" si="19"/>
        <v>239.53099999999998</v>
      </c>
      <c r="N58" s="3">
        <f t="shared" si="20"/>
        <v>172.0686</v>
      </c>
      <c r="O58" s="3">
        <f t="shared" si="21"/>
        <v>170.75679986361015</v>
      </c>
      <c r="P58" s="1">
        <f t="shared" si="22"/>
        <v>171.41269993180509</v>
      </c>
      <c r="Q58" s="3">
        <f t="shared" si="23"/>
        <v>0.71561801992980079</v>
      </c>
      <c r="R58" s="1">
        <f t="shared" si="24"/>
        <v>0.2111040413365792</v>
      </c>
      <c r="S58">
        <f t="shared" si="25"/>
        <v>415.19722724764705</v>
      </c>
      <c r="T58">
        <f t="shared" si="26"/>
        <v>24.410832866964942</v>
      </c>
      <c r="U58">
        <f t="shared" si="27"/>
        <v>0.77767874166668882</v>
      </c>
      <c r="V58">
        <f t="shared" si="9"/>
        <v>-8.1380000000000337</v>
      </c>
      <c r="W58">
        <f t="shared" si="28"/>
        <v>-17.755169115704348</v>
      </c>
      <c r="X58">
        <f t="shared" si="29"/>
        <v>-1.0605424234479877</v>
      </c>
    </row>
    <row r="59" spans="1:24" x14ac:dyDescent="0.25">
      <c r="A59" s="4" t="s">
        <v>212</v>
      </c>
      <c r="B59" t="s">
        <v>755</v>
      </c>
      <c r="C59">
        <v>247.66900000000001</v>
      </c>
      <c r="D59">
        <v>432.9523963633514</v>
      </c>
      <c r="E59">
        <v>25.471375290412929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82</v>
      </c>
      <c r="L59" t="s">
        <v>83</v>
      </c>
      <c r="M59" s="1">
        <f t="shared" si="19"/>
        <v>238.98433333333332</v>
      </c>
      <c r="N59" s="3">
        <f t="shared" si="20"/>
        <v>174.65</v>
      </c>
      <c r="O59" s="3">
        <f t="shared" si="21"/>
        <v>173.21358572476925</v>
      </c>
      <c r="P59" s="1">
        <f t="shared" si="22"/>
        <v>173.93179286238461</v>
      </c>
      <c r="Q59" s="3">
        <f t="shared" si="23"/>
        <v>0.72779579496445912</v>
      </c>
      <c r="R59" s="1">
        <f t="shared" si="24"/>
        <v>0.20714766781985255</v>
      </c>
      <c r="S59">
        <f t="shared" si="25"/>
        <v>419.92271622710655</v>
      </c>
      <c r="T59">
        <f t="shared" si="26"/>
        <v>25.196997082061017</v>
      </c>
      <c r="U59">
        <f t="shared" si="27"/>
        <v>0.52872620166668405</v>
      </c>
      <c r="V59">
        <f t="shared" si="9"/>
        <v>-8.6846666666666863</v>
      </c>
      <c r="W59">
        <f t="shared" si="28"/>
        <v>-13.029680136244849</v>
      </c>
      <c r="X59">
        <f t="shared" si="29"/>
        <v>-0.27437820835191218</v>
      </c>
    </row>
    <row r="60" spans="1:24" x14ac:dyDescent="0.25">
      <c r="A60" s="4" t="s">
        <v>213</v>
      </c>
      <c r="B60" t="s">
        <v>756</v>
      </c>
      <c r="C60">
        <v>247.66900000000001</v>
      </c>
      <c r="D60">
        <v>432.9523963633514</v>
      </c>
      <c r="E60">
        <v>25.471375290412929</v>
      </c>
      <c r="F60" t="s">
        <v>119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s="1">
        <f t="shared" si="19"/>
        <v>239.09766666666667</v>
      </c>
      <c r="N60" s="3">
        <f t="shared" si="20"/>
        <v>176.06440000000001</v>
      </c>
      <c r="O60" s="3">
        <f t="shared" si="21"/>
        <v>174.36546951433448</v>
      </c>
      <c r="P60" s="1">
        <f t="shared" si="22"/>
        <v>175.21493475716724</v>
      </c>
      <c r="Q60" s="3">
        <f t="shared" si="23"/>
        <v>0.73281741808647471</v>
      </c>
      <c r="R60" s="1">
        <f t="shared" si="24"/>
        <v>0.20552373609175884</v>
      </c>
      <c r="S60">
        <f t="shared" si="25"/>
        <v>422.45152553506801</v>
      </c>
      <c r="T60">
        <f t="shared" si="26"/>
        <v>25.547242757207169</v>
      </c>
      <c r="U60">
        <f t="shared" si="27"/>
        <v>0.40414614166671292</v>
      </c>
      <c r="V60">
        <f t="shared" si="9"/>
        <v>-8.5713333333333424</v>
      </c>
      <c r="W60">
        <f t="shared" si="28"/>
        <v>-10.500870828283382</v>
      </c>
      <c r="X60">
        <f t="shared" si="29"/>
        <v>7.5867466794239391E-2</v>
      </c>
    </row>
    <row r="61" spans="1:24" x14ac:dyDescent="0.25">
      <c r="A61" s="4" t="s">
        <v>214</v>
      </c>
      <c r="B61" t="s">
        <v>757</v>
      </c>
      <c r="C61">
        <v>247.66900000000001</v>
      </c>
      <c r="D61">
        <v>432.9523963633514</v>
      </c>
      <c r="E61">
        <v>25.471375290412929</v>
      </c>
      <c r="F61" t="s">
        <v>161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L61" t="s">
        <v>167</v>
      </c>
      <c r="M61" s="1">
        <f t="shared" si="19"/>
        <v>239.69566666666665</v>
      </c>
      <c r="N61" s="3">
        <f t="shared" si="20"/>
        <v>174.43480000000002</v>
      </c>
      <c r="O61" s="3">
        <f t="shared" si="21"/>
        <v>172.98748961573813</v>
      </c>
      <c r="P61" s="1">
        <f t="shared" si="22"/>
        <v>173.71114480786906</v>
      </c>
      <c r="Q61" s="3">
        <f t="shared" si="23"/>
        <v>0.72471541610904833</v>
      </c>
      <c r="R61" s="1">
        <f t="shared" si="24"/>
        <v>0.2081459916475546</v>
      </c>
      <c r="S61">
        <f t="shared" si="25"/>
        <v>419.7368466082699</v>
      </c>
      <c r="T61">
        <f t="shared" si="26"/>
        <v>25.036588313164565</v>
      </c>
      <c r="U61">
        <f t="shared" si="27"/>
        <v>0.51615844166665958</v>
      </c>
      <c r="V61">
        <f t="shared" si="9"/>
        <v>-7.9733333333333576</v>
      </c>
      <c r="W61">
        <f t="shared" si="28"/>
        <v>-13.215549755081497</v>
      </c>
      <c r="X61">
        <f t="shared" si="29"/>
        <v>-0.43478697724836479</v>
      </c>
    </row>
    <row r="62" spans="1:24" x14ac:dyDescent="0.25">
      <c r="A62" s="4" t="s">
        <v>694</v>
      </c>
      <c r="B62" t="s">
        <v>758</v>
      </c>
      <c r="C62">
        <v>247.66900000000001</v>
      </c>
      <c r="D62">
        <v>432.9523963633514</v>
      </c>
      <c r="E62">
        <v>25.471375290412929</v>
      </c>
      <c r="F62" t="s">
        <v>516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  <c r="L62" t="s">
        <v>522</v>
      </c>
      <c r="M62" s="1">
        <f t="shared" si="19"/>
        <v>239.12666666666667</v>
      </c>
      <c r="N62" s="3">
        <f t="shared" si="20"/>
        <v>174.06040000000002</v>
      </c>
      <c r="O62" s="3">
        <f t="shared" si="21"/>
        <v>172.50276087590984</v>
      </c>
      <c r="P62" s="1">
        <f t="shared" si="22"/>
        <v>173.28158043795491</v>
      </c>
      <c r="Q62" s="3">
        <f t="shared" si="23"/>
        <v>0.72464348227419884</v>
      </c>
      <c r="R62" s="1">
        <f t="shared" si="24"/>
        <v>0.20816932450468595</v>
      </c>
      <c r="S62">
        <f t="shared" si="25"/>
        <v>418.70697997365681</v>
      </c>
      <c r="T62">
        <f t="shared" si="26"/>
        <v>24.992757801492061</v>
      </c>
      <c r="U62">
        <f t="shared" si="27"/>
        <v>0.36220856166674587</v>
      </c>
      <c r="V62">
        <f t="shared" si="9"/>
        <v>-8.542333333333346</v>
      </c>
      <c r="W62">
        <f t="shared" si="28"/>
        <v>-14.245416389694583</v>
      </c>
      <c r="X62">
        <f t="shared" si="29"/>
        <v>-0.47861748892086808</v>
      </c>
    </row>
    <row r="63" spans="1:24" x14ac:dyDescent="0.25">
      <c r="A63" s="4" t="s">
        <v>695</v>
      </c>
      <c r="B63" t="s">
        <v>759</v>
      </c>
      <c r="C63">
        <v>247.66900000000001</v>
      </c>
      <c r="D63">
        <v>432.9523963633514</v>
      </c>
      <c r="E63">
        <v>25.471375290412929</v>
      </c>
      <c r="F63" t="s">
        <v>523</v>
      </c>
      <c r="G63" t="s">
        <v>524</v>
      </c>
      <c r="H63" t="s">
        <v>525</v>
      </c>
      <c r="I63" t="s">
        <v>526</v>
      </c>
      <c r="J63" t="s">
        <v>527</v>
      </c>
      <c r="K63" t="s">
        <v>89</v>
      </c>
      <c r="L63" t="s">
        <v>528</v>
      </c>
      <c r="M63" s="1">
        <f t="shared" si="19"/>
        <v>239.011</v>
      </c>
      <c r="N63" s="3">
        <f t="shared" si="20"/>
        <v>174.31740000000002</v>
      </c>
      <c r="O63" s="3">
        <f t="shared" si="21"/>
        <v>173.0339809761837</v>
      </c>
      <c r="P63" s="1">
        <f t="shared" si="22"/>
        <v>173.67569048809185</v>
      </c>
      <c r="Q63" s="3">
        <f t="shared" si="23"/>
        <v>0.72664308541486311</v>
      </c>
      <c r="R63" s="1">
        <f t="shared" si="24"/>
        <v>0.20752105765423579</v>
      </c>
      <c r="S63">
        <f t="shared" si="25"/>
        <v>419.43410693402075</v>
      </c>
      <c r="T63">
        <f t="shared" si="26"/>
        <v>25.120502082721032</v>
      </c>
      <c r="U63">
        <f t="shared" si="27"/>
        <v>0.48800280166675059</v>
      </c>
      <c r="V63">
        <f t="shared" si="9"/>
        <v>-8.6580000000000155</v>
      </c>
      <c r="W63">
        <f t="shared" si="28"/>
        <v>-13.51828942933065</v>
      </c>
      <c r="X63">
        <f t="shared" si="29"/>
        <v>-0.35087320769189745</v>
      </c>
    </row>
    <row r="64" spans="1:24" x14ac:dyDescent="0.25">
      <c r="A64" s="4" t="s">
        <v>696</v>
      </c>
      <c r="B64" t="s">
        <v>760</v>
      </c>
      <c r="C64">
        <v>247.66900000000001</v>
      </c>
      <c r="D64">
        <v>432.9523963633514</v>
      </c>
      <c r="E64">
        <v>25.471375290412929</v>
      </c>
      <c r="F64" t="s">
        <v>529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s="1">
        <f t="shared" si="19"/>
        <v>238.37566666666666</v>
      </c>
      <c r="N64" s="3">
        <f t="shared" si="20"/>
        <v>175.69660000000002</v>
      </c>
      <c r="O64" s="3">
        <f t="shared" si="21"/>
        <v>174.07255014792366</v>
      </c>
      <c r="P64" s="1">
        <f t="shared" si="22"/>
        <v>174.88457507396186</v>
      </c>
      <c r="Q64" s="3">
        <f t="shared" si="23"/>
        <v>0.73365112102030205</v>
      </c>
      <c r="R64" s="1">
        <f t="shared" si="24"/>
        <v>0.20525454953870362</v>
      </c>
      <c r="S64">
        <f t="shared" si="25"/>
        <v>421.56085950407095</v>
      </c>
      <c r="T64">
        <f t="shared" si="26"/>
        <v>25.553703253107589</v>
      </c>
      <c r="U64">
        <f t="shared" si="27"/>
        <v>0.29467389166664582</v>
      </c>
      <c r="V64">
        <f t="shared" si="9"/>
        <v>-9.2933333333333508</v>
      </c>
      <c r="W64">
        <f t="shared" si="28"/>
        <v>-11.39153685928045</v>
      </c>
      <c r="X64">
        <f t="shared" si="29"/>
        <v>8.2327962694659362E-2</v>
      </c>
    </row>
    <row r="65" spans="1:24" x14ac:dyDescent="0.25">
      <c r="A65" s="4" t="s">
        <v>697</v>
      </c>
      <c r="B65" t="s">
        <v>761</v>
      </c>
      <c r="C65">
        <v>247.66900000000001</v>
      </c>
      <c r="D65">
        <v>432.9523963633514</v>
      </c>
      <c r="E65">
        <v>25.471375290412929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  <c r="L65" t="s">
        <v>542</v>
      </c>
      <c r="M65" s="1">
        <f t="shared" si="19"/>
        <v>238.79333333333332</v>
      </c>
      <c r="N65" s="3">
        <f t="shared" si="20"/>
        <v>173.23399999999998</v>
      </c>
      <c r="O65" s="3">
        <f t="shared" si="21"/>
        <v>171.73558264119487</v>
      </c>
      <c r="P65" s="1">
        <f t="shared" si="22"/>
        <v>172.48479132059742</v>
      </c>
      <c r="Q65" s="3">
        <f t="shared" si="23"/>
        <v>0.72231828633098671</v>
      </c>
      <c r="R65" s="1">
        <f t="shared" si="24"/>
        <v>0.20892402364537135</v>
      </c>
      <c r="S65">
        <f t="shared" si="25"/>
        <v>417.04201588185771</v>
      </c>
      <c r="T65">
        <f t="shared" si="26"/>
        <v>24.812606506324641</v>
      </c>
      <c r="U65">
        <f t="shared" si="27"/>
        <v>0.42639115166660524</v>
      </c>
      <c r="V65">
        <f t="shared" si="9"/>
        <v>-8.8756666666666888</v>
      </c>
      <c r="W65">
        <f t="shared" si="28"/>
        <v>-15.910380481493689</v>
      </c>
      <c r="X65">
        <f t="shared" si="29"/>
        <v>-0.65876878408828787</v>
      </c>
    </row>
    <row r="66" spans="1:24" x14ac:dyDescent="0.25">
      <c r="A66" s="4" t="s">
        <v>698</v>
      </c>
      <c r="B66" t="s">
        <v>762</v>
      </c>
      <c r="C66">
        <v>247.66900000000001</v>
      </c>
      <c r="D66">
        <v>432.9523963633514</v>
      </c>
      <c r="E66">
        <v>25.471375290412929</v>
      </c>
      <c r="F66" t="s">
        <v>543</v>
      </c>
      <c r="G66" t="s">
        <v>544</v>
      </c>
      <c r="H66" t="s">
        <v>545</v>
      </c>
      <c r="I66" t="s">
        <v>546</v>
      </c>
      <c r="J66" t="s">
        <v>547</v>
      </c>
      <c r="K66" t="s">
        <v>548</v>
      </c>
      <c r="L66" t="s">
        <v>549</v>
      </c>
      <c r="M66" s="1">
        <f t="shared" si="19"/>
        <v>238.73333333333335</v>
      </c>
      <c r="N66" s="3">
        <f t="shared" si="20"/>
        <v>174.55879999999999</v>
      </c>
      <c r="O66" s="3">
        <f t="shared" si="21"/>
        <v>172.73279057500716</v>
      </c>
      <c r="P66" s="1">
        <f t="shared" si="22"/>
        <v>173.64579528750357</v>
      </c>
      <c r="Q66" s="3">
        <f t="shared" si="23"/>
        <v>0.72736300734782278</v>
      </c>
      <c r="R66" s="1">
        <f t="shared" si="24"/>
        <v>0.20728783086838146</v>
      </c>
      <c r="S66">
        <f t="shared" si="25"/>
        <v>419.28091106413046</v>
      </c>
      <c r="T66">
        <f t="shared" si="26"/>
        <v>25.150266448076213</v>
      </c>
      <c r="U66">
        <f t="shared" si="27"/>
        <v>0.5415625816666374</v>
      </c>
      <c r="V66">
        <f t="shared" si="9"/>
        <v>-8.9356666666666626</v>
      </c>
      <c r="W66">
        <f t="shared" si="28"/>
        <v>-13.671485299220933</v>
      </c>
      <c r="X66">
        <f t="shared" si="29"/>
        <v>-0.32110884233671655</v>
      </c>
    </row>
    <row r="67" spans="1:24" x14ac:dyDescent="0.25">
      <c r="A67" s="4" t="s">
        <v>699</v>
      </c>
      <c r="B67" t="s">
        <v>763</v>
      </c>
      <c r="C67">
        <v>247.66900000000001</v>
      </c>
      <c r="D67">
        <v>432.9523963633514</v>
      </c>
      <c r="E67">
        <v>25.471375290412929</v>
      </c>
      <c r="F67" t="s">
        <v>550</v>
      </c>
      <c r="G67" t="s">
        <v>551</v>
      </c>
      <c r="H67" t="s">
        <v>552</v>
      </c>
      <c r="I67" t="s">
        <v>553</v>
      </c>
      <c r="J67" t="s">
        <v>554</v>
      </c>
      <c r="K67" t="s">
        <v>555</v>
      </c>
      <c r="L67" t="s">
        <v>556</v>
      </c>
      <c r="M67" s="1">
        <f t="shared" si="19"/>
        <v>239.12899999999999</v>
      </c>
      <c r="N67" s="3">
        <f t="shared" si="20"/>
        <v>173.8272</v>
      </c>
      <c r="O67" s="3">
        <f t="shared" si="21"/>
        <v>171.97800823541678</v>
      </c>
      <c r="P67" s="1">
        <f t="shared" si="22"/>
        <v>172.90260411770839</v>
      </c>
      <c r="Q67" s="3">
        <f t="shared" si="23"/>
        <v>0.72305159189269552</v>
      </c>
      <c r="R67" s="1">
        <f t="shared" si="24"/>
        <v>0.20868590964443914</v>
      </c>
      <c r="S67">
        <f t="shared" si="25"/>
        <v>417.96988267580952</v>
      </c>
      <c r="T67">
        <f t="shared" si="26"/>
        <v>24.885084095510056</v>
      </c>
      <c r="U67">
        <f t="shared" si="27"/>
        <v>0.63050074166663528</v>
      </c>
      <c r="V67">
        <f t="shared" ref="V67:V85" si="30">M67-C67</f>
        <v>-8.5400000000000205</v>
      </c>
      <c r="W67">
        <f t="shared" si="28"/>
        <v>-14.982513687541882</v>
      </c>
      <c r="X67">
        <f t="shared" si="29"/>
        <v>-0.58629119490287351</v>
      </c>
    </row>
    <row r="68" spans="1:24" x14ac:dyDescent="0.25">
      <c r="A68" s="4" t="s">
        <v>700</v>
      </c>
      <c r="B68" t="s">
        <v>190</v>
      </c>
      <c r="C68">
        <v>247.66900000000001</v>
      </c>
      <c r="D68">
        <v>432.9523963633514</v>
      </c>
      <c r="E68">
        <v>25.471375290412929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  <c r="K68" t="s">
        <v>562</v>
      </c>
      <c r="L68" t="s">
        <v>563</v>
      </c>
      <c r="M68" s="1">
        <f t="shared" si="19"/>
        <v>238.01566666666668</v>
      </c>
      <c r="N68" s="3">
        <f t="shared" si="20"/>
        <v>177.87520000000001</v>
      </c>
      <c r="O68" s="3">
        <f t="shared" si="21"/>
        <v>175.86522787539874</v>
      </c>
      <c r="P68" s="1">
        <f t="shared" si="22"/>
        <v>176.87021393769936</v>
      </c>
      <c r="Q68" s="3">
        <f t="shared" si="23"/>
        <v>0.74310324364236258</v>
      </c>
      <c r="R68" s="1">
        <f t="shared" si="24"/>
        <v>0.20221102841425007</v>
      </c>
      <c r="S68">
        <f t="shared" si="25"/>
        <v>425.27064358777994</v>
      </c>
      <c r="T68">
        <f t="shared" si="26"/>
        <v>26.176655633500502</v>
      </c>
      <c r="U68">
        <f t="shared" si="27"/>
        <v>0.13658154166669867</v>
      </c>
      <c r="V68">
        <f t="shared" si="30"/>
        <v>-9.653333333333336</v>
      </c>
      <c r="W68">
        <f t="shared" si="28"/>
        <v>-7.6817527755714536</v>
      </c>
      <c r="X68">
        <f t="shared" si="29"/>
        <v>0.7052803430875727</v>
      </c>
    </row>
    <row r="69" spans="1:24" x14ac:dyDescent="0.25">
      <c r="A69" s="4" t="s">
        <v>701</v>
      </c>
      <c r="B69" t="s">
        <v>231</v>
      </c>
      <c r="C69">
        <v>247.66900000000001</v>
      </c>
      <c r="D69">
        <v>432.9523963633514</v>
      </c>
      <c r="E69">
        <v>25.471375290412929</v>
      </c>
      <c r="F69" t="s">
        <v>564</v>
      </c>
      <c r="G69" t="s">
        <v>565</v>
      </c>
      <c r="H69" t="s">
        <v>566</v>
      </c>
      <c r="I69" t="s">
        <v>567</v>
      </c>
      <c r="J69" t="s">
        <v>568</v>
      </c>
      <c r="K69" t="s">
        <v>569</v>
      </c>
      <c r="L69" t="s">
        <v>570</v>
      </c>
      <c r="M69" s="1">
        <f t="shared" si="19"/>
        <v>238.36666666666667</v>
      </c>
      <c r="N69" s="3">
        <f t="shared" si="20"/>
        <v>176.113</v>
      </c>
      <c r="O69" s="3">
        <f t="shared" si="21"/>
        <v>174.23289431682088</v>
      </c>
      <c r="P69" s="1">
        <f t="shared" si="22"/>
        <v>175.17294715841044</v>
      </c>
      <c r="Q69" s="3">
        <f t="shared" si="23"/>
        <v>0.73488860505556053</v>
      </c>
      <c r="R69" s="1">
        <f t="shared" si="24"/>
        <v>0.20485521145363789</v>
      </c>
      <c r="S69">
        <f t="shared" si="25"/>
        <v>422.11607657900714</v>
      </c>
      <c r="T69">
        <f t="shared" si="26"/>
        <v>25.637650385822802</v>
      </c>
      <c r="U69">
        <f t="shared" si="27"/>
        <v>0.32968353166664421</v>
      </c>
      <c r="V69">
        <f t="shared" si="30"/>
        <v>-9.3023333333333369</v>
      </c>
      <c r="W69">
        <f t="shared" si="28"/>
        <v>-10.836319784344255</v>
      </c>
      <c r="X69">
        <f t="shared" si="29"/>
        <v>0.16627509540987262</v>
      </c>
    </row>
    <row r="70" spans="1:24" x14ac:dyDescent="0.25">
      <c r="A70" s="4" t="s">
        <v>702</v>
      </c>
      <c r="B70" t="s">
        <v>232</v>
      </c>
      <c r="C70">
        <v>247.66900000000001</v>
      </c>
      <c r="D70">
        <v>432.9523963633514</v>
      </c>
      <c r="E70">
        <v>25.471375290412929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576</v>
      </c>
      <c r="L70" t="s">
        <v>577</v>
      </c>
      <c r="M70" s="1">
        <f t="shared" si="19"/>
        <v>238.89766666666665</v>
      </c>
      <c r="N70" s="3">
        <f t="shared" si="20"/>
        <v>175.3186</v>
      </c>
      <c r="O70" s="3">
        <f t="shared" si="21"/>
        <v>173.31446872036076</v>
      </c>
      <c r="P70" s="1">
        <f t="shared" si="22"/>
        <v>174.31653436018038</v>
      </c>
      <c r="Q70" s="3">
        <f t="shared" si="23"/>
        <v>0.72967030943589684</v>
      </c>
      <c r="R70" s="1">
        <f t="shared" si="24"/>
        <v>0.20654096117160919</v>
      </c>
      <c r="S70">
        <f t="shared" si="25"/>
        <v>420.64007783007173</v>
      </c>
      <c r="T70">
        <f t="shared" si="26"/>
        <v>25.318567223358141</v>
      </c>
      <c r="U70">
        <f t="shared" si="27"/>
        <v>0.48606461166671799</v>
      </c>
      <c r="V70">
        <f t="shared" si="30"/>
        <v>-8.7713333333333594</v>
      </c>
      <c r="W70">
        <f t="shared" si="28"/>
        <v>-12.312318533279665</v>
      </c>
      <c r="X70">
        <f t="shared" si="29"/>
        <v>-0.15280806705478867</v>
      </c>
    </row>
    <row r="71" spans="1:24" x14ac:dyDescent="0.25">
      <c r="A71" s="4" t="s">
        <v>703</v>
      </c>
      <c r="B71" t="s">
        <v>233</v>
      </c>
      <c r="C71">
        <v>247.66900000000001</v>
      </c>
      <c r="D71">
        <v>432.9523963633514</v>
      </c>
      <c r="E71">
        <v>25.471375290412929</v>
      </c>
      <c r="F71" t="s">
        <v>578</v>
      </c>
      <c r="G71" t="s">
        <v>579</v>
      </c>
      <c r="H71" t="s">
        <v>580</v>
      </c>
      <c r="I71" t="s">
        <v>581</v>
      </c>
      <c r="J71" t="s">
        <v>582</v>
      </c>
      <c r="K71" t="s">
        <v>583</v>
      </c>
      <c r="L71" t="s">
        <v>584</v>
      </c>
      <c r="M71" s="1">
        <f t="shared" si="19"/>
        <v>239.07766666666666</v>
      </c>
      <c r="N71" s="3">
        <f t="shared" si="20"/>
        <v>174.90339999999998</v>
      </c>
      <c r="O71" s="3">
        <f t="shared" si="21"/>
        <v>172.99703195729094</v>
      </c>
      <c r="P71" s="1">
        <f t="shared" si="22"/>
        <v>173.95021597864547</v>
      </c>
      <c r="Q71" s="3">
        <f t="shared" si="23"/>
        <v>0.72758873049056083</v>
      </c>
      <c r="R71" s="1">
        <f t="shared" si="24"/>
        <v>0.20721472387534223</v>
      </c>
      <c r="S71">
        <f t="shared" si="25"/>
        <v>419.99052390143333</v>
      </c>
      <c r="T71">
        <f t="shared" si="26"/>
        <v>25.189357798733994</v>
      </c>
      <c r="U71">
        <f t="shared" si="27"/>
        <v>0.62789560166662106</v>
      </c>
      <c r="V71">
        <f t="shared" si="30"/>
        <v>-8.5913333333333526</v>
      </c>
      <c r="W71">
        <f t="shared" si="28"/>
        <v>-12.961872461918063</v>
      </c>
      <c r="X71">
        <f t="shared" si="29"/>
        <v>-0.28201749167893553</v>
      </c>
    </row>
    <row r="72" spans="1:24" x14ac:dyDescent="0.25">
      <c r="A72" s="4" t="s">
        <v>215</v>
      </c>
      <c r="B72" t="s">
        <v>764</v>
      </c>
      <c r="C72">
        <v>247.69566666666665</v>
      </c>
      <c r="D72">
        <v>435.47543913610855</v>
      </c>
      <c r="E72">
        <v>25.829295587145015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 t="s">
        <v>48</v>
      </c>
      <c r="M72" s="1">
        <f t="shared" si="19"/>
        <v>238.51766666666666</v>
      </c>
      <c r="N72" s="3">
        <f t="shared" si="20"/>
        <v>175.17160000000001</v>
      </c>
      <c r="O72" s="3">
        <f t="shared" si="21"/>
        <v>173.64088807124091</v>
      </c>
      <c r="P72" s="1">
        <f t="shared" si="22"/>
        <v>174.40624403562046</v>
      </c>
      <c r="Q72" s="3">
        <f t="shared" si="23"/>
        <v>0.73120891409421995</v>
      </c>
      <c r="R72" s="1">
        <f t="shared" si="24"/>
        <v>0.20604343085742494</v>
      </c>
      <c r="S72">
        <f t="shared" si="25"/>
        <v>420.68300983935404</v>
      </c>
      <c r="T72">
        <f t="shared" si="26"/>
        <v>25.396990172834066</v>
      </c>
      <c r="U72">
        <f t="shared" si="27"/>
        <v>0.44157048166674251</v>
      </c>
      <c r="V72">
        <f t="shared" si="30"/>
        <v>-9.1779999999999973</v>
      </c>
      <c r="W72">
        <f t="shared" si="28"/>
        <v>-14.792429296754506</v>
      </c>
      <c r="X72">
        <f t="shared" si="29"/>
        <v>-0.43230541431094949</v>
      </c>
    </row>
    <row r="73" spans="1:24" x14ac:dyDescent="0.25">
      <c r="A73" s="4" t="s">
        <v>216</v>
      </c>
      <c r="B73" t="s">
        <v>765</v>
      </c>
      <c r="C73">
        <v>247.69566666666665</v>
      </c>
      <c r="D73">
        <v>435.47543913610855</v>
      </c>
      <c r="E73">
        <v>25.829295587145015</v>
      </c>
      <c r="F73" t="s">
        <v>84</v>
      </c>
      <c r="G73" t="s">
        <v>85</v>
      </c>
      <c r="H73" t="s">
        <v>86</v>
      </c>
      <c r="I73" t="s">
        <v>87</v>
      </c>
      <c r="J73" t="s">
        <v>88</v>
      </c>
      <c r="K73" t="s">
        <v>89</v>
      </c>
      <c r="L73" t="s">
        <v>90</v>
      </c>
      <c r="M73" s="1">
        <f t="shared" si="19"/>
        <v>239.20233333333331</v>
      </c>
      <c r="N73" s="3">
        <f t="shared" si="20"/>
        <v>174.0806</v>
      </c>
      <c r="O73" s="3">
        <f t="shared" si="21"/>
        <v>172.72357995870769</v>
      </c>
      <c r="P73" s="1">
        <f t="shared" si="22"/>
        <v>173.40208997935383</v>
      </c>
      <c r="Q73" s="3">
        <f t="shared" si="23"/>
        <v>0.7249180539460478</v>
      </c>
      <c r="R73" s="1">
        <f t="shared" si="24"/>
        <v>0.20808026776128874</v>
      </c>
      <c r="S73">
        <f t="shared" si="25"/>
        <v>418.96728658524972</v>
      </c>
      <c r="T73">
        <f t="shared" si="26"/>
        <v>25.01655995872391</v>
      </c>
      <c r="U73">
        <f t="shared" si="27"/>
        <v>0.50479317166671756</v>
      </c>
      <c r="V73">
        <f t="shared" si="30"/>
        <v>-8.4933333333333394</v>
      </c>
      <c r="W73">
        <f t="shared" si="28"/>
        <v>-16.508152550858824</v>
      </c>
      <c r="X73">
        <f t="shared" si="29"/>
        <v>-0.81273562842110536</v>
      </c>
    </row>
    <row r="74" spans="1:24" x14ac:dyDescent="0.25">
      <c r="A74" s="4" t="s">
        <v>217</v>
      </c>
      <c r="B74" t="s">
        <v>766</v>
      </c>
      <c r="C74">
        <v>247.69566666666665</v>
      </c>
      <c r="D74">
        <v>435.47543913610855</v>
      </c>
      <c r="E74">
        <v>25.829295587145015</v>
      </c>
      <c r="F74" t="s">
        <v>126</v>
      </c>
      <c r="G74" t="s">
        <v>127</v>
      </c>
      <c r="H74" t="s">
        <v>128</v>
      </c>
      <c r="I74" t="s">
        <v>129</v>
      </c>
      <c r="J74" t="s">
        <v>130</v>
      </c>
      <c r="K74" t="s">
        <v>131</v>
      </c>
      <c r="L74" t="s">
        <v>132</v>
      </c>
      <c r="M74" s="1">
        <f t="shared" si="19"/>
        <v>239.50433333333334</v>
      </c>
      <c r="N74" s="3">
        <f t="shared" si="20"/>
        <v>171.13040000000001</v>
      </c>
      <c r="O74" s="3">
        <f t="shared" si="21"/>
        <v>169.68958268814788</v>
      </c>
      <c r="P74" s="1">
        <f t="shared" si="22"/>
        <v>170.40999134407394</v>
      </c>
      <c r="Q74" s="3">
        <f t="shared" si="23"/>
        <v>0.71151109866101492</v>
      </c>
      <c r="R74" s="1">
        <f t="shared" si="24"/>
        <v>0.21244417176158914</v>
      </c>
      <c r="S74">
        <f t="shared" si="25"/>
        <v>413.22520163013064</v>
      </c>
      <c r="T74">
        <f t="shared" si="26"/>
        <v>24.133584281137328</v>
      </c>
      <c r="U74">
        <f t="shared" si="27"/>
        <v>0.74957868166664632</v>
      </c>
      <c r="V74">
        <f t="shared" si="30"/>
        <v>-8.1913333333333185</v>
      </c>
      <c r="W74">
        <f t="shared" si="28"/>
        <v>-22.250237505977907</v>
      </c>
      <c r="X74">
        <f t="shared" si="29"/>
        <v>-1.6957113060076878</v>
      </c>
    </row>
    <row r="75" spans="1:24" x14ac:dyDescent="0.25">
      <c r="A75" s="4" t="s">
        <v>218</v>
      </c>
      <c r="B75" t="s">
        <v>767</v>
      </c>
      <c r="C75">
        <v>247.69566666666665</v>
      </c>
      <c r="D75">
        <v>435.47543913610855</v>
      </c>
      <c r="E75">
        <v>25.829295587145015</v>
      </c>
      <c r="F75" t="s">
        <v>168</v>
      </c>
      <c r="G75" t="s">
        <v>169</v>
      </c>
      <c r="H75" t="s">
        <v>170</v>
      </c>
      <c r="I75" t="s">
        <v>171</v>
      </c>
      <c r="J75" t="s">
        <v>172</v>
      </c>
      <c r="K75" t="s">
        <v>173</v>
      </c>
      <c r="L75" t="s">
        <v>174</v>
      </c>
      <c r="M75" s="1">
        <f t="shared" si="19"/>
        <v>238.66</v>
      </c>
      <c r="N75" s="3">
        <f t="shared" si="20"/>
        <v>173.18159999999997</v>
      </c>
      <c r="O75" s="3">
        <f t="shared" si="21"/>
        <v>171.79187901759099</v>
      </c>
      <c r="P75" s="1">
        <f t="shared" si="22"/>
        <v>172.48673950879549</v>
      </c>
      <c r="Q75" s="3">
        <f t="shared" si="23"/>
        <v>0.72272999039971297</v>
      </c>
      <c r="R75" s="1">
        <f t="shared" si="24"/>
        <v>0.20879032634779696</v>
      </c>
      <c r="S75">
        <f t="shared" si="25"/>
        <v>417.00060428300867</v>
      </c>
      <c r="T75">
        <f t="shared" si="26"/>
        <v>24.831338743635364</v>
      </c>
      <c r="U75">
        <f t="shared" si="27"/>
        <v>0.51079249166660468</v>
      </c>
      <c r="V75">
        <f t="shared" si="30"/>
        <v>-9.035666666666657</v>
      </c>
      <c r="W75">
        <f t="shared" si="28"/>
        <v>-18.474834853099878</v>
      </c>
      <c r="X75">
        <f t="shared" si="29"/>
        <v>-0.99795684350965175</v>
      </c>
    </row>
    <row r="76" spans="1:24" x14ac:dyDescent="0.25">
      <c r="A76" s="4" t="s">
        <v>704</v>
      </c>
      <c r="B76" t="s">
        <v>768</v>
      </c>
      <c r="C76">
        <v>247.69566666666665</v>
      </c>
      <c r="D76">
        <v>435.47543913610855</v>
      </c>
      <c r="E76">
        <v>25.829295587145015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s="1">
        <f t="shared" si="19"/>
        <v>238.61333333333334</v>
      </c>
      <c r="N76" s="3">
        <f t="shared" si="20"/>
        <v>174.26479999999998</v>
      </c>
      <c r="O76" s="3">
        <f t="shared" si="21"/>
        <v>172.56383818984801</v>
      </c>
      <c r="P76" s="1">
        <f t="shared" si="22"/>
        <v>173.414319094924</v>
      </c>
      <c r="Q76" s="3">
        <f t="shared" si="23"/>
        <v>0.72675871323867336</v>
      </c>
      <c r="R76" s="1">
        <f t="shared" si="24"/>
        <v>0.20748359264969826</v>
      </c>
      <c r="S76">
        <f t="shared" si="25"/>
        <v>418.78989007527997</v>
      </c>
      <c r="T76">
        <f t="shared" si="26"/>
        <v>25.100968213112168</v>
      </c>
      <c r="U76">
        <f t="shared" si="27"/>
        <v>0.49322308166664008</v>
      </c>
      <c r="V76">
        <f t="shared" si="30"/>
        <v>-9.0823333333333096</v>
      </c>
      <c r="W76">
        <f t="shared" si="28"/>
        <v>-16.685549060828578</v>
      </c>
      <c r="X76">
        <f t="shared" si="29"/>
        <v>-0.72832737403284753</v>
      </c>
    </row>
    <row r="77" spans="1:24" x14ac:dyDescent="0.25">
      <c r="A77" s="4" t="s">
        <v>705</v>
      </c>
      <c r="B77" t="s">
        <v>769</v>
      </c>
      <c r="C77">
        <v>247.69566666666665</v>
      </c>
      <c r="D77">
        <v>435.47543913610855</v>
      </c>
      <c r="E77">
        <v>25.829295587145015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s="1">
        <f t="shared" si="19"/>
        <v>238.43999999999997</v>
      </c>
      <c r="N77" s="3">
        <f t="shared" si="20"/>
        <v>177.00059999999999</v>
      </c>
      <c r="O77" s="3">
        <f t="shared" si="21"/>
        <v>175.05502109987853</v>
      </c>
      <c r="P77" s="1">
        <f t="shared" si="22"/>
        <v>176.02781054993926</v>
      </c>
      <c r="Q77" s="3">
        <f t="shared" si="23"/>
        <v>0.73824782146426471</v>
      </c>
      <c r="R77" s="1">
        <f t="shared" si="24"/>
        <v>0.20377251988536127</v>
      </c>
      <c r="S77">
        <f t="shared" si="25"/>
        <v>423.79488215120671</v>
      </c>
      <c r="T77">
        <f t="shared" si="26"/>
        <v>25.872978823564601</v>
      </c>
      <c r="U77">
        <f t="shared" si="27"/>
        <v>0.2311387316666309</v>
      </c>
      <c r="V77">
        <f t="shared" si="30"/>
        <v>-9.2556666666666843</v>
      </c>
      <c r="W77">
        <f t="shared" si="28"/>
        <v>-11.680556984901841</v>
      </c>
      <c r="X77">
        <f t="shared" si="29"/>
        <v>4.3683236419585825E-2</v>
      </c>
    </row>
    <row r="78" spans="1:24" x14ac:dyDescent="0.25">
      <c r="A78" s="4" t="s">
        <v>706</v>
      </c>
      <c r="B78" t="s">
        <v>770</v>
      </c>
      <c r="C78">
        <v>247.69566666666665</v>
      </c>
      <c r="D78">
        <v>435.47543913610855</v>
      </c>
      <c r="E78">
        <v>25.829295587145015</v>
      </c>
      <c r="F78" t="s">
        <v>599</v>
      </c>
      <c r="G78" t="s">
        <v>600</v>
      </c>
      <c r="H78" t="s">
        <v>601</v>
      </c>
      <c r="I78" t="s">
        <v>602</v>
      </c>
      <c r="J78" t="s">
        <v>603</v>
      </c>
      <c r="K78" t="s">
        <v>604</v>
      </c>
      <c r="L78" t="s">
        <v>605</v>
      </c>
      <c r="M78" s="1">
        <f t="shared" si="19"/>
        <v>239.76233333333334</v>
      </c>
      <c r="N78" s="3">
        <f t="shared" si="20"/>
        <v>173.97020000000003</v>
      </c>
      <c r="O78" s="3">
        <f t="shared" si="21"/>
        <v>172.08866783314639</v>
      </c>
      <c r="P78" s="1">
        <f t="shared" si="22"/>
        <v>173.02943391657323</v>
      </c>
      <c r="Q78" s="3">
        <f t="shared" si="23"/>
        <v>0.72167062903920087</v>
      </c>
      <c r="R78" s="1">
        <f t="shared" si="24"/>
        <v>0.20913440455684154</v>
      </c>
      <c r="S78">
        <f t="shared" si="25"/>
        <v>418.43168309904621</v>
      </c>
      <c r="T78">
        <f t="shared" si="26"/>
        <v>24.834719793173928</v>
      </c>
      <c r="U78">
        <f t="shared" si="27"/>
        <v>0.71620578166662874</v>
      </c>
      <c r="V78">
        <f t="shared" si="30"/>
        <v>-7.9333333333333087</v>
      </c>
      <c r="W78">
        <f t="shared" si="28"/>
        <v>-17.043756037062337</v>
      </c>
      <c r="X78">
        <f t="shared" si="29"/>
        <v>-0.99457579397108731</v>
      </c>
    </row>
    <row r="79" spans="1:24" x14ac:dyDescent="0.25">
      <c r="A79" s="4" t="s">
        <v>707</v>
      </c>
      <c r="B79" t="s">
        <v>771</v>
      </c>
      <c r="C79">
        <v>247.69566666666665</v>
      </c>
      <c r="D79">
        <v>435.47543913610855</v>
      </c>
      <c r="E79">
        <v>25.829295587145015</v>
      </c>
      <c r="F79" t="s">
        <v>606</v>
      </c>
      <c r="G79" t="s">
        <v>607</v>
      </c>
      <c r="H79" t="s">
        <v>608</v>
      </c>
      <c r="I79" t="s">
        <v>609</v>
      </c>
      <c r="J79" t="s">
        <v>610</v>
      </c>
      <c r="K79" t="s">
        <v>611</v>
      </c>
      <c r="L79" t="s">
        <v>612</v>
      </c>
      <c r="M79" s="1">
        <f t="shared" si="19"/>
        <v>239.76666666666665</v>
      </c>
      <c r="N79" s="3">
        <f t="shared" si="20"/>
        <v>172.64260000000002</v>
      </c>
      <c r="O79" s="3">
        <f t="shared" si="21"/>
        <v>170.78845741517767</v>
      </c>
      <c r="P79" s="1">
        <f t="shared" si="22"/>
        <v>171.71552870758885</v>
      </c>
      <c r="Q79" s="3">
        <f t="shared" si="23"/>
        <v>0.71617765344469142</v>
      </c>
      <c r="R79" s="1">
        <f t="shared" si="24"/>
        <v>0.21092165651142875</v>
      </c>
      <c r="S79">
        <f t="shared" si="25"/>
        <v>415.86810494265848</v>
      </c>
      <c r="T79">
        <f t="shared" si="26"/>
        <v>24.464259308871164</v>
      </c>
      <c r="U79">
        <f t="shared" si="27"/>
        <v>0.66269475166664726</v>
      </c>
      <c r="V79">
        <f t="shared" si="30"/>
        <v>-7.929000000000002</v>
      </c>
      <c r="W79">
        <f t="shared" si="28"/>
        <v>-19.607334193450072</v>
      </c>
      <c r="X79">
        <f t="shared" si="29"/>
        <v>-1.3650362782738519</v>
      </c>
    </row>
    <row r="80" spans="1:24" x14ac:dyDescent="0.25">
      <c r="A80" s="4" t="s">
        <v>708</v>
      </c>
      <c r="B80" t="s">
        <v>772</v>
      </c>
      <c r="C80">
        <v>247.69566666666665</v>
      </c>
      <c r="D80">
        <v>435.47543913610855</v>
      </c>
      <c r="E80">
        <v>25.829295587145015</v>
      </c>
      <c r="F80" t="s">
        <v>613</v>
      </c>
      <c r="G80" t="s">
        <v>614</v>
      </c>
      <c r="H80" t="s">
        <v>615</v>
      </c>
      <c r="I80" t="s">
        <v>616</v>
      </c>
      <c r="J80" t="s">
        <v>617</v>
      </c>
      <c r="K80" t="s">
        <v>618</v>
      </c>
      <c r="L80" t="s">
        <v>619</v>
      </c>
      <c r="M80" s="1">
        <f t="shared" si="19"/>
        <v>239.51333333333332</v>
      </c>
      <c r="N80" s="3">
        <f t="shared" si="20"/>
        <v>175.8212</v>
      </c>
      <c r="O80" s="3">
        <f t="shared" si="21"/>
        <v>173.90387744763279</v>
      </c>
      <c r="P80" s="1">
        <f t="shared" si="22"/>
        <v>174.86253872381639</v>
      </c>
      <c r="Q80" s="3">
        <f t="shared" si="23"/>
        <v>0.73007433987175274</v>
      </c>
      <c r="R80" s="1">
        <f t="shared" si="24"/>
        <v>0.20641027228286254</v>
      </c>
      <c r="S80">
        <f t="shared" si="25"/>
        <v>421.91192590774381</v>
      </c>
      <c r="T80">
        <f t="shared" si="26"/>
        <v>25.388804260567301</v>
      </c>
      <c r="U80">
        <f t="shared" si="27"/>
        <v>0.3558305516666973</v>
      </c>
      <c r="V80">
        <f t="shared" si="30"/>
        <v>-8.1823333333333323</v>
      </c>
      <c r="W80">
        <f t="shared" si="28"/>
        <v>-13.563513228364741</v>
      </c>
      <c r="X80">
        <f t="shared" si="29"/>
        <v>-0.44049132657771395</v>
      </c>
    </row>
    <row r="81" spans="1:24" x14ac:dyDescent="0.25">
      <c r="A81" s="4" t="s">
        <v>709</v>
      </c>
      <c r="B81" t="s">
        <v>773</v>
      </c>
      <c r="C81">
        <v>247.69566666666665</v>
      </c>
      <c r="D81">
        <v>435.47543913610855</v>
      </c>
      <c r="E81">
        <v>25.829295587145015</v>
      </c>
      <c r="F81" t="s">
        <v>620</v>
      </c>
      <c r="G81" t="s">
        <v>621</v>
      </c>
      <c r="H81" t="s">
        <v>622</v>
      </c>
      <c r="I81" t="s">
        <v>623</v>
      </c>
      <c r="J81" t="s">
        <v>624</v>
      </c>
      <c r="K81" t="s">
        <v>625</v>
      </c>
      <c r="L81" t="s">
        <v>626</v>
      </c>
      <c r="M81" s="1">
        <f t="shared" si="19"/>
        <v>239.40900000000002</v>
      </c>
      <c r="N81" s="3">
        <f t="shared" si="20"/>
        <v>176.04300000000001</v>
      </c>
      <c r="O81" s="3">
        <f t="shared" si="21"/>
        <v>174.02160922602624</v>
      </c>
      <c r="P81" s="1">
        <f t="shared" si="22"/>
        <v>175.03230461301314</v>
      </c>
      <c r="Q81" s="3">
        <f t="shared" si="23"/>
        <v>0.73110160692794812</v>
      </c>
      <c r="R81" s="1">
        <f t="shared" si="24"/>
        <v>0.20607811688761127</v>
      </c>
      <c r="S81">
        <f t="shared" si="25"/>
        <v>422.20526468432325</v>
      </c>
      <c r="T81">
        <f t="shared" si="26"/>
        <v>25.451692294838324</v>
      </c>
      <c r="U81">
        <f t="shared" si="27"/>
        <v>0.32892478166671246</v>
      </c>
      <c r="V81">
        <f t="shared" si="30"/>
        <v>-8.2866666666666333</v>
      </c>
      <c r="W81">
        <f t="shared" si="28"/>
        <v>-13.270174451785294</v>
      </c>
      <c r="X81">
        <f t="shared" si="29"/>
        <v>-0.37760329230669143</v>
      </c>
    </row>
    <row r="82" spans="1:24" x14ac:dyDescent="0.25">
      <c r="A82" s="4" t="s">
        <v>710</v>
      </c>
      <c r="B82" t="s">
        <v>191</v>
      </c>
      <c r="C82">
        <v>247.69566666666665</v>
      </c>
      <c r="D82">
        <v>435.47543913610855</v>
      </c>
      <c r="E82">
        <v>25.829295587145015</v>
      </c>
      <c r="F82" t="s">
        <v>627</v>
      </c>
      <c r="G82" t="s">
        <v>628</v>
      </c>
      <c r="H82" t="s">
        <v>629</v>
      </c>
      <c r="I82" t="s">
        <v>630</v>
      </c>
      <c r="J82" t="s">
        <v>631</v>
      </c>
      <c r="K82" t="s">
        <v>632</v>
      </c>
      <c r="L82" t="s">
        <v>633</v>
      </c>
      <c r="M82" s="1">
        <f t="shared" si="19"/>
        <v>239.33566666666664</v>
      </c>
      <c r="N82" s="3">
        <f t="shared" si="20"/>
        <v>174.82599999999999</v>
      </c>
      <c r="O82" s="3">
        <f t="shared" si="21"/>
        <v>173.09459602250726</v>
      </c>
      <c r="P82" s="1">
        <f t="shared" si="22"/>
        <v>173.96029801125363</v>
      </c>
      <c r="Q82" s="3">
        <f t="shared" si="23"/>
        <v>0.72684652661291738</v>
      </c>
      <c r="R82" s="1">
        <f t="shared" si="24"/>
        <v>0.20745514146238547</v>
      </c>
      <c r="S82">
        <f t="shared" si="25"/>
        <v>420.09851248803392</v>
      </c>
      <c r="T82">
        <f t="shared" si="26"/>
        <v>25.156671306074237</v>
      </c>
      <c r="U82">
        <f t="shared" si="27"/>
        <v>0.71834940166671224</v>
      </c>
      <c r="V82">
        <f t="shared" si="30"/>
        <v>-8.3600000000000136</v>
      </c>
      <c r="W82">
        <f t="shared" si="28"/>
        <v>-15.37692664807463</v>
      </c>
      <c r="X82">
        <f t="shared" si="29"/>
        <v>-0.6726242810707781</v>
      </c>
    </row>
    <row r="83" spans="1:24" x14ac:dyDescent="0.25">
      <c r="A83" s="4" t="s">
        <v>711</v>
      </c>
      <c r="B83" t="s">
        <v>234</v>
      </c>
      <c r="C83">
        <v>247.69566666666665</v>
      </c>
      <c r="D83">
        <v>435.47543913610855</v>
      </c>
      <c r="E83">
        <v>25.829295587145015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639</v>
      </c>
      <c r="L83" t="s">
        <v>640</v>
      </c>
      <c r="M83" s="1">
        <f t="shared" si="19"/>
        <v>239.32666666666668</v>
      </c>
      <c r="N83" s="3">
        <f t="shared" si="20"/>
        <v>174.19900000000001</v>
      </c>
      <c r="O83" s="3">
        <f t="shared" si="21"/>
        <v>172.45361761666882</v>
      </c>
      <c r="P83" s="1">
        <f t="shared" si="22"/>
        <v>173.32630880833443</v>
      </c>
      <c r="Q83" s="3">
        <f t="shared" si="23"/>
        <v>0.72422480629683728</v>
      </c>
      <c r="R83" s="1">
        <f t="shared" si="24"/>
        <v>0.2083051464539678</v>
      </c>
      <c r="S83">
        <f t="shared" si="25"/>
        <v>418.86214189796038</v>
      </c>
      <c r="T83">
        <f t="shared" si="26"/>
        <v>24.978059855909891</v>
      </c>
      <c r="U83">
        <f t="shared" si="27"/>
        <v>0.56771446166668049</v>
      </c>
      <c r="V83">
        <f t="shared" si="30"/>
        <v>-8.3689999999999714</v>
      </c>
      <c r="W83">
        <f t="shared" si="28"/>
        <v>-16.613297238148164</v>
      </c>
      <c r="X83">
        <f t="shared" si="29"/>
        <v>-0.85123573123512486</v>
      </c>
    </row>
    <row r="84" spans="1:24" x14ac:dyDescent="0.25">
      <c r="A84" s="4" t="s">
        <v>712</v>
      </c>
      <c r="B84" t="s">
        <v>235</v>
      </c>
      <c r="C84">
        <v>247.69566666666665</v>
      </c>
      <c r="D84">
        <v>435.47543913610855</v>
      </c>
      <c r="E84">
        <v>25.829295587145015</v>
      </c>
      <c r="F84" t="s">
        <v>641</v>
      </c>
      <c r="G84" t="s">
        <v>642</v>
      </c>
      <c r="H84" t="s">
        <v>643</v>
      </c>
      <c r="I84" t="s">
        <v>644</v>
      </c>
      <c r="J84" t="s">
        <v>645</v>
      </c>
      <c r="K84" t="s">
        <v>110</v>
      </c>
      <c r="L84" t="s">
        <v>646</v>
      </c>
      <c r="M84" s="1">
        <f t="shared" si="19"/>
        <v>238.97333333333333</v>
      </c>
      <c r="N84" s="3">
        <f t="shared" si="20"/>
        <v>175.0376</v>
      </c>
      <c r="O84" s="3">
        <f t="shared" si="21"/>
        <v>173.49847193759865</v>
      </c>
      <c r="P84" s="1">
        <f t="shared" si="22"/>
        <v>174.26803596879932</v>
      </c>
      <c r="Q84" s="3">
        <f t="shared" si="23"/>
        <v>0.72923632749316236</v>
      </c>
      <c r="R84" s="1">
        <f t="shared" si="24"/>
        <v>0.2066813698087496</v>
      </c>
      <c r="S84">
        <f t="shared" si="25"/>
        <v>420.57198471342241</v>
      </c>
      <c r="T84">
        <f t="shared" si="26"/>
        <v>25.294255898176274</v>
      </c>
      <c r="U84">
        <f t="shared" si="27"/>
        <v>0.3819101016666604</v>
      </c>
      <c r="V84">
        <f t="shared" si="30"/>
        <v>-8.7223333333333244</v>
      </c>
      <c r="W84">
        <f t="shared" si="28"/>
        <v>-14.903454422686139</v>
      </c>
      <c r="X84">
        <f t="shared" si="29"/>
        <v>-0.53503968896874099</v>
      </c>
    </row>
    <row r="85" spans="1:24" x14ac:dyDescent="0.25">
      <c r="A85" s="4" t="s">
        <v>713</v>
      </c>
      <c r="B85" t="s">
        <v>236</v>
      </c>
      <c r="C85">
        <v>247.69566666666665</v>
      </c>
      <c r="D85">
        <v>435.47543913610855</v>
      </c>
      <c r="E85">
        <v>25.829295587145015</v>
      </c>
      <c r="F85" t="s">
        <v>647</v>
      </c>
      <c r="G85" t="s">
        <v>648</v>
      </c>
      <c r="H85" t="s">
        <v>649</v>
      </c>
      <c r="I85" t="s">
        <v>650</v>
      </c>
      <c r="J85" t="s">
        <v>651</v>
      </c>
      <c r="K85" t="s">
        <v>652</v>
      </c>
      <c r="L85" t="s">
        <v>653</v>
      </c>
      <c r="M85" s="1">
        <f t="shared" si="19"/>
        <v>238.52233333333334</v>
      </c>
      <c r="N85" s="3">
        <f t="shared" si="20"/>
        <v>176.20580000000001</v>
      </c>
      <c r="O85" s="3">
        <f t="shared" si="21"/>
        <v>174.55353625293012</v>
      </c>
      <c r="P85" s="1">
        <f t="shared" si="22"/>
        <v>175.37966812646505</v>
      </c>
      <c r="Q85" s="3">
        <f t="shared" si="23"/>
        <v>0.73527566863675264</v>
      </c>
      <c r="R85" s="1">
        <f t="shared" si="24"/>
        <v>0.20473035973870854</v>
      </c>
      <c r="S85">
        <f t="shared" si="25"/>
        <v>422.57042134570315</v>
      </c>
      <c r="T85">
        <f t="shared" si="26"/>
        <v>25.675076237987753</v>
      </c>
      <c r="U85">
        <f t="shared" si="27"/>
        <v>0.24671124166671454</v>
      </c>
      <c r="V85">
        <f t="shared" si="30"/>
        <v>-9.1733333333333178</v>
      </c>
      <c r="W85">
        <f t="shared" si="28"/>
        <v>-12.905017790405395</v>
      </c>
      <c r="X85">
        <f t="shared" si="29"/>
        <v>-0.15421934915726254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2023-05-06T04:22:41Z</dcterms:created>
  <dcterms:modified xsi:type="dcterms:W3CDTF">2023-06-22T12:06:34Z</dcterms:modified>
</cp:coreProperties>
</file>