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d9584\Documents\Python Scripts\Rosalind\FIBD\"/>
    </mc:Choice>
  </mc:AlternateContent>
  <bookViews>
    <workbookView xWindow="0" yWindow="0" windowWidth="11496" windowHeight="49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1" l="1"/>
  <c r="W14" i="1"/>
  <c r="W13" i="1"/>
  <c r="W11" i="1"/>
  <c r="U7" i="1"/>
  <c r="U6" i="1"/>
  <c r="U5" i="1"/>
  <c r="W12" i="1"/>
  <c r="W10" i="1"/>
  <c r="W9" i="1"/>
  <c r="V10" i="1" s="1"/>
  <c r="W8" i="1"/>
  <c r="W7" i="1"/>
  <c r="U8" i="1"/>
  <c r="U14" i="1"/>
  <c r="T8" i="1"/>
  <c r="T7" i="1"/>
  <c r="T6" i="1"/>
  <c r="V8" i="1"/>
  <c r="V7" i="1"/>
  <c r="V6" i="1"/>
  <c r="W6" i="1"/>
  <c r="W5" i="1"/>
  <c r="W4" i="1"/>
  <c r="V4" i="1"/>
  <c r="T10" i="1"/>
  <c r="T4" i="1"/>
  <c r="U4" i="1"/>
  <c r="R7" i="1"/>
  <c r="S4" i="1"/>
  <c r="Q5" i="1" s="1"/>
  <c r="R9" i="1" s="1"/>
  <c r="Q4" i="1"/>
  <c r="D4" i="1"/>
  <c r="B5" i="1" s="1"/>
  <c r="C10" i="1" s="1"/>
  <c r="M4" i="1"/>
  <c r="C8" i="1"/>
  <c r="B4" i="1"/>
  <c r="C9" i="1" s="1"/>
  <c r="O24" i="1"/>
  <c r="L28" i="1"/>
  <c r="P4" i="1"/>
  <c r="N4" i="1"/>
  <c r="O25" i="1" s="1"/>
  <c r="F32" i="1"/>
  <c r="I31" i="1"/>
  <c r="K4" i="1"/>
  <c r="L29" i="1" s="1"/>
  <c r="J4" i="1"/>
  <c r="H4" i="1"/>
  <c r="I32" i="1" s="1"/>
  <c r="G4" i="1"/>
  <c r="E5" i="1" s="1"/>
  <c r="F34" i="1" s="1"/>
  <c r="E4" i="1"/>
  <c r="F33" i="1" s="1"/>
  <c r="V9" i="1" l="1"/>
  <c r="J5" i="1"/>
  <c r="D5" i="1"/>
  <c r="P5" i="1"/>
  <c r="N5" i="1"/>
  <c r="O26" i="1" s="1"/>
  <c r="S5" i="1"/>
  <c r="S6" i="1" s="1"/>
  <c r="B6" i="1"/>
  <c r="C11" i="1" s="1"/>
  <c r="D6" i="1"/>
  <c r="D7" i="1" s="1"/>
  <c r="R8" i="1"/>
  <c r="M5" i="1"/>
  <c r="K6" i="1" s="1"/>
  <c r="L31" i="1" s="1"/>
  <c r="K5" i="1"/>
  <c r="L30" i="1" s="1"/>
  <c r="G5" i="1"/>
  <c r="H6" i="1"/>
  <c r="I34" i="1" s="1"/>
  <c r="H5" i="1"/>
  <c r="P6" i="1" l="1"/>
  <c r="N7" i="1" s="1"/>
  <c r="O28" i="1" s="1"/>
  <c r="N6" i="1"/>
  <c r="O27" i="1" s="1"/>
  <c r="Q6" i="1"/>
  <c r="R10" i="1" s="1"/>
  <c r="M6" i="1"/>
  <c r="K7" i="1" s="1"/>
  <c r="L32" i="1" s="1"/>
  <c r="J6" i="1"/>
  <c r="H7" i="1" s="1"/>
  <c r="I35" i="1" s="1"/>
  <c r="I33" i="1"/>
  <c r="B7" i="1"/>
  <c r="Q7" i="1"/>
  <c r="R11" i="1" s="1"/>
  <c r="P7" i="1"/>
  <c r="G6" i="1"/>
  <c r="E6" i="1"/>
  <c r="B8" i="1"/>
  <c r="C13" i="1" s="1"/>
  <c r="V11" i="1" l="1"/>
  <c r="M7" i="1"/>
  <c r="J7" i="1"/>
  <c r="S7" i="1"/>
  <c r="Q8" i="1" s="1"/>
  <c r="R12" i="1" s="1"/>
  <c r="G7" i="1"/>
  <c r="E8" i="1" s="1"/>
  <c r="F37" i="1" s="1"/>
  <c r="F35" i="1"/>
  <c r="C12" i="1"/>
  <c r="D8" i="1"/>
  <c r="D9" i="1" s="1"/>
  <c r="S8" i="1"/>
  <c r="P8" i="1"/>
  <c r="N8" i="1"/>
  <c r="O29" i="1" s="1"/>
  <c r="E7" i="1"/>
  <c r="F36" i="1" s="1"/>
  <c r="M8" i="1"/>
  <c r="K8" i="1"/>
  <c r="L33" i="1" s="1"/>
  <c r="J8" i="1"/>
  <c r="H8" i="1"/>
  <c r="I36" i="1" s="1"/>
  <c r="T9" i="1" l="1"/>
  <c r="U9" i="1"/>
  <c r="B9" i="1"/>
  <c r="C14" i="1" s="1"/>
  <c r="G8" i="1"/>
  <c r="G9" i="1" s="1"/>
  <c r="S9" i="1"/>
  <c r="Q9" i="1"/>
  <c r="R13" i="1" s="1"/>
  <c r="D10" i="1"/>
  <c r="P9" i="1"/>
  <c r="N9" i="1"/>
  <c r="O30" i="1" s="1"/>
  <c r="B10" i="1"/>
  <c r="C15" i="1" s="1"/>
  <c r="E9" i="1"/>
  <c r="M9" i="1"/>
  <c r="K9" i="1"/>
  <c r="L34" i="1" s="1"/>
  <c r="J9" i="1"/>
  <c r="H9" i="1"/>
  <c r="I37" i="1" s="1"/>
  <c r="V12" i="1" l="1"/>
  <c r="U10" i="1"/>
  <c r="T11" i="1" s="1"/>
  <c r="Q10" i="1"/>
  <c r="R14" i="1" s="1"/>
  <c r="S10" i="1"/>
  <c r="Q11" i="1" s="1"/>
  <c r="D11" i="1"/>
  <c r="P10" i="1"/>
  <c r="N10" i="1"/>
  <c r="O31" i="1" s="1"/>
  <c r="G10" i="1"/>
  <c r="E10" i="1"/>
  <c r="B11" i="1"/>
  <c r="C16" i="1" s="1"/>
  <c r="M10" i="1"/>
  <c r="K10" i="1"/>
  <c r="L35" i="1" s="1"/>
  <c r="J10" i="1"/>
  <c r="H10" i="1"/>
  <c r="I38" i="1" s="1"/>
  <c r="D12" i="1" l="1"/>
  <c r="U11" i="1"/>
  <c r="T12" i="1" s="1"/>
  <c r="S11" i="1"/>
  <c r="R15" i="1"/>
  <c r="P11" i="1"/>
  <c r="N11" i="1"/>
  <c r="O32" i="1" s="1"/>
  <c r="B12" i="1"/>
  <c r="C17" i="1" s="1"/>
  <c r="E11" i="1"/>
  <c r="G11" i="1"/>
  <c r="M11" i="1"/>
  <c r="K11" i="1"/>
  <c r="L36" i="1" s="1"/>
  <c r="J11" i="1"/>
  <c r="H11" i="1"/>
  <c r="I39" i="1" s="1"/>
  <c r="V14" i="1" l="1"/>
  <c r="U12" i="1"/>
  <c r="S12" i="1"/>
  <c r="Q12" i="1"/>
  <c r="R16" i="1" s="1"/>
  <c r="D13" i="1"/>
  <c r="P12" i="1"/>
  <c r="N12" i="1"/>
  <c r="O33" i="1" s="1"/>
  <c r="E12" i="1"/>
  <c r="G12" i="1"/>
  <c r="B13" i="1"/>
  <c r="C18" i="1" s="1"/>
  <c r="M12" i="1"/>
  <c r="K12" i="1"/>
  <c r="L37" i="1" s="1"/>
  <c r="J12" i="1"/>
  <c r="H12" i="1"/>
  <c r="I40" i="1" s="1"/>
  <c r="W15" i="1" l="1"/>
  <c r="V16" i="1" s="1"/>
  <c r="V15" i="1"/>
  <c r="U13" i="1"/>
  <c r="T14" i="1" s="1"/>
  <c r="T13" i="1"/>
  <c r="D14" i="1"/>
  <c r="S13" i="1"/>
  <c r="Q13" i="1"/>
  <c r="R17" i="1" s="1"/>
  <c r="P13" i="1"/>
  <c r="N13" i="1"/>
  <c r="O34" i="1" s="1"/>
  <c r="B14" i="1"/>
  <c r="C19" i="1" s="1"/>
  <c r="E13" i="1"/>
  <c r="G13" i="1"/>
  <c r="M13" i="1"/>
  <c r="K13" i="1"/>
  <c r="L38" i="1" s="1"/>
  <c r="J13" i="1"/>
  <c r="H13" i="1"/>
  <c r="I41" i="1" s="1"/>
  <c r="W16" i="1" l="1"/>
  <c r="W17" i="1" s="1"/>
  <c r="V17" i="1"/>
  <c r="W18" i="1" s="1"/>
  <c r="T15" i="1"/>
  <c r="S14" i="1"/>
  <c r="Q14" i="1"/>
  <c r="R18" i="1" s="1"/>
  <c r="D15" i="1"/>
  <c r="P14" i="1"/>
  <c r="N14" i="1"/>
  <c r="O35" i="1" s="1"/>
  <c r="E14" i="1"/>
  <c r="G14" i="1"/>
  <c r="B15" i="1"/>
  <c r="C20" i="1" s="1"/>
  <c r="M14" i="1"/>
  <c r="K14" i="1"/>
  <c r="L39" i="1" s="1"/>
  <c r="J14" i="1"/>
  <c r="H14" i="1"/>
  <c r="I42" i="1" s="1"/>
  <c r="V18" i="1" l="1"/>
  <c r="W19" i="1" s="1"/>
  <c r="D16" i="1"/>
  <c r="U15" i="1"/>
  <c r="T16" i="1" s="1"/>
  <c r="S15" i="1"/>
  <c r="Q15" i="1"/>
  <c r="R19" i="1" s="1"/>
  <c r="P15" i="1"/>
  <c r="N15" i="1"/>
  <c r="O36" i="1" s="1"/>
  <c r="G15" i="1"/>
  <c r="E15" i="1"/>
  <c r="B16" i="1"/>
  <c r="C21" i="1" s="1"/>
  <c r="M15" i="1"/>
  <c r="K15" i="1"/>
  <c r="L40" i="1" s="1"/>
  <c r="J15" i="1"/>
  <c r="H15" i="1"/>
  <c r="V19" i="1" l="1"/>
  <c r="W20" i="1" s="1"/>
  <c r="D17" i="1"/>
  <c r="U16" i="1"/>
  <c r="T17" i="1" s="1"/>
  <c r="S16" i="1"/>
  <c r="Q16" i="1"/>
  <c r="R20" i="1" s="1"/>
  <c r="P16" i="1"/>
  <c r="N16" i="1"/>
  <c r="O37" i="1" s="1"/>
  <c r="B17" i="1"/>
  <c r="C22" i="1" s="1"/>
  <c r="G16" i="1"/>
  <c r="E16" i="1"/>
  <c r="M16" i="1"/>
  <c r="K16" i="1"/>
  <c r="L41" i="1" s="1"/>
  <c r="J16" i="1"/>
  <c r="H16" i="1"/>
  <c r="V20" i="1" l="1"/>
  <c r="W21" i="1" s="1"/>
  <c r="U17" i="1"/>
  <c r="T18" i="1" s="1"/>
  <c r="S17" i="1"/>
  <c r="Q17" i="1"/>
  <c r="R21" i="1" s="1"/>
  <c r="D18" i="1"/>
  <c r="B18" i="1"/>
  <c r="C23" i="1" s="1"/>
  <c r="P17" i="1"/>
  <c r="N17" i="1"/>
  <c r="O38" i="1" s="1"/>
  <c r="G17" i="1"/>
  <c r="E17" i="1"/>
  <c r="M17" i="1"/>
  <c r="K17" i="1"/>
  <c r="L42" i="1" s="1"/>
  <c r="J17" i="1"/>
  <c r="H17" i="1"/>
  <c r="V21" i="1" l="1"/>
  <c r="W22" i="1" s="1"/>
  <c r="U18" i="1"/>
  <c r="T19" i="1" s="1"/>
  <c r="S18" i="1"/>
  <c r="Q18" i="1"/>
  <c r="R22" i="1" s="1"/>
  <c r="D19" i="1"/>
  <c r="B19" i="1"/>
  <c r="C24" i="1" s="1"/>
  <c r="P18" i="1"/>
  <c r="N18" i="1"/>
  <c r="O39" i="1" s="1"/>
  <c r="G18" i="1"/>
  <c r="E18" i="1"/>
  <c r="M18" i="1"/>
  <c r="K18" i="1"/>
  <c r="L43" i="1" s="1"/>
  <c r="J18" i="1"/>
  <c r="H18" i="1"/>
  <c r="V22" i="1" l="1"/>
  <c r="W23" i="1" s="1"/>
  <c r="U19" i="1"/>
  <c r="T20" i="1" s="1"/>
  <c r="S19" i="1"/>
  <c r="Q19" i="1"/>
  <c r="R23" i="1" s="1"/>
  <c r="D20" i="1"/>
  <c r="B20" i="1"/>
  <c r="P19" i="1"/>
  <c r="N19" i="1"/>
  <c r="O40" i="1" s="1"/>
  <c r="E19" i="1"/>
  <c r="G19" i="1"/>
  <c r="B21" i="1"/>
  <c r="M19" i="1"/>
  <c r="K19" i="1"/>
  <c r="L44" i="1" s="1"/>
  <c r="J19" i="1"/>
  <c r="H19" i="1"/>
  <c r="V23" i="1" l="1"/>
  <c r="W24" i="1" s="1"/>
  <c r="U20" i="1"/>
  <c r="T21" i="1" s="1"/>
  <c r="S20" i="1"/>
  <c r="Q20" i="1"/>
  <c r="R24" i="1" s="1"/>
  <c r="D21" i="1"/>
  <c r="D22" i="1" s="1"/>
  <c r="P20" i="1"/>
  <c r="N20" i="1"/>
  <c r="O41" i="1" s="1"/>
  <c r="E20" i="1"/>
  <c r="G20" i="1"/>
  <c r="M20" i="1"/>
  <c r="K20" i="1"/>
  <c r="L45" i="1" s="1"/>
  <c r="J20" i="1"/>
  <c r="H20" i="1"/>
  <c r="V24" i="1" l="1"/>
  <c r="W25" i="1" s="1"/>
  <c r="B22" i="1"/>
  <c r="U21" i="1"/>
  <c r="S21" i="1"/>
  <c r="Q21" i="1"/>
  <c r="R25" i="1" s="1"/>
  <c r="D23" i="1"/>
  <c r="B24" i="1" s="1"/>
  <c r="B23" i="1"/>
  <c r="P21" i="1"/>
  <c r="N21" i="1"/>
  <c r="O42" i="1" s="1"/>
  <c r="G21" i="1"/>
  <c r="E21" i="1"/>
  <c r="M21" i="1"/>
  <c r="K21" i="1"/>
  <c r="L46" i="1" s="1"/>
  <c r="J21" i="1"/>
  <c r="H21" i="1"/>
  <c r="V25" i="1" l="1"/>
  <c r="W26" i="1" s="1"/>
  <c r="T22" i="1"/>
  <c r="U22" i="1"/>
  <c r="T23" i="1" s="1"/>
  <c r="S22" i="1"/>
  <c r="Q22" i="1"/>
  <c r="R26" i="1" s="1"/>
  <c r="D24" i="1"/>
  <c r="P22" i="1"/>
  <c r="N22" i="1"/>
  <c r="O43" i="1" s="1"/>
  <c r="G22" i="1"/>
  <c r="E22" i="1"/>
  <c r="M22" i="1"/>
  <c r="K22" i="1"/>
  <c r="L47" i="1" s="1"/>
  <c r="J22" i="1"/>
  <c r="H22" i="1"/>
  <c r="V26" i="1" l="1"/>
  <c r="W27" i="1" s="1"/>
  <c r="S23" i="1"/>
  <c r="Q23" i="1"/>
  <c r="R27" i="1" s="1"/>
  <c r="U23" i="1"/>
  <c r="T24" i="1" s="1"/>
  <c r="P23" i="1"/>
  <c r="N23" i="1"/>
  <c r="O44" i="1" s="1"/>
  <c r="E23" i="1"/>
  <c r="G23" i="1"/>
  <c r="M23" i="1"/>
  <c r="K23" i="1"/>
  <c r="L48" i="1" s="1"/>
  <c r="J23" i="1"/>
  <c r="H23" i="1"/>
  <c r="V27" i="1" l="1"/>
  <c r="W28" i="1" s="1"/>
  <c r="S24" i="1"/>
  <c r="Q24" i="1"/>
  <c r="R28" i="1" s="1"/>
  <c r="U24" i="1"/>
  <c r="T25" i="1" s="1"/>
  <c r="P24" i="1"/>
  <c r="N24" i="1"/>
  <c r="O45" i="1" s="1"/>
  <c r="E24" i="1"/>
  <c r="G24" i="1"/>
  <c r="M24" i="1"/>
  <c r="K24" i="1"/>
  <c r="L49" i="1" s="1"/>
  <c r="J24" i="1"/>
  <c r="H24" i="1"/>
  <c r="V28" i="1" l="1"/>
  <c r="W29" i="1" s="1"/>
  <c r="S25" i="1"/>
  <c r="Q25" i="1"/>
  <c r="R29" i="1" s="1"/>
  <c r="U25" i="1"/>
  <c r="T26" i="1" s="1"/>
  <c r="P25" i="1"/>
  <c r="N25" i="1"/>
  <c r="O46" i="1" s="1"/>
  <c r="E25" i="1"/>
  <c r="G25" i="1"/>
  <c r="M25" i="1"/>
  <c r="K25" i="1"/>
  <c r="L50" i="1" s="1"/>
  <c r="J25" i="1"/>
  <c r="H25" i="1"/>
  <c r="V29" i="1" l="1"/>
  <c r="W30" i="1" s="1"/>
  <c r="Q26" i="1"/>
  <c r="R30" i="1" s="1"/>
  <c r="S26" i="1"/>
  <c r="U26" i="1"/>
  <c r="T27" i="1" s="1"/>
  <c r="P26" i="1"/>
  <c r="N26" i="1"/>
  <c r="O47" i="1" s="1"/>
  <c r="G26" i="1"/>
  <c r="E27" i="1" s="1"/>
  <c r="E26" i="1"/>
  <c r="M26" i="1"/>
  <c r="K26" i="1"/>
  <c r="L51" i="1" s="1"/>
  <c r="J26" i="1"/>
  <c r="H26" i="1"/>
  <c r="V30" i="1" l="1"/>
  <c r="W31" i="1" s="1"/>
  <c r="G27" i="1"/>
  <c r="E28" i="1" s="1"/>
  <c r="U27" i="1"/>
  <c r="T28" i="1" s="1"/>
  <c r="Q27" i="1"/>
  <c r="R31" i="1" s="1"/>
  <c r="S27" i="1"/>
  <c r="P27" i="1"/>
  <c r="N27" i="1"/>
  <c r="O48" i="1" s="1"/>
  <c r="M27" i="1"/>
  <c r="K27" i="1"/>
  <c r="L52" i="1" s="1"/>
  <c r="J27" i="1"/>
  <c r="H27" i="1"/>
  <c r="V31" i="1" l="1"/>
  <c r="W32" i="1" s="1"/>
  <c r="G28" i="1"/>
  <c r="E29" i="1" s="1"/>
  <c r="U28" i="1"/>
  <c r="T29" i="1" s="1"/>
  <c r="Q28" i="1"/>
  <c r="R32" i="1" s="1"/>
  <c r="S28" i="1"/>
  <c r="N28" i="1"/>
  <c r="O49" i="1" s="1"/>
  <c r="P28" i="1"/>
  <c r="M28" i="1"/>
  <c r="K28" i="1"/>
  <c r="L53" i="1" s="1"/>
  <c r="J28" i="1"/>
  <c r="H28" i="1"/>
  <c r="V32" i="1" l="1"/>
  <c r="W33" i="1" s="1"/>
  <c r="G29" i="1"/>
  <c r="E30" i="1" s="1"/>
  <c r="U29" i="1"/>
  <c r="T30" i="1" s="1"/>
  <c r="S29" i="1"/>
  <c r="Q29" i="1"/>
  <c r="R33" i="1" s="1"/>
  <c r="P29" i="1"/>
  <c r="N29" i="1"/>
  <c r="O50" i="1" s="1"/>
  <c r="M29" i="1"/>
  <c r="K29" i="1"/>
  <c r="L54" i="1" s="1"/>
  <c r="J29" i="1"/>
  <c r="H29" i="1"/>
  <c r="V33" i="1" l="1"/>
  <c r="W34" i="1" s="1"/>
  <c r="G30" i="1"/>
  <c r="G31" i="1" s="1"/>
  <c r="U30" i="1"/>
  <c r="T31" i="1" s="1"/>
  <c r="S30" i="1"/>
  <c r="Q30" i="1"/>
  <c r="R34" i="1" s="1"/>
  <c r="P30" i="1"/>
  <c r="N30" i="1"/>
  <c r="O51" i="1" s="1"/>
  <c r="J30" i="1"/>
  <c r="H30" i="1"/>
  <c r="M30" i="1"/>
  <c r="K30" i="1"/>
  <c r="L55" i="1" s="1"/>
  <c r="V34" i="1" l="1"/>
  <c r="W35" i="1" s="1"/>
  <c r="E31" i="1"/>
  <c r="U31" i="1"/>
  <c r="T32" i="1" s="1"/>
  <c r="Q31" i="1"/>
  <c r="R35" i="1" s="1"/>
  <c r="S31" i="1"/>
  <c r="N31" i="1"/>
  <c r="O52" i="1" s="1"/>
  <c r="P31" i="1"/>
  <c r="J31" i="1"/>
  <c r="H31" i="1"/>
  <c r="G32" i="1"/>
  <c r="E32" i="1"/>
  <c r="K31" i="1"/>
  <c r="L56" i="1" s="1"/>
  <c r="M31" i="1"/>
  <c r="V35" i="1" l="1"/>
  <c r="W36" i="1" s="1"/>
  <c r="U32" i="1"/>
  <c r="T33" i="1" s="1"/>
  <c r="S32" i="1"/>
  <c r="Q32" i="1"/>
  <c r="R36" i="1" s="1"/>
  <c r="N32" i="1"/>
  <c r="O53" i="1" s="1"/>
  <c r="P32" i="1"/>
  <c r="E33" i="1"/>
  <c r="G33" i="1"/>
  <c r="E34" i="1" s="1"/>
  <c r="J32" i="1"/>
  <c r="H32" i="1"/>
  <c r="K32" i="1"/>
  <c r="L57" i="1" s="1"/>
  <c r="M32" i="1"/>
  <c r="V36" i="1" l="1"/>
  <c r="W37" i="1" s="1"/>
  <c r="U33" i="1"/>
  <c r="T34" i="1" s="1"/>
  <c r="S33" i="1"/>
  <c r="Q33" i="1"/>
  <c r="R37" i="1" s="1"/>
  <c r="P33" i="1"/>
  <c r="N33" i="1"/>
  <c r="O54" i="1" s="1"/>
  <c r="H33" i="1"/>
  <c r="J33" i="1"/>
  <c r="G34" i="1"/>
  <c r="M33" i="1"/>
  <c r="K33" i="1"/>
  <c r="V37" i="1" l="1"/>
  <c r="W38" i="1" s="1"/>
  <c r="U34" i="1"/>
  <c r="T35" i="1" s="1"/>
  <c r="S34" i="1"/>
  <c r="Q34" i="1"/>
  <c r="R38" i="1" s="1"/>
  <c r="P34" i="1"/>
  <c r="N34" i="1"/>
  <c r="O55" i="1" s="1"/>
  <c r="E35" i="1"/>
  <c r="G35" i="1"/>
  <c r="H34" i="1"/>
  <c r="J34" i="1"/>
  <c r="M34" i="1"/>
  <c r="K34" i="1"/>
  <c r="V38" i="1" l="1"/>
  <c r="W39" i="1" s="1"/>
  <c r="U35" i="1"/>
  <c r="T36" i="1" s="1"/>
  <c r="Q35" i="1"/>
  <c r="R39" i="1" s="1"/>
  <c r="S35" i="1"/>
  <c r="N35" i="1"/>
  <c r="O56" i="1" s="1"/>
  <c r="P35" i="1"/>
  <c r="J35" i="1"/>
  <c r="H35" i="1"/>
  <c r="G36" i="1"/>
  <c r="E36" i="1"/>
  <c r="K35" i="1"/>
  <c r="M35" i="1"/>
  <c r="V39" i="1" l="1"/>
  <c r="W40" i="1" s="1"/>
  <c r="U36" i="1"/>
  <c r="T37" i="1" s="1"/>
  <c r="S36" i="1"/>
  <c r="Q36" i="1"/>
  <c r="R40" i="1" s="1"/>
  <c r="N36" i="1"/>
  <c r="O57" i="1" s="1"/>
  <c r="P36" i="1"/>
  <c r="G37" i="1"/>
  <c r="E37" i="1"/>
  <c r="J36" i="1"/>
  <c r="H36" i="1"/>
  <c r="K36" i="1"/>
  <c r="M36" i="1"/>
  <c r="V40" i="1" l="1"/>
  <c r="W41" i="1" s="1"/>
  <c r="U37" i="1"/>
  <c r="T38" i="1" s="1"/>
  <c r="S37" i="1"/>
  <c r="Q37" i="1"/>
  <c r="R41" i="1" s="1"/>
  <c r="P37" i="1"/>
  <c r="N37" i="1"/>
  <c r="O58" i="1" s="1"/>
  <c r="J37" i="1"/>
  <c r="H37" i="1"/>
  <c r="M37" i="1"/>
  <c r="K37" i="1"/>
  <c r="V41" i="1" l="1"/>
  <c r="W42" i="1" s="1"/>
  <c r="U38" i="1"/>
  <c r="T39" i="1" s="1"/>
  <c r="S38" i="1"/>
  <c r="Q38" i="1"/>
  <c r="R42" i="1" s="1"/>
  <c r="P38" i="1"/>
  <c r="N38" i="1"/>
  <c r="O59" i="1" s="1"/>
  <c r="J38" i="1"/>
  <c r="H38" i="1"/>
  <c r="M38" i="1"/>
  <c r="K38" i="1"/>
  <c r="V42" i="1" l="1"/>
  <c r="W43" i="1" s="1"/>
  <c r="U39" i="1"/>
  <c r="T40" i="1" s="1"/>
  <c r="Q39" i="1"/>
  <c r="R43" i="1" s="1"/>
  <c r="S39" i="1"/>
  <c r="N39" i="1"/>
  <c r="O60" i="1" s="1"/>
  <c r="P39" i="1"/>
  <c r="H39" i="1"/>
  <c r="J39" i="1"/>
  <c r="K39" i="1"/>
  <c r="M39" i="1"/>
  <c r="V43" i="1" l="1"/>
  <c r="W44" i="1" s="1"/>
  <c r="U40" i="1"/>
  <c r="T41" i="1" s="1"/>
  <c r="Q40" i="1"/>
  <c r="R44" i="1" s="1"/>
  <c r="S40" i="1"/>
  <c r="N40" i="1"/>
  <c r="O61" i="1" s="1"/>
  <c r="P40" i="1"/>
  <c r="J40" i="1"/>
  <c r="H40" i="1"/>
  <c r="K40" i="1"/>
  <c r="M40" i="1"/>
  <c r="V44" i="1" l="1"/>
  <c r="W45" i="1" s="1"/>
  <c r="U41" i="1"/>
  <c r="T42" i="1" s="1"/>
  <c r="S41" i="1"/>
  <c r="Q41" i="1"/>
  <c r="R45" i="1" s="1"/>
  <c r="P41" i="1"/>
  <c r="N41" i="1"/>
  <c r="O62" i="1" s="1"/>
  <c r="J41" i="1"/>
  <c r="H41" i="1"/>
  <c r="M41" i="1"/>
  <c r="K41" i="1"/>
  <c r="V45" i="1" l="1"/>
  <c r="W46" i="1" s="1"/>
  <c r="U42" i="1"/>
  <c r="T43" i="1" s="1"/>
  <c r="S42" i="1"/>
  <c r="Q42" i="1"/>
  <c r="R46" i="1" s="1"/>
  <c r="P42" i="1"/>
  <c r="N42" i="1"/>
  <c r="O63" i="1" s="1"/>
  <c r="H42" i="1"/>
  <c r="J42" i="1"/>
  <c r="M42" i="1"/>
  <c r="K42" i="1"/>
  <c r="V46" i="1" l="1"/>
  <c r="W47" i="1" s="1"/>
  <c r="U43" i="1"/>
  <c r="T44" i="1" s="1"/>
  <c r="Q43" i="1"/>
  <c r="R47" i="1" s="1"/>
  <c r="S43" i="1"/>
  <c r="N43" i="1"/>
  <c r="O64" i="1" s="1"/>
  <c r="P43" i="1"/>
  <c r="K43" i="1"/>
  <c r="M43" i="1"/>
  <c r="V47" i="1" l="1"/>
  <c r="W48" i="1" s="1"/>
  <c r="U44" i="1"/>
  <c r="T45" i="1" s="1"/>
  <c r="S44" i="1"/>
  <c r="Q44" i="1"/>
  <c r="R48" i="1"/>
  <c r="N44" i="1"/>
  <c r="O65" i="1" s="1"/>
  <c r="P44" i="1"/>
  <c r="K44" i="1"/>
  <c r="M44" i="1"/>
  <c r="V48" i="1" l="1"/>
  <c r="W49" i="1" s="1"/>
  <c r="U45" i="1"/>
  <c r="T46" i="1" s="1"/>
  <c r="S45" i="1"/>
  <c r="Q45" i="1"/>
  <c r="R49" i="1"/>
  <c r="P45" i="1"/>
  <c r="N45" i="1"/>
  <c r="O66" i="1" s="1"/>
  <c r="M45" i="1"/>
  <c r="K45" i="1"/>
  <c r="V49" i="1" l="1"/>
  <c r="W50" i="1" s="1"/>
  <c r="U46" i="1"/>
  <c r="T47" i="1" s="1"/>
  <c r="S46" i="1"/>
  <c r="Q46" i="1"/>
  <c r="R50" i="1"/>
  <c r="P46" i="1"/>
  <c r="N46" i="1"/>
  <c r="O67" i="1" s="1"/>
  <c r="M46" i="1"/>
  <c r="K46" i="1"/>
  <c r="V50" i="1" l="1"/>
  <c r="W51" i="1" s="1"/>
  <c r="U47" i="1"/>
  <c r="T48" i="1" s="1"/>
  <c r="Q47" i="1"/>
  <c r="R51" i="1" s="1"/>
  <c r="S47" i="1"/>
  <c r="N47" i="1"/>
  <c r="O68" i="1" s="1"/>
  <c r="P47" i="1"/>
  <c r="K47" i="1"/>
  <c r="M47" i="1"/>
  <c r="V51" i="1" l="1"/>
  <c r="W52" i="1" s="1"/>
  <c r="U48" i="1"/>
  <c r="T49" i="1" s="1"/>
  <c r="S48" i="1"/>
  <c r="Q48" i="1"/>
  <c r="R52" i="1" s="1"/>
  <c r="N48" i="1"/>
  <c r="O69" i="1" s="1"/>
  <c r="P48" i="1"/>
  <c r="K48" i="1"/>
  <c r="M48" i="1"/>
  <c r="V52" i="1" l="1"/>
  <c r="W53" i="1" s="1"/>
  <c r="U49" i="1"/>
  <c r="T50" i="1" s="1"/>
  <c r="S49" i="1"/>
  <c r="Q49" i="1"/>
  <c r="R53" i="1" s="1"/>
  <c r="P49" i="1"/>
  <c r="N49" i="1"/>
  <c r="O70" i="1" s="1"/>
  <c r="M49" i="1"/>
  <c r="K49" i="1"/>
  <c r="V53" i="1" l="1"/>
  <c r="W54" i="1" s="1"/>
  <c r="U50" i="1"/>
  <c r="T51" i="1" s="1"/>
  <c r="Q50" i="1"/>
  <c r="R54" i="1" s="1"/>
  <c r="S50" i="1"/>
  <c r="P50" i="1"/>
  <c r="N50" i="1"/>
  <c r="O71" i="1" s="1"/>
  <c r="M50" i="1"/>
  <c r="K50" i="1"/>
  <c r="V54" i="1" l="1"/>
  <c r="W55" i="1" s="1"/>
  <c r="U51" i="1"/>
  <c r="T52" i="1" s="1"/>
  <c r="Q51" i="1"/>
  <c r="R55" i="1" s="1"/>
  <c r="S51" i="1"/>
  <c r="N51" i="1"/>
  <c r="O72" i="1" s="1"/>
  <c r="P51" i="1"/>
  <c r="K51" i="1"/>
  <c r="M51" i="1"/>
  <c r="K52" i="1" s="1"/>
  <c r="V55" i="1" l="1"/>
  <c r="W56" i="1" s="1"/>
  <c r="U52" i="1"/>
  <c r="T53" i="1" s="1"/>
  <c r="Q52" i="1"/>
  <c r="R56" i="1" s="1"/>
  <c r="S52" i="1"/>
  <c r="N52" i="1"/>
  <c r="O73" i="1" s="1"/>
  <c r="P52" i="1"/>
  <c r="M52" i="1"/>
  <c r="V56" i="1" l="1"/>
  <c r="W57" i="1" s="1"/>
  <c r="U53" i="1"/>
  <c r="T54" i="1" s="1"/>
  <c r="S53" i="1"/>
  <c r="Q53" i="1"/>
  <c r="R57" i="1" s="1"/>
  <c r="P53" i="1"/>
  <c r="N53" i="1"/>
  <c r="O74" i="1" s="1"/>
  <c r="K53" i="1"/>
  <c r="M53" i="1"/>
  <c r="V57" i="1" l="1"/>
  <c r="W58" i="1" s="1"/>
  <c r="U54" i="1"/>
  <c r="T55" i="1" s="1"/>
  <c r="S54" i="1"/>
  <c r="Q54" i="1"/>
  <c r="R58" i="1" s="1"/>
  <c r="P54" i="1"/>
  <c r="N54" i="1"/>
  <c r="O75" i="1" s="1"/>
  <c r="K54" i="1"/>
  <c r="M54" i="1"/>
  <c r="V58" i="1" l="1"/>
  <c r="W59" i="1" s="1"/>
  <c r="U55" i="1"/>
  <c r="T56" i="1" s="1"/>
  <c r="Q55" i="1"/>
  <c r="R59" i="1" s="1"/>
  <c r="S55" i="1"/>
  <c r="N55" i="1"/>
  <c r="O76" i="1" s="1"/>
  <c r="P55" i="1"/>
  <c r="M55" i="1"/>
  <c r="K55" i="1"/>
  <c r="V59" i="1" l="1"/>
  <c r="W60" i="1" s="1"/>
  <c r="U56" i="1"/>
  <c r="T57" i="1" s="1"/>
  <c r="S56" i="1"/>
  <c r="Q56" i="1"/>
  <c r="R60" i="1" s="1"/>
  <c r="N56" i="1"/>
  <c r="O77" i="1" s="1"/>
  <c r="P56" i="1"/>
  <c r="K56" i="1"/>
  <c r="M56" i="1"/>
  <c r="V60" i="1" l="1"/>
  <c r="W61" i="1" s="1"/>
  <c r="M57" i="1"/>
  <c r="U57" i="1"/>
  <c r="T58" i="1" s="1"/>
  <c r="Q57" i="1"/>
  <c r="R61" i="1" s="1"/>
  <c r="S57" i="1"/>
  <c r="P57" i="1"/>
  <c r="N57" i="1"/>
  <c r="K57" i="1"/>
  <c r="V61" i="1" l="1"/>
  <c r="W62" i="1" s="1"/>
  <c r="P58" i="1"/>
  <c r="N58" i="1"/>
  <c r="U58" i="1"/>
  <c r="T59" i="1" s="1"/>
  <c r="S58" i="1"/>
  <c r="Q58" i="1"/>
  <c r="R62" i="1" s="1"/>
  <c r="V62" i="1" l="1"/>
  <c r="W63" i="1" s="1"/>
  <c r="P59" i="1"/>
  <c r="N59" i="1"/>
  <c r="U59" i="1"/>
  <c r="T60" i="1" s="1"/>
  <c r="S59" i="1"/>
  <c r="Q59" i="1"/>
  <c r="R63" i="1" s="1"/>
  <c r="V63" i="1" l="1"/>
  <c r="W64" i="1" s="1"/>
  <c r="N60" i="1"/>
  <c r="P60" i="1"/>
  <c r="U60" i="1"/>
  <c r="T61" i="1" s="1"/>
  <c r="Q60" i="1"/>
  <c r="R64" i="1" s="1"/>
  <c r="S60" i="1"/>
  <c r="V64" i="1" l="1"/>
  <c r="W65" i="1" s="1"/>
  <c r="N61" i="1"/>
  <c r="P61" i="1"/>
  <c r="U61" i="1"/>
  <c r="T62" i="1" s="1"/>
  <c r="Q61" i="1"/>
  <c r="R65" i="1" s="1"/>
  <c r="S61" i="1"/>
  <c r="V65" i="1" l="1"/>
  <c r="W66" i="1" s="1"/>
  <c r="N62" i="1"/>
  <c r="P62" i="1"/>
  <c r="U62" i="1"/>
  <c r="T63" i="1" s="1"/>
  <c r="S62" i="1"/>
  <c r="Q62" i="1"/>
  <c r="R66" i="1" s="1"/>
  <c r="V66" i="1" l="1"/>
  <c r="W67" i="1" s="1"/>
  <c r="P63" i="1"/>
  <c r="N63" i="1"/>
  <c r="U63" i="1"/>
  <c r="T64" i="1" s="1"/>
  <c r="S63" i="1"/>
  <c r="Q63" i="1"/>
  <c r="R67" i="1" s="1"/>
  <c r="V67" i="1" l="1"/>
  <c r="W68" i="1" s="1"/>
  <c r="P64" i="1"/>
  <c r="N64" i="1"/>
  <c r="U64" i="1"/>
  <c r="T65" i="1" s="1"/>
  <c r="Q64" i="1"/>
  <c r="R68" i="1" s="1"/>
  <c r="S64" i="1"/>
  <c r="V68" i="1" l="1"/>
  <c r="W69" i="1" s="1"/>
  <c r="N65" i="1"/>
  <c r="P65" i="1"/>
  <c r="U65" i="1"/>
  <c r="T66" i="1" s="1"/>
  <c r="Q65" i="1"/>
  <c r="R69" i="1" s="1"/>
  <c r="S65" i="1"/>
  <c r="V69" i="1" l="1"/>
  <c r="W70" i="1" s="1"/>
  <c r="N66" i="1"/>
  <c r="P66" i="1"/>
  <c r="U66" i="1"/>
  <c r="T67" i="1" s="1"/>
  <c r="S66" i="1"/>
  <c r="Q66" i="1"/>
  <c r="R70" i="1" s="1"/>
  <c r="V70" i="1" l="1"/>
  <c r="W71" i="1" s="1"/>
  <c r="N67" i="1"/>
  <c r="P67" i="1"/>
  <c r="U67" i="1"/>
  <c r="T68" i="1" s="1"/>
  <c r="S67" i="1"/>
  <c r="Q67" i="1"/>
  <c r="R71" i="1" s="1"/>
  <c r="V71" i="1" l="1"/>
  <c r="W72" i="1" s="1"/>
  <c r="P68" i="1"/>
  <c r="N68" i="1"/>
  <c r="U68" i="1"/>
  <c r="T69" i="1" s="1"/>
  <c r="Q68" i="1"/>
  <c r="R72" i="1" s="1"/>
  <c r="S68" i="1"/>
  <c r="V72" i="1" l="1"/>
  <c r="W73" i="1" s="1"/>
  <c r="N69" i="1"/>
  <c r="P69" i="1"/>
  <c r="U69" i="1"/>
  <c r="T70" i="1" s="1"/>
  <c r="Q69" i="1"/>
  <c r="R73" i="1" s="1"/>
  <c r="S69" i="1"/>
  <c r="V73" i="1" l="1"/>
  <c r="W74" i="1" s="1"/>
  <c r="P70" i="1"/>
  <c r="N70" i="1"/>
  <c r="U70" i="1"/>
  <c r="T71" i="1" s="1"/>
  <c r="S70" i="1"/>
  <c r="Q70" i="1"/>
  <c r="R74" i="1" s="1"/>
  <c r="V74" i="1" l="1"/>
  <c r="W75" i="1" s="1"/>
  <c r="P71" i="1"/>
  <c r="N71" i="1"/>
  <c r="U71" i="1"/>
  <c r="T72" i="1" s="1"/>
  <c r="S71" i="1"/>
  <c r="Q71" i="1"/>
  <c r="R75" i="1" s="1"/>
  <c r="V75" i="1" l="1"/>
  <c r="W76" i="1" s="1"/>
  <c r="P72" i="1"/>
  <c r="N72" i="1"/>
  <c r="U72" i="1"/>
  <c r="T73" i="1" s="1"/>
  <c r="Q72" i="1"/>
  <c r="R76" i="1" s="1"/>
  <c r="S72" i="1"/>
  <c r="V76" i="1" l="1"/>
  <c r="W77" i="1" s="1"/>
  <c r="P73" i="1"/>
  <c r="N73" i="1"/>
  <c r="U73" i="1"/>
  <c r="T74" i="1" s="1"/>
  <c r="Q73" i="1"/>
  <c r="R77" i="1" s="1"/>
  <c r="S73" i="1"/>
  <c r="V77" i="1" l="1"/>
  <c r="W78" i="1" s="1"/>
  <c r="N74" i="1"/>
  <c r="P74" i="1"/>
  <c r="U74" i="1"/>
  <c r="T75" i="1" s="1"/>
  <c r="S74" i="1"/>
  <c r="Q74" i="1"/>
  <c r="R78" i="1" s="1"/>
  <c r="V78" i="1" l="1"/>
  <c r="W79" i="1" s="1"/>
  <c r="P75" i="1"/>
  <c r="N75" i="1"/>
  <c r="U75" i="1"/>
  <c r="T76" i="1" s="1"/>
  <c r="S75" i="1"/>
  <c r="Q75" i="1"/>
  <c r="R79" i="1" s="1"/>
  <c r="V79" i="1" l="1"/>
  <c r="W80" i="1" s="1"/>
  <c r="P76" i="1"/>
  <c r="N76" i="1"/>
  <c r="U76" i="1"/>
  <c r="T77" i="1" s="1"/>
  <c r="Q76" i="1"/>
  <c r="R80" i="1" s="1"/>
  <c r="S76" i="1"/>
  <c r="V80" i="1" l="1"/>
  <c r="W81" i="1" s="1"/>
  <c r="P77" i="1"/>
  <c r="N77" i="1"/>
  <c r="U77" i="1"/>
  <c r="T78" i="1" s="1"/>
  <c r="Q77" i="1"/>
  <c r="R81" i="1" s="1"/>
  <c r="S77" i="1"/>
  <c r="V81" i="1" l="1"/>
  <c r="W82" i="1" s="1"/>
  <c r="U78" i="1"/>
  <c r="T79" i="1" s="1"/>
  <c r="S78" i="1"/>
  <c r="Q78" i="1"/>
  <c r="R82" i="1" s="1"/>
  <c r="V82" i="1" l="1"/>
  <c r="W83" i="1" s="1"/>
  <c r="U79" i="1"/>
  <c r="T80" i="1" s="1"/>
  <c r="S79" i="1"/>
  <c r="Q79" i="1"/>
  <c r="R83" i="1" s="1"/>
  <c r="V83" i="1" l="1"/>
  <c r="W84" i="1" s="1"/>
  <c r="U80" i="1"/>
  <c r="T81" i="1" s="1"/>
  <c r="Q80" i="1"/>
  <c r="R84" i="1" s="1"/>
  <c r="S80" i="1"/>
  <c r="V84" i="1" l="1"/>
  <c r="W85" i="1" s="1"/>
  <c r="U81" i="1"/>
  <c r="T82" i="1" s="1"/>
  <c r="Q81" i="1"/>
  <c r="R85" i="1" s="1"/>
  <c r="S81" i="1"/>
  <c r="V85" i="1" l="1"/>
  <c r="W86" i="1" s="1"/>
  <c r="U82" i="1"/>
  <c r="T83" i="1" s="1"/>
  <c r="S82" i="1"/>
  <c r="Q82" i="1"/>
  <c r="R86" i="1" s="1"/>
  <c r="V86" i="1" l="1"/>
  <c r="W87" i="1" s="1"/>
  <c r="U83" i="1"/>
  <c r="T84" i="1" s="1"/>
  <c r="S83" i="1"/>
  <c r="Q83" i="1"/>
  <c r="R87" i="1" s="1"/>
  <c r="V87" i="1" l="1"/>
  <c r="W88" i="1" s="1"/>
  <c r="U84" i="1"/>
  <c r="T85" i="1" s="1"/>
  <c r="Q84" i="1"/>
  <c r="R88" i="1" s="1"/>
  <c r="S84" i="1"/>
  <c r="V88" i="1" l="1"/>
  <c r="W89" i="1" s="1"/>
  <c r="U85" i="1"/>
  <c r="T86" i="1" s="1"/>
  <c r="Q85" i="1"/>
  <c r="R89" i="1" s="1"/>
  <c r="S85" i="1"/>
  <c r="V89" i="1" l="1"/>
  <c r="W90" i="1" s="1"/>
  <c r="U86" i="1"/>
  <c r="T87" i="1" s="1"/>
  <c r="S86" i="1"/>
  <c r="Q86" i="1"/>
  <c r="R90" i="1" s="1"/>
  <c r="V90" i="1" l="1"/>
  <c r="W91" i="1" s="1"/>
  <c r="U87" i="1"/>
  <c r="T88" i="1" s="1"/>
  <c r="S87" i="1"/>
  <c r="Q87" i="1"/>
  <c r="R91" i="1" s="1"/>
  <c r="V91" i="1" l="1"/>
  <c r="W92" i="1" s="1"/>
  <c r="U88" i="1"/>
  <c r="T89" i="1" s="1"/>
  <c r="Q88" i="1"/>
  <c r="R92" i="1" s="1"/>
  <c r="S88" i="1"/>
  <c r="V92" i="1" l="1"/>
  <c r="W93" i="1" s="1"/>
  <c r="U89" i="1"/>
  <c r="T90" i="1" s="1"/>
  <c r="Q89" i="1"/>
  <c r="R93" i="1" s="1"/>
  <c r="S89" i="1"/>
  <c r="V93" i="1" l="1"/>
  <c r="W94" i="1" s="1"/>
  <c r="U90" i="1"/>
  <c r="T91" i="1" s="1"/>
  <c r="S90" i="1"/>
  <c r="Q90" i="1"/>
  <c r="R94" i="1" s="1"/>
  <c r="V94" i="1" l="1"/>
  <c r="W95" i="1" s="1"/>
  <c r="U91" i="1"/>
  <c r="T92" i="1" s="1"/>
  <c r="S91" i="1"/>
  <c r="Q91" i="1"/>
  <c r="R95" i="1" s="1"/>
  <c r="V95" i="1" l="1"/>
  <c r="W96" i="1" s="1"/>
  <c r="U92" i="1"/>
  <c r="T93" i="1" s="1"/>
  <c r="Q92" i="1"/>
  <c r="R96" i="1" s="1"/>
  <c r="S92" i="1"/>
  <c r="V96" i="1" l="1"/>
  <c r="W97" i="1" s="1"/>
  <c r="U93" i="1"/>
  <c r="T94" i="1" s="1"/>
  <c r="Q93" i="1"/>
  <c r="R97" i="1" s="1"/>
  <c r="S93" i="1"/>
  <c r="V97" i="1" l="1"/>
  <c r="W98" i="1" s="1"/>
  <c r="U94" i="1"/>
  <c r="T95" i="1" s="1"/>
  <c r="S94" i="1"/>
  <c r="Q94" i="1"/>
  <c r="R98" i="1" s="1"/>
  <c r="V98" i="1" l="1"/>
  <c r="W99" i="1" s="1"/>
  <c r="U95" i="1"/>
  <c r="T96" i="1" s="1"/>
  <c r="S95" i="1"/>
  <c r="Q95" i="1"/>
  <c r="R99" i="1" s="1"/>
  <c r="V99" i="1" l="1"/>
  <c r="W100" i="1" s="1"/>
  <c r="U96" i="1"/>
  <c r="T97" i="1" s="1"/>
  <c r="Q96" i="1"/>
  <c r="R100" i="1" s="1"/>
  <c r="S96" i="1"/>
  <c r="V100" i="1" l="1"/>
  <c r="W101" i="1" s="1"/>
  <c r="U97" i="1"/>
  <c r="T98" i="1" s="1"/>
  <c r="Q97" i="1"/>
  <c r="R101" i="1" s="1"/>
  <c r="S97" i="1"/>
  <c r="V101" i="1" l="1"/>
  <c r="W102" i="1" s="1"/>
  <c r="U98" i="1"/>
  <c r="S98" i="1"/>
  <c r="Q98" i="1"/>
  <c r="R102" i="1" s="1"/>
  <c r="V102" i="1" l="1"/>
  <c r="U99" i="1"/>
  <c r="T99" i="1"/>
  <c r="T100" i="1"/>
  <c r="S99" i="1"/>
  <c r="Q99" i="1"/>
  <c r="U100" i="1" l="1"/>
  <c r="T101" i="1" s="1"/>
  <c r="Q100" i="1"/>
  <c r="S100" i="1"/>
  <c r="U101" i="1" l="1"/>
  <c r="Q101" i="1"/>
  <c r="S101" i="1"/>
  <c r="T102" i="1" l="1"/>
  <c r="U102" i="1"/>
  <c r="S102" i="1"/>
  <c r="Q102" i="1"/>
</calcChain>
</file>

<file path=xl/sharedStrings.xml><?xml version="1.0" encoding="utf-8"?>
<sst xmlns="http://schemas.openxmlformats.org/spreadsheetml/2006/main" count="31" uniqueCount="5">
  <si>
    <t>month</t>
  </si>
  <si>
    <t>born</t>
  </si>
  <si>
    <t>death</t>
  </si>
  <si>
    <t>total</t>
  </si>
  <si>
    <t>lifespan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</si>
</sst>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 style="thin">
        <color theme="7"/>
      </top>
      <bottom/>
      <diagonal/>
    </border>
    <border>
      <left style="thin">
        <color theme="7"/>
      </left>
      <right/>
      <top/>
      <bottom/>
      <diagonal/>
    </border>
    <border>
      <left style="thin">
        <color theme="7"/>
      </left>
      <right/>
      <top/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1" fontId="0" fillId="0" borderId="0" xfId="0" applyNumberFormat="1"/>
    <xf numFmtId="0" fontId="1" fillId="14" borderId="1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1" fontId="0" fillId="15" borderId="0" xfId="0" applyNumberForma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1" fontId="0" fillId="15" borderId="10" xfId="0" applyNumberForma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1" fontId="0" fillId="0" borderId="12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" fontId="0" fillId="0" borderId="19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" fillId="12" borderId="0" xfId="0" applyFont="1" applyFill="1" applyAlignment="1">
      <alignment horizontal="right"/>
    </xf>
    <xf numFmtId="0" fontId="0" fillId="6" borderId="0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3" borderId="6" xfId="0" applyNumberForma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"/>
  <sheetViews>
    <sheetView tabSelected="1" topLeftCell="A91" workbookViewId="0">
      <pane xSplit="1" topLeftCell="N1" activePane="topRight" state="frozen"/>
      <selection activeCell="A17" sqref="A17"/>
      <selection pane="topRight" activeCell="U102" sqref="U102"/>
    </sheetView>
  </sheetViews>
  <sheetFormatPr defaultRowHeight="14.4" x14ac:dyDescent="0.3"/>
  <cols>
    <col min="1" max="1" width="6.33203125" style="3" bestFit="1" customWidth="1"/>
    <col min="2" max="2" width="7.5546875" style="2" bestFit="1" customWidth="1"/>
    <col min="3" max="3" width="5.88671875" style="2" bestFit="1" customWidth="1"/>
    <col min="4" max="4" width="5" style="2" bestFit="1" customWidth="1"/>
    <col min="5" max="5" width="8" style="2" bestFit="1" customWidth="1"/>
    <col min="6" max="6" width="5.88671875" style="2" bestFit="1" customWidth="1"/>
    <col min="7" max="7" width="8" style="2" bestFit="1" customWidth="1"/>
    <col min="8" max="8" width="9" style="2" customWidth="1"/>
    <col min="9" max="9" width="5.88671875" style="2" bestFit="1" customWidth="1"/>
    <col min="10" max="10" width="10" style="2" bestFit="1" customWidth="1"/>
    <col min="11" max="11" width="12" bestFit="1" customWidth="1"/>
    <col min="12" max="12" width="7" style="1" bestFit="1" customWidth="1"/>
    <col min="13" max="13" width="13.109375" bestFit="1" customWidth="1"/>
    <col min="14" max="14" width="17.21875" bestFit="1" customWidth="1"/>
    <col min="15" max="15" width="12" bestFit="1" customWidth="1"/>
    <col min="16" max="16" width="17.21875" bestFit="1" customWidth="1"/>
    <col min="17" max="17" width="18.21875" bestFit="1" customWidth="1"/>
    <col min="18" max="18" width="17.21875" bestFit="1" customWidth="1"/>
    <col min="19" max="21" width="18.21875" bestFit="1" customWidth="1"/>
    <col min="22" max="22" width="21.33203125" bestFit="1" customWidth="1"/>
    <col min="23" max="23" width="22.33203125" bestFit="1" customWidth="1"/>
  </cols>
  <sheetData>
    <row r="1" spans="1:23" x14ac:dyDescent="0.3">
      <c r="B1" s="4" t="s">
        <v>4</v>
      </c>
      <c r="C1" s="5">
        <v>5</v>
      </c>
      <c r="D1" s="5"/>
      <c r="E1" s="19" t="s">
        <v>4</v>
      </c>
      <c r="F1" s="20">
        <v>29</v>
      </c>
      <c r="G1" s="20"/>
      <c r="H1" s="28" t="s">
        <v>4</v>
      </c>
      <c r="I1" s="29">
        <v>28</v>
      </c>
      <c r="J1" s="29"/>
      <c r="K1" s="26" t="s">
        <v>4</v>
      </c>
      <c r="L1" s="27">
        <v>25</v>
      </c>
      <c r="M1" s="27"/>
      <c r="N1" s="24" t="s">
        <v>4</v>
      </c>
      <c r="O1" s="25">
        <v>21</v>
      </c>
      <c r="P1" s="25"/>
      <c r="Q1" s="4" t="s">
        <v>4</v>
      </c>
      <c r="R1" s="5">
        <v>4</v>
      </c>
      <c r="S1" s="5"/>
      <c r="T1" s="4" t="s">
        <v>4</v>
      </c>
      <c r="U1" s="33">
        <v>4</v>
      </c>
      <c r="V1" s="4" t="s">
        <v>4</v>
      </c>
      <c r="W1" s="33">
        <v>10</v>
      </c>
    </row>
    <row r="2" spans="1:23" x14ac:dyDescent="0.3">
      <c r="A2" s="85" t="s">
        <v>0</v>
      </c>
      <c r="B2" s="6" t="s">
        <v>1</v>
      </c>
      <c r="C2" s="7" t="s">
        <v>2</v>
      </c>
      <c r="D2" s="8" t="s">
        <v>3</v>
      </c>
      <c r="E2" s="21" t="s">
        <v>1</v>
      </c>
      <c r="F2" s="22" t="s">
        <v>2</v>
      </c>
      <c r="G2" s="23" t="s">
        <v>3</v>
      </c>
      <c r="H2" s="30" t="s">
        <v>1</v>
      </c>
      <c r="I2" s="31" t="s">
        <v>2</v>
      </c>
      <c r="J2" s="32" t="s">
        <v>3</v>
      </c>
      <c r="K2" s="34" t="s">
        <v>1</v>
      </c>
      <c r="L2" s="35" t="s">
        <v>2</v>
      </c>
      <c r="M2" s="36" t="s">
        <v>3</v>
      </c>
      <c r="N2" s="38" t="s">
        <v>1</v>
      </c>
      <c r="O2" s="39" t="s">
        <v>2</v>
      </c>
      <c r="P2" s="40" t="s">
        <v>3</v>
      </c>
      <c r="Q2" s="6" t="s">
        <v>1</v>
      </c>
      <c r="R2" s="7" t="s">
        <v>2</v>
      </c>
      <c r="S2" s="8" t="s">
        <v>3</v>
      </c>
      <c r="T2" s="6" t="s">
        <v>1</v>
      </c>
      <c r="U2" s="8" t="s">
        <v>3</v>
      </c>
      <c r="V2" s="6" t="s">
        <v>1</v>
      </c>
      <c r="W2" s="8" t="s">
        <v>3</v>
      </c>
    </row>
    <row r="3" spans="1:23" x14ac:dyDescent="0.3">
      <c r="A3" s="3">
        <v>1</v>
      </c>
      <c r="B3" s="49">
        <v>0</v>
      </c>
      <c r="C3" s="50">
        <v>0</v>
      </c>
      <c r="D3" s="51">
        <v>1</v>
      </c>
      <c r="E3" s="75">
        <v>0</v>
      </c>
      <c r="F3" s="75">
        <v>0</v>
      </c>
      <c r="G3" s="76">
        <v>1</v>
      </c>
      <c r="H3" s="68">
        <v>0</v>
      </c>
      <c r="I3" s="68">
        <v>0</v>
      </c>
      <c r="J3" s="69">
        <v>1</v>
      </c>
      <c r="K3" s="59">
        <v>0</v>
      </c>
      <c r="L3" s="59">
        <v>0</v>
      </c>
      <c r="M3" s="60">
        <v>1</v>
      </c>
      <c r="N3" s="54">
        <v>0</v>
      </c>
      <c r="O3" s="54">
        <v>0</v>
      </c>
      <c r="P3" s="54">
        <v>1</v>
      </c>
      <c r="Q3" s="90">
        <v>0</v>
      </c>
      <c r="R3" s="91">
        <v>0</v>
      </c>
      <c r="S3" s="92">
        <v>1</v>
      </c>
      <c r="T3" s="90">
        <v>0</v>
      </c>
      <c r="U3" s="92">
        <v>1</v>
      </c>
      <c r="V3" s="90">
        <v>0</v>
      </c>
      <c r="W3" s="92">
        <v>1</v>
      </c>
    </row>
    <row r="4" spans="1:23" x14ac:dyDescent="0.3">
      <c r="A4" s="3">
        <v>2</v>
      </c>
      <c r="B4" s="47">
        <f>D3-C3</f>
        <v>1</v>
      </c>
      <c r="C4" s="18">
        <v>0</v>
      </c>
      <c r="D4" s="48">
        <f>D3+B3-C3</f>
        <v>1</v>
      </c>
      <c r="E4" s="18">
        <f>G3-F3</f>
        <v>1</v>
      </c>
      <c r="F4" s="18">
        <v>0</v>
      </c>
      <c r="G4" s="78">
        <f>G3+E3-F3</f>
        <v>1</v>
      </c>
      <c r="H4" s="18">
        <f>J3-I3</f>
        <v>1</v>
      </c>
      <c r="I4" s="18">
        <v>0</v>
      </c>
      <c r="J4" s="71">
        <f>J3+H3-I3</f>
        <v>1</v>
      </c>
      <c r="K4" s="18">
        <f>M3-L3</f>
        <v>1</v>
      </c>
      <c r="L4" s="18">
        <v>0</v>
      </c>
      <c r="M4" s="62">
        <f>M3+K3-L3</f>
        <v>1</v>
      </c>
      <c r="N4" s="18">
        <f>P3-O3</f>
        <v>1</v>
      </c>
      <c r="O4" s="18">
        <v>0</v>
      </c>
      <c r="P4" s="18">
        <f>P3+N3-O3</f>
        <v>1</v>
      </c>
      <c r="Q4" s="52">
        <f>S3-R3</f>
        <v>1</v>
      </c>
      <c r="R4" s="42">
        <v>0</v>
      </c>
      <c r="S4" s="53">
        <f>S3+Q3-R3</f>
        <v>1</v>
      </c>
      <c r="T4" s="52">
        <f>U3</f>
        <v>1</v>
      </c>
      <c r="U4" s="53">
        <f>U3+T3</f>
        <v>1</v>
      </c>
      <c r="V4" s="52">
        <f>W3</f>
        <v>1</v>
      </c>
      <c r="W4" s="53">
        <f>W3+V3</f>
        <v>1</v>
      </c>
    </row>
    <row r="5" spans="1:23" x14ac:dyDescent="0.3">
      <c r="A5" s="3">
        <v>3</v>
      </c>
      <c r="B5" s="47">
        <f t="shared" ref="B5:B24" si="0">D4-C4</f>
        <v>1</v>
      </c>
      <c r="C5" s="18">
        <v>0</v>
      </c>
      <c r="D5" s="48">
        <f t="shared" ref="D5:D24" si="1">D4+B4-C4</f>
        <v>2</v>
      </c>
      <c r="E5" s="18">
        <f t="shared" ref="E5:E37" si="2">G4-F4</f>
        <v>1</v>
      </c>
      <c r="F5" s="18">
        <v>0</v>
      </c>
      <c r="G5" s="78">
        <f t="shared" ref="G5:G37" si="3">G4+E4-F4</f>
        <v>2</v>
      </c>
      <c r="H5" s="18">
        <f t="shared" ref="H5:H29" si="4">J4-I4</f>
        <v>1</v>
      </c>
      <c r="I5" s="18">
        <v>0</v>
      </c>
      <c r="J5" s="71">
        <f t="shared" ref="J5:J24" si="5">J4+H4-I4</f>
        <v>2</v>
      </c>
      <c r="K5" s="18">
        <f t="shared" ref="K5:K31" si="6">M4-L4</f>
        <v>1</v>
      </c>
      <c r="L5" s="18">
        <v>0</v>
      </c>
      <c r="M5" s="62">
        <f t="shared" ref="M5:M24" si="7">M4+K4-L4</f>
        <v>2</v>
      </c>
      <c r="N5" s="18">
        <f t="shared" ref="N5:N57" si="8">P4-O4</f>
        <v>1</v>
      </c>
      <c r="O5" s="18">
        <v>0</v>
      </c>
      <c r="P5" s="18">
        <f t="shared" ref="P5:P24" si="9">P4+N4-O4</f>
        <v>2</v>
      </c>
      <c r="Q5" s="52">
        <f t="shared" ref="Q5:Q54" si="10">S4-R4</f>
        <v>1</v>
      </c>
      <c r="R5" s="42">
        <v>0</v>
      </c>
      <c r="S5" s="53">
        <f t="shared" ref="S5:S22" si="11">S4+Q4-R4</f>
        <v>2</v>
      </c>
      <c r="T5" s="90">
        <v>1</v>
      </c>
      <c r="U5" s="53">
        <f>U4+T4</f>
        <v>2</v>
      </c>
      <c r="V5" s="90">
        <v>1</v>
      </c>
      <c r="W5" s="53">
        <f>W4+V4</f>
        <v>2</v>
      </c>
    </row>
    <row r="6" spans="1:23" x14ac:dyDescent="0.3">
      <c r="A6" s="3">
        <v>4</v>
      </c>
      <c r="B6" s="47">
        <f t="shared" si="0"/>
        <v>2</v>
      </c>
      <c r="C6" s="18">
        <v>0</v>
      </c>
      <c r="D6" s="48">
        <f t="shared" si="1"/>
        <v>3</v>
      </c>
      <c r="E6" s="18">
        <f t="shared" si="2"/>
        <v>2</v>
      </c>
      <c r="F6" s="18">
        <v>0</v>
      </c>
      <c r="G6" s="78">
        <f t="shared" si="3"/>
        <v>3</v>
      </c>
      <c r="H6" s="18">
        <f t="shared" si="4"/>
        <v>2</v>
      </c>
      <c r="I6" s="18">
        <v>0</v>
      </c>
      <c r="J6" s="71">
        <f t="shared" si="5"/>
        <v>3</v>
      </c>
      <c r="K6" s="18">
        <f>M5-L5</f>
        <v>2</v>
      </c>
      <c r="L6" s="18">
        <v>0</v>
      </c>
      <c r="M6" s="62">
        <f t="shared" si="7"/>
        <v>3</v>
      </c>
      <c r="N6" s="18">
        <f t="shared" si="8"/>
        <v>2</v>
      </c>
      <c r="O6" s="18">
        <v>0</v>
      </c>
      <c r="P6" s="18">
        <f t="shared" si="9"/>
        <v>3</v>
      </c>
      <c r="Q6" s="93">
        <f t="shared" si="10"/>
        <v>2</v>
      </c>
      <c r="R6" s="41">
        <v>1</v>
      </c>
      <c r="S6" s="94">
        <f t="shared" si="11"/>
        <v>3</v>
      </c>
      <c r="T6" s="52">
        <f>U5</f>
        <v>2</v>
      </c>
      <c r="U6" s="94">
        <f>U5+T5</f>
        <v>3</v>
      </c>
      <c r="V6" s="52">
        <f>W5</f>
        <v>2</v>
      </c>
      <c r="W6" s="94">
        <f>W5+V5</f>
        <v>3</v>
      </c>
    </row>
    <row r="7" spans="1:23" x14ac:dyDescent="0.3">
      <c r="A7" s="3">
        <v>5</v>
      </c>
      <c r="B7" s="9">
        <f t="shared" si="0"/>
        <v>3</v>
      </c>
      <c r="C7" s="10">
        <v>1</v>
      </c>
      <c r="D7" s="11">
        <f t="shared" si="1"/>
        <v>5</v>
      </c>
      <c r="E7" s="18">
        <f t="shared" si="2"/>
        <v>3</v>
      </c>
      <c r="F7" s="18">
        <v>0</v>
      </c>
      <c r="G7" s="78">
        <f t="shared" si="3"/>
        <v>5</v>
      </c>
      <c r="H7" s="18">
        <f t="shared" si="4"/>
        <v>3</v>
      </c>
      <c r="I7" s="18">
        <v>0</v>
      </c>
      <c r="J7" s="71">
        <f t="shared" si="5"/>
        <v>5</v>
      </c>
      <c r="K7" s="18">
        <f t="shared" si="6"/>
        <v>3</v>
      </c>
      <c r="L7" s="18">
        <v>0</v>
      </c>
      <c r="M7" s="62">
        <f t="shared" si="7"/>
        <v>5</v>
      </c>
      <c r="N7" s="18">
        <f t="shared" si="8"/>
        <v>3</v>
      </c>
      <c r="O7" s="18">
        <v>0</v>
      </c>
      <c r="P7" s="18">
        <f t="shared" si="9"/>
        <v>5</v>
      </c>
      <c r="Q7" s="52">
        <f t="shared" si="10"/>
        <v>2</v>
      </c>
      <c r="R7" s="42">
        <f>Q3</f>
        <v>0</v>
      </c>
      <c r="S7" s="53">
        <f>S6+Q6-R6</f>
        <v>4</v>
      </c>
      <c r="T7" s="90">
        <f>U6-1</f>
        <v>2</v>
      </c>
      <c r="U7" s="53">
        <f>U6+T6-1</f>
        <v>4</v>
      </c>
      <c r="V7" s="90">
        <f>W6</f>
        <v>3</v>
      </c>
      <c r="W7" s="53">
        <f>W6+V6</f>
        <v>5</v>
      </c>
    </row>
    <row r="8" spans="1:23" x14ac:dyDescent="0.3">
      <c r="A8" s="3">
        <v>6</v>
      </c>
      <c r="B8" s="47">
        <f t="shared" si="0"/>
        <v>4</v>
      </c>
      <c r="C8" s="18">
        <f>B3</f>
        <v>0</v>
      </c>
      <c r="D8" s="48">
        <f t="shared" si="1"/>
        <v>7</v>
      </c>
      <c r="E8" s="18">
        <f t="shared" si="2"/>
        <v>5</v>
      </c>
      <c r="F8" s="18">
        <v>0</v>
      </c>
      <c r="G8" s="78">
        <f t="shared" si="3"/>
        <v>8</v>
      </c>
      <c r="H8" s="18">
        <f t="shared" si="4"/>
        <v>5</v>
      </c>
      <c r="I8" s="18">
        <v>0</v>
      </c>
      <c r="J8" s="71">
        <f t="shared" si="5"/>
        <v>8</v>
      </c>
      <c r="K8" s="18">
        <f t="shared" si="6"/>
        <v>5</v>
      </c>
      <c r="L8" s="18">
        <v>0</v>
      </c>
      <c r="M8" s="62">
        <f t="shared" si="7"/>
        <v>8</v>
      </c>
      <c r="N8" s="18">
        <f t="shared" si="8"/>
        <v>5</v>
      </c>
      <c r="O8" s="18">
        <v>0</v>
      </c>
      <c r="P8" s="18">
        <f t="shared" si="9"/>
        <v>8</v>
      </c>
      <c r="Q8" s="52">
        <f>S7-R7</f>
        <v>4</v>
      </c>
      <c r="R8" s="42">
        <f>Q4</f>
        <v>1</v>
      </c>
      <c r="S8" s="53">
        <f t="shared" si="11"/>
        <v>6</v>
      </c>
      <c r="T8" s="52">
        <f>U7-T3</f>
        <v>4</v>
      </c>
      <c r="U8" s="53">
        <f>U7+T7-T3</f>
        <v>6</v>
      </c>
      <c r="V8" s="52">
        <f>W7</f>
        <v>5</v>
      </c>
      <c r="W8" s="94">
        <f>W7+V7</f>
        <v>8</v>
      </c>
    </row>
    <row r="9" spans="1:23" x14ac:dyDescent="0.3">
      <c r="A9" s="3">
        <v>7</v>
      </c>
      <c r="B9" s="47">
        <f t="shared" si="0"/>
        <v>7</v>
      </c>
      <c r="C9" s="18">
        <f t="shared" ref="C9:C24" si="12">B4</f>
        <v>1</v>
      </c>
      <c r="D9" s="48">
        <f t="shared" si="1"/>
        <v>11</v>
      </c>
      <c r="E9" s="18">
        <f t="shared" si="2"/>
        <v>8</v>
      </c>
      <c r="F9" s="18">
        <v>0</v>
      </c>
      <c r="G9" s="78">
        <f t="shared" si="3"/>
        <v>13</v>
      </c>
      <c r="H9" s="18">
        <f t="shared" si="4"/>
        <v>8</v>
      </c>
      <c r="I9" s="18">
        <v>0</v>
      </c>
      <c r="J9" s="71">
        <f t="shared" si="5"/>
        <v>13</v>
      </c>
      <c r="K9" s="18">
        <f t="shared" si="6"/>
        <v>8</v>
      </c>
      <c r="L9" s="18">
        <v>0</v>
      </c>
      <c r="M9" s="62">
        <f t="shared" si="7"/>
        <v>13</v>
      </c>
      <c r="N9" s="18">
        <f t="shared" si="8"/>
        <v>8</v>
      </c>
      <c r="O9" s="18">
        <v>0</v>
      </c>
      <c r="P9" s="18">
        <f t="shared" si="9"/>
        <v>13</v>
      </c>
      <c r="Q9" s="52">
        <f t="shared" si="10"/>
        <v>5</v>
      </c>
      <c r="R9" s="42">
        <f>Q5</f>
        <v>1</v>
      </c>
      <c r="S9" s="53">
        <f t="shared" si="11"/>
        <v>9</v>
      </c>
      <c r="T9" s="52">
        <f>U8-T4</f>
        <v>5</v>
      </c>
      <c r="U9" s="53">
        <f>U8+T8-T4</f>
        <v>9</v>
      </c>
      <c r="V9" s="90">
        <f>W8</f>
        <v>8</v>
      </c>
      <c r="W9" s="53">
        <f>W8+V8</f>
        <v>13</v>
      </c>
    </row>
    <row r="10" spans="1:23" x14ac:dyDescent="0.3">
      <c r="A10" s="3">
        <v>8</v>
      </c>
      <c r="B10" s="47">
        <f t="shared" si="0"/>
        <v>10</v>
      </c>
      <c r="C10" s="18">
        <f t="shared" si="12"/>
        <v>1</v>
      </c>
      <c r="D10" s="48">
        <f t="shared" si="1"/>
        <v>17</v>
      </c>
      <c r="E10" s="18">
        <f t="shared" si="2"/>
        <v>13</v>
      </c>
      <c r="F10" s="18">
        <v>0</v>
      </c>
      <c r="G10" s="78">
        <f t="shared" si="3"/>
        <v>21</v>
      </c>
      <c r="H10" s="18">
        <f t="shared" si="4"/>
        <v>13</v>
      </c>
      <c r="I10" s="18">
        <v>0</v>
      </c>
      <c r="J10" s="71">
        <f t="shared" si="5"/>
        <v>21</v>
      </c>
      <c r="K10" s="18">
        <f t="shared" si="6"/>
        <v>13</v>
      </c>
      <c r="L10" s="18">
        <v>0</v>
      </c>
      <c r="M10" s="62">
        <f t="shared" si="7"/>
        <v>21</v>
      </c>
      <c r="N10" s="18">
        <f t="shared" si="8"/>
        <v>13</v>
      </c>
      <c r="O10" s="18">
        <v>0</v>
      </c>
      <c r="P10" s="18">
        <f t="shared" si="9"/>
        <v>21</v>
      </c>
      <c r="Q10" s="93">
        <f>S9-R9</f>
        <v>8</v>
      </c>
      <c r="R10" s="41">
        <f>Q6</f>
        <v>2</v>
      </c>
      <c r="S10" s="94">
        <f>S9+Q9-R9</f>
        <v>13</v>
      </c>
      <c r="T10" s="52">
        <f>U9-T5</f>
        <v>8</v>
      </c>
      <c r="U10" s="53">
        <f>U9+T9-T5</f>
        <v>13</v>
      </c>
      <c r="V10" s="52">
        <f>W9</f>
        <v>13</v>
      </c>
      <c r="W10" s="94">
        <f>W9+V9</f>
        <v>21</v>
      </c>
    </row>
    <row r="11" spans="1:23" x14ac:dyDescent="0.3">
      <c r="A11" s="3">
        <v>9</v>
      </c>
      <c r="B11" s="47">
        <f t="shared" si="0"/>
        <v>16</v>
      </c>
      <c r="C11" s="18">
        <f t="shared" si="12"/>
        <v>2</v>
      </c>
      <c r="D11" s="48">
        <f t="shared" si="1"/>
        <v>26</v>
      </c>
      <c r="E11" s="18">
        <f t="shared" si="2"/>
        <v>21</v>
      </c>
      <c r="F11" s="18">
        <v>0</v>
      </c>
      <c r="G11" s="78">
        <f t="shared" si="3"/>
        <v>34</v>
      </c>
      <c r="H11" s="18">
        <f t="shared" si="4"/>
        <v>21</v>
      </c>
      <c r="I11" s="18">
        <v>0</v>
      </c>
      <c r="J11" s="71">
        <f t="shared" si="5"/>
        <v>34</v>
      </c>
      <c r="K11" s="18">
        <f t="shared" si="6"/>
        <v>21</v>
      </c>
      <c r="L11" s="18">
        <v>0</v>
      </c>
      <c r="M11" s="62">
        <f t="shared" si="7"/>
        <v>34</v>
      </c>
      <c r="N11" s="18">
        <f t="shared" si="8"/>
        <v>21</v>
      </c>
      <c r="O11" s="18">
        <v>0</v>
      </c>
      <c r="P11" s="18">
        <f t="shared" si="9"/>
        <v>34</v>
      </c>
      <c r="Q11" s="52">
        <f>S10-R10</f>
        <v>11</v>
      </c>
      <c r="R11" s="42">
        <f t="shared" ref="R11:R71" si="13">Q7</f>
        <v>2</v>
      </c>
      <c r="S11" s="53">
        <f t="shared" si="11"/>
        <v>19</v>
      </c>
      <c r="T11" s="52">
        <f>U10-T6</f>
        <v>11</v>
      </c>
      <c r="U11" s="53">
        <f>U10+T10-T6</f>
        <v>19</v>
      </c>
      <c r="V11" s="90">
        <f>W10</f>
        <v>21</v>
      </c>
      <c r="W11" s="53">
        <f>W10+V10</f>
        <v>34</v>
      </c>
    </row>
    <row r="12" spans="1:23" x14ac:dyDescent="0.3">
      <c r="A12" s="3">
        <v>10</v>
      </c>
      <c r="B12" s="9">
        <f t="shared" si="0"/>
        <v>24</v>
      </c>
      <c r="C12" s="10">
        <f t="shared" si="12"/>
        <v>3</v>
      </c>
      <c r="D12" s="11">
        <f t="shared" si="1"/>
        <v>40</v>
      </c>
      <c r="E12" s="18">
        <f t="shared" si="2"/>
        <v>34</v>
      </c>
      <c r="F12" s="18">
        <v>0</v>
      </c>
      <c r="G12" s="78">
        <f t="shared" si="3"/>
        <v>55</v>
      </c>
      <c r="H12" s="18">
        <f t="shared" si="4"/>
        <v>34</v>
      </c>
      <c r="I12" s="18">
        <v>0</v>
      </c>
      <c r="J12" s="71">
        <f t="shared" si="5"/>
        <v>55</v>
      </c>
      <c r="K12" s="18">
        <f t="shared" si="6"/>
        <v>34</v>
      </c>
      <c r="L12" s="18">
        <v>0</v>
      </c>
      <c r="M12" s="62">
        <f t="shared" si="7"/>
        <v>55</v>
      </c>
      <c r="N12" s="18">
        <f t="shared" si="8"/>
        <v>34</v>
      </c>
      <c r="O12" s="18">
        <v>0</v>
      </c>
      <c r="P12" s="18">
        <f t="shared" si="9"/>
        <v>55</v>
      </c>
      <c r="Q12" s="52">
        <f t="shared" si="10"/>
        <v>17</v>
      </c>
      <c r="R12" s="42">
        <f t="shared" si="13"/>
        <v>4</v>
      </c>
      <c r="S12" s="53">
        <f t="shared" si="11"/>
        <v>28</v>
      </c>
      <c r="T12" s="52">
        <f>U11-T7</f>
        <v>17</v>
      </c>
      <c r="U12" s="53">
        <f>U11+T11-T7</f>
        <v>28</v>
      </c>
      <c r="V12" s="52">
        <f>W11</f>
        <v>34</v>
      </c>
      <c r="W12" s="94">
        <f>W11+V11</f>
        <v>55</v>
      </c>
    </row>
    <row r="13" spans="1:23" x14ac:dyDescent="0.3">
      <c r="A13" s="3">
        <v>11</v>
      </c>
      <c r="B13" s="47">
        <f t="shared" si="0"/>
        <v>37</v>
      </c>
      <c r="C13" s="18">
        <f t="shared" si="12"/>
        <v>4</v>
      </c>
      <c r="D13" s="48">
        <f t="shared" si="1"/>
        <v>61</v>
      </c>
      <c r="E13" s="18">
        <f t="shared" si="2"/>
        <v>55</v>
      </c>
      <c r="F13" s="18">
        <v>0</v>
      </c>
      <c r="G13" s="78">
        <f t="shared" si="3"/>
        <v>89</v>
      </c>
      <c r="H13" s="18">
        <f t="shared" si="4"/>
        <v>55</v>
      </c>
      <c r="I13" s="18">
        <v>0</v>
      </c>
      <c r="J13" s="71">
        <f t="shared" si="5"/>
        <v>89</v>
      </c>
      <c r="K13" s="18">
        <f t="shared" si="6"/>
        <v>55</v>
      </c>
      <c r="L13" s="18">
        <v>0</v>
      </c>
      <c r="M13" s="62">
        <f t="shared" si="7"/>
        <v>89</v>
      </c>
      <c r="N13" s="18">
        <f t="shared" si="8"/>
        <v>55</v>
      </c>
      <c r="O13" s="18">
        <v>0</v>
      </c>
      <c r="P13" s="18">
        <f t="shared" si="9"/>
        <v>89</v>
      </c>
      <c r="Q13" s="52">
        <f t="shared" si="10"/>
        <v>24</v>
      </c>
      <c r="R13" s="42">
        <f t="shared" si="13"/>
        <v>5</v>
      </c>
      <c r="S13" s="53">
        <f t="shared" si="11"/>
        <v>41</v>
      </c>
      <c r="T13" s="52">
        <f>U12-T8</f>
        <v>24</v>
      </c>
      <c r="U13" s="53">
        <f>U12+T12-T8</f>
        <v>41</v>
      </c>
      <c r="V13" s="90">
        <f>W12-1</f>
        <v>54</v>
      </c>
      <c r="W13" s="53">
        <f>W12+V12-1</f>
        <v>88</v>
      </c>
    </row>
    <row r="14" spans="1:23" x14ac:dyDescent="0.3">
      <c r="A14" s="3">
        <v>12</v>
      </c>
      <c r="B14" s="47">
        <f t="shared" si="0"/>
        <v>57</v>
      </c>
      <c r="C14" s="18">
        <f t="shared" si="12"/>
        <v>7</v>
      </c>
      <c r="D14" s="48">
        <f t="shared" si="1"/>
        <v>94</v>
      </c>
      <c r="E14" s="18">
        <f t="shared" si="2"/>
        <v>89</v>
      </c>
      <c r="F14" s="18">
        <v>0</v>
      </c>
      <c r="G14" s="78">
        <f t="shared" si="3"/>
        <v>144</v>
      </c>
      <c r="H14" s="18">
        <f t="shared" si="4"/>
        <v>89</v>
      </c>
      <c r="I14" s="18">
        <v>0</v>
      </c>
      <c r="J14" s="71">
        <f t="shared" si="5"/>
        <v>144</v>
      </c>
      <c r="K14" s="18">
        <f t="shared" si="6"/>
        <v>89</v>
      </c>
      <c r="L14" s="18">
        <v>0</v>
      </c>
      <c r="M14" s="62">
        <f t="shared" si="7"/>
        <v>144</v>
      </c>
      <c r="N14" s="18">
        <f t="shared" si="8"/>
        <v>89</v>
      </c>
      <c r="O14" s="18">
        <v>0</v>
      </c>
      <c r="P14" s="18">
        <f t="shared" si="9"/>
        <v>144</v>
      </c>
      <c r="Q14" s="93">
        <f t="shared" si="10"/>
        <v>36</v>
      </c>
      <c r="R14" s="41">
        <f t="shared" si="13"/>
        <v>8</v>
      </c>
      <c r="S14" s="94">
        <f t="shared" si="11"/>
        <v>60</v>
      </c>
      <c r="T14" s="52">
        <f>U13-T9</f>
        <v>36</v>
      </c>
      <c r="U14" s="53">
        <f>U13+T13-T9</f>
        <v>60</v>
      </c>
      <c r="V14" s="52">
        <f>W13-V3</f>
        <v>88</v>
      </c>
      <c r="W14" s="53">
        <f>W13+V13-V3</f>
        <v>142</v>
      </c>
    </row>
    <row r="15" spans="1:23" x14ac:dyDescent="0.3">
      <c r="A15" s="3">
        <v>13</v>
      </c>
      <c r="B15" s="47">
        <f t="shared" si="0"/>
        <v>87</v>
      </c>
      <c r="C15" s="18">
        <f t="shared" si="12"/>
        <v>10</v>
      </c>
      <c r="D15" s="48">
        <f t="shared" si="1"/>
        <v>144</v>
      </c>
      <c r="E15" s="18">
        <f t="shared" si="2"/>
        <v>144</v>
      </c>
      <c r="F15" s="18">
        <v>0</v>
      </c>
      <c r="G15" s="78">
        <f t="shared" si="3"/>
        <v>233</v>
      </c>
      <c r="H15" s="18">
        <f t="shared" si="4"/>
        <v>144</v>
      </c>
      <c r="I15" s="18">
        <v>0</v>
      </c>
      <c r="J15" s="71">
        <f t="shared" si="5"/>
        <v>233</v>
      </c>
      <c r="K15" s="18">
        <f t="shared" si="6"/>
        <v>144</v>
      </c>
      <c r="L15" s="18">
        <v>0</v>
      </c>
      <c r="M15" s="62">
        <f t="shared" si="7"/>
        <v>233</v>
      </c>
      <c r="N15" s="18">
        <f t="shared" si="8"/>
        <v>144</v>
      </c>
      <c r="O15" s="18">
        <v>0</v>
      </c>
      <c r="P15" s="18">
        <f t="shared" si="9"/>
        <v>233</v>
      </c>
      <c r="Q15" s="52">
        <f t="shared" si="10"/>
        <v>52</v>
      </c>
      <c r="R15" s="42">
        <f t="shared" si="13"/>
        <v>11</v>
      </c>
      <c r="S15" s="53">
        <f t="shared" si="11"/>
        <v>88</v>
      </c>
      <c r="T15" s="52">
        <f>U14-T10</f>
        <v>52</v>
      </c>
      <c r="U15" s="53">
        <f>U14+T14-T10</f>
        <v>88</v>
      </c>
      <c r="V15" s="52">
        <f>W14-V4</f>
        <v>141</v>
      </c>
      <c r="W15" s="53">
        <f>W14+V14-V4</f>
        <v>229</v>
      </c>
    </row>
    <row r="16" spans="1:23" x14ac:dyDescent="0.3">
      <c r="A16" s="3">
        <v>14</v>
      </c>
      <c r="B16" s="47">
        <f t="shared" si="0"/>
        <v>134</v>
      </c>
      <c r="C16" s="18">
        <f t="shared" si="12"/>
        <v>16</v>
      </c>
      <c r="D16" s="48">
        <f t="shared" si="1"/>
        <v>221</v>
      </c>
      <c r="E16" s="18">
        <f t="shared" si="2"/>
        <v>233</v>
      </c>
      <c r="F16" s="18">
        <v>0</v>
      </c>
      <c r="G16" s="78">
        <f t="shared" si="3"/>
        <v>377</v>
      </c>
      <c r="H16" s="18">
        <f t="shared" si="4"/>
        <v>233</v>
      </c>
      <c r="I16" s="18">
        <v>0</v>
      </c>
      <c r="J16" s="71">
        <f t="shared" si="5"/>
        <v>377</v>
      </c>
      <c r="K16" s="18">
        <f t="shared" si="6"/>
        <v>233</v>
      </c>
      <c r="L16" s="18">
        <v>0</v>
      </c>
      <c r="M16" s="62">
        <f t="shared" si="7"/>
        <v>377</v>
      </c>
      <c r="N16" s="18">
        <f t="shared" si="8"/>
        <v>233</v>
      </c>
      <c r="O16" s="18">
        <v>0</v>
      </c>
      <c r="P16" s="18">
        <f t="shared" si="9"/>
        <v>377</v>
      </c>
      <c r="Q16" s="52">
        <f t="shared" si="10"/>
        <v>77</v>
      </c>
      <c r="R16" s="42">
        <f t="shared" si="13"/>
        <v>17</v>
      </c>
      <c r="S16" s="53">
        <f t="shared" si="11"/>
        <v>129</v>
      </c>
      <c r="T16" s="52">
        <f>U15-T11</f>
        <v>77</v>
      </c>
      <c r="U16" s="53">
        <f>U15+T15-T11</f>
        <v>129</v>
      </c>
      <c r="V16" s="52">
        <f t="shared" ref="V16:V79" si="14">W15-V5</f>
        <v>228</v>
      </c>
      <c r="W16" s="53">
        <f t="shared" ref="W16:W79" si="15">W15+V15-V5</f>
        <v>369</v>
      </c>
    </row>
    <row r="17" spans="1:23" x14ac:dyDescent="0.3">
      <c r="A17" s="3">
        <v>15</v>
      </c>
      <c r="B17" s="9">
        <f t="shared" si="0"/>
        <v>205</v>
      </c>
      <c r="C17" s="10">
        <f t="shared" si="12"/>
        <v>24</v>
      </c>
      <c r="D17" s="11">
        <f t="shared" si="1"/>
        <v>339</v>
      </c>
      <c r="E17" s="18">
        <f t="shared" si="2"/>
        <v>377</v>
      </c>
      <c r="F17" s="18">
        <v>0</v>
      </c>
      <c r="G17" s="78">
        <f t="shared" si="3"/>
        <v>610</v>
      </c>
      <c r="H17" s="18">
        <f t="shared" si="4"/>
        <v>377</v>
      </c>
      <c r="I17" s="18">
        <v>0</v>
      </c>
      <c r="J17" s="71">
        <f t="shared" si="5"/>
        <v>610</v>
      </c>
      <c r="K17" s="18">
        <f t="shared" si="6"/>
        <v>377</v>
      </c>
      <c r="L17" s="18">
        <v>0</v>
      </c>
      <c r="M17" s="62">
        <f t="shared" si="7"/>
        <v>610</v>
      </c>
      <c r="N17" s="18">
        <f t="shared" si="8"/>
        <v>377</v>
      </c>
      <c r="O17" s="18">
        <v>0</v>
      </c>
      <c r="P17" s="18">
        <f t="shared" si="9"/>
        <v>610</v>
      </c>
      <c r="Q17" s="52">
        <f t="shared" si="10"/>
        <v>112</v>
      </c>
      <c r="R17" s="42">
        <f t="shared" si="13"/>
        <v>24</v>
      </c>
      <c r="S17" s="53">
        <f t="shared" si="11"/>
        <v>189</v>
      </c>
      <c r="T17" s="52">
        <f>U16-T12</f>
        <v>112</v>
      </c>
      <c r="U17" s="53">
        <f>U16+T16-T12</f>
        <v>189</v>
      </c>
      <c r="V17" s="52">
        <f t="shared" si="14"/>
        <v>367</v>
      </c>
      <c r="W17" s="53">
        <f t="shared" si="15"/>
        <v>595</v>
      </c>
    </row>
    <row r="18" spans="1:23" x14ac:dyDescent="0.3">
      <c r="A18" s="3">
        <v>16</v>
      </c>
      <c r="B18" s="47">
        <f t="shared" si="0"/>
        <v>315</v>
      </c>
      <c r="C18" s="18">
        <f t="shared" si="12"/>
        <v>37</v>
      </c>
      <c r="D18" s="48">
        <f t="shared" si="1"/>
        <v>520</v>
      </c>
      <c r="E18" s="18">
        <f t="shared" si="2"/>
        <v>610</v>
      </c>
      <c r="F18" s="18">
        <v>0</v>
      </c>
      <c r="G18" s="78">
        <f t="shared" si="3"/>
        <v>987</v>
      </c>
      <c r="H18" s="18">
        <f t="shared" si="4"/>
        <v>610</v>
      </c>
      <c r="I18" s="18">
        <v>0</v>
      </c>
      <c r="J18" s="71">
        <f t="shared" si="5"/>
        <v>987</v>
      </c>
      <c r="K18" s="18">
        <f t="shared" si="6"/>
        <v>610</v>
      </c>
      <c r="L18" s="18">
        <v>0</v>
      </c>
      <c r="M18" s="62">
        <f t="shared" si="7"/>
        <v>987</v>
      </c>
      <c r="N18" s="18">
        <f t="shared" si="8"/>
        <v>610</v>
      </c>
      <c r="O18" s="18">
        <v>0</v>
      </c>
      <c r="P18" s="18">
        <f t="shared" si="9"/>
        <v>987</v>
      </c>
      <c r="Q18" s="93">
        <f t="shared" si="10"/>
        <v>165</v>
      </c>
      <c r="R18" s="41">
        <f t="shared" si="13"/>
        <v>36</v>
      </c>
      <c r="S18" s="94">
        <f t="shared" si="11"/>
        <v>277</v>
      </c>
      <c r="T18" s="52">
        <f>U17-T13</f>
        <v>165</v>
      </c>
      <c r="U18" s="53">
        <f>U17+T17-T13</f>
        <v>277</v>
      </c>
      <c r="V18" s="52">
        <f t="shared" si="14"/>
        <v>592</v>
      </c>
      <c r="W18" s="53">
        <f t="shared" si="15"/>
        <v>959</v>
      </c>
    </row>
    <row r="19" spans="1:23" x14ac:dyDescent="0.3">
      <c r="A19" s="3">
        <v>17</v>
      </c>
      <c r="B19" s="47">
        <f t="shared" si="0"/>
        <v>483</v>
      </c>
      <c r="C19" s="18">
        <f t="shared" si="12"/>
        <v>57</v>
      </c>
      <c r="D19" s="48">
        <f t="shared" si="1"/>
        <v>798</v>
      </c>
      <c r="E19" s="18">
        <f t="shared" si="2"/>
        <v>987</v>
      </c>
      <c r="F19" s="18">
        <v>0</v>
      </c>
      <c r="G19" s="78">
        <f t="shared" si="3"/>
        <v>1597</v>
      </c>
      <c r="H19" s="18">
        <f t="shared" si="4"/>
        <v>987</v>
      </c>
      <c r="I19" s="18">
        <v>0</v>
      </c>
      <c r="J19" s="71">
        <f t="shared" si="5"/>
        <v>1597</v>
      </c>
      <c r="K19" s="18">
        <f t="shared" si="6"/>
        <v>987</v>
      </c>
      <c r="L19" s="18">
        <v>0</v>
      </c>
      <c r="M19" s="62">
        <f t="shared" si="7"/>
        <v>1597</v>
      </c>
      <c r="N19" s="18">
        <f t="shared" si="8"/>
        <v>987</v>
      </c>
      <c r="O19" s="18">
        <v>0</v>
      </c>
      <c r="P19" s="18">
        <f t="shared" si="9"/>
        <v>1597</v>
      </c>
      <c r="Q19" s="52">
        <f t="shared" si="10"/>
        <v>241</v>
      </c>
      <c r="R19" s="42">
        <f t="shared" si="13"/>
        <v>52</v>
      </c>
      <c r="S19" s="53">
        <f t="shared" si="11"/>
        <v>406</v>
      </c>
      <c r="T19" s="52">
        <f>U18-T14</f>
        <v>241</v>
      </c>
      <c r="U19" s="53">
        <f>U18+T18-T14</f>
        <v>406</v>
      </c>
      <c r="V19" s="52">
        <f t="shared" si="14"/>
        <v>954</v>
      </c>
      <c r="W19" s="53">
        <f t="shared" si="15"/>
        <v>1546</v>
      </c>
    </row>
    <row r="20" spans="1:23" x14ac:dyDescent="0.3">
      <c r="A20" s="3">
        <v>18</v>
      </c>
      <c r="B20" s="47">
        <f t="shared" si="0"/>
        <v>741</v>
      </c>
      <c r="C20" s="18">
        <f t="shared" si="12"/>
        <v>87</v>
      </c>
      <c r="D20" s="48">
        <f t="shared" si="1"/>
        <v>1224</v>
      </c>
      <c r="E20" s="18">
        <f t="shared" si="2"/>
        <v>1597</v>
      </c>
      <c r="F20" s="18">
        <v>0</v>
      </c>
      <c r="G20" s="78">
        <f t="shared" si="3"/>
        <v>2584</v>
      </c>
      <c r="H20" s="18">
        <f t="shared" si="4"/>
        <v>1597</v>
      </c>
      <c r="I20" s="18">
        <v>0</v>
      </c>
      <c r="J20" s="71">
        <f t="shared" si="5"/>
        <v>2584</v>
      </c>
      <c r="K20" s="18">
        <f t="shared" si="6"/>
        <v>1597</v>
      </c>
      <c r="L20" s="18">
        <v>0</v>
      </c>
      <c r="M20" s="62">
        <f t="shared" si="7"/>
        <v>2584</v>
      </c>
      <c r="N20" s="18">
        <f t="shared" si="8"/>
        <v>1597</v>
      </c>
      <c r="O20" s="18">
        <v>0</v>
      </c>
      <c r="P20" s="18">
        <f t="shared" si="9"/>
        <v>2584</v>
      </c>
      <c r="Q20" s="52">
        <f t="shared" si="10"/>
        <v>354</v>
      </c>
      <c r="R20" s="42">
        <f t="shared" si="13"/>
        <v>77</v>
      </c>
      <c r="S20" s="53">
        <f t="shared" si="11"/>
        <v>595</v>
      </c>
      <c r="T20" s="52">
        <f>U19-T15</f>
        <v>354</v>
      </c>
      <c r="U20" s="53">
        <f>U19+T19-T15</f>
        <v>595</v>
      </c>
      <c r="V20" s="52">
        <f t="shared" si="14"/>
        <v>1538</v>
      </c>
      <c r="W20" s="53">
        <f t="shared" si="15"/>
        <v>2492</v>
      </c>
    </row>
    <row r="21" spans="1:23" x14ac:dyDescent="0.3">
      <c r="A21" s="3">
        <v>19</v>
      </c>
      <c r="B21" s="47">
        <f t="shared" si="0"/>
        <v>1137</v>
      </c>
      <c r="C21" s="18">
        <f t="shared" si="12"/>
        <v>134</v>
      </c>
      <c r="D21" s="48">
        <f t="shared" si="1"/>
        <v>1878</v>
      </c>
      <c r="E21" s="18">
        <f t="shared" si="2"/>
        <v>2584</v>
      </c>
      <c r="F21" s="18">
        <v>0</v>
      </c>
      <c r="G21" s="78">
        <f t="shared" si="3"/>
        <v>4181</v>
      </c>
      <c r="H21" s="18">
        <f t="shared" si="4"/>
        <v>2584</v>
      </c>
      <c r="I21" s="18">
        <v>0</v>
      </c>
      <c r="J21" s="71">
        <f t="shared" si="5"/>
        <v>4181</v>
      </c>
      <c r="K21" s="18">
        <f t="shared" si="6"/>
        <v>2584</v>
      </c>
      <c r="L21" s="18">
        <v>0</v>
      </c>
      <c r="M21" s="62">
        <f t="shared" si="7"/>
        <v>4181</v>
      </c>
      <c r="N21" s="18">
        <f t="shared" si="8"/>
        <v>2584</v>
      </c>
      <c r="O21" s="18">
        <v>0</v>
      </c>
      <c r="P21" s="18">
        <f t="shared" si="9"/>
        <v>4181</v>
      </c>
      <c r="Q21" s="52">
        <f t="shared" si="10"/>
        <v>518</v>
      </c>
      <c r="R21" s="42">
        <f t="shared" si="13"/>
        <v>112</v>
      </c>
      <c r="S21" s="53">
        <f t="shared" si="11"/>
        <v>872</v>
      </c>
      <c r="T21" s="52">
        <f>U20-T16</f>
        <v>518</v>
      </c>
      <c r="U21" s="53">
        <f>U20+T20-T16</f>
        <v>872</v>
      </c>
      <c r="V21" s="52">
        <f t="shared" si="14"/>
        <v>2479</v>
      </c>
      <c r="W21" s="53">
        <f t="shared" si="15"/>
        <v>4017</v>
      </c>
    </row>
    <row r="22" spans="1:23" x14ac:dyDescent="0.3">
      <c r="A22" s="3">
        <v>20</v>
      </c>
      <c r="B22" s="9">
        <f t="shared" si="0"/>
        <v>1744</v>
      </c>
      <c r="C22" s="10">
        <f t="shared" si="12"/>
        <v>205</v>
      </c>
      <c r="D22" s="11">
        <f t="shared" si="1"/>
        <v>2881</v>
      </c>
      <c r="E22" s="18">
        <f t="shared" si="2"/>
        <v>4181</v>
      </c>
      <c r="F22" s="18">
        <v>0</v>
      </c>
      <c r="G22" s="78">
        <f t="shared" si="3"/>
        <v>6765</v>
      </c>
      <c r="H22" s="18">
        <f t="shared" si="4"/>
        <v>4181</v>
      </c>
      <c r="I22" s="18">
        <v>0</v>
      </c>
      <c r="J22" s="71">
        <f t="shared" si="5"/>
        <v>6765</v>
      </c>
      <c r="K22" s="18">
        <f t="shared" si="6"/>
        <v>4181</v>
      </c>
      <c r="L22" s="18">
        <v>0</v>
      </c>
      <c r="M22" s="62">
        <f t="shared" si="7"/>
        <v>6765</v>
      </c>
      <c r="N22" s="18">
        <f t="shared" si="8"/>
        <v>4181</v>
      </c>
      <c r="O22" s="18">
        <v>0</v>
      </c>
      <c r="P22" s="18">
        <f t="shared" si="9"/>
        <v>6765</v>
      </c>
      <c r="Q22" s="93">
        <f t="shared" si="10"/>
        <v>760</v>
      </c>
      <c r="R22" s="41">
        <f t="shared" si="13"/>
        <v>165</v>
      </c>
      <c r="S22" s="94">
        <f t="shared" si="11"/>
        <v>1278</v>
      </c>
      <c r="T22" s="52">
        <f>U21-T17</f>
        <v>760</v>
      </c>
      <c r="U22" s="53">
        <f>U21+T21-T17</f>
        <v>1278</v>
      </c>
      <c r="V22" s="52">
        <f t="shared" si="14"/>
        <v>3996</v>
      </c>
      <c r="W22" s="53">
        <f t="shared" si="15"/>
        <v>6475</v>
      </c>
    </row>
    <row r="23" spans="1:23" x14ac:dyDescent="0.3">
      <c r="A23" s="3">
        <v>21</v>
      </c>
      <c r="B23" s="47">
        <f t="shared" si="0"/>
        <v>2676</v>
      </c>
      <c r="C23" s="18">
        <f t="shared" si="12"/>
        <v>315</v>
      </c>
      <c r="D23" s="48">
        <f t="shared" si="1"/>
        <v>4420</v>
      </c>
      <c r="E23" s="18">
        <f t="shared" si="2"/>
        <v>6765</v>
      </c>
      <c r="F23" s="18">
        <v>0</v>
      </c>
      <c r="G23" s="78">
        <f t="shared" si="3"/>
        <v>10946</v>
      </c>
      <c r="H23" s="18">
        <f t="shared" si="4"/>
        <v>6765</v>
      </c>
      <c r="I23" s="18">
        <v>0</v>
      </c>
      <c r="J23" s="71">
        <f t="shared" si="5"/>
        <v>10946</v>
      </c>
      <c r="K23" s="18">
        <f t="shared" si="6"/>
        <v>6765</v>
      </c>
      <c r="L23" s="18">
        <v>0</v>
      </c>
      <c r="M23" s="62">
        <f t="shared" si="7"/>
        <v>10946</v>
      </c>
      <c r="N23" s="43">
        <f t="shared" si="8"/>
        <v>6765</v>
      </c>
      <c r="O23" s="43">
        <v>1</v>
      </c>
      <c r="P23" s="43">
        <f t="shared" si="9"/>
        <v>10946</v>
      </c>
      <c r="Q23" s="52">
        <f t="shared" ref="Q23:Q26" si="16">S22-R22</f>
        <v>1113</v>
      </c>
      <c r="R23" s="42">
        <f t="shared" si="13"/>
        <v>241</v>
      </c>
      <c r="S23" s="53">
        <f t="shared" ref="S23:S26" si="17">S22+Q22-R22</f>
        <v>1873</v>
      </c>
      <c r="T23" s="52">
        <f>U22-T18</f>
        <v>1113</v>
      </c>
      <c r="U23" s="53">
        <f>U22+T22-T18</f>
        <v>1873</v>
      </c>
      <c r="V23" s="52">
        <f t="shared" si="14"/>
        <v>6441</v>
      </c>
      <c r="W23" s="53">
        <f t="shared" si="15"/>
        <v>10437</v>
      </c>
    </row>
    <row r="24" spans="1:23" x14ac:dyDescent="0.3">
      <c r="A24" s="3">
        <v>22</v>
      </c>
      <c r="B24" s="82">
        <f t="shared" si="0"/>
        <v>4105</v>
      </c>
      <c r="C24" s="83">
        <f t="shared" si="12"/>
        <v>483</v>
      </c>
      <c r="D24" s="84">
        <f t="shared" si="1"/>
        <v>6781</v>
      </c>
      <c r="E24" s="18">
        <f t="shared" si="2"/>
        <v>10946</v>
      </c>
      <c r="F24" s="18">
        <v>0</v>
      </c>
      <c r="G24" s="78">
        <f t="shared" si="3"/>
        <v>17711</v>
      </c>
      <c r="H24" s="18">
        <f t="shared" si="4"/>
        <v>10946</v>
      </c>
      <c r="I24" s="18">
        <v>0</v>
      </c>
      <c r="J24" s="71">
        <f t="shared" si="5"/>
        <v>17711</v>
      </c>
      <c r="K24" s="18">
        <f t="shared" si="6"/>
        <v>10946</v>
      </c>
      <c r="L24" s="18">
        <v>0</v>
      </c>
      <c r="M24" s="62">
        <f t="shared" si="7"/>
        <v>17711</v>
      </c>
      <c r="N24" s="18">
        <f t="shared" si="8"/>
        <v>10945</v>
      </c>
      <c r="O24" s="18">
        <f>N3</f>
        <v>0</v>
      </c>
      <c r="P24" s="18">
        <f t="shared" si="9"/>
        <v>17710</v>
      </c>
      <c r="Q24" s="52">
        <f t="shared" si="16"/>
        <v>1632</v>
      </c>
      <c r="R24" s="42">
        <f t="shared" si="13"/>
        <v>354</v>
      </c>
      <c r="S24" s="53">
        <f t="shared" si="17"/>
        <v>2745</v>
      </c>
      <c r="T24" s="52">
        <f>U23-T19</f>
        <v>1632</v>
      </c>
      <c r="U24" s="53">
        <f>U23+T23-T19</f>
        <v>2745</v>
      </c>
      <c r="V24" s="52">
        <f t="shared" si="14"/>
        <v>10383</v>
      </c>
      <c r="W24" s="53">
        <f t="shared" si="15"/>
        <v>16824</v>
      </c>
    </row>
    <row r="25" spans="1:23" x14ac:dyDescent="0.3">
      <c r="A25" s="3">
        <v>23</v>
      </c>
      <c r="B25" s="18"/>
      <c r="C25" s="18"/>
      <c r="D25" s="18"/>
      <c r="E25" s="77">
        <f t="shared" si="2"/>
        <v>17711</v>
      </c>
      <c r="F25" s="18">
        <v>0</v>
      </c>
      <c r="G25" s="78">
        <f>G24+E24-F24</f>
        <v>28657</v>
      </c>
      <c r="H25" s="18">
        <f t="shared" si="4"/>
        <v>17711</v>
      </c>
      <c r="I25" s="18">
        <v>0</v>
      </c>
      <c r="J25" s="71">
        <f>J24+H24-I24</f>
        <v>28657</v>
      </c>
      <c r="K25" s="18">
        <f t="shared" si="6"/>
        <v>17711</v>
      </c>
      <c r="L25" s="18">
        <v>0</v>
      </c>
      <c r="M25" s="62">
        <f>M24+K24-L24</f>
        <v>28657</v>
      </c>
      <c r="N25" s="18">
        <f t="shared" si="8"/>
        <v>17710</v>
      </c>
      <c r="O25" s="18">
        <f>N4</f>
        <v>1</v>
      </c>
      <c r="P25" s="18">
        <f>P24+N24-O24</f>
        <v>28655</v>
      </c>
      <c r="Q25" s="52">
        <f t="shared" si="16"/>
        <v>2391</v>
      </c>
      <c r="R25" s="42">
        <f t="shared" si="13"/>
        <v>518</v>
      </c>
      <c r="S25" s="53">
        <f t="shared" si="17"/>
        <v>4023</v>
      </c>
      <c r="T25" s="52">
        <f>U24-T20</f>
        <v>2391</v>
      </c>
      <c r="U25" s="53">
        <f>U24+T24-T20</f>
        <v>4023</v>
      </c>
      <c r="V25" s="52">
        <f t="shared" si="14"/>
        <v>16736</v>
      </c>
      <c r="W25" s="53">
        <f t="shared" si="15"/>
        <v>27119</v>
      </c>
    </row>
    <row r="26" spans="1:23" x14ac:dyDescent="0.3">
      <c r="A26" s="3">
        <v>24</v>
      </c>
      <c r="B26" s="18"/>
      <c r="C26" s="18"/>
      <c r="D26" s="18"/>
      <c r="E26" s="77">
        <f t="shared" si="2"/>
        <v>28657</v>
      </c>
      <c r="F26" s="18">
        <v>0</v>
      </c>
      <c r="G26" s="78">
        <f t="shared" si="3"/>
        <v>46368</v>
      </c>
      <c r="H26" s="18">
        <f t="shared" si="4"/>
        <v>28657</v>
      </c>
      <c r="I26" s="18">
        <v>0</v>
      </c>
      <c r="J26" s="71">
        <f t="shared" ref="J26:J29" si="18">J25+H25-I25</f>
        <v>46368</v>
      </c>
      <c r="K26" s="18">
        <f t="shared" si="6"/>
        <v>28657</v>
      </c>
      <c r="L26" s="18">
        <v>0</v>
      </c>
      <c r="M26" s="62">
        <f t="shared" ref="M26:M31" si="19">M25+K25-L25</f>
        <v>46368</v>
      </c>
      <c r="N26" s="18">
        <f t="shared" si="8"/>
        <v>28654</v>
      </c>
      <c r="O26" s="18">
        <f t="shared" ref="O26:O76" si="20">N5</f>
        <v>1</v>
      </c>
      <c r="P26" s="18">
        <f t="shared" ref="P26:P49" si="21">P25+N25-O25</f>
        <v>46364</v>
      </c>
      <c r="Q26" s="93">
        <f t="shared" si="16"/>
        <v>3505</v>
      </c>
      <c r="R26" s="41">
        <f t="shared" si="13"/>
        <v>760</v>
      </c>
      <c r="S26" s="94">
        <f t="shared" si="17"/>
        <v>5896</v>
      </c>
      <c r="T26" s="52">
        <f>U25-T21</f>
        <v>3505</v>
      </c>
      <c r="U26" s="53">
        <f>U25+T25-T21</f>
        <v>5896</v>
      </c>
      <c r="V26" s="52">
        <f t="shared" si="14"/>
        <v>26978</v>
      </c>
      <c r="W26" s="53">
        <f t="shared" si="15"/>
        <v>43714</v>
      </c>
    </row>
    <row r="27" spans="1:23" x14ac:dyDescent="0.3">
      <c r="A27" s="3">
        <v>25</v>
      </c>
      <c r="B27" s="18"/>
      <c r="C27" s="18"/>
      <c r="D27" s="18"/>
      <c r="E27" s="77">
        <f t="shared" si="2"/>
        <v>46368</v>
      </c>
      <c r="F27" s="18">
        <v>0</v>
      </c>
      <c r="G27" s="78">
        <f t="shared" si="3"/>
        <v>75025</v>
      </c>
      <c r="H27" s="18">
        <f t="shared" si="4"/>
        <v>46368</v>
      </c>
      <c r="I27" s="18">
        <v>0</v>
      </c>
      <c r="J27" s="71">
        <f t="shared" si="18"/>
        <v>75025</v>
      </c>
      <c r="K27" s="46">
        <f t="shared" si="6"/>
        <v>46368</v>
      </c>
      <c r="L27" s="46">
        <v>1</v>
      </c>
      <c r="M27" s="64">
        <f t="shared" si="19"/>
        <v>75025</v>
      </c>
      <c r="N27" s="18">
        <f t="shared" si="8"/>
        <v>46363</v>
      </c>
      <c r="O27" s="18">
        <f t="shared" si="20"/>
        <v>2</v>
      </c>
      <c r="P27" s="18">
        <f t="shared" si="21"/>
        <v>75017</v>
      </c>
      <c r="Q27" s="52">
        <f t="shared" si="10"/>
        <v>5136</v>
      </c>
      <c r="R27" s="42">
        <f t="shared" si="13"/>
        <v>1113</v>
      </c>
      <c r="S27" s="53">
        <f t="shared" ref="S27:S49" si="22">S26+Q26-R26</f>
        <v>8641</v>
      </c>
      <c r="T27" s="52">
        <f>U26-T22</f>
        <v>5136</v>
      </c>
      <c r="U27" s="53">
        <f>U26+T26-T22</f>
        <v>8641</v>
      </c>
      <c r="V27" s="52">
        <f t="shared" si="14"/>
        <v>43486</v>
      </c>
      <c r="W27" s="53">
        <f t="shared" si="15"/>
        <v>70464</v>
      </c>
    </row>
    <row r="28" spans="1:23" x14ac:dyDescent="0.3">
      <c r="A28" s="3">
        <v>26</v>
      </c>
      <c r="B28" s="18"/>
      <c r="C28" s="18"/>
      <c r="D28" s="18"/>
      <c r="E28" s="77">
        <f t="shared" si="2"/>
        <v>75025</v>
      </c>
      <c r="F28" s="18">
        <v>0</v>
      </c>
      <c r="G28" s="78">
        <f t="shared" si="3"/>
        <v>121393</v>
      </c>
      <c r="H28" s="18">
        <f t="shared" si="4"/>
        <v>75025</v>
      </c>
      <c r="I28" s="18">
        <v>0</v>
      </c>
      <c r="J28" s="71">
        <f t="shared" si="18"/>
        <v>121393</v>
      </c>
      <c r="K28" s="18">
        <f t="shared" si="6"/>
        <v>75024</v>
      </c>
      <c r="L28" s="18">
        <f>K3</f>
        <v>0</v>
      </c>
      <c r="M28" s="62">
        <f t="shared" si="19"/>
        <v>121392</v>
      </c>
      <c r="N28" s="18">
        <f t="shared" si="8"/>
        <v>75015</v>
      </c>
      <c r="O28" s="18">
        <f t="shared" si="20"/>
        <v>3</v>
      </c>
      <c r="P28" s="18">
        <f t="shared" si="21"/>
        <v>121378</v>
      </c>
      <c r="Q28" s="52">
        <f t="shared" si="10"/>
        <v>7528</v>
      </c>
      <c r="R28" s="42">
        <f t="shared" si="13"/>
        <v>1632</v>
      </c>
      <c r="S28" s="53">
        <f t="shared" si="22"/>
        <v>12664</v>
      </c>
      <c r="T28" s="52">
        <f>U27-T23</f>
        <v>7528</v>
      </c>
      <c r="U28" s="53">
        <f>U27+T27-T23</f>
        <v>12664</v>
      </c>
      <c r="V28" s="52">
        <f t="shared" si="14"/>
        <v>70097</v>
      </c>
      <c r="W28" s="53">
        <f t="shared" si="15"/>
        <v>113583</v>
      </c>
    </row>
    <row r="29" spans="1:23" x14ac:dyDescent="0.3">
      <c r="A29" s="3">
        <v>27</v>
      </c>
      <c r="B29" s="18"/>
      <c r="C29" s="18"/>
      <c r="D29" s="18"/>
      <c r="E29" s="77">
        <f t="shared" si="2"/>
        <v>121393</v>
      </c>
      <c r="F29" s="18">
        <v>0</v>
      </c>
      <c r="G29" s="78">
        <f t="shared" si="3"/>
        <v>196418</v>
      </c>
      <c r="H29" s="18">
        <f t="shared" si="4"/>
        <v>121393</v>
      </c>
      <c r="I29" s="18">
        <v>0</v>
      </c>
      <c r="J29" s="71">
        <f t="shared" si="18"/>
        <v>196418</v>
      </c>
      <c r="K29" s="18">
        <f t="shared" si="6"/>
        <v>121392</v>
      </c>
      <c r="L29" s="18">
        <f>K4</f>
        <v>1</v>
      </c>
      <c r="M29" s="62">
        <f t="shared" si="19"/>
        <v>196416</v>
      </c>
      <c r="N29" s="18">
        <f t="shared" si="8"/>
        <v>121375</v>
      </c>
      <c r="O29" s="18">
        <f t="shared" si="20"/>
        <v>5</v>
      </c>
      <c r="P29" s="18">
        <f t="shared" si="21"/>
        <v>196390</v>
      </c>
      <c r="Q29" s="52">
        <f t="shared" si="10"/>
        <v>11032</v>
      </c>
      <c r="R29" s="42">
        <f t="shared" si="13"/>
        <v>2391</v>
      </c>
      <c r="S29" s="53">
        <f t="shared" si="22"/>
        <v>18560</v>
      </c>
      <c r="T29" s="52">
        <f>U28-T24</f>
        <v>11032</v>
      </c>
      <c r="U29" s="53">
        <f>U28+T28-T24</f>
        <v>18560</v>
      </c>
      <c r="V29" s="52">
        <f t="shared" si="14"/>
        <v>112991</v>
      </c>
      <c r="W29" s="53">
        <f t="shared" si="15"/>
        <v>183088</v>
      </c>
    </row>
    <row r="30" spans="1:23" x14ac:dyDescent="0.3">
      <c r="A30" s="3">
        <v>28</v>
      </c>
      <c r="B30" s="18"/>
      <c r="C30" s="18"/>
      <c r="D30" s="18"/>
      <c r="E30" s="77">
        <f t="shared" si="2"/>
        <v>196418</v>
      </c>
      <c r="F30" s="18">
        <v>0</v>
      </c>
      <c r="G30" s="78">
        <f t="shared" si="3"/>
        <v>317811</v>
      </c>
      <c r="H30" s="45">
        <f>J29-I29</f>
        <v>196418</v>
      </c>
      <c r="I30" s="45">
        <v>1</v>
      </c>
      <c r="J30" s="89">
        <f>J29+H29-I29</f>
        <v>317811</v>
      </c>
      <c r="K30" s="18">
        <f t="shared" si="6"/>
        <v>196415</v>
      </c>
      <c r="L30" s="18">
        <f t="shared" ref="L30:L57" si="23">K5</f>
        <v>1</v>
      </c>
      <c r="M30" s="62">
        <f t="shared" si="19"/>
        <v>317807</v>
      </c>
      <c r="N30" s="18">
        <f t="shared" si="8"/>
        <v>196385</v>
      </c>
      <c r="O30" s="18">
        <f t="shared" si="20"/>
        <v>8</v>
      </c>
      <c r="P30" s="18">
        <f t="shared" si="21"/>
        <v>317760</v>
      </c>
      <c r="Q30" s="93">
        <f t="shared" si="10"/>
        <v>16169</v>
      </c>
      <c r="R30" s="41">
        <f t="shared" si="13"/>
        <v>3505</v>
      </c>
      <c r="S30" s="94">
        <f t="shared" si="22"/>
        <v>27201</v>
      </c>
      <c r="T30" s="52">
        <f>U29-T25</f>
        <v>16169</v>
      </c>
      <c r="U30" s="53">
        <f>U29+T29-T25</f>
        <v>27201</v>
      </c>
      <c r="V30" s="52">
        <f t="shared" si="14"/>
        <v>182134</v>
      </c>
      <c r="W30" s="53">
        <f t="shared" si="15"/>
        <v>295125</v>
      </c>
    </row>
    <row r="31" spans="1:23" x14ac:dyDescent="0.3">
      <c r="A31" s="3">
        <v>29</v>
      </c>
      <c r="B31" s="18"/>
      <c r="C31" s="18"/>
      <c r="D31" s="18"/>
      <c r="E31" s="87">
        <f t="shared" si="2"/>
        <v>317811</v>
      </c>
      <c r="F31" s="86">
        <v>1</v>
      </c>
      <c r="G31" s="88">
        <f t="shared" si="3"/>
        <v>514229</v>
      </c>
      <c r="H31" s="18">
        <f t="shared" ref="H31:H32" si="24">J30-I30</f>
        <v>317810</v>
      </c>
      <c r="I31" s="18">
        <f>H3</f>
        <v>0</v>
      </c>
      <c r="J31" s="71">
        <f t="shared" ref="J31:J32" si="25">J30+H30-I30</f>
        <v>514228</v>
      </c>
      <c r="K31" s="18">
        <f t="shared" si="6"/>
        <v>317806</v>
      </c>
      <c r="L31" s="18">
        <f t="shared" si="23"/>
        <v>2</v>
      </c>
      <c r="M31" s="62">
        <f t="shared" si="19"/>
        <v>514221</v>
      </c>
      <c r="N31" s="18">
        <f t="shared" si="8"/>
        <v>317752</v>
      </c>
      <c r="O31" s="18">
        <f t="shared" si="20"/>
        <v>13</v>
      </c>
      <c r="P31" s="18">
        <f t="shared" si="21"/>
        <v>514137</v>
      </c>
      <c r="Q31" s="52">
        <f t="shared" si="10"/>
        <v>23696</v>
      </c>
      <c r="R31" s="42">
        <f t="shared" si="13"/>
        <v>5136</v>
      </c>
      <c r="S31" s="53">
        <f t="shared" si="22"/>
        <v>39865</v>
      </c>
      <c r="T31" s="52">
        <f>U30-T26</f>
        <v>23696</v>
      </c>
      <c r="U31" s="53">
        <f>U30+T30-T26</f>
        <v>39865</v>
      </c>
      <c r="V31" s="52">
        <f t="shared" si="14"/>
        <v>293587</v>
      </c>
      <c r="W31" s="53">
        <f t="shared" si="15"/>
        <v>475721</v>
      </c>
    </row>
    <row r="32" spans="1:23" x14ac:dyDescent="0.3">
      <c r="A32" s="3">
        <v>30</v>
      </c>
      <c r="B32" s="18"/>
      <c r="C32" s="18"/>
      <c r="D32" s="18"/>
      <c r="E32" s="77">
        <f t="shared" si="2"/>
        <v>514228</v>
      </c>
      <c r="F32" s="18">
        <f>E3</f>
        <v>0</v>
      </c>
      <c r="G32" s="78">
        <f t="shared" si="3"/>
        <v>832039</v>
      </c>
      <c r="H32" s="18">
        <f t="shared" si="24"/>
        <v>514228</v>
      </c>
      <c r="I32" s="18">
        <f t="shared" ref="I32:I42" si="26">H4</f>
        <v>1</v>
      </c>
      <c r="J32" s="71">
        <f t="shared" si="25"/>
        <v>832038</v>
      </c>
      <c r="K32" s="18">
        <f t="shared" ref="K32:K47" si="27">M31-L31</f>
        <v>514219</v>
      </c>
      <c r="L32" s="18">
        <f t="shared" si="23"/>
        <v>3</v>
      </c>
      <c r="M32" s="62">
        <f t="shared" ref="M32:M47" si="28">M31+K31-L31</f>
        <v>832025</v>
      </c>
      <c r="N32" s="18">
        <f t="shared" si="8"/>
        <v>514124</v>
      </c>
      <c r="O32" s="18">
        <f t="shared" si="20"/>
        <v>21</v>
      </c>
      <c r="P32" s="18">
        <f t="shared" si="21"/>
        <v>831876</v>
      </c>
      <c r="Q32" s="52">
        <f t="shared" si="10"/>
        <v>34729</v>
      </c>
      <c r="R32" s="42">
        <f t="shared" si="13"/>
        <v>7528</v>
      </c>
      <c r="S32" s="53">
        <f t="shared" si="22"/>
        <v>58425</v>
      </c>
      <c r="T32" s="52">
        <f>U31-T27</f>
        <v>34729</v>
      </c>
      <c r="U32" s="53">
        <f>U31+T31-T27</f>
        <v>58425</v>
      </c>
      <c r="V32" s="52">
        <f t="shared" si="14"/>
        <v>473242</v>
      </c>
      <c r="W32" s="53">
        <f t="shared" si="15"/>
        <v>766829</v>
      </c>
    </row>
    <row r="33" spans="1:23" x14ac:dyDescent="0.3">
      <c r="A33" s="3">
        <v>31</v>
      </c>
      <c r="B33" s="18"/>
      <c r="C33" s="18"/>
      <c r="D33" s="18"/>
      <c r="E33" s="77">
        <f t="shared" si="2"/>
        <v>832039</v>
      </c>
      <c r="F33" s="18">
        <f t="shared" ref="F33:F37" si="29">E4</f>
        <v>1</v>
      </c>
      <c r="G33" s="78">
        <f t="shared" si="3"/>
        <v>1346267</v>
      </c>
      <c r="H33" s="18">
        <f t="shared" ref="H33:H42" si="30">J32-I32</f>
        <v>832037</v>
      </c>
      <c r="I33" s="18">
        <f t="shared" si="26"/>
        <v>1</v>
      </c>
      <c r="J33" s="71">
        <f t="shared" ref="J33:J42" si="31">J32+H32-I32</f>
        <v>1346265</v>
      </c>
      <c r="K33" s="18">
        <f t="shared" si="27"/>
        <v>832022</v>
      </c>
      <c r="L33" s="18">
        <f t="shared" si="23"/>
        <v>5</v>
      </c>
      <c r="M33" s="62">
        <f t="shared" si="28"/>
        <v>1346241</v>
      </c>
      <c r="N33" s="18">
        <f t="shared" si="8"/>
        <v>831855</v>
      </c>
      <c r="O33" s="18">
        <f t="shared" si="20"/>
        <v>34</v>
      </c>
      <c r="P33" s="18">
        <f t="shared" si="21"/>
        <v>1345979</v>
      </c>
      <c r="Q33" s="52">
        <f t="shared" si="10"/>
        <v>50897</v>
      </c>
      <c r="R33" s="42">
        <f t="shared" si="13"/>
        <v>11032</v>
      </c>
      <c r="S33" s="53">
        <f t="shared" si="22"/>
        <v>85626</v>
      </c>
      <c r="T33" s="52">
        <f>U32-T28</f>
        <v>50897</v>
      </c>
      <c r="U33" s="53">
        <f>U32+T32-T28</f>
        <v>85626</v>
      </c>
      <c r="V33" s="52">
        <f t="shared" si="14"/>
        <v>762833</v>
      </c>
      <c r="W33" s="53">
        <f t="shared" si="15"/>
        <v>1236075</v>
      </c>
    </row>
    <row r="34" spans="1:23" x14ac:dyDescent="0.3">
      <c r="A34" s="3">
        <v>32</v>
      </c>
      <c r="B34" s="18"/>
      <c r="C34" s="18"/>
      <c r="D34" s="18"/>
      <c r="E34" s="77">
        <f t="shared" si="2"/>
        <v>1346266</v>
      </c>
      <c r="F34" s="18">
        <f t="shared" si="29"/>
        <v>1</v>
      </c>
      <c r="G34" s="78">
        <f t="shared" si="3"/>
        <v>2178305</v>
      </c>
      <c r="H34" s="18">
        <f t="shared" si="30"/>
        <v>1346264</v>
      </c>
      <c r="I34" s="18">
        <f t="shared" si="26"/>
        <v>2</v>
      </c>
      <c r="J34" s="71">
        <f t="shared" si="31"/>
        <v>2178301</v>
      </c>
      <c r="K34" s="18">
        <f t="shared" si="27"/>
        <v>1346236</v>
      </c>
      <c r="L34" s="18">
        <f t="shared" si="23"/>
        <v>8</v>
      </c>
      <c r="M34" s="62">
        <f t="shared" si="28"/>
        <v>2178258</v>
      </c>
      <c r="N34" s="18">
        <f t="shared" si="8"/>
        <v>1345945</v>
      </c>
      <c r="O34" s="18">
        <f t="shared" si="20"/>
        <v>55</v>
      </c>
      <c r="P34" s="18">
        <f t="shared" si="21"/>
        <v>2177800</v>
      </c>
      <c r="Q34" s="93">
        <f t="shared" si="10"/>
        <v>74594</v>
      </c>
      <c r="R34" s="41">
        <f t="shared" si="13"/>
        <v>16169</v>
      </c>
      <c r="S34" s="94">
        <f t="shared" si="22"/>
        <v>125491</v>
      </c>
      <c r="T34" s="52">
        <f>U33-T29</f>
        <v>74594</v>
      </c>
      <c r="U34" s="53">
        <f>U33+T33-T29</f>
        <v>125491</v>
      </c>
      <c r="V34" s="52">
        <f t="shared" si="14"/>
        <v>1229634</v>
      </c>
      <c r="W34" s="53">
        <f t="shared" si="15"/>
        <v>1992467</v>
      </c>
    </row>
    <row r="35" spans="1:23" x14ac:dyDescent="0.3">
      <c r="A35" s="3">
        <v>33</v>
      </c>
      <c r="B35" s="18"/>
      <c r="C35" s="18"/>
      <c r="D35" s="18"/>
      <c r="E35" s="77">
        <f t="shared" si="2"/>
        <v>2178304</v>
      </c>
      <c r="F35" s="18">
        <f t="shared" si="29"/>
        <v>2</v>
      </c>
      <c r="G35" s="78">
        <f t="shared" si="3"/>
        <v>3524570</v>
      </c>
      <c r="H35" s="18">
        <f t="shared" si="30"/>
        <v>2178299</v>
      </c>
      <c r="I35" s="18">
        <f t="shared" si="26"/>
        <v>3</v>
      </c>
      <c r="J35" s="71">
        <f t="shared" si="31"/>
        <v>3524563</v>
      </c>
      <c r="K35" s="18">
        <f t="shared" si="27"/>
        <v>2178250</v>
      </c>
      <c r="L35" s="18">
        <f t="shared" si="23"/>
        <v>13</v>
      </c>
      <c r="M35" s="62">
        <f t="shared" si="28"/>
        <v>3524486</v>
      </c>
      <c r="N35" s="18">
        <f t="shared" si="8"/>
        <v>2177745</v>
      </c>
      <c r="O35" s="18">
        <f t="shared" si="20"/>
        <v>89</v>
      </c>
      <c r="P35" s="18">
        <f t="shared" si="21"/>
        <v>3523690</v>
      </c>
      <c r="Q35" s="52">
        <f t="shared" si="10"/>
        <v>109322</v>
      </c>
      <c r="R35" s="42">
        <f t="shared" si="13"/>
        <v>23696</v>
      </c>
      <c r="S35" s="53">
        <f t="shared" si="22"/>
        <v>183916</v>
      </c>
      <c r="T35" s="52">
        <f>U34-T30</f>
        <v>109322</v>
      </c>
      <c r="U35" s="53">
        <f>U34+T34-T30</f>
        <v>183916</v>
      </c>
      <c r="V35" s="52">
        <f t="shared" si="14"/>
        <v>1982084</v>
      </c>
      <c r="W35" s="53">
        <f t="shared" si="15"/>
        <v>3211718</v>
      </c>
    </row>
    <row r="36" spans="1:23" x14ac:dyDescent="0.3">
      <c r="A36" s="3">
        <v>34</v>
      </c>
      <c r="B36" s="18"/>
      <c r="C36" s="18"/>
      <c r="D36" s="18"/>
      <c r="E36" s="77">
        <f t="shared" si="2"/>
        <v>3524568</v>
      </c>
      <c r="F36" s="18">
        <f t="shared" si="29"/>
        <v>3</v>
      </c>
      <c r="G36" s="78">
        <f t="shared" si="3"/>
        <v>5702872</v>
      </c>
      <c r="H36" s="18">
        <f t="shared" si="30"/>
        <v>3524560</v>
      </c>
      <c r="I36" s="18">
        <f t="shared" si="26"/>
        <v>5</v>
      </c>
      <c r="J36" s="71">
        <f t="shared" si="31"/>
        <v>5702859</v>
      </c>
      <c r="K36" s="18">
        <f t="shared" si="27"/>
        <v>3524473</v>
      </c>
      <c r="L36" s="18">
        <f t="shared" si="23"/>
        <v>21</v>
      </c>
      <c r="M36" s="62">
        <f t="shared" si="28"/>
        <v>5702723</v>
      </c>
      <c r="N36" s="18">
        <f t="shared" si="8"/>
        <v>3523601</v>
      </c>
      <c r="O36" s="18">
        <f t="shared" si="20"/>
        <v>144</v>
      </c>
      <c r="P36" s="18">
        <f t="shared" si="21"/>
        <v>5701346</v>
      </c>
      <c r="Q36" s="52">
        <f t="shared" si="10"/>
        <v>160220</v>
      </c>
      <c r="R36" s="42">
        <f t="shared" si="13"/>
        <v>34729</v>
      </c>
      <c r="S36" s="53">
        <f t="shared" si="22"/>
        <v>269542</v>
      </c>
      <c r="T36" s="52">
        <f>U35-T31</f>
        <v>160220</v>
      </c>
      <c r="U36" s="53">
        <f>U35+T35-T31</f>
        <v>269542</v>
      </c>
      <c r="V36" s="52">
        <f t="shared" si="14"/>
        <v>3194982</v>
      </c>
      <c r="W36" s="53">
        <f t="shared" si="15"/>
        <v>5177066</v>
      </c>
    </row>
    <row r="37" spans="1:23" x14ac:dyDescent="0.3">
      <c r="A37" s="3">
        <v>35</v>
      </c>
      <c r="B37" s="18"/>
      <c r="C37" s="18"/>
      <c r="D37" s="18"/>
      <c r="E37" s="79">
        <f t="shared" si="2"/>
        <v>5702869</v>
      </c>
      <c r="F37" s="80">
        <f t="shared" si="29"/>
        <v>5</v>
      </c>
      <c r="G37" s="81">
        <f t="shared" si="3"/>
        <v>9227437</v>
      </c>
      <c r="H37" s="18">
        <f t="shared" si="30"/>
        <v>5702854</v>
      </c>
      <c r="I37" s="18">
        <f t="shared" si="26"/>
        <v>8</v>
      </c>
      <c r="J37" s="71">
        <f t="shared" si="31"/>
        <v>9227414</v>
      </c>
      <c r="K37" s="18">
        <f t="shared" si="27"/>
        <v>5702702</v>
      </c>
      <c r="L37" s="18">
        <f t="shared" si="23"/>
        <v>34</v>
      </c>
      <c r="M37" s="62">
        <f t="shared" si="28"/>
        <v>9227175</v>
      </c>
      <c r="N37" s="18">
        <f t="shared" si="8"/>
        <v>5701202</v>
      </c>
      <c r="O37" s="18">
        <f t="shared" si="20"/>
        <v>233</v>
      </c>
      <c r="P37" s="18">
        <f t="shared" si="21"/>
        <v>9224803</v>
      </c>
      <c r="Q37" s="52">
        <f t="shared" si="10"/>
        <v>234813</v>
      </c>
      <c r="R37" s="42">
        <f t="shared" si="13"/>
        <v>50897</v>
      </c>
      <c r="S37" s="53">
        <f t="shared" si="22"/>
        <v>395033</v>
      </c>
      <c r="T37" s="52">
        <f>U36-T32</f>
        <v>234813</v>
      </c>
      <c r="U37" s="53">
        <f>U36+T36-T32</f>
        <v>395033</v>
      </c>
      <c r="V37" s="52">
        <f t="shared" si="14"/>
        <v>5150088</v>
      </c>
      <c r="W37" s="53">
        <f t="shared" si="15"/>
        <v>8345070</v>
      </c>
    </row>
    <row r="38" spans="1:23" x14ac:dyDescent="0.3">
      <c r="A38" s="3">
        <v>36</v>
      </c>
      <c r="B38" s="18"/>
      <c r="C38" s="18"/>
      <c r="D38" s="18"/>
      <c r="E38" s="18"/>
      <c r="F38" s="18"/>
      <c r="G38" s="18"/>
      <c r="H38" s="70">
        <f t="shared" si="30"/>
        <v>9227406</v>
      </c>
      <c r="I38" s="18">
        <f t="shared" si="26"/>
        <v>13</v>
      </c>
      <c r="J38" s="71">
        <f t="shared" si="31"/>
        <v>14930260</v>
      </c>
      <c r="K38" s="18">
        <f t="shared" si="27"/>
        <v>9227141</v>
      </c>
      <c r="L38" s="18">
        <f t="shared" si="23"/>
        <v>55</v>
      </c>
      <c r="M38" s="62">
        <f t="shared" si="28"/>
        <v>14929843</v>
      </c>
      <c r="N38" s="18">
        <f t="shared" si="8"/>
        <v>9224570</v>
      </c>
      <c r="O38" s="18">
        <f t="shared" si="20"/>
        <v>377</v>
      </c>
      <c r="P38" s="18">
        <f t="shared" si="21"/>
        <v>14925772</v>
      </c>
      <c r="Q38" s="93">
        <f t="shared" si="10"/>
        <v>344136</v>
      </c>
      <c r="R38" s="41">
        <f t="shared" si="13"/>
        <v>74594</v>
      </c>
      <c r="S38" s="94">
        <f t="shared" si="22"/>
        <v>578949</v>
      </c>
      <c r="T38" s="52">
        <f>U37-T33</f>
        <v>344136</v>
      </c>
      <c r="U38" s="53">
        <f>U37+T37-T33</f>
        <v>578949</v>
      </c>
      <c r="V38" s="52">
        <f t="shared" si="14"/>
        <v>8301584</v>
      </c>
      <c r="W38" s="53">
        <f t="shared" si="15"/>
        <v>13451672</v>
      </c>
    </row>
    <row r="39" spans="1:23" x14ac:dyDescent="0.3">
      <c r="A39" s="3">
        <v>37</v>
      </c>
      <c r="B39" s="18"/>
      <c r="C39" s="18"/>
      <c r="D39" s="18"/>
      <c r="E39" s="18"/>
      <c r="F39" s="18"/>
      <c r="G39" s="18"/>
      <c r="H39" s="70">
        <f t="shared" si="30"/>
        <v>14930247</v>
      </c>
      <c r="I39" s="18">
        <f t="shared" si="26"/>
        <v>21</v>
      </c>
      <c r="J39" s="71">
        <f t="shared" si="31"/>
        <v>24157653</v>
      </c>
      <c r="K39" s="18">
        <f t="shared" si="27"/>
        <v>14929788</v>
      </c>
      <c r="L39" s="18">
        <f t="shared" si="23"/>
        <v>89</v>
      </c>
      <c r="M39" s="62">
        <f t="shared" si="28"/>
        <v>24156929</v>
      </c>
      <c r="N39" s="18">
        <f t="shared" si="8"/>
        <v>14925395</v>
      </c>
      <c r="O39" s="18">
        <f t="shared" si="20"/>
        <v>610</v>
      </c>
      <c r="P39" s="18">
        <f t="shared" si="21"/>
        <v>24149965</v>
      </c>
      <c r="Q39" s="52">
        <f t="shared" si="10"/>
        <v>504355</v>
      </c>
      <c r="R39" s="42">
        <f t="shared" si="13"/>
        <v>109322</v>
      </c>
      <c r="S39" s="53">
        <f t="shared" si="22"/>
        <v>848491</v>
      </c>
      <c r="T39" s="52">
        <f>U38-T34</f>
        <v>504355</v>
      </c>
      <c r="U39" s="53">
        <f>U38+T38-T34</f>
        <v>848491</v>
      </c>
      <c r="V39" s="52">
        <f t="shared" si="14"/>
        <v>13381575</v>
      </c>
      <c r="W39" s="53">
        <f t="shared" si="15"/>
        <v>21683159</v>
      </c>
    </row>
    <row r="40" spans="1:23" x14ac:dyDescent="0.3">
      <c r="A40" s="3">
        <v>38</v>
      </c>
      <c r="B40" s="18"/>
      <c r="C40" s="18"/>
      <c r="D40" s="18"/>
      <c r="E40" s="18"/>
      <c r="F40" s="18"/>
      <c r="G40" s="18"/>
      <c r="H40" s="70">
        <f t="shared" si="30"/>
        <v>24157632</v>
      </c>
      <c r="I40" s="18">
        <f t="shared" si="26"/>
        <v>34</v>
      </c>
      <c r="J40" s="71">
        <f t="shared" si="31"/>
        <v>39087879</v>
      </c>
      <c r="K40" s="18">
        <f t="shared" si="27"/>
        <v>24156840</v>
      </c>
      <c r="L40" s="18">
        <f t="shared" si="23"/>
        <v>144</v>
      </c>
      <c r="M40" s="62">
        <f t="shared" si="28"/>
        <v>39086628</v>
      </c>
      <c r="N40" s="18">
        <f t="shared" si="8"/>
        <v>24149355</v>
      </c>
      <c r="O40" s="18">
        <f t="shared" si="20"/>
        <v>987</v>
      </c>
      <c r="P40" s="18">
        <f t="shared" si="21"/>
        <v>39074750</v>
      </c>
      <c r="Q40" s="52">
        <f t="shared" si="10"/>
        <v>739169</v>
      </c>
      <c r="R40" s="42">
        <f t="shared" si="13"/>
        <v>160220</v>
      </c>
      <c r="S40" s="53">
        <f t="shared" si="22"/>
        <v>1243524</v>
      </c>
      <c r="T40" s="52">
        <f>U39-T35</f>
        <v>739169</v>
      </c>
      <c r="U40" s="53">
        <f>U39+T39-T35</f>
        <v>1243524</v>
      </c>
      <c r="V40" s="52">
        <f t="shared" si="14"/>
        <v>21570168</v>
      </c>
      <c r="W40" s="53">
        <f t="shared" si="15"/>
        <v>34951743</v>
      </c>
    </row>
    <row r="41" spans="1:23" x14ac:dyDescent="0.3">
      <c r="A41" s="3">
        <v>39</v>
      </c>
      <c r="B41" s="18"/>
      <c r="C41" s="18"/>
      <c r="D41" s="18"/>
      <c r="E41" s="18"/>
      <c r="F41" s="18"/>
      <c r="G41" s="18"/>
      <c r="H41" s="70">
        <f t="shared" si="30"/>
        <v>39087845</v>
      </c>
      <c r="I41" s="18">
        <f t="shared" si="26"/>
        <v>55</v>
      </c>
      <c r="J41" s="71">
        <f t="shared" si="31"/>
        <v>63245477</v>
      </c>
      <c r="K41" s="18">
        <f t="shared" si="27"/>
        <v>39086484</v>
      </c>
      <c r="L41" s="18">
        <f t="shared" si="23"/>
        <v>233</v>
      </c>
      <c r="M41" s="62">
        <f t="shared" si="28"/>
        <v>63243324</v>
      </c>
      <c r="N41" s="42">
        <f t="shared" si="8"/>
        <v>39073763</v>
      </c>
      <c r="O41" s="42">
        <f t="shared" si="20"/>
        <v>1597</v>
      </c>
      <c r="P41" s="42">
        <f t="shared" si="21"/>
        <v>63223118</v>
      </c>
      <c r="Q41" s="52">
        <f t="shared" si="10"/>
        <v>1083304</v>
      </c>
      <c r="R41" s="42">
        <f t="shared" si="13"/>
        <v>234813</v>
      </c>
      <c r="S41" s="53">
        <f t="shared" si="22"/>
        <v>1822473</v>
      </c>
      <c r="T41" s="52">
        <f>U40-T36</f>
        <v>1083304</v>
      </c>
      <c r="U41" s="53">
        <f>U40+T40-T36</f>
        <v>1822473</v>
      </c>
      <c r="V41" s="52">
        <f t="shared" si="14"/>
        <v>34769609</v>
      </c>
      <c r="W41" s="53">
        <f t="shared" si="15"/>
        <v>56339777</v>
      </c>
    </row>
    <row r="42" spans="1:23" x14ac:dyDescent="0.3">
      <c r="A42" s="3">
        <v>40</v>
      </c>
      <c r="B42" s="18"/>
      <c r="C42" s="18"/>
      <c r="D42" s="18"/>
      <c r="E42" s="18"/>
      <c r="F42" s="18"/>
      <c r="G42" s="18"/>
      <c r="H42" s="72">
        <f t="shared" si="30"/>
        <v>63245422</v>
      </c>
      <c r="I42" s="73">
        <f t="shared" si="26"/>
        <v>89</v>
      </c>
      <c r="J42" s="74">
        <f t="shared" si="31"/>
        <v>102333267</v>
      </c>
      <c r="K42" s="18">
        <f t="shared" si="27"/>
        <v>63243091</v>
      </c>
      <c r="L42" s="18">
        <f t="shared" si="23"/>
        <v>377</v>
      </c>
      <c r="M42" s="62">
        <f t="shared" si="28"/>
        <v>102329575</v>
      </c>
      <c r="N42" s="42">
        <f t="shared" si="8"/>
        <v>63221521</v>
      </c>
      <c r="O42" s="42">
        <f t="shared" si="20"/>
        <v>2584</v>
      </c>
      <c r="P42" s="42">
        <f t="shared" si="21"/>
        <v>102295284</v>
      </c>
      <c r="Q42" s="93">
        <f t="shared" si="10"/>
        <v>1587660</v>
      </c>
      <c r="R42" s="41">
        <f t="shared" si="13"/>
        <v>344136</v>
      </c>
      <c r="S42" s="94">
        <f t="shared" si="22"/>
        <v>2670964</v>
      </c>
      <c r="T42" s="52">
        <f>U41-T37</f>
        <v>1587660</v>
      </c>
      <c r="U42" s="53">
        <f>U41+T41-T37</f>
        <v>2670964</v>
      </c>
      <c r="V42" s="52">
        <f t="shared" si="14"/>
        <v>56046190</v>
      </c>
      <c r="W42" s="53">
        <f t="shared" si="15"/>
        <v>90815799</v>
      </c>
    </row>
    <row r="43" spans="1:23" x14ac:dyDescent="0.3">
      <c r="A43" s="3">
        <v>41</v>
      </c>
      <c r="B43" s="12"/>
      <c r="C43" s="13"/>
      <c r="D43" s="14"/>
      <c r="K43" s="61">
        <f t="shared" si="27"/>
        <v>102329198</v>
      </c>
      <c r="L43" s="18">
        <f t="shared" si="23"/>
        <v>610</v>
      </c>
      <c r="M43" s="62">
        <f t="shared" si="28"/>
        <v>165572289</v>
      </c>
      <c r="N43" s="42">
        <f t="shared" si="8"/>
        <v>102292700</v>
      </c>
      <c r="O43" s="42">
        <f t="shared" si="20"/>
        <v>4181</v>
      </c>
      <c r="P43" s="42">
        <f t="shared" si="21"/>
        <v>165514221</v>
      </c>
      <c r="Q43" s="52">
        <f t="shared" ref="Q43:Q46" si="32">S42-R42</f>
        <v>2326828</v>
      </c>
      <c r="R43" s="42">
        <f t="shared" si="13"/>
        <v>504355</v>
      </c>
      <c r="S43" s="53">
        <f t="shared" ref="S43:S46" si="33">S42+Q42-R42</f>
        <v>3914488</v>
      </c>
      <c r="T43" s="52">
        <f>U42-T38</f>
        <v>2326828</v>
      </c>
      <c r="U43" s="53">
        <f>U42+T42-T38</f>
        <v>3914488</v>
      </c>
      <c r="V43" s="52">
        <f t="shared" si="14"/>
        <v>90342557</v>
      </c>
      <c r="W43" s="53">
        <f t="shared" si="15"/>
        <v>146388747</v>
      </c>
    </row>
    <row r="44" spans="1:23" x14ac:dyDescent="0.3">
      <c r="A44" s="3">
        <v>42</v>
      </c>
      <c r="B44" s="9"/>
      <c r="C44" s="10"/>
      <c r="D44" s="11"/>
      <c r="K44" s="61">
        <f t="shared" si="27"/>
        <v>165571679</v>
      </c>
      <c r="L44" s="18">
        <f t="shared" si="23"/>
        <v>987</v>
      </c>
      <c r="M44" s="62">
        <f t="shared" si="28"/>
        <v>267900877</v>
      </c>
      <c r="N44" s="44">
        <f t="shared" si="8"/>
        <v>165510040</v>
      </c>
      <c r="O44" s="44">
        <f>N23</f>
        <v>6765</v>
      </c>
      <c r="P44" s="44">
        <f t="shared" si="21"/>
        <v>267802740</v>
      </c>
      <c r="Q44" s="52">
        <f t="shared" si="32"/>
        <v>3410133</v>
      </c>
      <c r="R44" s="42">
        <f t="shared" si="13"/>
        <v>739169</v>
      </c>
      <c r="S44" s="53">
        <f t="shared" si="33"/>
        <v>5736961</v>
      </c>
      <c r="T44" s="52">
        <f>U43-T39</f>
        <v>3410133</v>
      </c>
      <c r="U44" s="53">
        <f>U43+T43-T39</f>
        <v>5736961</v>
      </c>
      <c r="V44" s="52">
        <f t="shared" si="14"/>
        <v>145625914</v>
      </c>
      <c r="W44" s="53">
        <f t="shared" si="15"/>
        <v>235968471</v>
      </c>
    </row>
    <row r="45" spans="1:23" x14ac:dyDescent="0.3">
      <c r="A45" s="3">
        <v>43</v>
      </c>
      <c r="B45" s="12"/>
      <c r="C45" s="13"/>
      <c r="D45" s="14"/>
      <c r="K45" s="61">
        <f t="shared" si="27"/>
        <v>267899890</v>
      </c>
      <c r="L45" s="18">
        <f t="shared" si="23"/>
        <v>1597</v>
      </c>
      <c r="M45" s="62">
        <f t="shared" si="28"/>
        <v>433471569</v>
      </c>
      <c r="N45" s="42">
        <f t="shared" si="8"/>
        <v>267795975</v>
      </c>
      <c r="O45" s="42">
        <f t="shared" si="20"/>
        <v>10945</v>
      </c>
      <c r="P45" s="42">
        <f t="shared" si="21"/>
        <v>433306015</v>
      </c>
      <c r="Q45" s="52">
        <f t="shared" si="32"/>
        <v>4997792</v>
      </c>
      <c r="R45" s="42">
        <f t="shared" si="13"/>
        <v>1083304</v>
      </c>
      <c r="S45" s="53">
        <f t="shared" si="33"/>
        <v>8407925</v>
      </c>
      <c r="T45" s="52">
        <f>U44-T40</f>
        <v>4997792</v>
      </c>
      <c r="U45" s="53">
        <f>U44+T44-T40</f>
        <v>8407925</v>
      </c>
      <c r="V45" s="52">
        <f t="shared" si="14"/>
        <v>234738837</v>
      </c>
      <c r="W45" s="53">
        <f t="shared" si="15"/>
        <v>380364751</v>
      </c>
    </row>
    <row r="46" spans="1:23" x14ac:dyDescent="0.3">
      <c r="A46" s="3">
        <v>44</v>
      </c>
      <c r="B46" s="9"/>
      <c r="C46" s="10"/>
      <c r="D46" s="11"/>
      <c r="K46" s="61">
        <f t="shared" si="27"/>
        <v>433469972</v>
      </c>
      <c r="L46" s="18">
        <f t="shared" si="23"/>
        <v>2584</v>
      </c>
      <c r="M46" s="62">
        <f t="shared" si="28"/>
        <v>701369862</v>
      </c>
      <c r="N46" s="42">
        <f t="shared" si="8"/>
        <v>433295070</v>
      </c>
      <c r="O46" s="42">
        <f t="shared" si="20"/>
        <v>17710</v>
      </c>
      <c r="P46" s="42">
        <f t="shared" si="21"/>
        <v>701091045</v>
      </c>
      <c r="Q46" s="93">
        <f t="shared" si="32"/>
        <v>7324621</v>
      </c>
      <c r="R46" s="41">
        <f t="shared" si="13"/>
        <v>1587660</v>
      </c>
      <c r="S46" s="94">
        <f t="shared" si="33"/>
        <v>12322413</v>
      </c>
      <c r="T46" s="52">
        <f>U45-T41</f>
        <v>7324621</v>
      </c>
      <c r="U46" s="53">
        <f>U45+T45-T41</f>
        <v>12322413</v>
      </c>
      <c r="V46" s="52">
        <f t="shared" si="14"/>
        <v>378382667</v>
      </c>
      <c r="W46" s="53">
        <f t="shared" si="15"/>
        <v>613121504</v>
      </c>
    </row>
    <row r="47" spans="1:23" x14ac:dyDescent="0.3">
      <c r="A47" s="3">
        <v>45</v>
      </c>
      <c r="B47" s="12"/>
      <c r="C47" s="13"/>
      <c r="D47" s="14"/>
      <c r="K47" s="61">
        <f t="shared" si="27"/>
        <v>701367278</v>
      </c>
      <c r="L47" s="18">
        <f t="shared" si="23"/>
        <v>4181</v>
      </c>
      <c r="M47" s="62">
        <f t="shared" si="28"/>
        <v>1134837250</v>
      </c>
      <c r="N47" s="42">
        <f t="shared" si="8"/>
        <v>701073335</v>
      </c>
      <c r="O47" s="42">
        <f t="shared" si="20"/>
        <v>28654</v>
      </c>
      <c r="P47" s="42">
        <f t="shared" si="21"/>
        <v>1134368405</v>
      </c>
      <c r="Q47" s="52">
        <f t="shared" si="10"/>
        <v>10734753</v>
      </c>
      <c r="R47" s="42">
        <f t="shared" si="13"/>
        <v>2326828</v>
      </c>
      <c r="S47" s="53">
        <f t="shared" si="22"/>
        <v>18059374</v>
      </c>
      <c r="T47" s="52">
        <f>U46-T42</f>
        <v>10734753</v>
      </c>
      <c r="U47" s="53">
        <f>U46+T46-T42</f>
        <v>18059374</v>
      </c>
      <c r="V47" s="52">
        <f t="shared" si="14"/>
        <v>609926522</v>
      </c>
      <c r="W47" s="53">
        <f t="shared" si="15"/>
        <v>988309189</v>
      </c>
    </row>
    <row r="48" spans="1:23" x14ac:dyDescent="0.3">
      <c r="A48" s="3">
        <v>46</v>
      </c>
      <c r="B48" s="9"/>
      <c r="C48" s="10"/>
      <c r="D48" s="11"/>
      <c r="K48" s="61">
        <f t="shared" ref="K48:K51" si="34">M47-L47</f>
        <v>1134833069</v>
      </c>
      <c r="L48" s="18">
        <f t="shared" si="23"/>
        <v>6765</v>
      </c>
      <c r="M48" s="62">
        <f t="shared" ref="M48:M52" si="35">M47+K47-L47</f>
        <v>1836200347</v>
      </c>
      <c r="N48" s="42">
        <f t="shared" si="8"/>
        <v>1134339751</v>
      </c>
      <c r="O48" s="42">
        <f t="shared" si="20"/>
        <v>46363</v>
      </c>
      <c r="P48" s="42">
        <f t="shared" si="21"/>
        <v>1835413086</v>
      </c>
      <c r="Q48" s="52">
        <f t="shared" si="10"/>
        <v>15732546</v>
      </c>
      <c r="R48" s="42">
        <f t="shared" si="13"/>
        <v>3410133</v>
      </c>
      <c r="S48" s="53">
        <f t="shared" si="22"/>
        <v>26467299</v>
      </c>
      <c r="T48" s="52">
        <f>U47-T43</f>
        <v>15732546</v>
      </c>
      <c r="U48" s="53">
        <f>U47+T47-T43</f>
        <v>26467299</v>
      </c>
      <c r="V48" s="52">
        <f t="shared" si="14"/>
        <v>983159101</v>
      </c>
      <c r="W48" s="53">
        <f t="shared" si="15"/>
        <v>1593085623</v>
      </c>
    </row>
    <row r="49" spans="1:23" x14ac:dyDescent="0.3">
      <c r="A49" s="3">
        <v>47</v>
      </c>
      <c r="B49" s="12"/>
      <c r="C49" s="13"/>
      <c r="D49" s="14"/>
      <c r="K49" s="61">
        <f t="shared" si="34"/>
        <v>1836193582</v>
      </c>
      <c r="L49" s="18">
        <f t="shared" si="23"/>
        <v>10946</v>
      </c>
      <c r="M49" s="62">
        <f t="shared" si="35"/>
        <v>2971026651</v>
      </c>
      <c r="N49" s="42">
        <f t="shared" si="8"/>
        <v>1835366723</v>
      </c>
      <c r="O49" s="42">
        <f t="shared" si="20"/>
        <v>75015</v>
      </c>
      <c r="P49" s="42">
        <f t="shared" si="21"/>
        <v>2969706474</v>
      </c>
      <c r="Q49" s="52">
        <f t="shared" si="10"/>
        <v>23057166</v>
      </c>
      <c r="R49" s="42">
        <f t="shared" si="13"/>
        <v>4997792</v>
      </c>
      <c r="S49" s="53">
        <f t="shared" si="22"/>
        <v>38789712</v>
      </c>
      <c r="T49" s="52">
        <f>U48-T44</f>
        <v>23057166</v>
      </c>
      <c r="U49" s="53">
        <f>U48+T48-T44</f>
        <v>38789712</v>
      </c>
      <c r="V49" s="52">
        <f t="shared" si="14"/>
        <v>1584784039</v>
      </c>
      <c r="W49" s="53">
        <f t="shared" si="15"/>
        <v>2567943140</v>
      </c>
    </row>
    <row r="50" spans="1:23" x14ac:dyDescent="0.3">
      <c r="A50" s="3">
        <v>48</v>
      </c>
      <c r="B50" s="9"/>
      <c r="C50" s="10"/>
      <c r="D50" s="11"/>
      <c r="K50" s="61">
        <f t="shared" si="34"/>
        <v>2971015705</v>
      </c>
      <c r="L50" s="18">
        <f t="shared" si="23"/>
        <v>17711</v>
      </c>
      <c r="M50" s="62">
        <f>M49+K49-L49</f>
        <v>4807209287</v>
      </c>
      <c r="N50" s="42">
        <f t="shared" si="8"/>
        <v>2969631459</v>
      </c>
      <c r="O50" s="42">
        <f t="shared" si="20"/>
        <v>121375</v>
      </c>
      <c r="P50" s="42">
        <f>P49+N49-O49</f>
        <v>4804998182</v>
      </c>
      <c r="Q50" s="93">
        <f t="shared" si="10"/>
        <v>33791920</v>
      </c>
      <c r="R50" s="41">
        <f t="shared" si="13"/>
        <v>7324621</v>
      </c>
      <c r="S50" s="94">
        <f>S49+Q49-R49</f>
        <v>56849086</v>
      </c>
      <c r="T50" s="52">
        <f>U49-T45</f>
        <v>33791920</v>
      </c>
      <c r="U50" s="53">
        <f>U49+T49-T45</f>
        <v>56849086</v>
      </c>
      <c r="V50" s="52">
        <f t="shared" si="14"/>
        <v>2554561565</v>
      </c>
      <c r="W50" s="53">
        <f t="shared" si="15"/>
        <v>4139345604</v>
      </c>
    </row>
    <row r="51" spans="1:23" x14ac:dyDescent="0.3">
      <c r="A51" s="3">
        <v>49</v>
      </c>
      <c r="B51" s="12"/>
      <c r="C51" s="13"/>
      <c r="D51" s="14"/>
      <c r="K51" s="61">
        <f t="shared" si="34"/>
        <v>4807191576</v>
      </c>
      <c r="L51" s="18">
        <f t="shared" si="23"/>
        <v>28657</v>
      </c>
      <c r="M51" s="62">
        <f t="shared" si="35"/>
        <v>7778207281</v>
      </c>
      <c r="N51" s="42">
        <f t="shared" si="8"/>
        <v>4804876807</v>
      </c>
      <c r="O51" s="42">
        <f t="shared" si="20"/>
        <v>196385</v>
      </c>
      <c r="P51" s="42">
        <f t="shared" ref="P51:P56" si="36">P50+N50-O50</f>
        <v>7774508266</v>
      </c>
      <c r="Q51" s="52">
        <f t="shared" si="10"/>
        <v>49524465</v>
      </c>
      <c r="R51" s="42">
        <f t="shared" si="13"/>
        <v>10734753</v>
      </c>
      <c r="S51" s="53">
        <f t="shared" ref="S51:S58" si="37">S50+Q50-R50</f>
        <v>83316385</v>
      </c>
      <c r="T51" s="52">
        <f>U50-T46</f>
        <v>49524465</v>
      </c>
      <c r="U51" s="53">
        <f>U50+T50-T46</f>
        <v>83316385</v>
      </c>
      <c r="V51" s="52">
        <f t="shared" si="14"/>
        <v>4117775436</v>
      </c>
      <c r="W51" s="53">
        <f t="shared" si="15"/>
        <v>6672337001</v>
      </c>
    </row>
    <row r="52" spans="1:23" x14ac:dyDescent="0.3">
      <c r="A52" s="3">
        <v>50</v>
      </c>
      <c r="B52" s="15"/>
      <c r="C52" s="16"/>
      <c r="D52" s="17"/>
      <c r="K52" s="63">
        <f>M51-L51</f>
        <v>7778178624</v>
      </c>
      <c r="L52" s="46">
        <f>K27</f>
        <v>46368</v>
      </c>
      <c r="M52" s="64">
        <f t="shared" si="35"/>
        <v>12585370200</v>
      </c>
      <c r="N52" s="42">
        <f t="shared" si="8"/>
        <v>7774311881</v>
      </c>
      <c r="O52" s="42">
        <f t="shared" si="20"/>
        <v>317752</v>
      </c>
      <c r="P52" s="42">
        <f t="shared" si="36"/>
        <v>12579188688</v>
      </c>
      <c r="Q52" s="52">
        <f t="shared" si="10"/>
        <v>72581632</v>
      </c>
      <c r="R52" s="42">
        <f t="shared" si="13"/>
        <v>15732546</v>
      </c>
      <c r="S52" s="53">
        <f t="shared" si="37"/>
        <v>122106097</v>
      </c>
      <c r="T52" s="52">
        <f>U51-T47</f>
        <v>72581632</v>
      </c>
      <c r="U52" s="53">
        <f>U51+T51-T47</f>
        <v>122106097</v>
      </c>
      <c r="V52" s="52">
        <f t="shared" si="14"/>
        <v>6637567392</v>
      </c>
      <c r="W52" s="53">
        <f t="shared" si="15"/>
        <v>10755342828</v>
      </c>
    </row>
    <row r="53" spans="1:23" x14ac:dyDescent="0.3">
      <c r="A53" s="3">
        <v>51</v>
      </c>
      <c r="K53" s="61">
        <f t="shared" ref="K53:K57" si="38">M52-L52</f>
        <v>12585323832</v>
      </c>
      <c r="L53" s="18">
        <f>K28</f>
        <v>75024</v>
      </c>
      <c r="M53" s="62">
        <f t="shared" ref="M53:M56" si="39">M52+K52-L52</f>
        <v>20363502456</v>
      </c>
      <c r="N53" s="42">
        <f t="shared" si="8"/>
        <v>12578870936</v>
      </c>
      <c r="O53" s="42">
        <f t="shared" si="20"/>
        <v>514124</v>
      </c>
      <c r="P53" s="42">
        <f t="shared" si="36"/>
        <v>20353182817</v>
      </c>
      <c r="Q53" s="52">
        <f t="shared" si="10"/>
        <v>106373551</v>
      </c>
      <c r="R53" s="42">
        <f t="shared" si="13"/>
        <v>23057166</v>
      </c>
      <c r="S53" s="53">
        <f t="shared" si="37"/>
        <v>178955183</v>
      </c>
      <c r="T53" s="52">
        <f>U52-T48</f>
        <v>106373551</v>
      </c>
      <c r="U53" s="53">
        <f>U52+T52-T48</f>
        <v>178955183</v>
      </c>
      <c r="V53" s="52">
        <f t="shared" si="14"/>
        <v>10699296638</v>
      </c>
      <c r="W53" s="53">
        <f t="shared" si="15"/>
        <v>17336864030</v>
      </c>
    </row>
    <row r="54" spans="1:23" x14ac:dyDescent="0.3">
      <c r="A54" s="3">
        <v>52</v>
      </c>
      <c r="K54" s="61">
        <f t="shared" si="38"/>
        <v>20363427432</v>
      </c>
      <c r="L54" s="18">
        <f t="shared" si="23"/>
        <v>121392</v>
      </c>
      <c r="M54" s="62">
        <f t="shared" si="39"/>
        <v>32948751264</v>
      </c>
      <c r="N54" s="42">
        <f t="shared" si="8"/>
        <v>20352668693</v>
      </c>
      <c r="O54" s="42">
        <f t="shared" si="20"/>
        <v>831855</v>
      </c>
      <c r="P54" s="42">
        <f t="shared" si="36"/>
        <v>32931539629</v>
      </c>
      <c r="Q54" s="93">
        <f t="shared" si="10"/>
        <v>155898017</v>
      </c>
      <c r="R54" s="41">
        <f t="shared" si="13"/>
        <v>33791920</v>
      </c>
      <c r="S54" s="94">
        <f t="shared" si="37"/>
        <v>262271568</v>
      </c>
      <c r="T54" s="52">
        <f>U53-T49</f>
        <v>155898017</v>
      </c>
      <c r="U54" s="53">
        <f>U53+T53-T49</f>
        <v>262271568</v>
      </c>
      <c r="V54" s="52">
        <f t="shared" si="14"/>
        <v>17246521473</v>
      </c>
      <c r="W54" s="53">
        <f t="shared" si="15"/>
        <v>27945818111</v>
      </c>
    </row>
    <row r="55" spans="1:23" x14ac:dyDescent="0.3">
      <c r="A55" s="3">
        <v>53</v>
      </c>
      <c r="K55" s="61">
        <f t="shared" si="38"/>
        <v>32948629872</v>
      </c>
      <c r="L55" s="18">
        <f t="shared" si="23"/>
        <v>196415</v>
      </c>
      <c r="M55" s="62">
        <f t="shared" si="39"/>
        <v>53312057304</v>
      </c>
      <c r="N55" s="42">
        <f t="shared" si="8"/>
        <v>32930707774</v>
      </c>
      <c r="O55" s="42">
        <f t="shared" si="20"/>
        <v>1345945</v>
      </c>
      <c r="P55" s="42">
        <f t="shared" si="36"/>
        <v>53283376467</v>
      </c>
      <c r="Q55" s="52">
        <f t="shared" ref="Q55:Q101" si="40">S54-R54</f>
        <v>228479648</v>
      </c>
      <c r="R55" s="42">
        <f t="shared" si="13"/>
        <v>49524465</v>
      </c>
      <c r="S55" s="53">
        <f t="shared" si="37"/>
        <v>384377665</v>
      </c>
      <c r="T55" s="52">
        <f>U54-T50</f>
        <v>228479648</v>
      </c>
      <c r="U55" s="53">
        <f>U54+T54-T50</f>
        <v>384377665</v>
      </c>
      <c r="V55" s="52">
        <f t="shared" si="14"/>
        <v>27800192197</v>
      </c>
      <c r="W55" s="53">
        <f t="shared" si="15"/>
        <v>45046713670</v>
      </c>
    </row>
    <row r="56" spans="1:23" x14ac:dyDescent="0.3">
      <c r="A56" s="3">
        <v>54</v>
      </c>
      <c r="K56" s="61">
        <f t="shared" si="38"/>
        <v>53311860889</v>
      </c>
      <c r="L56" s="18">
        <f t="shared" si="23"/>
        <v>317806</v>
      </c>
      <c r="M56" s="62">
        <f t="shared" si="39"/>
        <v>86260490761</v>
      </c>
      <c r="N56" s="42">
        <f t="shared" si="8"/>
        <v>53282030522</v>
      </c>
      <c r="O56" s="42">
        <f t="shared" si="20"/>
        <v>2177745</v>
      </c>
      <c r="P56" s="42">
        <f t="shared" si="36"/>
        <v>86212738296</v>
      </c>
      <c r="Q56" s="52">
        <f t="shared" si="40"/>
        <v>334853200</v>
      </c>
      <c r="R56" s="42">
        <f t="shared" si="13"/>
        <v>72581632</v>
      </c>
      <c r="S56" s="53">
        <f t="shared" si="37"/>
        <v>563332848</v>
      </c>
      <c r="T56" s="52">
        <f>U55-T51</f>
        <v>334853200</v>
      </c>
      <c r="U56" s="53">
        <f>U55+T55-T51</f>
        <v>563332848</v>
      </c>
      <c r="V56" s="52">
        <f t="shared" si="14"/>
        <v>44811974833</v>
      </c>
      <c r="W56" s="53">
        <f t="shared" si="15"/>
        <v>72612167030</v>
      </c>
    </row>
    <row r="57" spans="1:23" x14ac:dyDescent="0.3">
      <c r="A57" s="3">
        <v>55</v>
      </c>
      <c r="K57" s="65">
        <f t="shared" si="38"/>
        <v>86260172955</v>
      </c>
      <c r="L57" s="66">
        <f t="shared" si="23"/>
        <v>514219</v>
      </c>
      <c r="M57" s="67">
        <f>M56+K56-L56</f>
        <v>139572033844</v>
      </c>
      <c r="N57" s="42">
        <f t="shared" si="8"/>
        <v>86210560551</v>
      </c>
      <c r="O57" s="42">
        <f t="shared" si="20"/>
        <v>3523601</v>
      </c>
      <c r="P57" s="42">
        <f>P56+N56-O56</f>
        <v>139492591073</v>
      </c>
      <c r="Q57" s="52">
        <f t="shared" si="40"/>
        <v>490751216</v>
      </c>
      <c r="R57" s="42">
        <f t="shared" si="13"/>
        <v>106373551</v>
      </c>
      <c r="S57" s="53">
        <f t="shared" si="37"/>
        <v>825604416</v>
      </c>
      <c r="T57" s="52">
        <f>U56-T52</f>
        <v>490751216</v>
      </c>
      <c r="U57" s="53">
        <f>U56+T56-T52</f>
        <v>825604416</v>
      </c>
      <c r="V57" s="52">
        <f t="shared" si="14"/>
        <v>72233784363</v>
      </c>
      <c r="W57" s="53">
        <f t="shared" si="15"/>
        <v>117045759196</v>
      </c>
    </row>
    <row r="58" spans="1:23" x14ac:dyDescent="0.3">
      <c r="A58" s="3">
        <v>56</v>
      </c>
      <c r="N58" s="55">
        <f t="shared" ref="N58:N77" si="41">P57-O57</f>
        <v>139489067472</v>
      </c>
      <c r="O58" s="42">
        <f t="shared" si="20"/>
        <v>5701202</v>
      </c>
      <c r="P58" s="42">
        <f t="shared" ref="P58:P76" si="42">P57+N57-O57</f>
        <v>225699628023</v>
      </c>
      <c r="Q58" s="93">
        <f t="shared" si="40"/>
        <v>719230865</v>
      </c>
      <c r="R58" s="41">
        <f t="shared" si="13"/>
        <v>155898017</v>
      </c>
      <c r="S58" s="94">
        <f t="shared" si="37"/>
        <v>1209982081</v>
      </c>
      <c r="T58" s="52">
        <f>U57-T53</f>
        <v>719230865</v>
      </c>
      <c r="U58" s="53">
        <f>U57+T57-T53</f>
        <v>1209982081</v>
      </c>
      <c r="V58" s="52">
        <f t="shared" si="14"/>
        <v>116435832674</v>
      </c>
      <c r="W58" s="53">
        <f t="shared" si="15"/>
        <v>188669617037</v>
      </c>
    </row>
    <row r="59" spans="1:23" x14ac:dyDescent="0.3">
      <c r="A59" s="3">
        <v>57</v>
      </c>
      <c r="N59" s="55">
        <f t="shared" si="41"/>
        <v>225693926821</v>
      </c>
      <c r="O59" s="42">
        <f t="shared" si="20"/>
        <v>9224570</v>
      </c>
      <c r="P59" s="42">
        <f t="shared" si="42"/>
        <v>365182994293</v>
      </c>
      <c r="Q59" s="52">
        <f t="shared" si="40"/>
        <v>1054084064</v>
      </c>
      <c r="R59" s="42">
        <f t="shared" si="13"/>
        <v>228479648</v>
      </c>
      <c r="S59" s="53">
        <f t="shared" ref="S59:S101" si="43">S58+Q58-R58</f>
        <v>1773314929</v>
      </c>
      <c r="T59" s="52">
        <f>U58-T54</f>
        <v>1054084064</v>
      </c>
      <c r="U59" s="53">
        <f>U58+T58-T54</f>
        <v>1773314929</v>
      </c>
      <c r="V59" s="52">
        <f t="shared" si="14"/>
        <v>187686457936</v>
      </c>
      <c r="W59" s="53">
        <f t="shared" si="15"/>
        <v>304122290610</v>
      </c>
    </row>
    <row r="60" spans="1:23" x14ac:dyDescent="0.3">
      <c r="A60" s="3">
        <v>58</v>
      </c>
      <c r="N60" s="55">
        <f t="shared" si="41"/>
        <v>365173769723</v>
      </c>
      <c r="O60" s="42">
        <f t="shared" si="20"/>
        <v>14925395</v>
      </c>
      <c r="P60" s="42">
        <f t="shared" si="42"/>
        <v>590867696544</v>
      </c>
      <c r="Q60" s="52">
        <f t="shared" si="40"/>
        <v>1544835281</v>
      </c>
      <c r="R60" s="42">
        <f t="shared" si="13"/>
        <v>334853200</v>
      </c>
      <c r="S60" s="53">
        <f t="shared" si="43"/>
        <v>2598919345</v>
      </c>
      <c r="T60" s="52">
        <f>U59-T55</f>
        <v>1544835281</v>
      </c>
      <c r="U60" s="53">
        <f>U59+T59-T55</f>
        <v>2598919345</v>
      </c>
      <c r="V60" s="52">
        <f t="shared" si="14"/>
        <v>302537506571</v>
      </c>
      <c r="W60" s="53">
        <f t="shared" si="15"/>
        <v>490223964507</v>
      </c>
    </row>
    <row r="61" spans="1:23" x14ac:dyDescent="0.3">
      <c r="A61" s="3">
        <v>59</v>
      </c>
      <c r="N61" s="55">
        <f t="shared" si="41"/>
        <v>590852771149</v>
      </c>
      <c r="O61" s="42">
        <f t="shared" si="20"/>
        <v>24149355</v>
      </c>
      <c r="P61" s="42">
        <f t="shared" si="42"/>
        <v>956026540872</v>
      </c>
      <c r="Q61" s="52">
        <f t="shared" si="40"/>
        <v>2264066145</v>
      </c>
      <c r="R61" s="42">
        <f t="shared" si="13"/>
        <v>490751216</v>
      </c>
      <c r="S61" s="53">
        <f t="shared" si="43"/>
        <v>3808901426</v>
      </c>
      <c r="T61" s="52">
        <f>U60-T56</f>
        <v>2264066145</v>
      </c>
      <c r="U61" s="53">
        <f>U60+T60-T56</f>
        <v>3808901426</v>
      </c>
      <c r="V61" s="52">
        <f t="shared" si="14"/>
        <v>487669402942</v>
      </c>
      <c r="W61" s="53">
        <f t="shared" si="15"/>
        <v>790206909513</v>
      </c>
    </row>
    <row r="62" spans="1:23" x14ac:dyDescent="0.3">
      <c r="A62" s="3">
        <v>60</v>
      </c>
      <c r="N62" s="55">
        <f t="shared" si="41"/>
        <v>956002391517</v>
      </c>
      <c r="O62" s="42">
        <f t="shared" si="20"/>
        <v>39073763</v>
      </c>
      <c r="P62" s="42">
        <f t="shared" si="42"/>
        <v>1546855162666</v>
      </c>
      <c r="Q62" s="93">
        <f t="shared" si="40"/>
        <v>3318150210</v>
      </c>
      <c r="R62" s="41">
        <f t="shared" si="13"/>
        <v>719230865</v>
      </c>
      <c r="S62" s="94">
        <f t="shared" si="43"/>
        <v>5582216355</v>
      </c>
      <c r="T62" s="52">
        <f>U61-T57</f>
        <v>3318150210</v>
      </c>
      <c r="U62" s="53">
        <f>U61+T61-T57</f>
        <v>5582216355</v>
      </c>
      <c r="V62" s="52">
        <f t="shared" si="14"/>
        <v>786089134077</v>
      </c>
      <c r="W62" s="53">
        <f t="shared" si="15"/>
        <v>1273758537019</v>
      </c>
    </row>
    <row r="63" spans="1:23" x14ac:dyDescent="0.3">
      <c r="A63" s="3">
        <v>61</v>
      </c>
      <c r="N63" s="55">
        <f t="shared" si="41"/>
        <v>1546816088903</v>
      </c>
      <c r="O63" s="42">
        <f t="shared" si="20"/>
        <v>63221521</v>
      </c>
      <c r="P63" s="42">
        <f t="shared" si="42"/>
        <v>2502818480420</v>
      </c>
      <c r="Q63" s="52">
        <f t="shared" si="40"/>
        <v>4862985490</v>
      </c>
      <c r="R63" s="42">
        <f t="shared" si="13"/>
        <v>1054084064</v>
      </c>
      <c r="S63" s="53">
        <f t="shared" si="43"/>
        <v>8181135700</v>
      </c>
      <c r="T63" s="52">
        <f>U62-T58</f>
        <v>4862985490</v>
      </c>
      <c r="U63" s="53">
        <f>U62+T62-T58</f>
        <v>8181135700</v>
      </c>
      <c r="V63" s="52">
        <f t="shared" si="14"/>
        <v>1267120969627</v>
      </c>
      <c r="W63" s="53">
        <f t="shared" si="15"/>
        <v>2053210103704</v>
      </c>
    </row>
    <row r="64" spans="1:23" x14ac:dyDescent="0.3">
      <c r="A64" s="3">
        <v>62</v>
      </c>
      <c r="N64" s="55">
        <f t="shared" si="41"/>
        <v>2502755258899</v>
      </c>
      <c r="O64" s="42">
        <f t="shared" si="20"/>
        <v>102292700</v>
      </c>
      <c r="P64" s="42">
        <f t="shared" si="42"/>
        <v>4049571347802</v>
      </c>
      <c r="Q64" s="52">
        <f t="shared" si="40"/>
        <v>7127051636</v>
      </c>
      <c r="R64" s="42">
        <f t="shared" si="13"/>
        <v>1544835281</v>
      </c>
      <c r="S64" s="53">
        <f t="shared" si="43"/>
        <v>11990037126</v>
      </c>
      <c r="T64" s="52">
        <f>U63-T59</f>
        <v>7127051636</v>
      </c>
      <c r="U64" s="53">
        <f>U63+T63-T59</f>
        <v>11990037126</v>
      </c>
      <c r="V64" s="52">
        <f t="shared" si="14"/>
        <v>2042510807066</v>
      </c>
      <c r="W64" s="53">
        <f t="shared" si="15"/>
        <v>3309631776693</v>
      </c>
    </row>
    <row r="65" spans="1:23" x14ac:dyDescent="0.3">
      <c r="A65" s="3">
        <v>63</v>
      </c>
      <c r="N65" s="56">
        <f t="shared" si="41"/>
        <v>4049469055102</v>
      </c>
      <c r="O65" s="44">
        <f t="shared" si="20"/>
        <v>165510040</v>
      </c>
      <c r="P65" s="44">
        <f t="shared" si="42"/>
        <v>6552224314001</v>
      </c>
      <c r="Q65" s="52">
        <f t="shared" si="40"/>
        <v>10445201845</v>
      </c>
      <c r="R65" s="42">
        <f t="shared" si="13"/>
        <v>2264066145</v>
      </c>
      <c r="S65" s="53">
        <f t="shared" si="43"/>
        <v>17572253481</v>
      </c>
      <c r="T65" s="52">
        <f>U64-T60</f>
        <v>10445201845</v>
      </c>
      <c r="U65" s="53">
        <f>U64+T64-T60</f>
        <v>17572253481</v>
      </c>
      <c r="V65" s="52">
        <f t="shared" si="14"/>
        <v>3292385255220</v>
      </c>
      <c r="W65" s="53">
        <f t="shared" si="15"/>
        <v>5334896062286</v>
      </c>
    </row>
    <row r="66" spans="1:23" x14ac:dyDescent="0.3">
      <c r="A66" s="3">
        <v>64</v>
      </c>
      <c r="N66" s="55">
        <f t="shared" si="41"/>
        <v>6552058803961</v>
      </c>
      <c r="O66" s="42">
        <f t="shared" si="20"/>
        <v>267795975</v>
      </c>
      <c r="P66" s="42">
        <f t="shared" si="42"/>
        <v>10601527859063</v>
      </c>
      <c r="Q66" s="93">
        <f t="shared" si="40"/>
        <v>15308187336</v>
      </c>
      <c r="R66" s="41">
        <f t="shared" si="13"/>
        <v>3318150210</v>
      </c>
      <c r="S66" s="94">
        <f t="shared" si="43"/>
        <v>25753389181</v>
      </c>
      <c r="T66" s="52">
        <f>U65-T61</f>
        <v>15308187336</v>
      </c>
      <c r="U66" s="53">
        <f>U65+T65-T61</f>
        <v>25753389181</v>
      </c>
      <c r="V66" s="52">
        <f t="shared" si="14"/>
        <v>5307095870089</v>
      </c>
      <c r="W66" s="53">
        <f t="shared" si="15"/>
        <v>8599481125309</v>
      </c>
    </row>
    <row r="67" spans="1:23" x14ac:dyDescent="0.3">
      <c r="A67" s="3">
        <v>65</v>
      </c>
      <c r="N67" s="55">
        <f t="shared" si="41"/>
        <v>10601260063088</v>
      </c>
      <c r="O67" s="42">
        <f t="shared" si="20"/>
        <v>433295070</v>
      </c>
      <c r="P67" s="42">
        <f t="shared" si="42"/>
        <v>17153318867049</v>
      </c>
      <c r="Q67" s="52">
        <f t="shared" si="40"/>
        <v>22435238971</v>
      </c>
      <c r="R67" s="42">
        <f t="shared" si="13"/>
        <v>4862985490</v>
      </c>
      <c r="S67" s="53">
        <f t="shared" si="43"/>
        <v>37743426307</v>
      </c>
      <c r="T67" s="52">
        <f>U66-T62</f>
        <v>22435238971</v>
      </c>
      <c r="U67" s="53">
        <f>U66+T66-T62</f>
        <v>37743426307</v>
      </c>
      <c r="V67" s="52">
        <f t="shared" si="14"/>
        <v>8554669150476</v>
      </c>
      <c r="W67" s="53">
        <f t="shared" si="15"/>
        <v>13861765020565</v>
      </c>
    </row>
    <row r="68" spans="1:23" x14ac:dyDescent="0.3">
      <c r="A68" s="3">
        <v>66</v>
      </c>
      <c r="N68" s="55">
        <f t="shared" si="41"/>
        <v>17152885571979</v>
      </c>
      <c r="O68" s="42">
        <f t="shared" si="20"/>
        <v>701073335</v>
      </c>
      <c r="P68" s="42">
        <f t="shared" si="42"/>
        <v>27754145635067</v>
      </c>
      <c r="Q68" s="52">
        <f t="shared" si="40"/>
        <v>32880440817</v>
      </c>
      <c r="R68" s="42">
        <f t="shared" si="13"/>
        <v>7127051636</v>
      </c>
      <c r="S68" s="53">
        <f t="shared" si="43"/>
        <v>55315679788</v>
      </c>
      <c r="T68" s="52">
        <f>U67-T63</f>
        <v>32880440817</v>
      </c>
      <c r="U68" s="53">
        <f>U67+T67-T63</f>
        <v>55315679788</v>
      </c>
      <c r="V68" s="52">
        <f t="shared" si="14"/>
        <v>13789531236202</v>
      </c>
      <c r="W68" s="53">
        <f t="shared" si="15"/>
        <v>22344200386678</v>
      </c>
    </row>
    <row r="69" spans="1:23" x14ac:dyDescent="0.3">
      <c r="A69" s="3">
        <v>67</v>
      </c>
      <c r="N69" s="55">
        <f t="shared" si="41"/>
        <v>27753444561732</v>
      </c>
      <c r="O69" s="42">
        <f t="shared" si="20"/>
        <v>1134339751</v>
      </c>
      <c r="P69" s="42">
        <f t="shared" si="42"/>
        <v>44906330133711</v>
      </c>
      <c r="Q69" s="52">
        <f t="shared" si="40"/>
        <v>48188628152</v>
      </c>
      <c r="R69" s="42">
        <f t="shared" si="13"/>
        <v>10445201845</v>
      </c>
      <c r="S69" s="53">
        <f t="shared" si="43"/>
        <v>81069068969</v>
      </c>
      <c r="T69" s="52">
        <f>U68-T64</f>
        <v>48188628152</v>
      </c>
      <c r="U69" s="53">
        <f>U68+T68-T64</f>
        <v>81069068969</v>
      </c>
      <c r="V69" s="52">
        <f t="shared" si="14"/>
        <v>22227764554004</v>
      </c>
      <c r="W69" s="53">
        <f t="shared" si="15"/>
        <v>36017295790206</v>
      </c>
    </row>
    <row r="70" spans="1:23" x14ac:dyDescent="0.3">
      <c r="A70" s="3">
        <v>68</v>
      </c>
      <c r="N70" s="55">
        <f t="shared" si="41"/>
        <v>44905195793960</v>
      </c>
      <c r="O70" s="42">
        <f t="shared" si="20"/>
        <v>1835366723</v>
      </c>
      <c r="P70" s="42">
        <f t="shared" si="42"/>
        <v>72658640355692</v>
      </c>
      <c r="Q70" s="93">
        <f t="shared" si="40"/>
        <v>70623867124</v>
      </c>
      <c r="R70" s="41">
        <f t="shared" si="13"/>
        <v>15308187336</v>
      </c>
      <c r="S70" s="94">
        <f t="shared" si="43"/>
        <v>118812495276</v>
      </c>
      <c r="T70" s="52">
        <f>U69-T65</f>
        <v>70623867124</v>
      </c>
      <c r="U70" s="53">
        <f>U69+T69-T65</f>
        <v>118812495276</v>
      </c>
      <c r="V70" s="52">
        <f t="shared" si="14"/>
        <v>35829609332270</v>
      </c>
      <c r="W70" s="53">
        <f t="shared" si="15"/>
        <v>58057373886274</v>
      </c>
    </row>
    <row r="71" spans="1:23" x14ac:dyDescent="0.3">
      <c r="A71" s="3">
        <v>69</v>
      </c>
      <c r="N71" s="55">
        <f t="shared" si="41"/>
        <v>72656804988969</v>
      </c>
      <c r="O71" s="42">
        <f t="shared" si="20"/>
        <v>2969631459</v>
      </c>
      <c r="P71" s="42">
        <f t="shared" si="42"/>
        <v>117562000782929</v>
      </c>
      <c r="Q71" s="52">
        <f t="shared" si="40"/>
        <v>103504307940</v>
      </c>
      <c r="R71" s="42">
        <f t="shared" si="13"/>
        <v>22435238971</v>
      </c>
      <c r="S71" s="53">
        <f t="shared" si="43"/>
        <v>174128175064</v>
      </c>
      <c r="T71" s="52">
        <f>U70-T66</f>
        <v>103504307940</v>
      </c>
      <c r="U71" s="53">
        <f>U70+T70-T66</f>
        <v>174128175064</v>
      </c>
      <c r="V71" s="52">
        <f t="shared" si="14"/>
        <v>57754836379703</v>
      </c>
      <c r="W71" s="53">
        <f t="shared" si="15"/>
        <v>93584445711973</v>
      </c>
    </row>
    <row r="72" spans="1:23" x14ac:dyDescent="0.3">
      <c r="A72" s="3">
        <v>70</v>
      </c>
      <c r="N72" s="55">
        <f t="shared" si="41"/>
        <v>117559031151470</v>
      </c>
      <c r="O72" s="42">
        <f t="shared" si="20"/>
        <v>4804876807</v>
      </c>
      <c r="P72" s="42">
        <f t="shared" si="42"/>
        <v>190215836140439</v>
      </c>
      <c r="Q72" s="52">
        <f t="shared" si="40"/>
        <v>151692936093</v>
      </c>
      <c r="R72" s="42">
        <f t="shared" ref="R72:R101" si="44">Q68</f>
        <v>32880440817</v>
      </c>
      <c r="S72" s="53">
        <f t="shared" si="43"/>
        <v>255197244033</v>
      </c>
      <c r="T72" s="52">
        <f>U71-T67</f>
        <v>151692936093</v>
      </c>
      <c r="U72" s="53">
        <f>U71+T71-T67</f>
        <v>255197244033</v>
      </c>
      <c r="V72" s="52">
        <f t="shared" si="14"/>
        <v>93096776309031</v>
      </c>
      <c r="W72" s="53">
        <f t="shared" si="15"/>
        <v>150851612688734</v>
      </c>
    </row>
    <row r="73" spans="1:23" x14ac:dyDescent="0.3">
      <c r="A73" s="3">
        <v>71</v>
      </c>
      <c r="N73" s="55">
        <f t="shared" si="41"/>
        <v>190211031263632</v>
      </c>
      <c r="O73" s="42">
        <f t="shared" si="20"/>
        <v>7774311881</v>
      </c>
      <c r="P73" s="42">
        <f t="shared" si="42"/>
        <v>307770062415102</v>
      </c>
      <c r="Q73" s="52">
        <f t="shared" si="40"/>
        <v>222316803216</v>
      </c>
      <c r="R73" s="42">
        <f t="shared" si="44"/>
        <v>48188628152</v>
      </c>
      <c r="S73" s="53">
        <f t="shared" si="43"/>
        <v>374009739309</v>
      </c>
      <c r="T73" s="52">
        <f>U72-T68</f>
        <v>222316803216</v>
      </c>
      <c r="U73" s="53">
        <f>U72+T72-T68</f>
        <v>374009739309</v>
      </c>
      <c r="V73" s="52">
        <f t="shared" si="14"/>
        <v>150065523554657</v>
      </c>
      <c r="W73" s="53">
        <f t="shared" si="15"/>
        <v>243162299863688</v>
      </c>
    </row>
    <row r="74" spans="1:23" x14ac:dyDescent="0.3">
      <c r="A74" s="3">
        <v>72</v>
      </c>
      <c r="N74" s="55">
        <f t="shared" si="41"/>
        <v>307762288103221</v>
      </c>
      <c r="O74" s="42">
        <f t="shared" si="20"/>
        <v>12578870936</v>
      </c>
      <c r="P74" s="42">
        <f t="shared" si="42"/>
        <v>497973319366853</v>
      </c>
      <c r="Q74" s="93">
        <f t="shared" si="40"/>
        <v>325821111157</v>
      </c>
      <c r="R74" s="41">
        <f t="shared" si="44"/>
        <v>70623867124</v>
      </c>
      <c r="S74" s="94">
        <f t="shared" si="43"/>
        <v>548137914373</v>
      </c>
      <c r="T74" s="52">
        <f>U73-T69</f>
        <v>325821111157</v>
      </c>
      <c r="U74" s="53">
        <f>U73+T73-T69</f>
        <v>548137914373</v>
      </c>
      <c r="V74" s="52">
        <f t="shared" si="14"/>
        <v>241895178894061</v>
      </c>
      <c r="W74" s="53">
        <f t="shared" si="15"/>
        <v>391960702448718</v>
      </c>
    </row>
    <row r="75" spans="1:23" x14ac:dyDescent="0.3">
      <c r="A75" s="3">
        <v>73</v>
      </c>
      <c r="N75" s="55">
        <f t="shared" si="41"/>
        <v>497960740495917</v>
      </c>
      <c r="O75" s="42">
        <f t="shared" si="20"/>
        <v>20352668693</v>
      </c>
      <c r="P75" s="42">
        <f t="shared" si="42"/>
        <v>805723028599138</v>
      </c>
      <c r="Q75" s="52">
        <f t="shared" si="40"/>
        <v>477514047249</v>
      </c>
      <c r="R75" s="42">
        <f t="shared" si="44"/>
        <v>103504307940</v>
      </c>
      <c r="S75" s="53">
        <f t="shared" si="43"/>
        <v>803335158406</v>
      </c>
      <c r="T75" s="52">
        <f>U74-T70</f>
        <v>477514047249</v>
      </c>
      <c r="U75" s="53">
        <f>U74+T74-T70</f>
        <v>803335158406</v>
      </c>
      <c r="V75" s="52">
        <f t="shared" si="14"/>
        <v>389918191641652</v>
      </c>
      <c r="W75" s="53">
        <f t="shared" si="15"/>
        <v>631813370535713</v>
      </c>
    </row>
    <row r="76" spans="1:23" x14ac:dyDescent="0.3">
      <c r="A76" s="3">
        <v>74</v>
      </c>
      <c r="N76" s="55">
        <f t="shared" si="41"/>
        <v>805702675930445</v>
      </c>
      <c r="O76" s="42">
        <f t="shared" si="20"/>
        <v>32930707774</v>
      </c>
      <c r="P76" s="42">
        <f t="shared" si="42"/>
        <v>1303663416426362</v>
      </c>
      <c r="Q76" s="52">
        <f t="shared" si="40"/>
        <v>699830850466</v>
      </c>
      <c r="R76" s="42">
        <f t="shared" si="44"/>
        <v>151692936093</v>
      </c>
      <c r="S76" s="53">
        <f t="shared" si="43"/>
        <v>1177344897715</v>
      </c>
      <c r="T76" s="52">
        <f>U75-T71</f>
        <v>699830850466</v>
      </c>
      <c r="U76" s="53">
        <f>U75+T75-T71</f>
        <v>1177344897715</v>
      </c>
      <c r="V76" s="52">
        <f t="shared" si="14"/>
        <v>628520985280493</v>
      </c>
      <c r="W76" s="53">
        <f t="shared" si="15"/>
        <v>1018439176922145</v>
      </c>
    </row>
    <row r="77" spans="1:23" x14ac:dyDescent="0.3">
      <c r="A77" s="3">
        <v>75</v>
      </c>
      <c r="N77" s="57">
        <f t="shared" si="41"/>
        <v>1303630485718588</v>
      </c>
      <c r="O77" s="58">
        <f>N56</f>
        <v>53282030522</v>
      </c>
      <c r="P77" s="58">
        <f>P76+N76-O76</f>
        <v>2109333161649033</v>
      </c>
      <c r="Q77" s="52">
        <f t="shared" si="40"/>
        <v>1025651961622</v>
      </c>
      <c r="R77" s="42">
        <f t="shared" si="44"/>
        <v>222316803216</v>
      </c>
      <c r="S77" s="53">
        <f t="shared" si="43"/>
        <v>1725482812088</v>
      </c>
      <c r="T77" s="52">
        <f>U76-T72</f>
        <v>1025651961622</v>
      </c>
      <c r="U77" s="53">
        <f>U76+T76-T72</f>
        <v>1725482812088</v>
      </c>
      <c r="V77" s="52">
        <f t="shared" si="14"/>
        <v>1013132081052056</v>
      </c>
      <c r="W77" s="53">
        <f t="shared" si="15"/>
        <v>1641653066332549</v>
      </c>
    </row>
    <row r="78" spans="1:23" x14ac:dyDescent="0.3">
      <c r="A78" s="3">
        <v>76</v>
      </c>
      <c r="Q78" s="93">
        <f t="shared" si="40"/>
        <v>1503166008872</v>
      </c>
      <c r="R78" s="41">
        <f t="shared" si="44"/>
        <v>325821111157</v>
      </c>
      <c r="S78" s="94">
        <f t="shared" si="43"/>
        <v>2528817970494</v>
      </c>
      <c r="T78" s="52">
        <f>U77-T73</f>
        <v>1503166008872</v>
      </c>
      <c r="U78" s="53">
        <f>U77+T77-T73</f>
        <v>2528817970494</v>
      </c>
      <c r="V78" s="52">
        <f t="shared" si="14"/>
        <v>1633098397182073</v>
      </c>
      <c r="W78" s="53">
        <f t="shared" si="15"/>
        <v>2646230478234129</v>
      </c>
    </row>
    <row r="79" spans="1:23" x14ac:dyDescent="0.3">
      <c r="A79" s="3">
        <v>77</v>
      </c>
      <c r="P79" s="37"/>
      <c r="Q79" s="52">
        <f t="shared" si="40"/>
        <v>2202996859337</v>
      </c>
      <c r="R79" s="42">
        <f t="shared" si="44"/>
        <v>477514047249</v>
      </c>
      <c r="S79" s="53">
        <f t="shared" si="43"/>
        <v>3706162868209</v>
      </c>
      <c r="T79" s="52">
        <f>U78-T74</f>
        <v>2202996859337</v>
      </c>
      <c r="U79" s="53">
        <f>U78+T78-T74</f>
        <v>3706162868209</v>
      </c>
      <c r="V79" s="52">
        <f t="shared" si="14"/>
        <v>2632440946997927</v>
      </c>
      <c r="W79" s="53">
        <f t="shared" si="15"/>
        <v>4265539344180000</v>
      </c>
    </row>
    <row r="80" spans="1:23" x14ac:dyDescent="0.3">
      <c r="A80" s="3">
        <v>78</v>
      </c>
      <c r="Q80" s="52">
        <f t="shared" si="40"/>
        <v>3228648820960</v>
      </c>
      <c r="R80" s="42">
        <f t="shared" si="44"/>
        <v>699830850466</v>
      </c>
      <c r="S80" s="53">
        <f t="shared" si="43"/>
        <v>5431645680297</v>
      </c>
      <c r="T80" s="52">
        <f>U79-T75</f>
        <v>3228648820960</v>
      </c>
      <c r="U80" s="53">
        <f>U79+T79-T75</f>
        <v>5431645680297</v>
      </c>
      <c r="V80" s="52">
        <f t="shared" ref="V80:V102" si="45">W79-V69</f>
        <v>4243311579625996</v>
      </c>
      <c r="W80" s="53">
        <f t="shared" ref="W80:W102" si="46">W79+V79-V69</f>
        <v>6875752526623923</v>
      </c>
    </row>
    <row r="81" spans="1:23" x14ac:dyDescent="0.3">
      <c r="A81" s="3">
        <v>79</v>
      </c>
      <c r="Q81" s="52">
        <f t="shared" si="40"/>
        <v>4731814829831</v>
      </c>
      <c r="R81" s="42">
        <f t="shared" si="44"/>
        <v>1025651961622</v>
      </c>
      <c r="S81" s="53">
        <f t="shared" si="43"/>
        <v>7960463650791</v>
      </c>
      <c r="T81" s="52">
        <f>U80-T76</f>
        <v>4731814829831</v>
      </c>
      <c r="U81" s="53">
        <f>U80+T80-T76</f>
        <v>7960463650791</v>
      </c>
      <c r="V81" s="52">
        <f t="shared" si="45"/>
        <v>6839922917291653</v>
      </c>
      <c r="W81" s="53">
        <f t="shared" si="46"/>
        <v>1.108323449691765E+16</v>
      </c>
    </row>
    <row r="82" spans="1:23" x14ac:dyDescent="0.3">
      <c r="A82" s="3">
        <v>80</v>
      </c>
      <c r="Q82" s="93">
        <f t="shared" si="40"/>
        <v>6934811689169</v>
      </c>
      <c r="R82" s="41">
        <f t="shared" si="44"/>
        <v>1503166008872</v>
      </c>
      <c r="S82" s="94">
        <f t="shared" si="43"/>
        <v>11666626519000</v>
      </c>
      <c r="T82" s="52">
        <f>U81-T77</f>
        <v>6934811689169</v>
      </c>
      <c r="U82" s="53">
        <f>U81+T81-T77</f>
        <v>11666626519000</v>
      </c>
      <c r="V82" s="52">
        <f t="shared" si="45"/>
        <v>1.1025479660537948E+16</v>
      </c>
      <c r="W82" s="53">
        <f t="shared" si="46"/>
        <v>1.78654025778296E+16</v>
      </c>
    </row>
    <row r="83" spans="1:23" x14ac:dyDescent="0.3">
      <c r="A83" s="3">
        <v>81</v>
      </c>
      <c r="Q83" s="52">
        <f t="shared" si="40"/>
        <v>10163460510128</v>
      </c>
      <c r="R83" s="42">
        <f t="shared" si="44"/>
        <v>2202996859337</v>
      </c>
      <c r="S83" s="53">
        <f t="shared" si="43"/>
        <v>17098272199297</v>
      </c>
      <c r="T83" s="52">
        <f>U82-T78</f>
        <v>10163460510128</v>
      </c>
      <c r="U83" s="53">
        <f>U82+T82-T78</f>
        <v>17098272199297</v>
      </c>
      <c r="V83" s="52">
        <f t="shared" si="45"/>
        <v>1.7772305801520568E+16</v>
      </c>
      <c r="W83" s="53">
        <f t="shared" si="46"/>
        <v>2.8797785462058516E+16</v>
      </c>
    </row>
    <row r="84" spans="1:23" x14ac:dyDescent="0.3">
      <c r="A84" s="3">
        <v>82</v>
      </c>
      <c r="Q84" s="52">
        <f t="shared" si="40"/>
        <v>14895275339960</v>
      </c>
      <c r="R84" s="42">
        <f t="shared" si="44"/>
        <v>3228648820960</v>
      </c>
      <c r="S84" s="53">
        <f t="shared" si="43"/>
        <v>25058735850088</v>
      </c>
      <c r="T84" s="52">
        <f>U83-T79</f>
        <v>14895275339960</v>
      </c>
      <c r="U84" s="53">
        <f>U83+T83-T79</f>
        <v>25058735850088</v>
      </c>
      <c r="V84" s="52">
        <f t="shared" si="45"/>
        <v>2.864771993850386E+16</v>
      </c>
      <c r="W84" s="53">
        <f t="shared" si="46"/>
        <v>4.6420025740024432E+16</v>
      </c>
    </row>
    <row r="85" spans="1:23" x14ac:dyDescent="0.3">
      <c r="A85" s="3">
        <v>83</v>
      </c>
      <c r="Q85" s="52">
        <f t="shared" si="40"/>
        <v>21830087029128</v>
      </c>
      <c r="R85" s="42">
        <f t="shared" si="44"/>
        <v>4731814829831</v>
      </c>
      <c r="S85" s="53">
        <f t="shared" si="43"/>
        <v>36725362369088</v>
      </c>
      <c r="T85" s="52">
        <f>U84-T80</f>
        <v>21830087029128</v>
      </c>
      <c r="U85" s="53">
        <f>U84+T84-T80</f>
        <v>36725362369088</v>
      </c>
      <c r="V85" s="52">
        <f t="shared" si="45"/>
        <v>4.6178130561130368E+16</v>
      </c>
      <c r="W85" s="53">
        <f t="shared" si="46"/>
        <v>7.4825850499634224E+16</v>
      </c>
    </row>
    <row r="86" spans="1:23" x14ac:dyDescent="0.3">
      <c r="A86" s="3">
        <v>84</v>
      </c>
      <c r="Q86" s="93">
        <f t="shared" si="40"/>
        <v>31993547539257</v>
      </c>
      <c r="R86" s="41">
        <f t="shared" si="44"/>
        <v>6934811689169</v>
      </c>
      <c r="S86" s="94">
        <f t="shared" si="43"/>
        <v>53823634568385</v>
      </c>
      <c r="T86" s="52">
        <f>U85-T81</f>
        <v>31993547539257</v>
      </c>
      <c r="U86" s="53">
        <f>U85+T85-T81</f>
        <v>53823634568385</v>
      </c>
      <c r="V86" s="52">
        <f t="shared" si="45"/>
        <v>7.4435932307992576E+16</v>
      </c>
      <c r="W86" s="53">
        <f t="shared" si="46"/>
        <v>1.2061406286912294E+17</v>
      </c>
    </row>
    <row r="87" spans="1:23" x14ac:dyDescent="0.3">
      <c r="A87" s="3">
        <v>85</v>
      </c>
      <c r="Q87" s="52">
        <f t="shared" si="40"/>
        <v>46888822879216</v>
      </c>
      <c r="R87" s="42">
        <f t="shared" si="44"/>
        <v>10163460510128</v>
      </c>
      <c r="S87" s="53">
        <f t="shared" si="43"/>
        <v>78882370418473</v>
      </c>
      <c r="T87" s="52">
        <f>U86-T82</f>
        <v>46888822879216</v>
      </c>
      <c r="U87" s="53">
        <f>U86+T86-T82</f>
        <v>78882370418473</v>
      </c>
      <c r="V87" s="52">
        <f t="shared" si="45"/>
        <v>1.1998554188384245E+17</v>
      </c>
      <c r="W87" s="53">
        <f t="shared" si="46"/>
        <v>1.9442147419183504E+17</v>
      </c>
    </row>
    <row r="88" spans="1:23" x14ac:dyDescent="0.3">
      <c r="A88" s="3">
        <v>86</v>
      </c>
      <c r="Q88" s="52">
        <f t="shared" si="40"/>
        <v>68718909908345</v>
      </c>
      <c r="R88" s="42">
        <f t="shared" si="44"/>
        <v>14895275339960</v>
      </c>
      <c r="S88" s="53">
        <f t="shared" si="43"/>
        <v>115607732787561</v>
      </c>
      <c r="T88" s="52">
        <f>U87-T83</f>
        <v>68718909908345</v>
      </c>
      <c r="U88" s="53">
        <f>U87+T87-T83</f>
        <v>115607732787561</v>
      </c>
      <c r="V88" s="52">
        <f t="shared" si="45"/>
        <v>1.9340834211078298E+17</v>
      </c>
      <c r="W88" s="53">
        <f t="shared" si="46"/>
        <v>3.1339388399462547E+17</v>
      </c>
    </row>
    <row r="89" spans="1:23" x14ac:dyDescent="0.3">
      <c r="A89" s="3">
        <v>87</v>
      </c>
      <c r="Q89" s="52">
        <f t="shared" si="40"/>
        <v>100712457447601</v>
      </c>
      <c r="R89" s="42">
        <f t="shared" si="44"/>
        <v>21830087029128</v>
      </c>
      <c r="S89" s="53">
        <f t="shared" si="43"/>
        <v>169431367355946</v>
      </c>
      <c r="T89" s="52">
        <f>U88-T84</f>
        <v>100712457447601</v>
      </c>
      <c r="U89" s="53">
        <f>U88+T88-T84</f>
        <v>169431367355946</v>
      </c>
      <c r="V89" s="52">
        <f t="shared" si="45"/>
        <v>3.1176078559744339E+17</v>
      </c>
      <c r="W89" s="53">
        <f t="shared" si="46"/>
        <v>5.0516912770822637E+17</v>
      </c>
    </row>
    <row r="90" spans="1:23" x14ac:dyDescent="0.3">
      <c r="A90" s="3">
        <v>88</v>
      </c>
      <c r="Q90" s="93">
        <f t="shared" si="40"/>
        <v>147601280326818</v>
      </c>
      <c r="R90" s="41">
        <f t="shared" si="44"/>
        <v>31993547539257</v>
      </c>
      <c r="S90" s="94">
        <f t="shared" si="43"/>
        <v>248313737774419</v>
      </c>
      <c r="T90" s="52">
        <f>U89-T85</f>
        <v>147601280326818</v>
      </c>
      <c r="U90" s="53">
        <f>U89+T89-T85</f>
        <v>248313737774419</v>
      </c>
      <c r="V90" s="52">
        <f t="shared" si="45"/>
        <v>5.0253668676122842E+17</v>
      </c>
      <c r="W90" s="53">
        <f t="shared" si="46"/>
        <v>8.1429747235867187E+17</v>
      </c>
    </row>
    <row r="91" spans="1:23" x14ac:dyDescent="0.3">
      <c r="A91" s="3">
        <v>89</v>
      </c>
      <c r="Q91" s="52">
        <f t="shared" si="40"/>
        <v>216320190235162</v>
      </c>
      <c r="R91" s="42">
        <f t="shared" si="44"/>
        <v>46888822879216</v>
      </c>
      <c r="S91" s="53">
        <f t="shared" si="43"/>
        <v>363921470561980</v>
      </c>
      <c r="T91" s="52">
        <f>U90-T86</f>
        <v>216320190235162</v>
      </c>
      <c r="U91" s="53">
        <f>U90+T90-T86</f>
        <v>363921470561980</v>
      </c>
      <c r="V91" s="52">
        <f t="shared" si="45"/>
        <v>8.1005416077904589E+17</v>
      </c>
      <c r="W91" s="53">
        <f t="shared" si="46"/>
        <v>1.3125908475402742E+18</v>
      </c>
    </row>
    <row r="92" spans="1:23" x14ac:dyDescent="0.3">
      <c r="A92" s="3">
        <v>90</v>
      </c>
      <c r="Q92" s="52">
        <f t="shared" si="40"/>
        <v>317032647682764</v>
      </c>
      <c r="R92" s="42">
        <f t="shared" si="44"/>
        <v>68718909908345</v>
      </c>
      <c r="S92" s="53">
        <f t="shared" si="43"/>
        <v>533352837917926</v>
      </c>
      <c r="T92" s="52">
        <f>U91-T87</f>
        <v>317032647682764</v>
      </c>
      <c r="U92" s="53">
        <f>U91+T91-T87</f>
        <v>533352837917926</v>
      </c>
      <c r="V92" s="52">
        <f t="shared" si="45"/>
        <v>1.3057509246229824E+18</v>
      </c>
      <c r="W92" s="53">
        <f t="shared" si="46"/>
        <v>2.1158050854020283E+18</v>
      </c>
    </row>
    <row r="93" spans="1:23" x14ac:dyDescent="0.3">
      <c r="A93" s="3">
        <v>91</v>
      </c>
      <c r="Q93" s="52">
        <f t="shared" si="40"/>
        <v>464633928009581</v>
      </c>
      <c r="R93" s="42">
        <f t="shared" si="44"/>
        <v>100712457447601</v>
      </c>
      <c r="S93" s="53">
        <f t="shared" si="43"/>
        <v>781666575692345</v>
      </c>
      <c r="T93" s="52">
        <f>U92-T88</f>
        <v>464633928009581</v>
      </c>
      <c r="U93" s="53">
        <f>U92+T92-T88</f>
        <v>781666575692345</v>
      </c>
      <c r="V93" s="52">
        <f t="shared" si="45"/>
        <v>2.1047796057414904E+18</v>
      </c>
      <c r="W93" s="53">
        <f t="shared" si="46"/>
        <v>3.4105305303644728E+18</v>
      </c>
    </row>
    <row r="94" spans="1:23" x14ac:dyDescent="0.3">
      <c r="A94" s="3">
        <v>92</v>
      </c>
      <c r="Q94" s="93">
        <f t="shared" si="40"/>
        <v>680954118244744</v>
      </c>
      <c r="R94" s="41">
        <f t="shared" si="44"/>
        <v>147601280326818</v>
      </c>
      <c r="S94" s="94">
        <f t="shared" si="43"/>
        <v>1145588046254325</v>
      </c>
      <c r="T94" s="52">
        <f>U93-T89</f>
        <v>680954118244744</v>
      </c>
      <c r="U94" s="53">
        <f>U93+T93-T89</f>
        <v>1145588046254325</v>
      </c>
      <c r="V94" s="52">
        <f t="shared" si="45"/>
        <v>3.3927582245629522E+18</v>
      </c>
      <c r="W94" s="53">
        <f t="shared" si="46"/>
        <v>5.4975378303044434E+18</v>
      </c>
    </row>
    <row r="95" spans="1:23" x14ac:dyDescent="0.3">
      <c r="A95" s="3">
        <v>93</v>
      </c>
      <c r="Q95" s="52">
        <f t="shared" si="40"/>
        <v>997986765927507</v>
      </c>
      <c r="R95" s="42">
        <f t="shared" si="44"/>
        <v>216320190235162</v>
      </c>
      <c r="S95" s="53">
        <f t="shared" si="43"/>
        <v>1678940884172251</v>
      </c>
      <c r="T95" s="52">
        <f>U94-T90</f>
        <v>997986765927507</v>
      </c>
      <c r="U95" s="53">
        <f>U94+T94-T90</f>
        <v>1678940884172251</v>
      </c>
      <c r="V95" s="52">
        <f t="shared" si="45"/>
        <v>5.4688901103659397E+18</v>
      </c>
      <c r="W95" s="53">
        <f t="shared" si="46"/>
        <v>8.8616483349288919E+18</v>
      </c>
    </row>
    <row r="96" spans="1:23" x14ac:dyDescent="0.3">
      <c r="A96" s="3">
        <v>94</v>
      </c>
      <c r="Q96" s="52">
        <f t="shared" si="40"/>
        <v>1462620693937089</v>
      </c>
      <c r="R96" s="42">
        <f t="shared" si="44"/>
        <v>317032647682764</v>
      </c>
      <c r="S96" s="53">
        <f t="shared" si="43"/>
        <v>2460607459864596</v>
      </c>
      <c r="T96" s="52">
        <f>U95-T91</f>
        <v>1462620693937089</v>
      </c>
      <c r="U96" s="53">
        <f>U95+T95-T91</f>
        <v>2460607459864596</v>
      </c>
      <c r="V96" s="52">
        <f t="shared" si="45"/>
        <v>8.8154702043677614E+18</v>
      </c>
      <c r="W96" s="53">
        <f t="shared" si="46"/>
        <v>1.4284360314733701E+19</v>
      </c>
    </row>
    <row r="97" spans="1:23" x14ac:dyDescent="0.3">
      <c r="A97" s="3">
        <v>95</v>
      </c>
      <c r="Q97" s="52">
        <f t="shared" si="40"/>
        <v>2143574812181832</v>
      </c>
      <c r="R97" s="42">
        <f t="shared" si="44"/>
        <v>464633928009581</v>
      </c>
      <c r="S97" s="53">
        <f t="shared" si="43"/>
        <v>3606195506118921</v>
      </c>
      <c r="T97" s="52">
        <f>U96-T92</f>
        <v>2143574812181832</v>
      </c>
      <c r="U97" s="53">
        <f>U96+T96-T92</f>
        <v>3606195506118921</v>
      </c>
      <c r="V97" s="52">
        <f t="shared" si="45"/>
        <v>1.4209924382425709E+19</v>
      </c>
      <c r="W97" s="53">
        <f t="shared" si="46"/>
        <v>2.3025394586793472E+19</v>
      </c>
    </row>
    <row r="98" spans="1:23" x14ac:dyDescent="0.3">
      <c r="A98" s="3">
        <v>96</v>
      </c>
      <c r="Q98" s="93">
        <f t="shared" si="40"/>
        <v>3141561578109340</v>
      </c>
      <c r="R98" s="41">
        <f t="shared" si="44"/>
        <v>680954118244744</v>
      </c>
      <c r="S98" s="94">
        <f t="shared" si="43"/>
        <v>5285136390291172</v>
      </c>
      <c r="T98" s="52">
        <f>U97-T93</f>
        <v>3141561578109340</v>
      </c>
      <c r="U98" s="53">
        <f>U97+T97-T93</f>
        <v>5285136390291172</v>
      </c>
      <c r="V98" s="52">
        <f t="shared" si="45"/>
        <v>2.2905409044909629E+19</v>
      </c>
      <c r="W98" s="53">
        <f t="shared" si="46"/>
        <v>3.711533342733534E+19</v>
      </c>
    </row>
    <row r="99" spans="1:23" x14ac:dyDescent="0.3">
      <c r="A99" s="3">
        <v>97</v>
      </c>
      <c r="Q99" s="52">
        <f t="shared" si="40"/>
        <v>4604182272046428</v>
      </c>
      <c r="R99" s="42">
        <f t="shared" si="44"/>
        <v>997986765927507</v>
      </c>
      <c r="S99" s="53">
        <f t="shared" si="43"/>
        <v>7745743850155768</v>
      </c>
      <c r="T99" s="52">
        <f>U98-T94</f>
        <v>4604182272046428</v>
      </c>
      <c r="U99" s="53">
        <f>U98+T98-T94</f>
        <v>7745743850155768</v>
      </c>
      <c r="V99" s="52">
        <f t="shared" si="45"/>
        <v>3.6921925085224559E+19</v>
      </c>
      <c r="W99" s="53">
        <f t="shared" si="46"/>
        <v>5.9827334130134188E+19</v>
      </c>
    </row>
    <row r="100" spans="1:23" x14ac:dyDescent="0.3">
      <c r="A100" s="3">
        <v>98</v>
      </c>
      <c r="Q100" s="52">
        <f t="shared" si="40"/>
        <v>6747757084228261</v>
      </c>
      <c r="R100" s="42">
        <f t="shared" si="44"/>
        <v>1462620693937089</v>
      </c>
      <c r="S100" s="53">
        <f t="shared" si="43"/>
        <v>1.1351939356274688E+16</v>
      </c>
      <c r="T100" s="52">
        <f>U99-T95</f>
        <v>6747757084228261</v>
      </c>
      <c r="U100" s="53">
        <f>U99+T99-T95</f>
        <v>1.1351939356274688E+16</v>
      </c>
      <c r="V100" s="52">
        <f t="shared" si="45"/>
        <v>5.9515573344536748E+19</v>
      </c>
      <c r="W100" s="53">
        <f t="shared" si="46"/>
        <v>9.6437498429761307E+19</v>
      </c>
    </row>
    <row r="101" spans="1:23" x14ac:dyDescent="0.3">
      <c r="A101" s="3">
        <v>99</v>
      </c>
      <c r="Q101" s="52">
        <f t="shared" si="40"/>
        <v>9889318662337600</v>
      </c>
      <c r="R101" s="42">
        <f t="shared" si="44"/>
        <v>2143574812181832</v>
      </c>
      <c r="S101" s="53">
        <f t="shared" si="43"/>
        <v>1.663707574656586E+16</v>
      </c>
      <c r="T101" s="52">
        <f>U100-T96</f>
        <v>9889318662337600</v>
      </c>
      <c r="U101" s="53">
        <f>U100+T100-T96</f>
        <v>1.663707574656586E+16</v>
      </c>
      <c r="V101" s="52">
        <f t="shared" si="45"/>
        <v>9.5934961743000076E+19</v>
      </c>
      <c r="W101" s="53">
        <f t="shared" si="46"/>
        <v>1.5545053508753683E+20</v>
      </c>
    </row>
    <row r="102" spans="1:23" x14ac:dyDescent="0.3">
      <c r="A102" s="3">
        <v>100</v>
      </c>
      <c r="Q102" s="95">
        <f>S101-R101</f>
        <v>1.4493500934384028E+16</v>
      </c>
      <c r="R102" s="96">
        <f>Q98</f>
        <v>3141561578109340</v>
      </c>
      <c r="S102" s="97">
        <f>S101+Q101-R101</f>
        <v>2.4382819596721628E+16</v>
      </c>
      <c r="T102" s="52">
        <f>U101-T97</f>
        <v>1.4493500934384028E+16</v>
      </c>
      <c r="U102" s="53">
        <f>U101+T101-T97</f>
        <v>2.4382819596721628E+16</v>
      </c>
      <c r="V102" s="52">
        <f t="shared" si="45"/>
        <v>1.5464048092675778E+20</v>
      </c>
      <c r="W102" s="53">
        <f t="shared" si="46"/>
        <v>2.5057544266975786E+20</v>
      </c>
    </row>
    <row r="103" spans="1:23" x14ac:dyDescent="0.3">
      <c r="S103" s="37"/>
    </row>
    <row r="104" spans="1:23" x14ac:dyDescent="0.3">
      <c r="S104" s="37"/>
    </row>
  </sheetData>
  <mergeCells count="6">
    <mergeCell ref="C1:D1"/>
    <mergeCell ref="F1:G1"/>
    <mergeCell ref="I1:J1"/>
    <mergeCell ref="L1:M1"/>
    <mergeCell ref="O1:P1"/>
    <mergeCell ref="R1:S1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 Wi-Fi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 PLESSIS, CARL W</dc:creator>
  <cp:lastModifiedBy>DU PLESSIS, CARL W</cp:lastModifiedBy>
  <dcterms:created xsi:type="dcterms:W3CDTF">2017-12-08T22:52:35Z</dcterms:created>
  <dcterms:modified xsi:type="dcterms:W3CDTF">2017-12-09T02:43:29Z</dcterms:modified>
</cp:coreProperties>
</file>