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report data\"/>
    </mc:Choice>
  </mc:AlternateContent>
  <xr:revisionPtr revIDLastSave="0" documentId="13_ncr:1_{C8CC823D-8E74-4E48-B791-363B1711ADE3}" xr6:coauthVersionLast="47" xr6:coauthVersionMax="47" xr10:uidLastSave="{00000000-0000-0000-0000-000000000000}"/>
  <bookViews>
    <workbookView xWindow="-110" yWindow="-110" windowWidth="25820" windowHeight="14020" xr2:uid="{1BFFA219-74BE-4808-AB92-38180A061670}"/>
  </bookViews>
  <sheets>
    <sheet name="Performance" sheetId="1" r:id="rId1"/>
    <sheet name="Return" sheetId="2" r:id="rId2"/>
    <sheet name="Shar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D63" i="2"/>
  <c r="D64" i="2"/>
  <c r="H63" i="1"/>
  <c r="H64" i="1"/>
  <c r="B64" i="2" s="1"/>
  <c r="F63" i="1"/>
  <c r="F64" i="1"/>
  <c r="B6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H6" i="1" l="1"/>
  <c r="B6" i="2" s="1"/>
  <c r="H10" i="1"/>
  <c r="B10" i="2" s="1"/>
  <c r="H14" i="1"/>
  <c r="B14" i="2" s="1"/>
  <c r="H18" i="1"/>
  <c r="B18" i="2" s="1"/>
  <c r="H22" i="1"/>
  <c r="B22" i="2" s="1"/>
  <c r="H26" i="1"/>
  <c r="B26" i="2" s="1"/>
  <c r="H30" i="1"/>
  <c r="B30" i="2" s="1"/>
  <c r="H34" i="1"/>
  <c r="B34" i="2" s="1"/>
  <c r="H38" i="1"/>
  <c r="B38" i="2" s="1"/>
  <c r="H42" i="1"/>
  <c r="B42" i="2" s="1"/>
  <c r="H46" i="1"/>
  <c r="B46" i="2" s="1"/>
  <c r="H50" i="1"/>
  <c r="B50" i="2" s="1"/>
  <c r="H54" i="1"/>
  <c r="B54" i="2" s="1"/>
  <c r="H58" i="1"/>
  <c r="B58" i="2" s="1"/>
  <c r="H62" i="1"/>
  <c r="B62" i="2" s="1"/>
  <c r="H61" i="1"/>
  <c r="B61" i="2" s="1"/>
  <c r="H3" i="1"/>
  <c r="B3" i="2" s="1"/>
  <c r="H4" i="1"/>
  <c r="B4" i="2" s="1"/>
  <c r="H5" i="1"/>
  <c r="B5" i="2" s="1"/>
  <c r="H7" i="1"/>
  <c r="B7" i="2" s="1"/>
  <c r="H8" i="1"/>
  <c r="B8" i="2" s="1"/>
  <c r="H9" i="1"/>
  <c r="B9" i="2" s="1"/>
  <c r="H11" i="1"/>
  <c r="B11" i="2" s="1"/>
  <c r="H12" i="1"/>
  <c r="B12" i="2" s="1"/>
  <c r="H13" i="1"/>
  <c r="B13" i="2" s="1"/>
  <c r="H15" i="1"/>
  <c r="B15" i="2" s="1"/>
  <c r="H16" i="1"/>
  <c r="B16" i="2" s="1"/>
  <c r="H17" i="1"/>
  <c r="B17" i="2" s="1"/>
  <c r="H19" i="1"/>
  <c r="B19" i="2" s="1"/>
  <c r="H20" i="1"/>
  <c r="B20" i="2" s="1"/>
  <c r="H21" i="1"/>
  <c r="B21" i="2" s="1"/>
  <c r="H23" i="1"/>
  <c r="B23" i="2" s="1"/>
  <c r="H24" i="1"/>
  <c r="B24" i="2" s="1"/>
  <c r="H25" i="1"/>
  <c r="B25" i="2" s="1"/>
  <c r="H27" i="1"/>
  <c r="B27" i="2" s="1"/>
  <c r="H28" i="1"/>
  <c r="B28" i="2" s="1"/>
  <c r="H29" i="1"/>
  <c r="B29" i="2" s="1"/>
  <c r="H31" i="1"/>
  <c r="B31" i="2" s="1"/>
  <c r="H32" i="1"/>
  <c r="B32" i="2" s="1"/>
  <c r="H33" i="1"/>
  <c r="B33" i="2" s="1"/>
  <c r="H35" i="1"/>
  <c r="B35" i="2" s="1"/>
  <c r="H36" i="1"/>
  <c r="B36" i="2" s="1"/>
  <c r="H37" i="1"/>
  <c r="B37" i="2" s="1"/>
  <c r="H39" i="1"/>
  <c r="B39" i="2" s="1"/>
  <c r="H40" i="1"/>
  <c r="B40" i="2" s="1"/>
  <c r="H41" i="1"/>
  <c r="B41" i="2" s="1"/>
  <c r="H43" i="1"/>
  <c r="B43" i="2" s="1"/>
  <c r="H44" i="1"/>
  <c r="B44" i="2" s="1"/>
  <c r="H45" i="1"/>
  <c r="B45" i="2" s="1"/>
  <c r="H47" i="1"/>
  <c r="B47" i="2" s="1"/>
  <c r="H48" i="1"/>
  <c r="B48" i="2" s="1"/>
  <c r="H49" i="1"/>
  <c r="B49" i="2" s="1"/>
  <c r="H51" i="1"/>
  <c r="B51" i="2" s="1"/>
  <c r="H52" i="1"/>
  <c r="B52" i="2" s="1"/>
  <c r="H53" i="1"/>
  <c r="B53" i="2" s="1"/>
  <c r="H55" i="1"/>
  <c r="B55" i="2" s="1"/>
  <c r="H56" i="1"/>
  <c r="B56" i="2" s="1"/>
  <c r="H57" i="1"/>
  <c r="B57" i="2" s="1"/>
  <c r="H59" i="1"/>
  <c r="B59" i="2" s="1"/>
  <c r="H60" i="1"/>
  <c r="B60" i="2" s="1"/>
  <c r="H2" i="1"/>
  <c r="B2" i="2" s="1"/>
  <c r="D53" i="2" l="1"/>
  <c r="E53" i="2" s="1"/>
  <c r="D37" i="2"/>
  <c r="E37" i="2" s="1"/>
  <c r="D21" i="2"/>
  <c r="E21" i="2" s="1"/>
  <c r="D5" i="2"/>
  <c r="E5" i="2" s="1"/>
  <c r="D16" i="2"/>
  <c r="E16" i="2" s="1"/>
  <c r="D44" i="2"/>
  <c r="E44" i="2" s="1"/>
  <c r="D28" i="2"/>
  <c r="E28" i="2" s="1"/>
  <c r="D48" i="2"/>
  <c r="E48" i="2" s="1"/>
  <c r="D32" i="2"/>
  <c r="E32" i="2" s="1"/>
  <c r="D61" i="2"/>
  <c r="E61" i="2" s="1"/>
  <c r="D57" i="2"/>
  <c r="E57" i="2" s="1"/>
  <c r="D52" i="2"/>
  <c r="E52" i="2" s="1"/>
  <c r="D41" i="2"/>
  <c r="E41" i="2" s="1"/>
  <c r="D36" i="2"/>
  <c r="E36" i="2" s="1"/>
  <c r="D25" i="2"/>
  <c r="E25" i="2" s="1"/>
  <c r="D20" i="2"/>
  <c r="E20" i="2" s="1"/>
  <c r="D9" i="2"/>
  <c r="E9" i="2" s="1"/>
  <c r="D4" i="2"/>
  <c r="E4" i="2" s="1"/>
  <c r="D58" i="2"/>
  <c r="E58" i="2" s="1"/>
  <c r="D42" i="2"/>
  <c r="E42" i="2" s="1"/>
  <c r="D26" i="2"/>
  <c r="E26" i="2" s="1"/>
  <c r="D10" i="2"/>
  <c r="E10" i="2" s="1"/>
  <c r="D60" i="2"/>
  <c r="E60" i="2" s="1"/>
  <c r="D12" i="2"/>
  <c r="E12" i="2" s="1"/>
  <c r="D56" i="2"/>
  <c r="E56" i="2" s="1"/>
  <c r="D45" i="2"/>
  <c r="E45" i="2" s="1"/>
  <c r="D40" i="2"/>
  <c r="E40" i="2" s="1"/>
  <c r="D29" i="2"/>
  <c r="E29" i="2" s="1"/>
  <c r="D24" i="2"/>
  <c r="E24" i="2" s="1"/>
  <c r="D13" i="2"/>
  <c r="E13" i="2" s="1"/>
  <c r="D8" i="2"/>
  <c r="E8" i="2" s="1"/>
  <c r="D54" i="2"/>
  <c r="E54" i="2" s="1"/>
  <c r="D38" i="2"/>
  <c r="E38" i="2" s="1"/>
  <c r="D22" i="2"/>
  <c r="E22" i="2" s="1"/>
  <c r="D6" i="2"/>
  <c r="E6" i="2" s="1"/>
  <c r="D50" i="2"/>
  <c r="E50" i="2" s="1"/>
  <c r="D34" i="2"/>
  <c r="E34" i="2" s="1"/>
  <c r="D18" i="2"/>
  <c r="E18" i="2" s="1"/>
  <c r="D49" i="2"/>
  <c r="E49" i="2" s="1"/>
  <c r="D33" i="2"/>
  <c r="E33" i="2" s="1"/>
  <c r="D17" i="2"/>
  <c r="E17" i="2" s="1"/>
  <c r="D62" i="2"/>
  <c r="E62" i="2" s="1"/>
  <c r="D46" i="2"/>
  <c r="E46" i="2" s="1"/>
  <c r="D30" i="2"/>
  <c r="E30" i="2" s="1"/>
  <c r="D14" i="2"/>
  <c r="E14" i="2" s="1"/>
  <c r="D3" i="2"/>
  <c r="E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  <c r="B3" i="3" l="1"/>
  <c r="B4" i="3"/>
  <c r="B5" i="3" l="1"/>
</calcChain>
</file>

<file path=xl/sharedStrings.xml><?xml version="1.0" encoding="utf-8"?>
<sst xmlns="http://schemas.openxmlformats.org/spreadsheetml/2006/main" count="146" uniqueCount="79">
  <si>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</si>
  <si>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</si>
  <si>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</si>
  <si>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</si>
  <si>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</si>
  <si>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</si>
  <si>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</si>
  <si>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</si>
  <si>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</si>
  <si>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</si>
  <si>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</si>
  <si>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</si>
  <si>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std</t>
  </si>
  <si>
    <t>AW_r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</si>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</sst>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</xdr:row>
      <xdr:rowOff>3175</xdr:rowOff>
    </xdr:from>
    <xdr:to>
      <xdr:col>16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</xdr:colOff>
      <xdr:row>0</xdr:row>
      <xdr:rowOff>174625</xdr:rowOff>
    </xdr:from>
    <xdr:to>
      <xdr:col>24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</xdr:colOff>
      <xdr:row>0</xdr:row>
      <xdr:rowOff>174625</xdr:rowOff>
    </xdr:from>
    <xdr:to>
      <xdr:col>32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V64"/>
  <sheetViews>
    <sheetView tabSelected="1" topLeftCell="H1" workbookViewId="0">
      <selection activeCell="Y25" sqref="Y25"/>
    </sheetView>
  </sheetViews>
  <sheetFormatPr defaultRowHeight="14.5" x14ac:dyDescent="0.35"/>
  <cols>
    <col min="1" max="1" width="14.36328125" bestFit="1" customWidth="1"/>
    <col min="2" max="2" width="11.81640625" bestFit="1" customWidth="1"/>
    <col min="3" max="3" width="10" bestFit="1" customWidth="1"/>
    <col min="4" max="4" width="11.81640625" bestFit="1" customWidth="1"/>
    <col min="5" max="5" width="9.453125" bestFit="1" customWidth="1"/>
    <col min="6" max="6" width="11.81640625" bestFit="1" customWidth="1"/>
  </cols>
  <sheetData>
    <row r="1" spans="1:48" x14ac:dyDescent="0.35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AM1" t="s">
        <v>9</v>
      </c>
      <c r="AV1" t="s">
        <v>16</v>
      </c>
    </row>
    <row r="2" spans="1:48" x14ac:dyDescent="0.35">
      <c r="A2" s="1" t="s">
        <v>1</v>
      </c>
      <c r="B2">
        <v>50000</v>
      </c>
      <c r="C2">
        <v>0.79657</v>
      </c>
      <c r="D2">
        <v>39828.5</v>
      </c>
      <c r="F2">
        <f>D2/C2</f>
        <v>50000</v>
      </c>
      <c r="H2">
        <f>F2+B2</f>
        <v>100000</v>
      </c>
    </row>
    <row r="3" spans="1:48" x14ac:dyDescent="0.35">
      <c r="A3" s="1" t="s">
        <v>17</v>
      </c>
      <c r="B3">
        <v>50530.643926005192</v>
      </c>
      <c r="C3">
        <v>0.76698900000000003</v>
      </c>
      <c r="D3">
        <v>39973.740624303857</v>
      </c>
      <c r="F3">
        <f>D3/C3</f>
        <v>52117.749569164429</v>
      </c>
      <c r="H3">
        <f>F3+B3</f>
        <v>102648.39349516961</v>
      </c>
    </row>
    <row r="4" spans="1:48" x14ac:dyDescent="0.35">
      <c r="A4" s="1" t="s">
        <v>18</v>
      </c>
      <c r="B4">
        <v>51497.193910794478</v>
      </c>
      <c r="C4">
        <v>0.77313799999999999</v>
      </c>
      <c r="D4">
        <v>40594.585130773667</v>
      </c>
      <c r="F4">
        <f>D4/C4</f>
        <v>52506.260371076918</v>
      </c>
      <c r="H4">
        <f>F4+B4</f>
        <v>104003.4542818714</v>
      </c>
    </row>
    <row r="5" spans="1:48" x14ac:dyDescent="0.35">
      <c r="A5" s="1" t="s">
        <v>19</v>
      </c>
      <c r="B5">
        <v>52297.453381665116</v>
      </c>
      <c r="C5">
        <v>0.76558000000000004</v>
      </c>
      <c r="D5">
        <v>41470.830033324237</v>
      </c>
      <c r="F5">
        <f>D5/C5</f>
        <v>54169.165904705238</v>
      </c>
      <c r="H5">
        <f>F5+B5</f>
        <v>106466.61928637035</v>
      </c>
    </row>
    <row r="6" spans="1:48" x14ac:dyDescent="0.35">
      <c r="A6" s="1" t="s">
        <v>20</v>
      </c>
      <c r="B6">
        <v>52022.513864235523</v>
      </c>
      <c r="C6">
        <v>0.76413500000000001</v>
      </c>
      <c r="D6">
        <v>41192.908533745896</v>
      </c>
      <c r="F6">
        <f>D6/C6</f>
        <v>53907.893937257024</v>
      </c>
      <c r="H6">
        <f>F6+B6</f>
        <v>105930.40780149255</v>
      </c>
    </row>
    <row r="7" spans="1:48" x14ac:dyDescent="0.35">
      <c r="A7" s="1" t="s">
        <v>21</v>
      </c>
      <c r="B7">
        <v>52159.887851957843</v>
      </c>
      <c r="C7">
        <v>0.76029999999999998</v>
      </c>
      <c r="D7">
        <v>41232.185822642532</v>
      </c>
      <c r="F7">
        <f>D7/C7</f>
        <v>54231.468923638742</v>
      </c>
      <c r="H7">
        <f>F7+B7</f>
        <v>106391.35677559659</v>
      </c>
    </row>
    <row r="8" spans="1:48" x14ac:dyDescent="0.35">
      <c r="A8" s="1" t="s">
        <v>22</v>
      </c>
      <c r="B8">
        <v>56499.400852432147</v>
      </c>
      <c r="C8">
        <v>0.74615699999999996</v>
      </c>
      <c r="D8">
        <v>44394.363583974293</v>
      </c>
      <c r="F8">
        <f>D8/C8</f>
        <v>59497.349195912248</v>
      </c>
      <c r="H8">
        <f>F8+B8</f>
        <v>115996.7500483444</v>
      </c>
    </row>
    <row r="9" spans="1:48" x14ac:dyDescent="0.35">
      <c r="A9" s="1" t="s">
        <v>23</v>
      </c>
      <c r="B9">
        <v>56039.960549128882</v>
      </c>
      <c r="C9">
        <v>0.74453499999999995</v>
      </c>
      <c r="D9">
        <v>43722.680972596027</v>
      </c>
      <c r="F9">
        <f>D9/C9</f>
        <v>58724.816123615448</v>
      </c>
      <c r="H9">
        <f>F9+B9</f>
        <v>114764.77667274434</v>
      </c>
    </row>
    <row r="10" spans="1:48" x14ac:dyDescent="0.35">
      <c r="A10" s="1" t="s">
        <v>24</v>
      </c>
      <c r="B10">
        <v>56305.325270616129</v>
      </c>
      <c r="C10">
        <v>0.74399000000000004</v>
      </c>
      <c r="D10">
        <v>44054.45918145719</v>
      </c>
      <c r="F10">
        <f>D10/C10</f>
        <v>59213.778654897498</v>
      </c>
      <c r="H10">
        <f>F10+B10</f>
        <v>115519.10392551363</v>
      </c>
    </row>
    <row r="11" spans="1:48" x14ac:dyDescent="0.35">
      <c r="A11" s="1" t="s">
        <v>25</v>
      </c>
      <c r="B11">
        <v>56304.872521411409</v>
      </c>
      <c r="C11">
        <v>0.76322500000000004</v>
      </c>
      <c r="D11">
        <v>44719.341707508407</v>
      </c>
      <c r="F11">
        <f>D11/C11</f>
        <v>58592.60599103594</v>
      </c>
      <c r="H11">
        <f>F11+B11</f>
        <v>114897.47851244736</v>
      </c>
    </row>
    <row r="12" spans="1:48" x14ac:dyDescent="0.35">
      <c r="A12" s="1" t="s">
        <v>26</v>
      </c>
      <c r="B12">
        <v>57222.607355115928</v>
      </c>
      <c r="C12">
        <v>0.758328</v>
      </c>
      <c r="D12">
        <v>45423.901406483812</v>
      </c>
      <c r="F12">
        <f>D12/C12</f>
        <v>59900.071481580278</v>
      </c>
      <c r="H12">
        <f>F12+B12</f>
        <v>117122.6788366962</v>
      </c>
    </row>
    <row r="13" spans="1:48" x14ac:dyDescent="0.35">
      <c r="A13" s="1" t="s">
        <v>27</v>
      </c>
      <c r="B13">
        <v>57565.809101207728</v>
      </c>
      <c r="C13">
        <v>0.75004700000000002</v>
      </c>
      <c r="D13">
        <v>45316.225656768504</v>
      </c>
      <c r="F13">
        <f>D13/C13</f>
        <v>60417.848023881837</v>
      </c>
      <c r="H13">
        <f>F13+B13</f>
        <v>117983.65712508956</v>
      </c>
    </row>
    <row r="14" spans="1:48" x14ac:dyDescent="0.35">
      <c r="A14" s="1" t="s">
        <v>28</v>
      </c>
      <c r="B14">
        <v>63309.199675213436</v>
      </c>
      <c r="C14">
        <v>0.73282999999999998</v>
      </c>
      <c r="D14">
        <v>49311.985046061083</v>
      </c>
      <c r="F14">
        <f>D14/C14</f>
        <v>67289.801244573886</v>
      </c>
      <c r="H14">
        <f>F14+B14</f>
        <v>130599.00091978733</v>
      </c>
    </row>
    <row r="15" spans="1:48" x14ac:dyDescent="0.35">
      <c r="A15" s="1" t="s">
        <v>29</v>
      </c>
      <c r="B15">
        <v>63699.932283755123</v>
      </c>
      <c r="C15">
        <v>0.74237900000000001</v>
      </c>
      <c r="D15">
        <v>49719.460754607222</v>
      </c>
      <c r="F15">
        <f>D15/C15</f>
        <v>66973.150849643134</v>
      </c>
      <c r="H15">
        <f>F15+B15</f>
        <v>130673.08313339826</v>
      </c>
    </row>
    <row r="16" spans="1:48" x14ac:dyDescent="0.35">
      <c r="A16" s="1" t="s">
        <v>30</v>
      </c>
      <c r="B16">
        <v>62586.0330049845</v>
      </c>
      <c r="C16">
        <v>0.76966900000000005</v>
      </c>
      <c r="D16">
        <v>49605.230816504372</v>
      </c>
      <c r="F16">
        <f>D16/C16</f>
        <v>64450.082849256461</v>
      </c>
      <c r="H16">
        <f>F16+B16</f>
        <v>127036.11585424095</v>
      </c>
    </row>
    <row r="17" spans="1:8" x14ac:dyDescent="0.35">
      <c r="A17" s="1" t="s">
        <v>31</v>
      </c>
      <c r="B17">
        <v>61987.622874885747</v>
      </c>
      <c r="C17">
        <v>0.80247800000000002</v>
      </c>
      <c r="D17">
        <v>50537.394222257848</v>
      </c>
      <c r="F17">
        <f>D17/C17</f>
        <v>62976.672534646241</v>
      </c>
      <c r="H17">
        <f>F17+B17</f>
        <v>124964.29540953199</v>
      </c>
    </row>
    <row r="18" spans="1:8" x14ac:dyDescent="0.35">
      <c r="A18" s="1" t="s">
        <v>32</v>
      </c>
      <c r="B18">
        <v>62708.141737826001</v>
      </c>
      <c r="C18">
        <v>0.79192899999999999</v>
      </c>
      <c r="D18">
        <v>50968.562390949788</v>
      </c>
      <c r="F18">
        <f>D18/C18</f>
        <v>64360.015090935914</v>
      </c>
      <c r="H18">
        <f>F18+B18</f>
        <v>127068.15682876192</v>
      </c>
    </row>
    <row r="19" spans="1:8" x14ac:dyDescent="0.35">
      <c r="A19" s="1" t="s">
        <v>33</v>
      </c>
      <c r="B19">
        <v>62633.491307027267</v>
      </c>
      <c r="C19">
        <v>0.80610999999999999</v>
      </c>
      <c r="D19">
        <v>50841.745504610459</v>
      </c>
      <c r="F19">
        <f>D19/C19</f>
        <v>63070.481081503094</v>
      </c>
      <c r="H19">
        <f>F19+B19</f>
        <v>125703.97238853035</v>
      </c>
    </row>
    <row r="20" spans="1:8" x14ac:dyDescent="0.35">
      <c r="A20" s="1" t="s">
        <v>34</v>
      </c>
      <c r="B20">
        <v>68936.110951136623</v>
      </c>
      <c r="C20">
        <v>0.77976999999999996</v>
      </c>
      <c r="D20">
        <v>55207.947132197747</v>
      </c>
      <c r="F20">
        <f>D20/C20</f>
        <v>70800.296410733616</v>
      </c>
      <c r="H20">
        <f>F20+B20</f>
        <v>139736.40736187022</v>
      </c>
    </row>
    <row r="21" spans="1:8" x14ac:dyDescent="0.35">
      <c r="A21" s="1" t="s">
        <v>35</v>
      </c>
      <c r="B21">
        <v>69838.021024418398</v>
      </c>
      <c r="C21">
        <v>0.77748399999999995</v>
      </c>
      <c r="D21">
        <v>55619.744144363991</v>
      </c>
      <c r="F21">
        <f>D21/C21</f>
        <v>71538.120584300123</v>
      </c>
      <c r="H21">
        <f>F21+B21</f>
        <v>141376.14160871852</v>
      </c>
    </row>
    <row r="22" spans="1:8" x14ac:dyDescent="0.35">
      <c r="A22" s="1" t="s">
        <v>36</v>
      </c>
      <c r="B22">
        <v>69962.760062418762</v>
      </c>
      <c r="C22">
        <v>0.79554499999999995</v>
      </c>
      <c r="D22">
        <v>55729.988587801461</v>
      </c>
      <c r="F22">
        <f>D22/C22</f>
        <v>70052.591101448023</v>
      </c>
      <c r="H22">
        <f>F22+B22</f>
        <v>140015.35116386678</v>
      </c>
    </row>
    <row r="23" spans="1:8" x14ac:dyDescent="0.35">
      <c r="A23" s="1" t="s">
        <v>37</v>
      </c>
      <c r="B23">
        <v>70132.283075105093</v>
      </c>
      <c r="C23">
        <v>0.81062900000000004</v>
      </c>
      <c r="D23">
        <v>56397.29076661299</v>
      </c>
      <c r="F23">
        <f>D23/C23</f>
        <v>69572.259031706228</v>
      </c>
      <c r="H23">
        <f>F23+B23</f>
        <v>139704.54210681131</v>
      </c>
    </row>
    <row r="24" spans="1:8" x14ac:dyDescent="0.35">
      <c r="A24" s="1" t="s">
        <v>38</v>
      </c>
      <c r="B24">
        <v>69462.090990326193</v>
      </c>
      <c r="C24">
        <v>0.78301799999999999</v>
      </c>
      <c r="D24">
        <v>54615.444489087553</v>
      </c>
      <c r="F24">
        <f>D24/C24</f>
        <v>69749.922082362798</v>
      </c>
      <c r="H24">
        <f>F24+B24</f>
        <v>139212.01307268901</v>
      </c>
    </row>
    <row r="25" spans="1:8" x14ac:dyDescent="0.35">
      <c r="A25" s="1" t="s">
        <v>39</v>
      </c>
      <c r="B25">
        <v>70042.34336468589</v>
      </c>
      <c r="C25">
        <v>0.77465300000000004</v>
      </c>
      <c r="D25">
        <v>54829.342652283383</v>
      </c>
      <c r="F25">
        <f>D25/C25</f>
        <v>70779.229735485933</v>
      </c>
      <c r="H25">
        <f>F25+B25</f>
        <v>140821.57310017181</v>
      </c>
    </row>
    <row r="26" spans="1:8" x14ac:dyDescent="0.35">
      <c r="A26" s="1" t="s">
        <v>40</v>
      </c>
      <c r="B26">
        <v>74935.719522841799</v>
      </c>
      <c r="C26">
        <v>0.77882799999999996</v>
      </c>
      <c r="D26">
        <v>58793.371735344663</v>
      </c>
      <c r="F26">
        <f>D26/C26</f>
        <v>75489.545490589284</v>
      </c>
      <c r="H26">
        <f>F26+B26</f>
        <v>150425.26501343108</v>
      </c>
    </row>
    <row r="27" spans="1:8" x14ac:dyDescent="0.35">
      <c r="A27" s="1" t="s">
        <v>41</v>
      </c>
      <c r="B27">
        <v>76306.514593322761</v>
      </c>
      <c r="C27">
        <v>0.77560899999999999</v>
      </c>
      <c r="D27">
        <v>59432.121973898138</v>
      </c>
      <c r="F27">
        <f>D27/C27</f>
        <v>76626.395482644133</v>
      </c>
      <c r="H27">
        <f>F27+B27</f>
        <v>152932.91007596691</v>
      </c>
    </row>
    <row r="28" spans="1:8" x14ac:dyDescent="0.35">
      <c r="A28" s="1" t="s">
        <v>42</v>
      </c>
      <c r="B28">
        <v>76653.709281315561</v>
      </c>
      <c r="C28">
        <v>0.75442100000000001</v>
      </c>
      <c r="D28">
        <v>59594.038075163611</v>
      </c>
      <c r="F28">
        <f>D28/C28</f>
        <v>78993.079560568454</v>
      </c>
      <c r="H28">
        <f>F28+B28</f>
        <v>155646.788841884</v>
      </c>
    </row>
    <row r="29" spans="1:8" x14ac:dyDescent="0.35">
      <c r="A29" s="1" t="s">
        <v>43</v>
      </c>
      <c r="B29">
        <v>77122.413665960819</v>
      </c>
      <c r="C29">
        <v>0.76757699999999995</v>
      </c>
      <c r="D29">
        <v>60464.927331828731</v>
      </c>
      <c r="F29">
        <f>D29/C29</f>
        <v>78773.761240668668</v>
      </c>
      <c r="H29">
        <f>F29+B29</f>
        <v>155896.17490662949</v>
      </c>
    </row>
    <row r="30" spans="1:8" x14ac:dyDescent="0.35">
      <c r="A30" s="1" t="s">
        <v>44</v>
      </c>
      <c r="B30">
        <v>77930.950207665621</v>
      </c>
      <c r="C30">
        <v>0.77006600000000003</v>
      </c>
      <c r="D30">
        <v>60984.513282299813</v>
      </c>
      <c r="F30">
        <f>D30/C30</f>
        <v>79193.878553656192</v>
      </c>
      <c r="H30">
        <f>F30+B30</f>
        <v>157124.82876132181</v>
      </c>
    </row>
    <row r="31" spans="1:8" x14ac:dyDescent="0.35">
      <c r="A31" s="1" t="s">
        <v>45</v>
      </c>
      <c r="B31">
        <v>77422.430393286952</v>
      </c>
      <c r="C31">
        <v>0.77429300000000001</v>
      </c>
      <c r="D31">
        <v>60221.371934104347</v>
      </c>
      <c r="F31">
        <f>D31/C31</f>
        <v>77775.947779592927</v>
      </c>
      <c r="H31">
        <f>F31+B31</f>
        <v>155198.37817287986</v>
      </c>
    </row>
    <row r="32" spans="1:8" x14ac:dyDescent="0.35">
      <c r="A32" s="1" t="s">
        <v>46</v>
      </c>
      <c r="B32">
        <v>80429.881722689126</v>
      </c>
      <c r="C32">
        <v>0.762544</v>
      </c>
      <c r="D32">
        <v>62349.343509540631</v>
      </c>
      <c r="F32">
        <f>D32/C32</f>
        <v>81764.912594605208</v>
      </c>
      <c r="H32">
        <f>F32+B32</f>
        <v>162194.79431729432</v>
      </c>
    </row>
    <row r="33" spans="1:8" x14ac:dyDescent="0.35">
      <c r="A33" s="1" t="s">
        <v>47</v>
      </c>
      <c r="B33">
        <v>81199.680682709499</v>
      </c>
      <c r="C33">
        <v>0.75329599999999997</v>
      </c>
      <c r="D33">
        <v>63349.087560262313</v>
      </c>
      <c r="F33">
        <f>D33/C33</f>
        <v>84095.876734062462</v>
      </c>
      <c r="H33">
        <f>F33+B33</f>
        <v>165295.55741677195</v>
      </c>
    </row>
    <row r="34" spans="1:8" x14ac:dyDescent="0.35">
      <c r="A34" s="1" t="s">
        <v>48</v>
      </c>
      <c r="B34">
        <v>79514.125345079679</v>
      </c>
      <c r="C34">
        <v>0.73410699999999995</v>
      </c>
      <c r="D34">
        <v>61186.224103466069</v>
      </c>
      <c r="F34">
        <f>D34/C34</f>
        <v>83347.828182357713</v>
      </c>
      <c r="H34">
        <f>F34+B34</f>
        <v>162861.95352743741</v>
      </c>
    </row>
    <row r="35" spans="1:8" x14ac:dyDescent="0.35">
      <c r="A35" s="1" t="s">
        <v>49</v>
      </c>
      <c r="B35">
        <v>83029.254314889957</v>
      </c>
      <c r="C35">
        <v>0.76097700000000001</v>
      </c>
      <c r="D35">
        <v>64653.890021838291</v>
      </c>
      <c r="F35">
        <f>D35/C35</f>
        <v>84961.687438435445</v>
      </c>
      <c r="H35">
        <f>F35+B35</f>
        <v>167990.9417533254</v>
      </c>
    </row>
    <row r="36" spans="1:8" x14ac:dyDescent="0.35">
      <c r="A36" s="1" t="s">
        <v>50</v>
      </c>
      <c r="B36">
        <v>84259.326453947288</v>
      </c>
      <c r="C36">
        <v>0.76074600000000003</v>
      </c>
      <c r="D36">
        <v>65116.332701336971</v>
      </c>
      <c r="F36">
        <f>D36/C36</f>
        <v>85595.366523566307</v>
      </c>
      <c r="H36">
        <f>F36+B36</f>
        <v>169854.69297751359</v>
      </c>
    </row>
    <row r="37" spans="1:8" x14ac:dyDescent="0.35">
      <c r="A37" s="1" t="s">
        <v>51</v>
      </c>
      <c r="B37">
        <v>86797.233328953778</v>
      </c>
      <c r="C37">
        <v>0.74923200000000001</v>
      </c>
      <c r="D37">
        <v>66429.895347298414</v>
      </c>
      <c r="F37">
        <f>D37/C37</f>
        <v>88663.985717772885</v>
      </c>
      <c r="H37">
        <f>F37+B37</f>
        <v>175461.21904672665</v>
      </c>
    </row>
    <row r="38" spans="1:8" x14ac:dyDescent="0.35">
      <c r="A38" s="1" t="s">
        <v>52</v>
      </c>
      <c r="B38">
        <v>91751.524850134228</v>
      </c>
      <c r="C38">
        <v>0.74323499999999998</v>
      </c>
      <c r="D38">
        <v>70910.95449720649</v>
      </c>
      <c r="F38">
        <f>D38/C38</f>
        <v>95408.524218055521</v>
      </c>
      <c r="H38">
        <f>F38+B38</f>
        <v>187160.04906818975</v>
      </c>
    </row>
    <row r="39" spans="1:8" x14ac:dyDescent="0.35">
      <c r="A39" s="1" t="s">
        <v>53</v>
      </c>
      <c r="B39">
        <v>91943.156930164958</v>
      </c>
      <c r="C39">
        <v>0.73937699999999995</v>
      </c>
      <c r="D39">
        <v>70868.063168166162</v>
      </c>
      <c r="F39">
        <f>D39/C39</f>
        <v>95848.346876040465</v>
      </c>
      <c r="H39">
        <f>F39+B39</f>
        <v>187791.50380620541</v>
      </c>
    </row>
    <row r="40" spans="1:8" x14ac:dyDescent="0.35">
      <c r="A40" s="1" t="s">
        <v>54</v>
      </c>
      <c r="B40">
        <v>93097.381904104957</v>
      </c>
      <c r="C40">
        <v>0.76369100000000001</v>
      </c>
      <c r="D40">
        <v>71819.422152979052</v>
      </c>
      <c r="F40">
        <f>D40/C40</f>
        <v>94042.514777546225</v>
      </c>
      <c r="H40">
        <f>F40+B40</f>
        <v>187139.89668165118</v>
      </c>
    </row>
    <row r="41" spans="1:8" x14ac:dyDescent="0.35">
      <c r="A41" s="1" t="s">
        <v>55</v>
      </c>
      <c r="B41">
        <v>93956.655792415346</v>
      </c>
      <c r="C41">
        <v>0.76059500000000002</v>
      </c>
      <c r="D41">
        <v>72482.946000461467</v>
      </c>
      <c r="F41">
        <f>D41/C41</f>
        <v>95297.689309634516</v>
      </c>
      <c r="H41">
        <f>F41+B41</f>
        <v>189254.34510204988</v>
      </c>
    </row>
    <row r="42" spans="1:8" x14ac:dyDescent="0.35">
      <c r="A42" s="1" t="s">
        <v>56</v>
      </c>
      <c r="B42">
        <v>95580.683786144204</v>
      </c>
      <c r="C42">
        <v>0.75295500000000004</v>
      </c>
      <c r="D42">
        <v>73874.641153955017</v>
      </c>
      <c r="F42">
        <f>D42/C42</f>
        <v>98112.95649003594</v>
      </c>
      <c r="H42">
        <f>F42+B42</f>
        <v>193693.64027618014</v>
      </c>
    </row>
    <row r="43" spans="1:8" x14ac:dyDescent="0.35">
      <c r="A43" s="1" t="s">
        <v>57</v>
      </c>
      <c r="B43">
        <v>96111.421102611421</v>
      </c>
      <c r="C43">
        <v>0.75936499999999996</v>
      </c>
      <c r="D43">
        <v>73986.911249604091</v>
      </c>
      <c r="F43">
        <f>D43/C43</f>
        <v>97432.60651939988</v>
      </c>
      <c r="H43">
        <f>F43+B43</f>
        <v>193544.02762201132</v>
      </c>
    </row>
    <row r="44" spans="1:8" x14ac:dyDescent="0.35">
      <c r="A44" s="1" t="s">
        <v>58</v>
      </c>
      <c r="B44">
        <v>100988.76781918629</v>
      </c>
      <c r="C44">
        <v>0.75956699999999999</v>
      </c>
      <c r="D44">
        <v>78420.496728377999</v>
      </c>
      <c r="F44">
        <f>D44/C44</f>
        <v>103243.6858478291</v>
      </c>
      <c r="H44">
        <f>F44+B44</f>
        <v>204232.45366701539</v>
      </c>
    </row>
    <row r="45" spans="1:8" x14ac:dyDescent="0.35">
      <c r="A45" s="1" t="s">
        <v>59</v>
      </c>
      <c r="B45">
        <v>102302.73702831649</v>
      </c>
      <c r="C45">
        <v>0.75349999999999995</v>
      </c>
      <c r="D45">
        <v>78558.304234137555</v>
      </c>
      <c r="F45">
        <f>D45/C45</f>
        <v>104257.86892387201</v>
      </c>
      <c r="H45">
        <f>F45+B45</f>
        <v>206560.60595218849</v>
      </c>
    </row>
    <row r="46" spans="1:8" x14ac:dyDescent="0.35">
      <c r="A46" s="1" t="s">
        <v>60</v>
      </c>
      <c r="B46">
        <v>100435.8564646922</v>
      </c>
      <c r="C46">
        <v>0.76566199999999995</v>
      </c>
      <c r="D46">
        <v>78837.866560324852</v>
      </c>
      <c r="F46">
        <f>D46/C46</f>
        <v>102966.9313095398</v>
      </c>
      <c r="H46">
        <f>F46+B46</f>
        <v>203402.78777423198</v>
      </c>
    </row>
    <row r="47" spans="1:8" x14ac:dyDescent="0.35">
      <c r="A47" s="1" t="s">
        <v>61</v>
      </c>
      <c r="B47">
        <v>103982.51743112379</v>
      </c>
      <c r="C47">
        <v>0.75692800000000005</v>
      </c>
      <c r="D47">
        <v>80341.514420716718</v>
      </c>
      <c r="F47">
        <f>D47/C47</f>
        <v>106141.55430994324</v>
      </c>
      <c r="H47">
        <f>F47+B47</f>
        <v>210124.07174106705</v>
      </c>
    </row>
    <row r="48" spans="1:8" x14ac:dyDescent="0.35">
      <c r="A48" s="1" t="s">
        <v>62</v>
      </c>
      <c r="B48">
        <v>101947.5772910005</v>
      </c>
      <c r="C48">
        <v>0.748587</v>
      </c>
      <c r="D48">
        <v>78544.887147699352</v>
      </c>
      <c r="F48">
        <f>D48/C48</f>
        <v>104924.19337725521</v>
      </c>
      <c r="H48">
        <f>F48+B48</f>
        <v>206871.77066825572</v>
      </c>
    </row>
    <row r="49" spans="1:8" x14ac:dyDescent="0.35">
      <c r="A49" s="1" t="s">
        <v>63</v>
      </c>
      <c r="B49">
        <v>90115.293814056058</v>
      </c>
      <c r="C49">
        <v>0.70528299999999999</v>
      </c>
      <c r="D49">
        <v>73446.707446844477</v>
      </c>
      <c r="F49">
        <f>D49/C49</f>
        <v>104137.92399199255</v>
      </c>
      <c r="H49">
        <f>F49+B49</f>
        <v>194253.2178060486</v>
      </c>
    </row>
    <row r="50" spans="1:8" x14ac:dyDescent="0.35">
      <c r="A50" s="1" t="s">
        <v>64</v>
      </c>
      <c r="B50">
        <v>100112.49624826681</v>
      </c>
      <c r="C50">
        <v>0.72075699999999998</v>
      </c>
      <c r="D50">
        <v>80319.694375392166</v>
      </c>
      <c r="F50">
        <f>D50/C50</f>
        <v>111437.9664372211</v>
      </c>
      <c r="H50">
        <f>F50+B50</f>
        <v>211550.4626854879</v>
      </c>
    </row>
    <row r="51" spans="1:8" x14ac:dyDescent="0.35">
      <c r="A51" s="1" t="s">
        <v>65</v>
      </c>
      <c r="B51">
        <v>100748.10073012349</v>
      </c>
      <c r="C51">
        <v>0.72728899999999996</v>
      </c>
      <c r="D51">
        <v>81491.405403063691</v>
      </c>
      <c r="F51">
        <f>D51/C51</f>
        <v>112048.1753512891</v>
      </c>
      <c r="H51">
        <f>F51+B51</f>
        <v>212796.27608141259</v>
      </c>
    </row>
    <row r="52" spans="1:8" x14ac:dyDescent="0.35">
      <c r="A52" s="1" t="s">
        <v>66</v>
      </c>
      <c r="B52">
        <v>102589.2784231143</v>
      </c>
      <c r="C52">
        <v>0.73224699999999998</v>
      </c>
      <c r="D52">
        <v>82631.94644848576</v>
      </c>
      <c r="F52">
        <f>D52/C52</f>
        <v>112847.09455755471</v>
      </c>
      <c r="H52">
        <f>F52+B52</f>
        <v>215436.37298066902</v>
      </c>
    </row>
    <row r="53" spans="1:8" x14ac:dyDescent="0.35">
      <c r="A53" s="1" t="s">
        <v>67</v>
      </c>
      <c r="B53">
        <v>105319.906369348</v>
      </c>
      <c r="C53">
        <v>0.745556</v>
      </c>
      <c r="D53">
        <v>85117.505614865382</v>
      </c>
      <c r="F53">
        <f>D53/C53</f>
        <v>114166.48194752021</v>
      </c>
      <c r="H53">
        <f>F53+B53</f>
        <v>219486.38831686822</v>
      </c>
    </row>
    <row r="54" spans="1:8" x14ac:dyDescent="0.35">
      <c r="A54" s="1" t="s">
        <v>68</v>
      </c>
      <c r="B54">
        <v>104610.72850639081</v>
      </c>
      <c r="C54">
        <v>0.76450799999999997</v>
      </c>
      <c r="D54">
        <v>86289.25981198193</v>
      </c>
      <c r="F54">
        <f>D54/C54</f>
        <v>112869.00831905217</v>
      </c>
      <c r="H54">
        <f>F54+B54</f>
        <v>217479.73682544299</v>
      </c>
    </row>
    <row r="55" spans="1:8" x14ac:dyDescent="0.35">
      <c r="A55" s="1" t="s">
        <v>69</v>
      </c>
      <c r="B55">
        <v>104473.6373951624</v>
      </c>
      <c r="C55">
        <v>0.74717199999999995</v>
      </c>
      <c r="D55">
        <v>84976.680539472902</v>
      </c>
      <c r="F55">
        <f>D55/C55</f>
        <v>113731.08272188052</v>
      </c>
      <c r="H55">
        <f>F55+B55</f>
        <v>218204.72011704292</v>
      </c>
    </row>
    <row r="56" spans="1:8" x14ac:dyDescent="0.35">
      <c r="A56" s="1" t="s">
        <v>70</v>
      </c>
      <c r="B56">
        <v>108098.5013910313</v>
      </c>
      <c r="C56">
        <v>0.75101600000000002</v>
      </c>
      <c r="D56">
        <v>87386.439162893672</v>
      </c>
      <c r="F56">
        <f>D56/C56</f>
        <v>116357.62641926893</v>
      </c>
      <c r="H56">
        <f>F56+B56</f>
        <v>224456.12781030021</v>
      </c>
    </row>
    <row r="57" spans="1:8" x14ac:dyDescent="0.35">
      <c r="A57" s="1" t="s">
        <v>71</v>
      </c>
      <c r="B57">
        <v>113500.7726791655</v>
      </c>
      <c r="C57">
        <v>0.770262</v>
      </c>
      <c r="D57">
        <v>91354.781963975605</v>
      </c>
      <c r="F57">
        <f>D57/C57</f>
        <v>118602.21841915557</v>
      </c>
      <c r="H57">
        <f>F57+B57</f>
        <v>232102.99109832107</v>
      </c>
    </row>
    <row r="58" spans="1:8" x14ac:dyDescent="0.35">
      <c r="A58" s="1" t="s">
        <v>72</v>
      </c>
      <c r="B58">
        <v>113296.1784462151</v>
      </c>
      <c r="C58">
        <v>0.78427100000000005</v>
      </c>
      <c r="D58">
        <v>92712.184808364516</v>
      </c>
      <c r="F58">
        <f>D58/C58</f>
        <v>118214.47536421022</v>
      </c>
      <c r="H58">
        <f>F58+B58</f>
        <v>231510.65381042531</v>
      </c>
    </row>
    <row r="59" spans="1:8" x14ac:dyDescent="0.35">
      <c r="A59" s="1" t="s">
        <v>73</v>
      </c>
      <c r="B59">
        <v>112389.56812478681</v>
      </c>
      <c r="C59">
        <v>0.78271800000000002</v>
      </c>
      <c r="D59">
        <v>92880.046002171832</v>
      </c>
      <c r="F59">
        <f>D59/C59</f>
        <v>118663.48544708545</v>
      </c>
      <c r="H59">
        <f>F59+B59</f>
        <v>231053.05357187224</v>
      </c>
    </row>
    <row r="60" spans="1:8" x14ac:dyDescent="0.35">
      <c r="A60" s="1" t="s">
        <v>74</v>
      </c>
      <c r="B60">
        <v>110978.8259223124</v>
      </c>
      <c r="C60">
        <v>0.78500899999999996</v>
      </c>
      <c r="D60">
        <v>92996.892109357344</v>
      </c>
      <c r="F60">
        <f>D60/C60</f>
        <v>118466.02027410813</v>
      </c>
      <c r="H60">
        <f>F60+B60</f>
        <v>229444.84619642055</v>
      </c>
    </row>
    <row r="61" spans="1:8" x14ac:dyDescent="0.35">
      <c r="A61" s="1" t="s">
        <v>75</v>
      </c>
      <c r="B61">
        <v>111922.6832543489</v>
      </c>
      <c r="C61">
        <v>0.79234300000000002</v>
      </c>
      <c r="D61">
        <v>94278.227768762677</v>
      </c>
      <c r="F61">
        <f>D61/C61</f>
        <v>118986.63554642709</v>
      </c>
      <c r="H61">
        <f>F61+B61</f>
        <v>230909.31880077597</v>
      </c>
    </row>
    <row r="62" spans="1:8" x14ac:dyDescent="0.35">
      <c r="A62" s="1" t="s">
        <v>76</v>
      </c>
      <c r="B62">
        <v>117722.7773576988</v>
      </c>
      <c r="C62">
        <v>0.81458399999999997</v>
      </c>
      <c r="D62">
        <v>101546.7853610465</v>
      </c>
      <c r="F62">
        <f>D62/C62</f>
        <v>124660.91325271119</v>
      </c>
      <c r="H62">
        <f>F62+B62</f>
        <v>242383.69061041001</v>
      </c>
    </row>
    <row r="63" spans="1:8" x14ac:dyDescent="0.35">
      <c r="A63" s="1" t="s">
        <v>77</v>
      </c>
      <c r="B63">
        <v>119934.182771452</v>
      </c>
      <c r="C63">
        <v>0.82796499999999995</v>
      </c>
      <c r="D63">
        <v>102462.673088845</v>
      </c>
      <c r="F63">
        <f t="shared" ref="F63:F64" si="0">D63/C63</f>
        <v>123752.42080141672</v>
      </c>
      <c r="H63">
        <f t="shared" ref="H63:H64" si="1">F63+B63</f>
        <v>243686.60357286874</v>
      </c>
    </row>
    <row r="64" spans="1:8" x14ac:dyDescent="0.35">
      <c r="A64" s="1" t="s">
        <v>78</v>
      </c>
      <c r="B64">
        <v>121751.8287371264</v>
      </c>
      <c r="C64">
        <v>0.80669900000000005</v>
      </c>
      <c r="D64">
        <v>103293.5506500335</v>
      </c>
      <c r="F64">
        <f t="shared" si="0"/>
        <v>128044.72380656663</v>
      </c>
      <c r="H64">
        <f t="shared" si="1"/>
        <v>249796.55254369305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E64"/>
  <sheetViews>
    <sheetView topLeftCell="A4" workbookViewId="0">
      <selection activeCell="E62" sqref="E62:E64"/>
    </sheetView>
  </sheetViews>
  <sheetFormatPr defaultRowHeight="14.5" x14ac:dyDescent="0.35"/>
  <cols>
    <col min="1" max="1" width="14.08984375" bestFit="1" customWidth="1"/>
  </cols>
  <sheetData>
    <row r="1" spans="1:5" s="7" customFormat="1" x14ac:dyDescent="0.35">
      <c r="A1" s="7" t="s">
        <v>0</v>
      </c>
      <c r="B1" s="8" t="s">
        <v>8</v>
      </c>
      <c r="C1" s="11" t="s">
        <v>10</v>
      </c>
      <c r="D1" s="9" t="s">
        <v>13</v>
      </c>
      <c r="E1" s="10" t="s">
        <v>14</v>
      </c>
    </row>
    <row r="2" spans="1:5" x14ac:dyDescent="0.35">
      <c r="A2" t="s">
        <v>1</v>
      </c>
      <c r="B2">
        <f>Performance!H2</f>
        <v>100000</v>
      </c>
      <c r="C2">
        <v>1.6083333641290671E-4</v>
      </c>
    </row>
    <row r="3" spans="1:5" x14ac:dyDescent="0.35">
      <c r="A3" t="s">
        <v>17</v>
      </c>
      <c r="B3">
        <f>Performance!H3</f>
        <v>102648.39349516961</v>
      </c>
      <c r="C3">
        <v>2.358333269755046E-4</v>
      </c>
      <c r="D3">
        <f>B3/B2-1</f>
        <v>2.6483934951696098E-2</v>
      </c>
      <c r="E3">
        <f>D3-$C$3</f>
        <v>2.6248101624720594E-2</v>
      </c>
    </row>
    <row r="4" spans="1:5" x14ac:dyDescent="0.35">
      <c r="A4" t="s">
        <v>18</v>
      </c>
      <c r="B4">
        <f>Performance!H4</f>
        <v>104003.4542818714</v>
      </c>
      <c r="C4">
        <v>2.0666666328907009E-4</v>
      </c>
      <c r="D4">
        <f>B4/B3-1</f>
        <v>1.3200993610928302E-2</v>
      </c>
      <c r="E4">
        <f>D4-$C$3</f>
        <v>1.2965160283952797E-2</v>
      </c>
    </row>
    <row r="5" spans="1:5" x14ac:dyDescent="0.35">
      <c r="A5" t="s">
        <v>19</v>
      </c>
      <c r="B5">
        <f>Performance!H5</f>
        <v>106466.61928637035</v>
      </c>
      <c r="C5">
        <v>1.999999955296516E-4</v>
      </c>
      <c r="D5">
        <f>B5/B4-1</f>
        <v>2.3683492260009542E-2</v>
      </c>
      <c r="E5">
        <f>D5-$C$3</f>
        <v>2.3447658933034039E-2</v>
      </c>
    </row>
    <row r="6" spans="1:5" x14ac:dyDescent="0.35">
      <c r="A6" t="s">
        <v>20</v>
      </c>
      <c r="B6">
        <f>Performance!H6</f>
        <v>105930.40780149255</v>
      </c>
      <c r="C6">
        <v>2.6666666070620219E-4</v>
      </c>
      <c r="D6">
        <f>B6/B5-1</f>
        <v>-5.0364282107570046E-3</v>
      </c>
      <c r="E6">
        <f>D6-$C$3</f>
        <v>-5.272261537732509E-3</v>
      </c>
    </row>
    <row r="7" spans="1:5" x14ac:dyDescent="0.35">
      <c r="A7" t="s">
        <v>21</v>
      </c>
      <c r="B7">
        <f>Performance!H7</f>
        <v>106391.35677559659</v>
      </c>
      <c r="C7">
        <v>2.1666665871938071E-4</v>
      </c>
      <c r="D7">
        <f>B7/B6-1</f>
        <v>4.3514320738557988E-3</v>
      </c>
      <c r="E7">
        <f>D7-$C$3</f>
        <v>4.1155987468802944E-3</v>
      </c>
    </row>
    <row r="8" spans="1:5" x14ac:dyDescent="0.35">
      <c r="A8" t="s">
        <v>22</v>
      </c>
      <c r="B8">
        <f>Performance!H8</f>
        <v>115996.7500483444</v>
      </c>
      <c r="C8">
        <v>2.4583332240581509E-4</v>
      </c>
      <c r="D8">
        <f>B8/B7-1</f>
        <v>9.0283586598183474E-2</v>
      </c>
      <c r="E8">
        <f>D8-$C$3</f>
        <v>9.0047753271207967E-2</v>
      </c>
    </row>
    <row r="9" spans="1:5" x14ac:dyDescent="0.35">
      <c r="A9" t="s">
        <v>23</v>
      </c>
      <c r="B9">
        <f>Performance!H9</f>
        <v>114764.77667274434</v>
      </c>
      <c r="C9">
        <v>3.8999999562899269E-4</v>
      </c>
      <c r="D9">
        <f>B9/B8-1</f>
        <v>-1.0620757694388971E-2</v>
      </c>
      <c r="E9">
        <f>D9-$C$3</f>
        <v>-1.0856591021364477E-2</v>
      </c>
    </row>
    <row r="10" spans="1:5" x14ac:dyDescent="0.35">
      <c r="A10" t="s">
        <v>24</v>
      </c>
      <c r="B10">
        <f>Performance!H10</f>
        <v>115519.10392551363</v>
      </c>
      <c r="C10">
        <v>3.9999999105930331E-4</v>
      </c>
      <c r="D10">
        <f>B10/B9-1</f>
        <v>6.5728115771992446E-3</v>
      </c>
      <c r="E10">
        <f>D10-$C$3</f>
        <v>6.3369782502237402E-3</v>
      </c>
    </row>
    <row r="11" spans="1:5" x14ac:dyDescent="0.35">
      <c r="A11" t="s">
        <v>25</v>
      </c>
      <c r="B11">
        <f>Performance!H11</f>
        <v>114897.47851244736</v>
      </c>
      <c r="C11">
        <v>4.1666666666666669E-4</v>
      </c>
      <c r="D11">
        <f>B11/B10-1</f>
        <v>-5.3811481559542518E-3</v>
      </c>
      <c r="E11">
        <f>D11-$C$3</f>
        <v>-5.6169814829297561E-3</v>
      </c>
    </row>
    <row r="12" spans="1:5" x14ac:dyDescent="0.35">
      <c r="A12" t="s">
        <v>26</v>
      </c>
      <c r="B12">
        <f>Performance!H12</f>
        <v>117122.6788366962</v>
      </c>
      <c r="C12">
        <v>4.3583333492279051E-4</v>
      </c>
      <c r="D12">
        <f>B12/B11-1</f>
        <v>1.9366833398417604E-2</v>
      </c>
      <c r="E12">
        <f>D12-$C$3</f>
        <v>1.9131000071442101E-2</v>
      </c>
    </row>
    <row r="13" spans="1:5" x14ac:dyDescent="0.35">
      <c r="A13" t="s">
        <v>27</v>
      </c>
      <c r="B13">
        <f>Performance!H13</f>
        <v>117983.65712508956</v>
      </c>
      <c r="C13">
        <v>6.1499997973442084E-4</v>
      </c>
      <c r="D13">
        <f>B13/B12-1</f>
        <v>7.3510809088803697E-3</v>
      </c>
      <c r="E13">
        <f>D13-$C$3</f>
        <v>7.1152475819048653E-3</v>
      </c>
    </row>
    <row r="14" spans="1:5" x14ac:dyDescent="0.35">
      <c r="A14" t="s">
        <v>28</v>
      </c>
      <c r="B14">
        <f>Performance!H14</f>
        <v>130599.00091978733</v>
      </c>
      <c r="C14">
        <v>6.4999997615814212E-4</v>
      </c>
      <c r="D14">
        <f>B14/B13-1</f>
        <v>0.10692450210559779</v>
      </c>
      <c r="E14">
        <f>D14-$C$3</f>
        <v>0.10668866877862228</v>
      </c>
    </row>
    <row r="15" spans="1:5" x14ac:dyDescent="0.35">
      <c r="A15" t="s">
        <v>29</v>
      </c>
      <c r="B15">
        <f>Performance!H15</f>
        <v>130673.08313339826</v>
      </c>
      <c r="C15">
        <v>7.9166665673255918E-4</v>
      </c>
      <c r="D15">
        <f>B15/B14-1</f>
        <v>5.6724946660535736E-4</v>
      </c>
      <c r="E15">
        <f>D15-$C$3</f>
        <v>3.3141613962985278E-4</v>
      </c>
    </row>
    <row r="16" spans="1:5" x14ac:dyDescent="0.35">
      <c r="A16" t="s">
        <v>30</v>
      </c>
      <c r="B16">
        <f>Performance!H16</f>
        <v>127036.11585424095</v>
      </c>
      <c r="C16">
        <v>8.2749997576077783E-4</v>
      </c>
      <c r="D16">
        <f>B16/B15-1</f>
        <v>-2.7832566523623647E-2</v>
      </c>
      <c r="E16">
        <f>D16-$C$3</f>
        <v>-2.8068399850599151E-2</v>
      </c>
    </row>
    <row r="17" spans="1:5" x14ac:dyDescent="0.35">
      <c r="A17" t="s">
        <v>31</v>
      </c>
      <c r="B17">
        <f>Performance!H17</f>
        <v>124964.29540953199</v>
      </c>
      <c r="C17">
        <v>8.7749997774759926E-4</v>
      </c>
      <c r="D17">
        <f>B17/B16-1</f>
        <v>-1.6308908933315713E-2</v>
      </c>
      <c r="E17">
        <f>D17-$C$3</f>
        <v>-1.6544742260291217E-2</v>
      </c>
    </row>
    <row r="18" spans="1:5" x14ac:dyDescent="0.35">
      <c r="A18" t="s">
        <v>32</v>
      </c>
      <c r="B18">
        <f>Performance!H18</f>
        <v>127068.15682876192</v>
      </c>
      <c r="C18">
        <v>8.1499998768170677E-4</v>
      </c>
      <c r="D18">
        <f>B18/B17-1</f>
        <v>1.6835700248100327E-2</v>
      </c>
      <c r="E18">
        <f>D18-$C$3</f>
        <v>1.6599866921124824E-2</v>
      </c>
    </row>
    <row r="19" spans="1:5" x14ac:dyDescent="0.35">
      <c r="A19" t="s">
        <v>33</v>
      </c>
      <c r="B19">
        <f>Performance!H19</f>
        <v>125703.97238853035</v>
      </c>
      <c r="C19">
        <v>8.5666666428248087E-4</v>
      </c>
      <c r="D19">
        <f>B19/B18-1</f>
        <v>-1.0735848180043583E-2</v>
      </c>
      <c r="E19">
        <f>D19-$C$3</f>
        <v>-1.0971681507019089E-2</v>
      </c>
    </row>
    <row r="20" spans="1:5" x14ac:dyDescent="0.35">
      <c r="A20" t="s">
        <v>34</v>
      </c>
      <c r="B20">
        <f>Performance!H20</f>
        <v>139736.40736187022</v>
      </c>
      <c r="C20">
        <v>9.3583335479100556E-4</v>
      </c>
      <c r="D20">
        <f>B20/B19-1</f>
        <v>0.1116307997806778</v>
      </c>
      <c r="E20">
        <f>D20-$C$3</f>
        <v>0.1113949664537023</v>
      </c>
    </row>
    <row r="21" spans="1:5" x14ac:dyDescent="0.35">
      <c r="A21" t="s">
        <v>35</v>
      </c>
      <c r="B21">
        <f>Performance!H21</f>
        <v>141376.14160871852</v>
      </c>
      <c r="C21">
        <v>1.0316666960716249E-3</v>
      </c>
      <c r="D21">
        <f>B21/B20-1</f>
        <v>1.1734481212200665E-2</v>
      </c>
      <c r="E21">
        <f>D21-$C$3</f>
        <v>1.149864788522516E-2</v>
      </c>
    </row>
    <row r="22" spans="1:5" x14ac:dyDescent="0.35">
      <c r="A22" t="s">
        <v>36</v>
      </c>
      <c r="B22">
        <f>Performance!H22</f>
        <v>140015.35116386678</v>
      </c>
      <c r="C22">
        <v>1.1291666825612391E-3</v>
      </c>
      <c r="D22">
        <f>B22/B21-1</f>
        <v>-9.6253188788950617E-3</v>
      </c>
      <c r="E22">
        <f>D22-$C$3</f>
        <v>-9.8611522058705669E-3</v>
      </c>
    </row>
    <row r="23" spans="1:5" x14ac:dyDescent="0.35">
      <c r="A23" t="s">
        <v>37</v>
      </c>
      <c r="B23">
        <f>Performance!H23</f>
        <v>139704.54210681131</v>
      </c>
      <c r="C23">
        <v>1.1916666229565939E-3</v>
      </c>
      <c r="D23">
        <f>B23/B22-1</f>
        <v>-2.219821287251067E-3</v>
      </c>
      <c r="E23">
        <f>D23-$C$3</f>
        <v>-2.4556546142265718E-3</v>
      </c>
    </row>
    <row r="24" spans="1:5" x14ac:dyDescent="0.35">
      <c r="A24" t="s">
        <v>38</v>
      </c>
      <c r="B24">
        <f>Performance!H24</f>
        <v>139212.01307268901</v>
      </c>
      <c r="C24">
        <v>1.3483333587646479E-3</v>
      </c>
      <c r="D24">
        <f>B24/B23-1</f>
        <v>-3.5255048024547264E-3</v>
      </c>
      <c r="E24">
        <f>D24-$C$3</f>
        <v>-3.7613381294302312E-3</v>
      </c>
    </row>
    <row r="25" spans="1:5" x14ac:dyDescent="0.35">
      <c r="A25" t="s">
        <v>39</v>
      </c>
      <c r="B25">
        <f>Performance!H25</f>
        <v>140821.57310017181</v>
      </c>
      <c r="C25">
        <v>1.3916666309038801E-3</v>
      </c>
      <c r="D25">
        <f>B25/B24-1</f>
        <v>1.1561933427701954E-2</v>
      </c>
      <c r="E25">
        <f>D25-$C$3</f>
        <v>1.1326100100726448E-2</v>
      </c>
    </row>
    <row r="26" spans="1:5" x14ac:dyDescent="0.35">
      <c r="A26" t="s">
        <v>40</v>
      </c>
      <c r="B26">
        <f>Performance!H26</f>
        <v>150425.26501343108</v>
      </c>
      <c r="C26">
        <v>1.4691666762034099E-3</v>
      </c>
      <c r="D26">
        <f>B26/B25-1</f>
        <v>6.8197590055522284E-2</v>
      </c>
      <c r="E26">
        <f>D26-$C$3</f>
        <v>6.7961756728546777E-2</v>
      </c>
    </row>
    <row r="27" spans="1:5" x14ac:dyDescent="0.35">
      <c r="A27" t="s">
        <v>41</v>
      </c>
      <c r="B27">
        <f>Performance!H27</f>
        <v>152932.91007596691</v>
      </c>
      <c r="C27">
        <v>1.558333337306976E-3</v>
      </c>
      <c r="D27">
        <f>B27/B26-1</f>
        <v>1.6670371578284549E-2</v>
      </c>
      <c r="E27">
        <f>D27-$C$3</f>
        <v>1.6434538251309045E-2</v>
      </c>
    </row>
    <row r="28" spans="1:5" x14ac:dyDescent="0.35">
      <c r="A28" t="s">
        <v>42</v>
      </c>
      <c r="B28">
        <f>Performance!H28</f>
        <v>155646.788841884</v>
      </c>
      <c r="C28">
        <v>1.566666662693023E-3</v>
      </c>
      <c r="D28">
        <f>B28/B27-1</f>
        <v>1.7745551069217269E-2</v>
      </c>
      <c r="E28">
        <f>D28-$C$3</f>
        <v>1.7509717742241766E-2</v>
      </c>
    </row>
    <row r="29" spans="1:5" x14ac:dyDescent="0.35">
      <c r="A29" t="s">
        <v>43</v>
      </c>
      <c r="B29">
        <f>Performance!H29</f>
        <v>155896.17490662949</v>
      </c>
      <c r="C29">
        <v>1.6541666785875959E-3</v>
      </c>
      <c r="D29">
        <f>B29/B28-1</f>
        <v>1.6022564076076939E-3</v>
      </c>
      <c r="E29">
        <f>D29-$C$3</f>
        <v>1.3664230806321894E-3</v>
      </c>
    </row>
    <row r="30" spans="1:5" x14ac:dyDescent="0.35">
      <c r="A30" t="s">
        <v>44</v>
      </c>
      <c r="B30">
        <f>Performance!H30</f>
        <v>157124.82876132181</v>
      </c>
      <c r="C30">
        <v>1.712500055631002E-3</v>
      </c>
      <c r="D30">
        <f>B30/B29-1</f>
        <v>7.8812315659970711E-3</v>
      </c>
      <c r="E30">
        <f>D30-$C$3</f>
        <v>7.6453982390215667E-3</v>
      </c>
    </row>
    <row r="31" spans="1:5" x14ac:dyDescent="0.35">
      <c r="A31" t="s">
        <v>45</v>
      </c>
      <c r="B31">
        <f>Performance!H31</f>
        <v>155198.37817287986</v>
      </c>
      <c r="C31">
        <v>1.791666746139526E-3</v>
      </c>
      <c r="D31">
        <f>B31/B30-1</f>
        <v>-1.2260637632059423E-2</v>
      </c>
      <c r="E31">
        <f>D31-$C$3</f>
        <v>-1.2496470959034929E-2</v>
      </c>
    </row>
    <row r="32" spans="1:5" x14ac:dyDescent="0.35">
      <c r="A32" t="s">
        <v>46</v>
      </c>
      <c r="B32">
        <f>Performance!H32</f>
        <v>162194.79431729432</v>
      </c>
      <c r="C32">
        <v>1.898333430290222E-3</v>
      </c>
      <c r="D32">
        <f>B32/B31-1</f>
        <v>4.5080472017696938E-2</v>
      </c>
      <c r="E32">
        <f>D32-$C$3</f>
        <v>4.4844638690721431E-2</v>
      </c>
    </row>
    <row r="33" spans="1:5" x14ac:dyDescent="0.35">
      <c r="A33" t="s">
        <v>47</v>
      </c>
      <c r="B33">
        <f>Performance!H33</f>
        <v>165295.55741677195</v>
      </c>
      <c r="C33">
        <v>1.9233334064483641E-3</v>
      </c>
      <c r="D33">
        <f>B33/B32-1</f>
        <v>1.9117525396109558E-2</v>
      </c>
      <c r="E33">
        <f>D33-$C$3</f>
        <v>1.8881692069134055E-2</v>
      </c>
    </row>
    <row r="34" spans="1:5" x14ac:dyDescent="0.35">
      <c r="A34" t="s">
        <v>48</v>
      </c>
      <c r="B34">
        <f>Performance!H34</f>
        <v>162861.95352743741</v>
      </c>
      <c r="C34">
        <v>1.9166666269302369E-3</v>
      </c>
      <c r="D34">
        <f>B34/B33-1</f>
        <v>-1.4722742264624333E-2</v>
      </c>
      <c r="E34">
        <f>D34-$C$3</f>
        <v>-1.4958575591599839E-2</v>
      </c>
    </row>
    <row r="35" spans="1:5" x14ac:dyDescent="0.35">
      <c r="A35" t="s">
        <v>49</v>
      </c>
      <c r="B35">
        <f>Performance!H35</f>
        <v>167990.9417533254</v>
      </c>
      <c r="C35">
        <v>1.949999928474426E-3</v>
      </c>
      <c r="D35">
        <f>B35/B34-1</f>
        <v>3.1492857078027736E-2</v>
      </c>
      <c r="E35">
        <f>D35-$C$3</f>
        <v>3.1257023751052229E-2</v>
      </c>
    </row>
    <row r="36" spans="1:5" x14ac:dyDescent="0.35">
      <c r="A36" t="s">
        <v>50</v>
      </c>
      <c r="B36">
        <f>Performance!H36</f>
        <v>169854.69297751359</v>
      </c>
      <c r="C36">
        <v>1.9858332475026449E-3</v>
      </c>
      <c r="D36">
        <f>B36/B35-1</f>
        <v>1.109435547379034E-2</v>
      </c>
      <c r="E36">
        <f>D36-$C$3</f>
        <v>1.0858522146814835E-2</v>
      </c>
    </row>
    <row r="37" spans="1:5" x14ac:dyDescent="0.35">
      <c r="A37" t="s">
        <v>51</v>
      </c>
      <c r="B37">
        <f>Performance!H37</f>
        <v>175461.21904672665</v>
      </c>
      <c r="C37">
        <v>1.9400000572204589E-3</v>
      </c>
      <c r="D37">
        <f>B37/B36-1</f>
        <v>3.3007778418905787E-2</v>
      </c>
      <c r="E37">
        <f>D37-$C$3</f>
        <v>3.277194509193028E-2</v>
      </c>
    </row>
    <row r="38" spans="1:5" x14ac:dyDescent="0.35">
      <c r="A38" t="s">
        <v>52</v>
      </c>
      <c r="B38">
        <f>Performance!H38</f>
        <v>187160.04906818975</v>
      </c>
      <c r="C38">
        <v>1.9733333587646481E-3</v>
      </c>
      <c r="D38">
        <f>B38/B37-1</f>
        <v>6.667473351104225E-2</v>
      </c>
      <c r="E38">
        <f>D38-$C$3</f>
        <v>6.6438900184066743E-2</v>
      </c>
    </row>
    <row r="39" spans="1:5" x14ac:dyDescent="0.35">
      <c r="A39" t="s">
        <v>53</v>
      </c>
      <c r="B39">
        <f>Performance!H39</f>
        <v>187791.50380620541</v>
      </c>
      <c r="C39">
        <v>1.910833319028219E-3</v>
      </c>
      <c r="D39">
        <f>B39/B38-1</f>
        <v>3.3738756810519632E-3</v>
      </c>
      <c r="E39">
        <f>D39-$C$3</f>
        <v>3.1380423540764584E-3</v>
      </c>
    </row>
    <row r="40" spans="1:5" x14ac:dyDescent="0.35">
      <c r="A40" t="s">
        <v>54</v>
      </c>
      <c r="B40">
        <f>Performance!H40</f>
        <v>187139.89668165118</v>
      </c>
      <c r="C40">
        <v>1.6958334048589069E-3</v>
      </c>
      <c r="D40">
        <f>B40/B39-1</f>
        <v>-3.4698434771930353E-3</v>
      </c>
      <c r="E40">
        <f>D40-$C$3</f>
        <v>-3.7056768041685401E-3</v>
      </c>
    </row>
    <row r="41" spans="1:5" x14ac:dyDescent="0.35">
      <c r="A41" t="s">
        <v>55</v>
      </c>
      <c r="B41">
        <f>Performance!H41</f>
        <v>189254.34510204988</v>
      </c>
      <c r="C41">
        <v>1.6916666428248091E-3</v>
      </c>
      <c r="D41">
        <f>B41/B40-1</f>
        <v>1.1298758083615024E-2</v>
      </c>
      <c r="E41">
        <f>D41-$C$3</f>
        <v>1.1062924756639518E-2</v>
      </c>
    </row>
    <row r="42" spans="1:5" x14ac:dyDescent="0.35">
      <c r="A42" t="s">
        <v>56</v>
      </c>
      <c r="B42">
        <f>Performance!H42</f>
        <v>193693.64027618014</v>
      </c>
      <c r="C42">
        <v>1.61083330710729E-3</v>
      </c>
      <c r="D42">
        <f>B42/B41-1</f>
        <v>2.3456767514302035E-2</v>
      </c>
      <c r="E42">
        <f>D42-$C$3</f>
        <v>2.3220934187326531E-2</v>
      </c>
    </row>
    <row r="43" spans="1:5" x14ac:dyDescent="0.35">
      <c r="A43" t="s">
        <v>57</v>
      </c>
      <c r="B43">
        <f>Performance!H43</f>
        <v>193544.02762201132</v>
      </c>
      <c r="C43">
        <v>1.4749999841054281E-3</v>
      </c>
      <c r="D43">
        <f>B43/B42-1</f>
        <v>-7.7241903221758612E-4</v>
      </c>
      <c r="E43">
        <f>D43-$C$3</f>
        <v>-1.0082523591930907E-3</v>
      </c>
    </row>
    <row r="44" spans="1:5" x14ac:dyDescent="0.35">
      <c r="A44" t="s">
        <v>58</v>
      </c>
      <c r="B44">
        <f>Performance!H44</f>
        <v>204232.45366701539</v>
      </c>
      <c r="C44">
        <v>1.2483333547910059E-3</v>
      </c>
      <c r="D44">
        <f>B44/B43-1</f>
        <v>5.5224778446165246E-2</v>
      </c>
      <c r="E44">
        <f>D44-$C$3</f>
        <v>5.4988945119189739E-2</v>
      </c>
    </row>
    <row r="45" spans="1:5" x14ac:dyDescent="0.35">
      <c r="A45" t="s">
        <v>59</v>
      </c>
      <c r="B45">
        <f>Performance!H45</f>
        <v>206560.60595218849</v>
      </c>
      <c r="C45">
        <v>1.2833333015441889E-3</v>
      </c>
      <c r="D45">
        <f>B45/B44-1</f>
        <v>1.1399521688991499E-2</v>
      </c>
      <c r="E45">
        <f>D45-$C$3</f>
        <v>1.1163688362015993E-2</v>
      </c>
    </row>
    <row r="46" spans="1:5" x14ac:dyDescent="0.35">
      <c r="A46" t="s">
        <v>60</v>
      </c>
      <c r="B46">
        <f>Performance!H46</f>
        <v>203402.78777423198</v>
      </c>
      <c r="C46">
        <v>1.2541666626930241E-3</v>
      </c>
      <c r="D46">
        <f>B46/B45-1</f>
        <v>-1.5287610933361728E-2</v>
      </c>
      <c r="E46">
        <f>D46-$C$3</f>
        <v>-1.5523444260337233E-2</v>
      </c>
    </row>
    <row r="47" spans="1:5" x14ac:dyDescent="0.35">
      <c r="A47" t="s">
        <v>61</v>
      </c>
      <c r="B47">
        <f>Performance!H47</f>
        <v>210124.07174106705</v>
      </c>
      <c r="C47">
        <v>1.258333325386047E-3</v>
      </c>
      <c r="D47">
        <f>B47/B46-1</f>
        <v>3.3044207704249207E-2</v>
      </c>
      <c r="E47">
        <f>D47-$C$3</f>
        <v>3.28083743772737E-2</v>
      </c>
    </row>
    <row r="48" spans="1:5" x14ac:dyDescent="0.35">
      <c r="A48" t="s">
        <v>62</v>
      </c>
      <c r="B48">
        <f>Performance!H48</f>
        <v>206871.77066825572</v>
      </c>
      <c r="C48">
        <v>1.025000015894572E-3</v>
      </c>
      <c r="D48">
        <f>B48/B47-1</f>
        <v>-1.5478003285692488E-2</v>
      </c>
      <c r="E48">
        <f>D48-$C$3</f>
        <v>-1.5713836612667991E-2</v>
      </c>
    </row>
    <row r="49" spans="1:5" x14ac:dyDescent="0.35">
      <c r="A49" t="s">
        <v>63</v>
      </c>
      <c r="B49">
        <f>Performance!H49</f>
        <v>194253.2178060486</v>
      </c>
      <c r="C49">
        <v>2.499999944120645E-5</v>
      </c>
      <c r="D49">
        <f>B49/B48-1</f>
        <v>-6.0996978086693687E-2</v>
      </c>
      <c r="E49">
        <f>D49-$C$3</f>
        <v>-6.1232811413669194E-2</v>
      </c>
    </row>
    <row r="50" spans="1:5" x14ac:dyDescent="0.35">
      <c r="A50" t="s">
        <v>64</v>
      </c>
      <c r="B50">
        <f>Performance!H50</f>
        <v>211550.4626854879</v>
      </c>
      <c r="C50">
        <v>7.5000002980232238E-5</v>
      </c>
      <c r="D50">
        <f>B50/B49-1</f>
        <v>8.9044830632919902E-2</v>
      </c>
      <c r="E50">
        <f>D50-$C$3</f>
        <v>8.8808997305944395E-2</v>
      </c>
    </row>
    <row r="51" spans="1:5" x14ac:dyDescent="0.35">
      <c r="A51" t="s">
        <v>65</v>
      </c>
      <c r="B51">
        <f>Performance!H51</f>
        <v>212796.27608141259</v>
      </c>
      <c r="C51">
        <v>1.0666667173306149E-4</v>
      </c>
      <c r="D51">
        <f>B51/B50-1</f>
        <v>5.8889655929368345E-3</v>
      </c>
      <c r="E51">
        <f>D51-$C$3</f>
        <v>5.6531322659613302E-3</v>
      </c>
    </row>
    <row r="52" spans="1:5" x14ac:dyDescent="0.35">
      <c r="A52" t="s">
        <v>66</v>
      </c>
      <c r="B52">
        <f>Performance!H52</f>
        <v>215436.37298066902</v>
      </c>
      <c r="C52">
        <v>1.125000044703484E-4</v>
      </c>
      <c r="D52">
        <f>B52/B51-1</f>
        <v>1.2406687503527358E-2</v>
      </c>
      <c r="E52">
        <f>D52-$C$3</f>
        <v>1.2170854176551853E-2</v>
      </c>
    </row>
    <row r="53" spans="1:5" x14ac:dyDescent="0.35">
      <c r="A53" t="s">
        <v>67</v>
      </c>
      <c r="B53">
        <f>Performance!H53</f>
        <v>219486.38831686822</v>
      </c>
      <c r="C53">
        <v>6.9166664034128189E-5</v>
      </c>
      <c r="D53">
        <f>B53/B52-1</f>
        <v>1.8799125143842854E-2</v>
      </c>
      <c r="E53">
        <f>D53-$C$3</f>
        <v>1.8563291816867351E-2</v>
      </c>
    </row>
    <row r="54" spans="1:5" x14ac:dyDescent="0.35">
      <c r="A54" t="s">
        <v>68</v>
      </c>
      <c r="B54">
        <f>Performance!H54</f>
        <v>217479.73682544299</v>
      </c>
      <c r="C54">
        <v>7.9166665673255918E-5</v>
      </c>
      <c r="D54">
        <f>B54/B53-1</f>
        <v>-9.142487180244907E-3</v>
      </c>
      <c r="E54">
        <f>D54-$C$3</f>
        <v>-9.3783205072204123E-3</v>
      </c>
    </row>
    <row r="55" spans="1:5" x14ac:dyDescent="0.35">
      <c r="A55" t="s">
        <v>69</v>
      </c>
      <c r="B55">
        <f>Performance!H55</f>
        <v>218204.72011704292</v>
      </c>
      <c r="C55">
        <v>7.0833334078391393E-5</v>
      </c>
      <c r="D55">
        <f>B55/B54-1</f>
        <v>3.3335670816165841E-3</v>
      </c>
      <c r="E55">
        <f>D55-$C$3</f>
        <v>3.0977337546410793E-3</v>
      </c>
    </row>
    <row r="56" spans="1:5" x14ac:dyDescent="0.35">
      <c r="A56" t="s">
        <v>70</v>
      </c>
      <c r="B56">
        <f>Performance!H56</f>
        <v>224456.12781030021</v>
      </c>
      <c r="C56">
        <v>6.9166664034128189E-5</v>
      </c>
      <c r="D56">
        <f>B56/B55-1</f>
        <v>2.8649278026176894E-2</v>
      </c>
      <c r="E56">
        <f>D56-$C$3</f>
        <v>2.8413444699201391E-2</v>
      </c>
    </row>
    <row r="57" spans="1:5" x14ac:dyDescent="0.35">
      <c r="A57" t="s">
        <v>71</v>
      </c>
      <c r="B57">
        <f>Performance!H57</f>
        <v>232102.99109832107</v>
      </c>
      <c r="C57">
        <v>6.2500002483526867E-5</v>
      </c>
      <c r="D57">
        <f>B57/B56-1</f>
        <v>3.4068409548986045E-2</v>
      </c>
      <c r="E57">
        <f>D57-$C$3</f>
        <v>3.3832576222010538E-2</v>
      </c>
    </row>
    <row r="58" spans="1:5" x14ac:dyDescent="0.35">
      <c r="A58" t="s">
        <v>72</v>
      </c>
      <c r="B58">
        <f>Performance!H58</f>
        <v>231510.65381042531</v>
      </c>
      <c r="C58">
        <v>5.4166664679845177E-5</v>
      </c>
      <c r="D58">
        <f>B58/B57-1</f>
        <v>-2.5520450429905583E-3</v>
      </c>
      <c r="E58">
        <f>D58-$C$3</f>
        <v>-2.7878783699660631E-3</v>
      </c>
    </row>
    <row r="59" spans="1:5" x14ac:dyDescent="0.35">
      <c r="A59" t="s">
        <v>73</v>
      </c>
      <c r="B59">
        <f>Performance!H59</f>
        <v>231053.05357187224</v>
      </c>
      <c r="C59">
        <v>4.000000034769376E-5</v>
      </c>
      <c r="D59">
        <f>B59/B58-1</f>
        <v>-1.9765839326244539E-3</v>
      </c>
      <c r="E59">
        <f>D59-$C$3</f>
        <v>-2.2124172595999587E-3</v>
      </c>
    </row>
    <row r="60" spans="1:5" x14ac:dyDescent="0.35">
      <c r="A60" t="s">
        <v>74</v>
      </c>
      <c r="B60">
        <f>Performance!H60</f>
        <v>229444.84619642055</v>
      </c>
      <c r="C60">
        <v>2.9166666790843011E-5</v>
      </c>
      <c r="D60">
        <f>B60/B59-1</f>
        <v>-6.9603381153819921E-3</v>
      </c>
      <c r="E60">
        <f>D60-$C$3</f>
        <v>-7.1961714423574965E-3</v>
      </c>
    </row>
    <row r="61" spans="1:5" x14ac:dyDescent="0.35">
      <c r="A61" t="s">
        <v>75</v>
      </c>
      <c r="B61">
        <f>Performance!H61</f>
        <v>230909.31880077597</v>
      </c>
      <c r="C61">
        <v>1.0833333556850749E-5</v>
      </c>
      <c r="D61">
        <f>B61/B60-1</f>
        <v>6.3826781408797828E-3</v>
      </c>
      <c r="E61">
        <f>D61-$C$3</f>
        <v>6.1468448139042784E-3</v>
      </c>
    </row>
    <row r="62" spans="1:5" x14ac:dyDescent="0.35">
      <c r="A62" t="s">
        <v>76</v>
      </c>
      <c r="B62">
        <f>Performance!H62</f>
        <v>242383.69061041001</v>
      </c>
      <c r="C62">
        <v>2.50000002173086E-6</v>
      </c>
      <c r="D62">
        <f>B62/B61-1</f>
        <v>4.9692112337544447E-2</v>
      </c>
      <c r="E62">
        <f>D62-$C$3</f>
        <v>4.945627901056894E-2</v>
      </c>
    </row>
    <row r="63" spans="1:5" x14ac:dyDescent="0.35">
      <c r="A63" t="s">
        <v>77</v>
      </c>
      <c r="B63">
        <f>Performance!H63</f>
        <v>243686.60357286874</v>
      </c>
      <c r="C63">
        <v>6.6666669833163416E-6</v>
      </c>
      <c r="D63">
        <f t="shared" ref="D63:D64" si="0">B63/B62-1</f>
        <v>5.3754151493341507E-3</v>
      </c>
      <c r="E63">
        <f t="shared" ref="E63:E64" si="1">D63-$C$3</f>
        <v>5.1395818223586463E-3</v>
      </c>
    </row>
    <row r="64" spans="1:5" x14ac:dyDescent="0.35">
      <c r="A64" t="s">
        <v>78</v>
      </c>
      <c r="B64">
        <f>Performance!H64</f>
        <v>249796.55254369305</v>
      </c>
      <c r="C64">
        <v>3.3333332588275267E-5</v>
      </c>
      <c r="D64">
        <f t="shared" si="0"/>
        <v>2.5072978494680598E-2</v>
      </c>
      <c r="E64">
        <f t="shared" si="1"/>
        <v>2.4837145167705094E-2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135-5523-4B90-AA03-88CC1E9D913F}">
  <dimension ref="A1:H5"/>
  <sheetViews>
    <sheetView workbookViewId="0">
      <selection activeCell="B5" sqref="B5"/>
    </sheetView>
  </sheetViews>
  <sheetFormatPr defaultRowHeight="14.5" x14ac:dyDescent="0.35"/>
  <cols>
    <col min="1" max="1" width="11.453125" style="14" bestFit="1" customWidth="1"/>
    <col min="2" max="5" width="8.7265625" style="14"/>
  </cols>
  <sheetData>
    <row r="1" spans="1:8" x14ac:dyDescent="0.35">
      <c r="A1" s="7" t="s">
        <v>11</v>
      </c>
      <c r="B1" s="12"/>
      <c r="C1" s="12"/>
      <c r="D1" s="13"/>
      <c r="E1" s="12"/>
      <c r="F1" s="12"/>
      <c r="G1" s="13"/>
      <c r="H1" s="13"/>
    </row>
    <row r="2" spans="1:8" x14ac:dyDescent="0.35">
      <c r="B2" s="7" t="s">
        <v>8</v>
      </c>
      <c r="C2"/>
      <c r="D2"/>
      <c r="E2"/>
    </row>
    <row r="3" spans="1:8" x14ac:dyDescent="0.35">
      <c r="A3" s="14" t="s">
        <v>15</v>
      </c>
      <c r="B3" s="14">
        <f>AVERAGE(Return!E:E)</f>
        <v>1.5098352468400422E-2</v>
      </c>
      <c r="C3"/>
      <c r="D3"/>
      <c r="E3"/>
    </row>
    <row r="4" spans="1:8" x14ac:dyDescent="0.35">
      <c r="A4" s="14" t="s">
        <v>12</v>
      </c>
      <c r="B4" s="14">
        <f>_xlfn.STDEV.S(Return!D:D)</f>
        <v>3.1112449224480112E-2</v>
      </c>
      <c r="C4"/>
      <c r="D4"/>
      <c r="E4"/>
    </row>
    <row r="5" spans="1:8" x14ac:dyDescent="0.35">
      <c r="A5" s="14" t="s">
        <v>11</v>
      </c>
      <c r="B5" s="14">
        <f>(B3/B4)*SQRT(12)</f>
        <v>1.6810707120592807</v>
      </c>
      <c r="C5"/>
      <c r="D5"/>
      <c r="E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Return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2021-07-12T02:37:54Z</dcterms:created>
  <dcterms:modified xsi:type="dcterms:W3CDTF">2021-07-13T20:12:20Z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