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8_{160A2BB9-650D-48F4-9E13-F521B137F5BA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input" sheetId="2" r:id="rId1"/>
    <sheet name="Dashboard" sheetId="7" r:id="rId2"/>
    <sheet name="Individual &amp; Portfolio" sheetId="1" r:id="rId3"/>
    <sheet name="EQ" sheetId="3" r:id="rId4"/>
    <sheet name="IR" sheetId="4" r:id="rId5"/>
    <sheet name="CR" sheetId="5" r:id="rId6"/>
    <sheet name="RE" sheetId="6" r:id="rId7"/>
  </sheets>
  <calcPr calcId="181029"/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B5" i="2"/>
  <c r="C190" i="6"/>
  <c r="C191" i="6" s="1"/>
  <c r="D190" i="6"/>
  <c r="D191" i="6" s="1"/>
  <c r="B190" i="6"/>
  <c r="B191" i="6" s="1"/>
  <c r="B190" i="5"/>
  <c r="B191" i="5" s="1"/>
  <c r="C190" i="4"/>
  <c r="C191" i="4" s="1"/>
  <c r="D190" i="4"/>
  <c r="E190" i="4"/>
  <c r="F190" i="4"/>
  <c r="G190" i="4"/>
  <c r="H190" i="4"/>
  <c r="H191" i="4" s="1"/>
  <c r="I190" i="4"/>
  <c r="I191" i="4" s="1"/>
  <c r="D191" i="4"/>
  <c r="E191" i="4"/>
  <c r="F191" i="4"/>
  <c r="G191" i="4"/>
  <c r="B190" i="4"/>
  <c r="B191" i="4" s="1"/>
  <c r="C190" i="3"/>
  <c r="D190" i="3"/>
  <c r="D191" i="3" s="1"/>
  <c r="E190" i="3"/>
  <c r="F190" i="3"/>
  <c r="G190" i="3"/>
  <c r="H190" i="3"/>
  <c r="H191" i="3" s="1"/>
  <c r="I190" i="3"/>
  <c r="J190" i="3"/>
  <c r="J191" i="3" s="1"/>
  <c r="K190" i="3"/>
  <c r="L190" i="3"/>
  <c r="L191" i="3" s="1"/>
  <c r="M190" i="3"/>
  <c r="N190" i="3"/>
  <c r="O190" i="3"/>
  <c r="C191" i="3"/>
  <c r="E191" i="3"/>
  <c r="F191" i="3"/>
  <c r="G191" i="3"/>
  <c r="I191" i="3"/>
  <c r="K191" i="3"/>
  <c r="M191" i="3"/>
  <c r="N191" i="3"/>
  <c r="O191" i="3"/>
  <c r="B190" i="3"/>
  <c r="B191" i="3" s="1"/>
  <c r="T191" i="1"/>
  <c r="T190" i="1"/>
  <c r="T188" i="1"/>
  <c r="T187" i="1"/>
  <c r="T186" i="1"/>
  <c r="T185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B191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B190" i="1"/>
  <c r="T4" i="2"/>
  <c r="D2" i="6"/>
  <c r="D3" i="6"/>
  <c r="D4" i="6"/>
  <c r="D5" i="6"/>
  <c r="D6" i="6"/>
  <c r="D7" i="6"/>
  <c r="D8" i="6"/>
  <c r="D185" i="6" s="1"/>
  <c r="D188" i="6" s="1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6" i="6"/>
  <c r="D187" i="6"/>
  <c r="C186" i="6"/>
  <c r="B186" i="6"/>
  <c r="B186" i="5"/>
  <c r="C187" i="6"/>
  <c r="C185" i="6"/>
  <c r="B187" i="6"/>
  <c r="B185" i="6"/>
  <c r="B188" i="6" s="1"/>
  <c r="B187" i="5"/>
  <c r="B185" i="5"/>
  <c r="B188" i="5" s="1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7" i="4"/>
  <c r="I186" i="4"/>
  <c r="H185" i="4"/>
  <c r="H188" i="4" s="1"/>
  <c r="H187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6" i="4"/>
  <c r="G186" i="4"/>
  <c r="F186" i="4"/>
  <c r="C186" i="4"/>
  <c r="D186" i="4"/>
  <c r="B186" i="4"/>
  <c r="E187" i="4"/>
  <c r="G187" i="4"/>
  <c r="G185" i="4"/>
  <c r="F187" i="4"/>
  <c r="F185" i="4"/>
  <c r="F188" i="4" s="1"/>
  <c r="D187" i="4"/>
  <c r="C187" i="4"/>
  <c r="D185" i="4"/>
  <c r="D188" i="4" s="1"/>
  <c r="C185" i="4"/>
  <c r="C188" i="4" s="1"/>
  <c r="B187" i="4"/>
  <c r="B185" i="4"/>
  <c r="B188" i="4" s="1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185" i="3" s="1"/>
  <c r="O188" i="3" s="1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7" i="3"/>
  <c r="O186" i="3"/>
  <c r="O183" i="3"/>
  <c r="C187" i="3"/>
  <c r="D187" i="3"/>
  <c r="E187" i="3"/>
  <c r="F187" i="3"/>
  <c r="F188" i="3" s="1"/>
  <c r="G187" i="3"/>
  <c r="G188" i="3" s="1"/>
  <c r="H187" i="3"/>
  <c r="I187" i="3"/>
  <c r="I188" i="3" s="1"/>
  <c r="J187" i="3"/>
  <c r="K187" i="3"/>
  <c r="L187" i="3"/>
  <c r="M187" i="3"/>
  <c r="N187" i="3"/>
  <c r="B187" i="3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O188" i="1" s="1"/>
  <c r="P187" i="1"/>
  <c r="Q187" i="1"/>
  <c r="R187" i="1"/>
  <c r="S187" i="1"/>
  <c r="J188" i="1"/>
  <c r="B187" i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B3" i="2"/>
  <c r="B188" i="1"/>
  <c r="M186" i="3"/>
  <c r="L186" i="3"/>
  <c r="K186" i="3"/>
  <c r="N186" i="3" s="1"/>
  <c r="N2" i="3" s="1"/>
  <c r="J186" i="3"/>
  <c r="I186" i="3"/>
  <c r="G186" i="3"/>
  <c r="H128" i="3" s="1"/>
  <c r="F186" i="3"/>
  <c r="D186" i="3"/>
  <c r="C186" i="3"/>
  <c r="C188" i="3" s="1"/>
  <c r="B186" i="3"/>
  <c r="C186" i="1"/>
  <c r="D186" i="1"/>
  <c r="E186" i="1"/>
  <c r="E188" i="1" s="1"/>
  <c r="F186" i="1"/>
  <c r="G186" i="1"/>
  <c r="H186" i="1"/>
  <c r="I186" i="1"/>
  <c r="J186" i="1"/>
  <c r="K186" i="1"/>
  <c r="L186" i="1"/>
  <c r="M186" i="1"/>
  <c r="M188" i="1" s="1"/>
  <c r="N186" i="1"/>
  <c r="O186" i="1"/>
  <c r="P186" i="1"/>
  <c r="Q186" i="1"/>
  <c r="R186" i="1"/>
  <c r="S186" i="1"/>
  <c r="B186" i="1"/>
  <c r="D188" i="3"/>
  <c r="L188" i="3"/>
  <c r="M188" i="3"/>
  <c r="C185" i="3"/>
  <c r="D185" i="3"/>
  <c r="F185" i="3"/>
  <c r="G185" i="3"/>
  <c r="I185" i="3"/>
  <c r="J185" i="3"/>
  <c r="K185" i="3"/>
  <c r="L185" i="3"/>
  <c r="M185" i="3"/>
  <c r="H186" i="3"/>
  <c r="H7" i="3" s="1"/>
  <c r="B185" i="3"/>
  <c r="F188" i="1"/>
  <c r="G188" i="1"/>
  <c r="N188" i="1"/>
  <c r="R188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B185" i="1"/>
  <c r="T2" i="2"/>
  <c r="C188" i="6" l="1"/>
  <c r="I185" i="4"/>
  <c r="I188" i="4" s="1"/>
  <c r="G188" i="4"/>
  <c r="E168" i="4"/>
  <c r="E186" i="4"/>
  <c r="E147" i="4"/>
  <c r="E163" i="4"/>
  <c r="E164" i="4"/>
  <c r="E183" i="4"/>
  <c r="E152" i="4"/>
  <c r="E2" i="4"/>
  <c r="E10" i="4"/>
  <c r="E18" i="4"/>
  <c r="E26" i="4"/>
  <c r="E34" i="4"/>
  <c r="E42" i="4"/>
  <c r="E50" i="4"/>
  <c r="E66" i="4"/>
  <c r="E74" i="4"/>
  <c r="E82" i="4"/>
  <c r="E90" i="4"/>
  <c r="E98" i="4"/>
  <c r="E106" i="4"/>
  <c r="E114" i="4"/>
  <c r="E130" i="4"/>
  <c r="E138" i="4"/>
  <c r="E146" i="4"/>
  <c r="E154" i="4"/>
  <c r="E162" i="4"/>
  <c r="E170" i="4"/>
  <c r="E178" i="4"/>
  <c r="E180" i="4"/>
  <c r="E13" i="4"/>
  <c r="E21" i="4"/>
  <c r="E29" i="4"/>
  <c r="E37" i="4"/>
  <c r="E45" i="4"/>
  <c r="E53" i="4"/>
  <c r="E69" i="4"/>
  <c r="E77" i="4"/>
  <c r="E85" i="4"/>
  <c r="E93" i="4"/>
  <c r="E101" i="4"/>
  <c r="E109" i="4"/>
  <c r="E117" i="4"/>
  <c r="E125" i="4"/>
  <c r="E133" i="4"/>
  <c r="E141" i="4"/>
  <c r="E149" i="4"/>
  <c r="E157" i="4"/>
  <c r="E165" i="4"/>
  <c r="E173" i="4"/>
  <c r="E181" i="4"/>
  <c r="E5" i="4"/>
  <c r="E6" i="4"/>
  <c r="E14" i="4"/>
  <c r="E22" i="4"/>
  <c r="E30" i="4"/>
  <c r="E38" i="4"/>
  <c r="E46" i="4"/>
  <c r="E54" i="4"/>
  <c r="E62" i="4"/>
  <c r="E70" i="4"/>
  <c r="E78" i="4"/>
  <c r="E86" i="4"/>
  <c r="E94" i="4"/>
  <c r="E102" i="4"/>
  <c r="E110" i="4"/>
  <c r="E118" i="4"/>
  <c r="E126" i="4"/>
  <c r="E134" i="4"/>
  <c r="E142" i="4"/>
  <c r="E150" i="4"/>
  <c r="E158" i="4"/>
  <c r="E166" i="4"/>
  <c r="E174" i="4"/>
  <c r="E176" i="4"/>
  <c r="E9" i="4"/>
  <c r="E17" i="4"/>
  <c r="E25" i="4"/>
  <c r="E41" i="4"/>
  <c r="E49" i="4"/>
  <c r="E57" i="4"/>
  <c r="E65" i="4"/>
  <c r="E73" i="4"/>
  <c r="E81" i="4"/>
  <c r="E89" i="4"/>
  <c r="E97" i="4"/>
  <c r="E105" i="4"/>
  <c r="E113" i="4"/>
  <c r="E121" i="4"/>
  <c r="E129" i="4"/>
  <c r="E137" i="4"/>
  <c r="E145" i="4"/>
  <c r="E153" i="4"/>
  <c r="E161" i="4"/>
  <c r="E169" i="4"/>
  <c r="E177" i="4"/>
  <c r="B188" i="3"/>
  <c r="S188" i="1"/>
  <c r="K188" i="1"/>
  <c r="C188" i="1"/>
  <c r="Q188" i="1"/>
  <c r="I188" i="1"/>
  <c r="P188" i="1"/>
  <c r="H188" i="1"/>
  <c r="L188" i="1"/>
  <c r="D188" i="1"/>
  <c r="K188" i="3"/>
  <c r="N3" i="3"/>
  <c r="N165" i="3"/>
  <c r="N164" i="3"/>
  <c r="N154" i="3"/>
  <c r="N132" i="3"/>
  <c r="N122" i="3"/>
  <c r="N110" i="3"/>
  <c r="N100" i="3"/>
  <c r="N77" i="3"/>
  <c r="N66" i="3"/>
  <c r="N52" i="3"/>
  <c r="N39" i="3"/>
  <c r="N27" i="3"/>
  <c r="N13" i="3"/>
  <c r="N183" i="3"/>
  <c r="N173" i="3"/>
  <c r="N163" i="3"/>
  <c r="N151" i="3"/>
  <c r="N141" i="3"/>
  <c r="N131" i="3"/>
  <c r="N119" i="3"/>
  <c r="N109" i="3"/>
  <c r="N99" i="3"/>
  <c r="N87" i="3"/>
  <c r="N76" i="3"/>
  <c r="N63" i="3"/>
  <c r="N51" i="3"/>
  <c r="N37" i="3"/>
  <c r="N26" i="3"/>
  <c r="N12" i="3"/>
  <c r="N174" i="3"/>
  <c r="N142" i="3"/>
  <c r="N90" i="3"/>
  <c r="N182" i="3"/>
  <c r="N172" i="3"/>
  <c r="N162" i="3"/>
  <c r="N150" i="3"/>
  <c r="N140" i="3"/>
  <c r="N130" i="3"/>
  <c r="N118" i="3"/>
  <c r="N108" i="3"/>
  <c r="N98" i="3"/>
  <c r="N86" i="3"/>
  <c r="N75" i="3"/>
  <c r="N61" i="3"/>
  <c r="N50" i="3"/>
  <c r="N36" i="3"/>
  <c r="N23" i="3"/>
  <c r="N11" i="3"/>
  <c r="N95" i="3"/>
  <c r="N181" i="3"/>
  <c r="N159" i="3"/>
  <c r="N139" i="3"/>
  <c r="N117" i="3"/>
  <c r="N74" i="3"/>
  <c r="N35" i="3"/>
  <c r="J188" i="3"/>
  <c r="N180" i="3"/>
  <c r="N170" i="3"/>
  <c r="N158" i="3"/>
  <c r="N148" i="3"/>
  <c r="N138" i="3"/>
  <c r="N126" i="3"/>
  <c r="N116" i="3"/>
  <c r="N106" i="3"/>
  <c r="N94" i="3"/>
  <c r="N84" i="3"/>
  <c r="N71" i="3"/>
  <c r="N59" i="3"/>
  <c r="N45" i="3"/>
  <c r="N34" i="3"/>
  <c r="N20" i="3"/>
  <c r="N5" i="3"/>
  <c r="N175" i="3"/>
  <c r="N171" i="3"/>
  <c r="N149" i="3"/>
  <c r="N127" i="3"/>
  <c r="N107" i="3"/>
  <c r="N85" i="3"/>
  <c r="N60" i="3"/>
  <c r="N47" i="3"/>
  <c r="N21" i="3"/>
  <c r="N7" i="3"/>
  <c r="N179" i="3"/>
  <c r="N167" i="3"/>
  <c r="N157" i="3"/>
  <c r="N147" i="3"/>
  <c r="N135" i="3"/>
  <c r="N125" i="3"/>
  <c r="N115" i="3"/>
  <c r="N103" i="3"/>
  <c r="N93" i="3"/>
  <c r="N83" i="3"/>
  <c r="N69" i="3"/>
  <c r="N58" i="3"/>
  <c r="N44" i="3"/>
  <c r="N31" i="3"/>
  <c r="N19" i="3"/>
  <c r="N4" i="3"/>
  <c r="N178" i="3"/>
  <c r="N166" i="3"/>
  <c r="N156" i="3"/>
  <c r="N146" i="3"/>
  <c r="N134" i="3"/>
  <c r="N124" i="3"/>
  <c r="N114" i="3"/>
  <c r="N102" i="3"/>
  <c r="N92" i="3"/>
  <c r="N82" i="3"/>
  <c r="N68" i="3"/>
  <c r="N55" i="3"/>
  <c r="N43" i="3"/>
  <c r="N29" i="3"/>
  <c r="N18" i="3"/>
  <c r="N6" i="3"/>
  <c r="N155" i="3"/>
  <c r="N143" i="3"/>
  <c r="N133" i="3"/>
  <c r="N123" i="3"/>
  <c r="N111" i="3"/>
  <c r="N101" i="3"/>
  <c r="N91" i="3"/>
  <c r="N79" i="3"/>
  <c r="N67" i="3"/>
  <c r="N53" i="3"/>
  <c r="N42" i="3"/>
  <c r="N28" i="3"/>
  <c r="N15" i="3"/>
  <c r="N177" i="3"/>
  <c r="N169" i="3"/>
  <c r="N161" i="3"/>
  <c r="N153" i="3"/>
  <c r="N145" i="3"/>
  <c r="N137" i="3"/>
  <c r="N129" i="3"/>
  <c r="N121" i="3"/>
  <c r="N113" i="3"/>
  <c r="N105" i="3"/>
  <c r="N97" i="3"/>
  <c r="N89" i="3"/>
  <c r="N81" i="3"/>
  <c r="N73" i="3"/>
  <c r="N65" i="3"/>
  <c r="N57" i="3"/>
  <c r="N49" i="3"/>
  <c r="N41" i="3"/>
  <c r="N33" i="3"/>
  <c r="N25" i="3"/>
  <c r="N17" i="3"/>
  <c r="N9" i="3"/>
  <c r="N176" i="3"/>
  <c r="N168" i="3"/>
  <c r="N160" i="3"/>
  <c r="N152" i="3"/>
  <c r="N144" i="3"/>
  <c r="N136" i="3"/>
  <c r="N128" i="3"/>
  <c r="N120" i="3"/>
  <c r="N112" i="3"/>
  <c r="N104" i="3"/>
  <c r="N96" i="3"/>
  <c r="N88" i="3"/>
  <c r="N80" i="3"/>
  <c r="N72" i="3"/>
  <c r="N64" i="3"/>
  <c r="N56" i="3"/>
  <c r="N48" i="3"/>
  <c r="N40" i="3"/>
  <c r="N32" i="3"/>
  <c r="N24" i="3"/>
  <c r="N16" i="3"/>
  <c r="N8" i="3"/>
  <c r="N78" i="3"/>
  <c r="N70" i="3"/>
  <c r="N62" i="3"/>
  <c r="N54" i="3"/>
  <c r="N46" i="3"/>
  <c r="N38" i="3"/>
  <c r="N30" i="3"/>
  <c r="N22" i="3"/>
  <c r="N14" i="3"/>
  <c r="N10" i="3"/>
  <c r="H2" i="3"/>
  <c r="H173" i="3"/>
  <c r="H157" i="3"/>
  <c r="H136" i="3"/>
  <c r="H109" i="3"/>
  <c r="H172" i="3"/>
  <c r="H156" i="3"/>
  <c r="H133" i="3"/>
  <c r="H108" i="3"/>
  <c r="H169" i="3"/>
  <c r="H152" i="3"/>
  <c r="H132" i="3"/>
  <c r="H101" i="3"/>
  <c r="H168" i="3"/>
  <c r="H149" i="3"/>
  <c r="H181" i="3"/>
  <c r="H165" i="3"/>
  <c r="H148" i="3"/>
  <c r="H125" i="3"/>
  <c r="H180" i="3"/>
  <c r="H164" i="3"/>
  <c r="H144" i="3"/>
  <c r="H124" i="3"/>
  <c r="H177" i="3"/>
  <c r="H161" i="3"/>
  <c r="H141" i="3"/>
  <c r="H117" i="3"/>
  <c r="H10" i="3"/>
  <c r="H176" i="3"/>
  <c r="H160" i="3"/>
  <c r="H140" i="3"/>
  <c r="H116" i="3"/>
  <c r="H182" i="3"/>
  <c r="H174" i="3"/>
  <c r="H166" i="3"/>
  <c r="H158" i="3"/>
  <c r="H150" i="3"/>
  <c r="H142" i="3"/>
  <c r="H134" i="3"/>
  <c r="H126" i="3"/>
  <c r="H118" i="3"/>
  <c r="H110" i="3"/>
  <c r="H102" i="3"/>
  <c r="H94" i="3"/>
  <c r="H86" i="3"/>
  <c r="H78" i="3"/>
  <c r="H70" i="3"/>
  <c r="H62" i="3"/>
  <c r="H54" i="3"/>
  <c r="H46" i="3"/>
  <c r="H38" i="3"/>
  <c r="H30" i="3"/>
  <c r="H22" i="3"/>
  <c r="H14" i="3"/>
  <c r="H6" i="3"/>
  <c r="H93" i="3"/>
  <c r="H85" i="3"/>
  <c r="H77" i="3"/>
  <c r="H69" i="3"/>
  <c r="H61" i="3"/>
  <c r="H53" i="3"/>
  <c r="H45" i="3"/>
  <c r="H37" i="3"/>
  <c r="H29" i="3"/>
  <c r="H21" i="3"/>
  <c r="H13" i="3"/>
  <c r="H5" i="3"/>
  <c r="H100" i="3"/>
  <c r="H92" i="3"/>
  <c r="H84" i="3"/>
  <c r="H76" i="3"/>
  <c r="H68" i="3"/>
  <c r="H60" i="3"/>
  <c r="H52" i="3"/>
  <c r="H44" i="3"/>
  <c r="H36" i="3"/>
  <c r="H28" i="3"/>
  <c r="H20" i="3"/>
  <c r="H12" i="3"/>
  <c r="H4" i="3"/>
  <c r="H179" i="3"/>
  <c r="H171" i="3"/>
  <c r="H163" i="3"/>
  <c r="H155" i="3"/>
  <c r="H147" i="3"/>
  <c r="H139" i="3"/>
  <c r="H131" i="3"/>
  <c r="H123" i="3"/>
  <c r="H115" i="3"/>
  <c r="H107" i="3"/>
  <c r="H99" i="3"/>
  <c r="H91" i="3"/>
  <c r="H83" i="3"/>
  <c r="H75" i="3"/>
  <c r="H67" i="3"/>
  <c r="H59" i="3"/>
  <c r="H51" i="3"/>
  <c r="H43" i="3"/>
  <c r="H35" i="3"/>
  <c r="H27" i="3"/>
  <c r="H19" i="3"/>
  <c r="H11" i="3"/>
  <c r="H3" i="3"/>
  <c r="H178" i="3"/>
  <c r="H170" i="3"/>
  <c r="H162" i="3"/>
  <c r="H154" i="3"/>
  <c r="H146" i="3"/>
  <c r="H138" i="3"/>
  <c r="H130" i="3"/>
  <c r="H122" i="3"/>
  <c r="H114" i="3"/>
  <c r="H106" i="3"/>
  <c r="H98" i="3"/>
  <c r="H90" i="3"/>
  <c r="H82" i="3"/>
  <c r="H74" i="3"/>
  <c r="H66" i="3"/>
  <c r="H58" i="3"/>
  <c r="H50" i="3"/>
  <c r="H42" i="3"/>
  <c r="H34" i="3"/>
  <c r="H26" i="3"/>
  <c r="H18" i="3"/>
  <c r="H153" i="3"/>
  <c r="H145" i="3"/>
  <c r="H137" i="3"/>
  <c r="H129" i="3"/>
  <c r="H121" i="3"/>
  <c r="H113" i="3"/>
  <c r="H105" i="3"/>
  <c r="H97" i="3"/>
  <c r="H89" i="3"/>
  <c r="H81" i="3"/>
  <c r="H73" i="3"/>
  <c r="H65" i="3"/>
  <c r="H57" i="3"/>
  <c r="H49" i="3"/>
  <c r="H41" i="3"/>
  <c r="H33" i="3"/>
  <c r="H25" i="3"/>
  <c r="H17" i="3"/>
  <c r="H9" i="3"/>
  <c r="H120" i="3"/>
  <c r="H112" i="3"/>
  <c r="H104" i="3"/>
  <c r="H96" i="3"/>
  <c r="H88" i="3"/>
  <c r="H80" i="3"/>
  <c r="H72" i="3"/>
  <c r="H64" i="3"/>
  <c r="H56" i="3"/>
  <c r="H48" i="3"/>
  <c r="H40" i="3"/>
  <c r="H32" i="3"/>
  <c r="H24" i="3"/>
  <c r="H16" i="3"/>
  <c r="H8" i="3"/>
  <c r="H183" i="3"/>
  <c r="H175" i="3"/>
  <c r="H167" i="3"/>
  <c r="H159" i="3"/>
  <c r="H151" i="3"/>
  <c r="H143" i="3"/>
  <c r="H135" i="3"/>
  <c r="H127" i="3"/>
  <c r="H119" i="3"/>
  <c r="H111" i="3"/>
  <c r="H103" i="3"/>
  <c r="H95" i="3"/>
  <c r="H87" i="3"/>
  <c r="H79" i="3"/>
  <c r="H71" i="3"/>
  <c r="H63" i="3"/>
  <c r="H55" i="3"/>
  <c r="H47" i="3"/>
  <c r="H39" i="3"/>
  <c r="H31" i="3"/>
  <c r="H23" i="3"/>
  <c r="H15" i="3"/>
  <c r="E186" i="3"/>
  <c r="E2" i="3" s="1"/>
  <c r="E145" i="3"/>
  <c r="E137" i="3"/>
  <c r="E121" i="3"/>
  <c r="E89" i="3"/>
  <c r="E81" i="3"/>
  <c r="E73" i="3"/>
  <c r="E57" i="3"/>
  <c r="E25" i="3"/>
  <c r="E17" i="3"/>
  <c r="E9" i="3"/>
  <c r="E80" i="3"/>
  <c r="E167" i="3"/>
  <c r="E159" i="3"/>
  <c r="E151" i="3"/>
  <c r="E135" i="3"/>
  <c r="E103" i="3"/>
  <c r="E95" i="3"/>
  <c r="E87" i="3"/>
  <c r="E79" i="3"/>
  <c r="E71" i="3"/>
  <c r="E39" i="3"/>
  <c r="E31" i="3"/>
  <c r="E23" i="3"/>
  <c r="E15" i="3"/>
  <c r="E7" i="3"/>
  <c r="E182" i="3"/>
  <c r="E174" i="3"/>
  <c r="E166" i="3"/>
  <c r="E158" i="3"/>
  <c r="E150" i="3"/>
  <c r="E118" i="3"/>
  <c r="E110" i="3"/>
  <c r="E102" i="3"/>
  <c r="E94" i="3"/>
  <c r="E86" i="3"/>
  <c r="E54" i="3"/>
  <c r="E46" i="3"/>
  <c r="E38" i="3"/>
  <c r="E30" i="3"/>
  <c r="E22" i="3"/>
  <c r="E88" i="3"/>
  <c r="E24" i="3"/>
  <c r="E181" i="3"/>
  <c r="E173" i="3"/>
  <c r="E165" i="3"/>
  <c r="E157" i="3"/>
  <c r="E141" i="3"/>
  <c r="E133" i="3"/>
  <c r="E125" i="3"/>
  <c r="E117" i="3"/>
  <c r="E109" i="3"/>
  <c r="E101" i="3"/>
  <c r="E93" i="3"/>
  <c r="E77" i="3"/>
  <c r="E69" i="3"/>
  <c r="E61" i="3"/>
  <c r="E53" i="3"/>
  <c r="E45" i="3"/>
  <c r="E37" i="3"/>
  <c r="E29" i="3"/>
  <c r="E21" i="3"/>
  <c r="E13" i="3"/>
  <c r="E5" i="3"/>
  <c r="E160" i="3"/>
  <c r="E112" i="3"/>
  <c r="E64" i="3"/>
  <c r="E32" i="3"/>
  <c r="E180" i="3"/>
  <c r="E172" i="3"/>
  <c r="E164" i="3"/>
  <c r="E156" i="3"/>
  <c r="E148" i="3"/>
  <c r="E140" i="3"/>
  <c r="E132" i="3"/>
  <c r="E124" i="3"/>
  <c r="E116" i="3"/>
  <c r="E108" i="3"/>
  <c r="E100" i="3"/>
  <c r="E92" i="3"/>
  <c r="E84" i="3"/>
  <c r="E76" i="3"/>
  <c r="E68" i="3"/>
  <c r="E60" i="3"/>
  <c r="E52" i="3"/>
  <c r="E44" i="3"/>
  <c r="E36" i="3"/>
  <c r="E28" i="3"/>
  <c r="E20" i="3"/>
  <c r="E12" i="3"/>
  <c r="E4" i="3"/>
  <c r="E176" i="3"/>
  <c r="E120" i="3"/>
  <c r="E72" i="3"/>
  <c r="E40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E11" i="3"/>
  <c r="E3" i="3"/>
  <c r="E168" i="3"/>
  <c r="E128" i="3"/>
  <c r="E104" i="3"/>
  <c r="E56" i="3"/>
  <c r="E48" i="3"/>
  <c r="E178" i="3"/>
  <c r="E170" i="3"/>
  <c r="E162" i="3"/>
  <c r="E154" i="3"/>
  <c r="E146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E10" i="3"/>
  <c r="E182" i="4" l="1"/>
  <c r="E136" i="4"/>
  <c r="E120" i="4"/>
  <c r="E104" i="4"/>
  <c r="E88" i="4"/>
  <c r="E72" i="4"/>
  <c r="E56" i="4"/>
  <c r="E40" i="4"/>
  <c r="E24" i="4"/>
  <c r="E8" i="4"/>
  <c r="E76" i="4"/>
  <c r="E60" i="4"/>
  <c r="E167" i="4"/>
  <c r="E151" i="4"/>
  <c r="E135" i="4"/>
  <c r="E119" i="4"/>
  <c r="E103" i="4"/>
  <c r="E87" i="4"/>
  <c r="E71" i="4"/>
  <c r="E55" i="4"/>
  <c r="E39" i="4"/>
  <c r="E23" i="4"/>
  <c r="E7" i="4"/>
  <c r="E108" i="4"/>
  <c r="E148" i="4"/>
  <c r="E132" i="4"/>
  <c r="E116" i="4"/>
  <c r="E100" i="4"/>
  <c r="E84" i="4"/>
  <c r="E68" i="4"/>
  <c r="E52" i="4"/>
  <c r="E36" i="4"/>
  <c r="E20" i="4"/>
  <c r="E4" i="4"/>
  <c r="E185" i="4" s="1"/>
  <c r="E188" i="4" s="1"/>
  <c r="E124" i="4"/>
  <c r="E28" i="4"/>
  <c r="E131" i="4"/>
  <c r="E115" i="4"/>
  <c r="E99" i="4"/>
  <c r="E83" i="4"/>
  <c r="E67" i="4"/>
  <c r="E51" i="4"/>
  <c r="E35" i="4"/>
  <c r="E19" i="4"/>
  <c r="E3" i="4"/>
  <c r="E140" i="4"/>
  <c r="E12" i="4"/>
  <c r="E160" i="4"/>
  <c r="E144" i="4"/>
  <c r="E128" i="4"/>
  <c r="E112" i="4"/>
  <c r="E96" i="4"/>
  <c r="E80" i="4"/>
  <c r="E64" i="4"/>
  <c r="E48" i="4"/>
  <c r="E32" i="4"/>
  <c r="E16" i="4"/>
  <c r="E156" i="4"/>
  <c r="E143" i="4"/>
  <c r="E127" i="4"/>
  <c r="E111" i="4"/>
  <c r="E95" i="4"/>
  <c r="E79" i="4"/>
  <c r="E63" i="4"/>
  <c r="E47" i="4"/>
  <c r="E31" i="4"/>
  <c r="E15" i="4"/>
  <c r="E172" i="4"/>
  <c r="E171" i="4"/>
  <c r="E155" i="4"/>
  <c r="E139" i="4"/>
  <c r="E123" i="4"/>
  <c r="E107" i="4"/>
  <c r="E91" i="4"/>
  <c r="E75" i="4"/>
  <c r="E59" i="4"/>
  <c r="E43" i="4"/>
  <c r="E27" i="4"/>
  <c r="E11" i="4"/>
  <c r="E92" i="4"/>
  <c r="E44" i="4"/>
  <c r="E175" i="4"/>
  <c r="E61" i="4"/>
  <c r="E179" i="4"/>
  <c r="E122" i="4"/>
  <c r="E58" i="4"/>
  <c r="E33" i="4"/>
  <c r="E159" i="4"/>
  <c r="N185" i="3"/>
  <c r="N188" i="3" s="1"/>
  <c r="H185" i="3"/>
  <c r="H188" i="3" s="1"/>
  <c r="E143" i="3"/>
  <c r="E144" i="3"/>
  <c r="E65" i="3"/>
  <c r="E129" i="3"/>
  <c r="E153" i="3"/>
  <c r="E136" i="3"/>
  <c r="E62" i="3"/>
  <c r="E126" i="3"/>
  <c r="E16" i="3"/>
  <c r="E47" i="3"/>
  <c r="E111" i="3"/>
  <c r="E175" i="3"/>
  <c r="E33" i="3"/>
  <c r="E97" i="3"/>
  <c r="E161" i="3"/>
  <c r="E185" i="3"/>
  <c r="E188" i="3" s="1"/>
  <c r="E85" i="3"/>
  <c r="E149" i="3"/>
  <c r="E6" i="3"/>
  <c r="E70" i="3"/>
  <c r="E134" i="3"/>
  <c r="E96" i="3"/>
  <c r="E55" i="3"/>
  <c r="E119" i="3"/>
  <c r="E183" i="3"/>
  <c r="E41" i="3"/>
  <c r="E105" i="3"/>
  <c r="E169" i="3"/>
  <c r="E14" i="3"/>
  <c r="E78" i="3"/>
  <c r="E142" i="3"/>
  <c r="E152" i="3"/>
  <c r="E63" i="3"/>
  <c r="E127" i="3"/>
  <c r="E8" i="3"/>
  <c r="E49" i="3"/>
  <c r="E113" i="3"/>
  <c r="E177" i="3"/>
</calcChain>
</file>

<file path=xl/sharedStrings.xml><?xml version="1.0" encoding="utf-8"?>
<sst xmlns="http://schemas.openxmlformats.org/spreadsheetml/2006/main" count="868" uniqueCount="236">
  <si>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</si>
  <si>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</si>
  <si>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</si>
  <si>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</si>
  <si>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</si>
  <si>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</si>
  <si>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</si>
  <si>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</si>
  <si>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</si>
  <si>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</si>
  <si>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</si>
  <si>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</si>
  <si>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</si>
  <si>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</si>
  <si>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</si>
  <si>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</si>
  <si>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</si>
  <si>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</si>
  <si>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</si>
  <si>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</si>
  <si>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</si>
  <si>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</si>
  <si>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</si>
  <si>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</si>
  <si>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</si>
  <si>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</si>
  <si>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</si>
  <si>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</si>
  <si>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</si>
  <si>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</si>
  <si>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</si>
  <si>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</si>
  <si>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</si>
  <si>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</si>
  <si>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</si>
  <si>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</si>
  <si>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</si>
  <si>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</si>
  <si>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</si>
  <si>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</si>
  <si>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</si>
  <si>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</si>
  <si>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</si>
  <si>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</si>
  <si>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</si>
  <si>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</si>
  <si>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</si>
  <si>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</si>
  <si>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</si>
  <si>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</si>
  <si>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</si>
  <si>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</si>
  <si>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</si>
  <si>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</si>
  <si>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</si>
  <si>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</si>
  <si>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</si>
  <si>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</si>
  <si>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</si>
  <si>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</si>
  <si>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</si>
  <si>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</si>
  <si>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</si>
  <si>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</si>
  <si>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</si>
  <si>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</si>
  <si>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</si>
  <si>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</si>
  <si>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</si>
  <si>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</si>
  <si>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</si>
  <si>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</si>
  <si>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</si>
  <si>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</si>
  <si>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</si>
  <si>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</si>
  <si>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</si>
  <si>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</si>
  <si>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</si>
  <si>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</si>
  <si>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</si>
  <si>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</si>
  <si>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</si>
  <si>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</si>
  <si>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</si>
  <si>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</si>
  <si>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</si>
  <si>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</si>
  <si>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</si>
  <si>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</si>
  <si>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</si>
  <si>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</si>
  <si>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</si>
  <si>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</si>
  <si>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</si>
  <si>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</si>
  <si>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</si>
  <si>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</si>
  <si>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</si>
  <si>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</si>
  <si>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</si>
  <si>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</si>
  <si>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</si>
  <si>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</si>
  <si>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</si>
  <si>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</si>
  <si>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</si>
  <si>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</si>
  <si>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</si>
  <si>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</si>
  <si>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</si>
  <si>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</si>
  <si>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</si>
  <si>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</si>
  <si>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</si>
  <si>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</si>
  <si>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</si>
  <si>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</si>
  <si>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</si>
  <si>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</si>
  <si>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</si>
  <si>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</si>
  <si>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</si>
  <si>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</si>
  <si>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</si>
  <si>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</si>
  <si>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</si>
  <si>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</si>
  <si>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</si>
  <si>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</si>
  <si>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</si>
  <si>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</si>
  <si>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</si>
  <si>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</si>
  <si>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</si>
  <si>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</si>
  <si>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</si>
  <si>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</si>
  <si>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</si>
  <si>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</si>
  <si>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</si>
  <si>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</si>
  <si>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</si>
  <si>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</si>
  <si>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</si>
  <si>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</si>
  <si>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</si>
  <si>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</si>
  <si>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</si>
  <si>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</si>
  <si>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</si>
  <si>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</si>
  <si>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</si>
  <si>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</si>
  <si>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</si>
  <si>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</si>
  <si>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</si>
  <si>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</si>
  <si>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</si>
  <si>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</si>
  <si>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</si>
  <si>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</si>
  <si>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</si>
  <si>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</si>
  <si>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</si>
  <si>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</si>
  <si>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</si>
  <si>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</si>
  <si>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</si>
  <si>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</si>
  <si>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</si>
  <si>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</si>
  <si>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</si>
  <si>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</si>
  <si>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</si>
  <si>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</si>
  <si>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</si>
  <si>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</si>
  <si>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</si>
  <si>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</si>
  <si>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</si>
  <si>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</si>
  <si>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</si>
  <si>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</si>
  <si>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</si>
  <si>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</si>
  <si>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</si>
  <si>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</si>
  <si>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</si>
  <si>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</si>
  <si>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</si>
  <si>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</si>
  <si>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</si>
  <si>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</si>
  <si>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XSP.TO</t>
  </si>
  <si>
    <t>XIU.TO</t>
  </si>
  <si>
    <t>XIN.TO</t>
  </si>
  <si>
    <t>XBB.TO</t>
  </si>
  <si>
    <t>XGB.TO</t>
  </si>
  <si>
    <t>XRB.TO</t>
  </si>
  <si>
    <t>XRE.TO</t>
  </si>
  <si>
    <t>weight</t>
  </si>
  <si>
    <t>US_EQ</t>
  </si>
  <si>
    <t>CA_EQ</t>
  </si>
  <si>
    <t>INT_EQ</t>
  </si>
  <si>
    <t>VaR</t>
  </si>
  <si>
    <t>TOTAL</t>
  </si>
  <si>
    <t>EQ</t>
  </si>
  <si>
    <t>US_IR</t>
  </si>
  <si>
    <t>CA_IR</t>
  </si>
  <si>
    <t>IR</t>
  </si>
  <si>
    <t>RE</t>
  </si>
  <si>
    <t>MVaR (weight)</t>
  </si>
  <si>
    <t>Exposure</t>
  </si>
  <si>
    <t>VAR(Para)</t>
  </si>
  <si>
    <t>Parametric</t>
  </si>
  <si>
    <t>VAR(Hist)</t>
  </si>
  <si>
    <t>Port</t>
  </si>
  <si>
    <t>Risk Contribution</t>
  </si>
  <si>
    <t>$ CAD   (thousand)</t>
  </si>
  <si>
    <t>NMV</t>
  </si>
  <si>
    <t>INT</t>
  </si>
  <si>
    <t>Total</t>
  </si>
  <si>
    <t>Portfolio</t>
  </si>
  <si>
    <t>CR</t>
  </si>
  <si>
    <t>Porfolio</t>
  </si>
  <si>
    <t>INT-EQ</t>
  </si>
  <si>
    <t>CA-EQ</t>
  </si>
  <si>
    <t>US-RE</t>
  </si>
  <si>
    <t>CA-RE</t>
  </si>
  <si>
    <t>CA-IR</t>
  </si>
  <si>
    <t>US-IR</t>
  </si>
  <si>
    <t>US-EQ</t>
  </si>
  <si>
    <t>VaR (Marginal)</t>
  </si>
  <si>
    <t>US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</si>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</sst>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 Unicode MS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2" applyNumberFormat="0" applyAlignment="0" applyProtection="0"/>
    <xf numFmtId="9" fontId="5" fillId="0" borderId="0" applyFont="0" applyFill="0" applyBorder="0" applyAlignment="0" applyProtection="0"/>
    <xf numFmtId="0" fontId="6" fillId="6" borderId="0" applyNumberFormat="0" applyBorder="0" applyAlignment="0" applyProtection="0"/>
    <xf numFmtId="0" fontId="7" fillId="7" borderId="2" applyNumberFormat="0" applyAlignment="0" applyProtection="0"/>
    <xf numFmtId="0" fontId="8" fillId="8" borderId="5" applyNumberFormat="0" applyAlignment="0" applyProtection="0"/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 vertical="top"/>
    </xf>
    <xf numFmtId="0" fontId="1" fillId="4" borderId="3" xfId="0" applyFont="1" applyFill="1" applyBorder="1" applyAlignment="1">
      <alignment horizontal="center" vertical="top"/>
    </xf>
    <xf numFmtId="0" fontId="0" fillId="4" borderId="0" xfId="0" applyFill="1"/>
    <xf numFmtId="0" fontId="4" fillId="3" borderId="2" xfId="1" applyFont="1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0" fillId="5" borderId="0" xfId="0" applyFill="1"/>
    <xf numFmtId="0" fontId="3" fillId="5" borderId="0" xfId="0" applyFont="1" applyFill="1" applyAlignment="1">
      <alignment vertical="center"/>
    </xf>
    <xf numFmtId="0" fontId="1" fillId="0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" fontId="8" fillId="8" borderId="5" xfId="5" applyNumberFormat="1" applyAlignment="1">
      <alignment horizontal="center"/>
    </xf>
    <xf numFmtId="0" fontId="8" fillId="8" borderId="5" xfId="5" applyAlignment="1">
      <alignment horizontal="center"/>
    </xf>
    <xf numFmtId="0" fontId="8" fillId="8" borderId="7" xfId="5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9" xfId="2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9" fontId="0" fillId="0" borderId="12" xfId="2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2" fontId="8" fillId="8" borderId="5" xfId="5" applyNumberFormat="1"/>
    <xf numFmtId="2" fontId="7" fillId="7" borderId="2" xfId="4" applyNumberFormat="1"/>
    <xf numFmtId="0" fontId="7" fillId="7" borderId="2" xfId="4" applyAlignment="1">
      <alignment horizontal="center"/>
    </xf>
    <xf numFmtId="0" fontId="6" fillId="6" borderId="0" xfId="3" applyAlignment="1">
      <alignment horizontal="right"/>
    </xf>
    <xf numFmtId="0" fontId="6" fillId="6" borderId="0" xfId="3" applyAlignment="1">
      <alignment horizontal="center"/>
    </xf>
    <xf numFmtId="0" fontId="7" fillId="7" borderId="2" xfId="4"/>
    <xf numFmtId="2" fontId="8" fillId="8" borderId="5" xfId="5" applyNumberFormat="1" applyAlignment="1">
      <alignment horizontal="center" vertical="center" wrapText="1"/>
    </xf>
    <xf numFmtId="2" fontId="8" fillId="8" borderId="5" xfId="5" applyNumberFormat="1" applyAlignment="1">
      <alignment horizontal="center" vertical="center"/>
    </xf>
    <xf numFmtId="0" fontId="0" fillId="0" borderId="0" xfId="0" applyAlignment="1">
      <alignment vertical="center"/>
    </xf>
    <xf numFmtId="0" fontId="8" fillId="8" borderId="5" xfId="5" applyAlignment="1">
      <alignment horizontal="center" vertical="center"/>
    </xf>
    <xf numFmtId="0" fontId="8" fillId="8" borderId="6" xfId="5" applyBorder="1" applyAlignment="1">
      <alignment horizontal="center" vertical="center"/>
    </xf>
    <xf numFmtId="0" fontId="8" fillId="8" borderId="7" xfId="5" applyBorder="1" applyAlignment="1">
      <alignment horizontal="center" vertical="center"/>
    </xf>
  </cellXfs>
  <cellStyles count="6">
    <cellStyle name="Calculation" xfId="1" builtinId="22"/>
    <cellStyle name="Check Cell" xfId="5" builtinId="23"/>
    <cellStyle name="Input" xfId="4" builtinId="20"/>
    <cellStyle name="Neutral" xfId="3" builtinId="2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41B6-9656-404F-A5A8-A56B14428C8C}">
  <dimension ref="A1:T5"/>
  <sheetViews>
    <sheetView tabSelected="1" workbookViewId="0">
      <selection activeCell="B9" sqref="B9"/>
    </sheetView>
  </sheetViews>
  <sheetFormatPr defaultRowHeight="14.4"/>
  <cols>
    <col min="1" max="1" width="14.83984375" bestFit="1" customWidth="1"/>
  </cols>
  <sheetData>
    <row r="1" spans="1:20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200</v>
      </c>
    </row>
    <row r="2" spans="1:20">
      <c r="A2" s="14" t="s">
        <v>201</v>
      </c>
      <c r="B2" s="11">
        <v>1.3318615771550225E-2</v>
      </c>
      <c r="C2" s="11">
        <v>1.2497840319158293E-2</v>
      </c>
      <c r="D2" s="11">
        <v>1.4599678355125923E-2</v>
      </c>
      <c r="E2" s="11">
        <v>5.4097056976355603E-3</v>
      </c>
      <c r="F2" s="11">
        <v>1.614244981603245E-2</v>
      </c>
      <c r="G2" s="11">
        <v>1.1137605561767515E-2</v>
      </c>
      <c r="H2" s="11">
        <v>1.6516120403618384E-2</v>
      </c>
      <c r="I2" s="11">
        <v>7.558887419166796E-2</v>
      </c>
      <c r="J2" s="11">
        <v>7.6602185908409073E-2</v>
      </c>
      <c r="K2" s="11">
        <v>0.15337975785190125</v>
      </c>
      <c r="L2" s="11">
        <v>0.117403206791748</v>
      </c>
      <c r="M2" s="11">
        <v>1.7138569161950855E-2</v>
      </c>
      <c r="N2" s="11">
        <v>2.2769347109124306E-2</v>
      </c>
      <c r="O2" s="11">
        <v>2.7982650731224724E-2</v>
      </c>
      <c r="P2" s="11">
        <v>6.5369130969696043E-2</v>
      </c>
      <c r="Q2" s="11">
        <v>0.14388678495170068</v>
      </c>
      <c r="R2" s="11">
        <v>0.1352558182402985</v>
      </c>
      <c r="S2" s="11">
        <v>7.5001658167390239E-2</v>
      </c>
      <c r="T2">
        <f>SUM(B2:S2)</f>
        <v>1</v>
      </c>
    </row>
    <row r="3" spans="1:20">
      <c r="A3" s="15" t="s">
        <v>213</v>
      </c>
      <c r="B3">
        <f>B2*$T$3</f>
        <v>3326.9443043873039</v>
      </c>
      <c r="C3">
        <f t="shared" ref="C3:S3" si="0">C2*$T$3</f>
        <v>3121.9174259673096</v>
      </c>
      <c r="D3">
        <f t="shared" si="0"/>
        <v>3646.94932135723</v>
      </c>
      <c r="E3">
        <f t="shared" si="0"/>
        <v>1351.3258335453365</v>
      </c>
      <c r="F3">
        <f t="shared" si="0"/>
        <v>4032.3283136544769</v>
      </c>
      <c r="G3">
        <f t="shared" si="0"/>
        <v>2782.1354729209861</v>
      </c>
      <c r="H3">
        <f t="shared" si="0"/>
        <v>4125.6699382204197</v>
      </c>
      <c r="I3">
        <f t="shared" si="0"/>
        <v>18881.840183737586</v>
      </c>
      <c r="J3">
        <f t="shared" si="0"/>
        <v>19134.961957231644</v>
      </c>
      <c r="K3">
        <f t="shared" si="0"/>
        <v>38313.734741391359</v>
      </c>
      <c r="L3">
        <f t="shared" si="0"/>
        <v>29326.916314152932</v>
      </c>
      <c r="M3">
        <f t="shared" si="0"/>
        <v>4281.1554921869729</v>
      </c>
      <c r="N3">
        <f t="shared" si="0"/>
        <v>5687.7044115299541</v>
      </c>
      <c r="O3">
        <f t="shared" si="0"/>
        <v>6989.9696836941857</v>
      </c>
      <c r="P3">
        <f t="shared" si="0"/>
        <v>16328.983559007227</v>
      </c>
      <c r="Q3">
        <f t="shared" si="0"/>
        <v>35942.422837530554</v>
      </c>
      <c r="R3">
        <f t="shared" si="0"/>
        <v>33786.437107902915</v>
      </c>
      <c r="S3">
        <f t="shared" si="0"/>
        <v>18735.155645274597</v>
      </c>
      <c r="T3" s="12">
        <v>249796.55254369299</v>
      </c>
    </row>
    <row r="4" spans="1:20">
      <c r="A4" s="15" t="s">
        <v>212</v>
      </c>
      <c r="B4" s="12">
        <v>1.7541999999999999E-2</v>
      </c>
      <c r="C4" s="12">
        <v>1.7616E-2</v>
      </c>
      <c r="D4" s="12">
        <v>2.5153999999999999E-2</v>
      </c>
      <c r="E4" s="12">
        <v>9.1190000000000004E-3</v>
      </c>
      <c r="F4" s="12">
        <v>2.5319000000000001E-2</v>
      </c>
      <c r="G4" s="12">
        <v>1.8149999999999999E-2</v>
      </c>
      <c r="H4" s="12">
        <v>2.2706E-2</v>
      </c>
      <c r="I4" s="12">
        <v>-2.9300000000000002E-4</v>
      </c>
      <c r="J4" s="12">
        <v>1.1475000000000001E-2</v>
      </c>
      <c r="K4" s="12">
        <v>6.4610000000000001E-2</v>
      </c>
      <c r="L4" s="12">
        <v>0.257691</v>
      </c>
      <c r="M4" s="12">
        <v>3.5496E-2</v>
      </c>
      <c r="N4" s="12">
        <v>4.0037999999999997E-2</v>
      </c>
      <c r="O4" s="12">
        <v>5.3353999999999999E-2</v>
      </c>
      <c r="P4" s="12">
        <v>2.9588E-2</v>
      </c>
      <c r="Q4" s="12">
        <v>5.1847999999999998E-2</v>
      </c>
      <c r="R4" s="12">
        <v>0.14652499999999999</v>
      </c>
      <c r="S4" s="12">
        <v>0.17406199999999999</v>
      </c>
      <c r="T4">
        <f>SUM(B4:S4)</f>
        <v>1</v>
      </c>
    </row>
    <row r="5" spans="1:20">
      <c r="A5" s="16" t="s">
        <v>218</v>
      </c>
      <c r="B5">
        <f>B4*$T$5</f>
        <v>-187.15415956827107</v>
      </c>
      <c r="C5">
        <f t="shared" ref="C5:S5" si="1">C4*$T$5</f>
        <v>-187.94365950032287</v>
      </c>
      <c r="D5">
        <f t="shared" si="1"/>
        <v>-268.36596338959589</v>
      </c>
      <c r="E5">
        <f t="shared" si="1"/>
        <v>-97.289863248378992</v>
      </c>
      <c r="F5">
        <f t="shared" si="1"/>
        <v>-270.12633485971133</v>
      </c>
      <c r="G5">
        <f t="shared" si="1"/>
        <v>-193.64086171269639</v>
      </c>
      <c r="H5">
        <f t="shared" si="1"/>
        <v>-242.24845212388345</v>
      </c>
      <c r="I5">
        <f t="shared" si="1"/>
        <v>3.1259929742049617</v>
      </c>
      <c r="J5">
        <f t="shared" si="1"/>
        <v>-122.42583405802708</v>
      </c>
      <c r="K5">
        <f t="shared" si="1"/>
        <v>-689.31879202519644</v>
      </c>
      <c r="L5">
        <f t="shared" si="1"/>
        <v>-2749.2841485182616</v>
      </c>
      <c r="M5">
        <f t="shared" si="1"/>
        <v>-378.7039133528304</v>
      </c>
      <c r="N5">
        <f t="shared" si="1"/>
        <v>-427.16213891200761</v>
      </c>
      <c r="O5">
        <f t="shared" si="1"/>
        <v>-569.22945100932247</v>
      </c>
      <c r="P5">
        <f t="shared" si="1"/>
        <v>-315.6719458046976</v>
      </c>
      <c r="Q5">
        <f t="shared" si="1"/>
        <v>-553.16206050026904</v>
      </c>
      <c r="R5">
        <f t="shared" si="1"/>
        <v>-1563.2632100524979</v>
      </c>
      <c r="S5">
        <f t="shared" si="1"/>
        <v>-1857.053205037761</v>
      </c>
      <c r="T5" s="11">
        <v>-10668.918000699527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05DA-1829-4FE9-AA67-F5338940A6F2}">
  <dimension ref="B1:R22"/>
  <sheetViews>
    <sheetView workbookViewId="0">
      <selection activeCell="J14" sqref="J14"/>
    </sheetView>
  </sheetViews>
  <sheetFormatPr defaultRowHeight="14.4"/>
  <cols>
    <col min="2" max="2" width="10.3125" customWidth="1"/>
    <col min="5" max="5" width="9.7890625" customWidth="1"/>
    <col min="8" max="8" width="9.9453125" customWidth="1"/>
    <col min="14" max="14" width="11.62890625" customWidth="1"/>
  </cols>
  <sheetData>
    <row r="1" spans="2:18" ht="14.7" thickBot="1"/>
    <row r="2" spans="2:18" s="37" customFormat="1" ht="29.4" thickTop="1" thickBot="1">
      <c r="B2" s="35" t="s">
        <v>219</v>
      </c>
      <c r="C2" s="36" t="s">
        <v>220</v>
      </c>
      <c r="D2" s="36" t="s">
        <v>205</v>
      </c>
      <c r="E2" s="35" t="s">
        <v>233</v>
      </c>
      <c r="H2" s="35" t="s">
        <v>220</v>
      </c>
      <c r="I2" s="38" t="s">
        <v>234</v>
      </c>
      <c r="J2" s="38" t="s">
        <v>235</v>
      </c>
      <c r="K2" s="39" t="s">
        <v>221</v>
      </c>
      <c r="L2" s="40" t="s">
        <v>222</v>
      </c>
      <c r="N2" s="35" t="s">
        <v>233</v>
      </c>
      <c r="O2" s="38" t="s">
        <v>234</v>
      </c>
      <c r="P2" s="38" t="s">
        <v>235</v>
      </c>
      <c r="Q2" s="39" t="s">
        <v>221</v>
      </c>
      <c r="R2" s="40" t="s">
        <v>222</v>
      </c>
    </row>
    <row r="3" spans="2:18" ht="15" thickTop="1" thickBot="1">
      <c r="B3" s="17" t="s">
        <v>223</v>
      </c>
      <c r="C3" s="20"/>
      <c r="D3" s="20"/>
      <c r="E3" s="21"/>
      <c r="H3" s="18" t="s">
        <v>207</v>
      </c>
      <c r="I3" s="22"/>
      <c r="J3" s="22"/>
      <c r="K3" s="22"/>
      <c r="L3" s="23"/>
      <c r="N3" s="18" t="s">
        <v>207</v>
      </c>
      <c r="O3" s="22"/>
      <c r="P3" s="22"/>
      <c r="Q3" s="22"/>
      <c r="R3" s="23"/>
    </row>
    <row r="4" spans="2:18" ht="15" thickTop="1" thickBot="1">
      <c r="B4" s="17" t="s">
        <v>207</v>
      </c>
      <c r="C4" s="20"/>
      <c r="D4" s="20"/>
      <c r="E4" s="21"/>
      <c r="H4" s="18" t="s">
        <v>210</v>
      </c>
      <c r="I4" s="22"/>
      <c r="J4" s="22"/>
      <c r="K4" s="22"/>
      <c r="L4" s="24"/>
      <c r="N4" s="18" t="s">
        <v>210</v>
      </c>
      <c r="O4" s="22"/>
      <c r="P4" s="22"/>
      <c r="Q4" s="22"/>
      <c r="R4" s="24"/>
    </row>
    <row r="5" spans="2:18" ht="15" thickTop="1" thickBot="1">
      <c r="B5" s="17" t="s">
        <v>210</v>
      </c>
      <c r="C5" s="20"/>
      <c r="D5" s="20"/>
      <c r="E5" s="21"/>
      <c r="H5" s="18" t="s">
        <v>224</v>
      </c>
      <c r="I5" s="22"/>
      <c r="J5" s="22"/>
      <c r="K5" s="22"/>
      <c r="L5" s="23"/>
      <c r="N5" s="18" t="s">
        <v>224</v>
      </c>
      <c r="O5" s="22"/>
      <c r="P5" s="22"/>
      <c r="Q5" s="22"/>
      <c r="R5" s="23"/>
    </row>
    <row r="6" spans="2:18" ht="15" thickTop="1" thickBot="1">
      <c r="B6" s="17" t="s">
        <v>224</v>
      </c>
      <c r="C6" s="20"/>
      <c r="D6" s="20"/>
      <c r="E6" s="21"/>
      <c r="H6" s="19" t="s">
        <v>211</v>
      </c>
      <c r="I6" s="22"/>
      <c r="J6" s="22"/>
      <c r="K6" s="22"/>
      <c r="L6" s="23"/>
      <c r="N6" s="19" t="s">
        <v>211</v>
      </c>
      <c r="O6" s="22"/>
      <c r="P6" s="22"/>
      <c r="Q6" s="22"/>
      <c r="R6" s="23"/>
    </row>
    <row r="7" spans="2:18" ht="15" thickTop="1" thickBot="1">
      <c r="B7" s="17" t="s">
        <v>211</v>
      </c>
      <c r="C7" s="25"/>
      <c r="D7" s="25"/>
      <c r="E7" s="26"/>
      <c r="H7" s="18" t="s">
        <v>222</v>
      </c>
      <c r="I7" s="27"/>
      <c r="J7" s="27"/>
      <c r="K7" s="27"/>
      <c r="L7" s="28"/>
      <c r="N7" s="18" t="s">
        <v>222</v>
      </c>
      <c r="O7" s="27"/>
      <c r="P7" s="27"/>
      <c r="Q7" s="27"/>
      <c r="R7" s="28"/>
    </row>
    <row r="8" spans="2:18" ht="14.7" thickTop="1"/>
    <row r="9" spans="2:18" ht="14.7" thickBot="1"/>
    <row r="10" spans="2:18" ht="15" thickTop="1" thickBot="1">
      <c r="B10" s="29" t="s">
        <v>225</v>
      </c>
      <c r="C10" s="18"/>
      <c r="D10" s="18"/>
      <c r="E10" s="18"/>
    </row>
    <row r="11" spans="2:18" ht="14.7" thickTop="1">
      <c r="B11" s="30" t="s">
        <v>207</v>
      </c>
      <c r="C11" s="31"/>
      <c r="D11" s="31"/>
      <c r="E11" s="31"/>
    </row>
    <row r="12" spans="2:18">
      <c r="B12" s="32" t="s">
        <v>232</v>
      </c>
      <c r="C12" s="33"/>
      <c r="D12" s="33"/>
      <c r="E12" s="33"/>
    </row>
    <row r="13" spans="2:18">
      <c r="B13" s="32" t="s">
        <v>227</v>
      </c>
      <c r="C13" s="33"/>
      <c r="D13" s="33"/>
      <c r="E13" s="33"/>
    </row>
    <row r="14" spans="2:18">
      <c r="B14" s="32" t="s">
        <v>226</v>
      </c>
      <c r="C14" s="33"/>
      <c r="D14" s="33"/>
      <c r="E14" s="33"/>
    </row>
    <row r="15" spans="2:18">
      <c r="B15" s="34" t="s">
        <v>210</v>
      </c>
      <c r="C15" s="31"/>
      <c r="D15" s="31"/>
      <c r="E15" s="31"/>
    </row>
    <row r="16" spans="2:18">
      <c r="B16" s="32" t="s">
        <v>231</v>
      </c>
      <c r="C16" s="33"/>
      <c r="D16" s="33"/>
      <c r="E16" s="33"/>
    </row>
    <row r="17" spans="2:5">
      <c r="B17" s="32" t="s">
        <v>230</v>
      </c>
      <c r="C17" s="33"/>
      <c r="D17" s="33"/>
      <c r="E17" s="33"/>
    </row>
    <row r="18" spans="2:5">
      <c r="B18" s="34" t="s">
        <v>224</v>
      </c>
      <c r="C18" s="31"/>
      <c r="D18" s="31"/>
      <c r="E18" s="31"/>
    </row>
    <row r="19" spans="2:5">
      <c r="B19" s="32" t="s">
        <v>227</v>
      </c>
      <c r="C19" s="33"/>
      <c r="D19" s="33"/>
      <c r="E19" s="33"/>
    </row>
    <row r="20" spans="2:5">
      <c r="B20" s="34" t="s">
        <v>211</v>
      </c>
      <c r="C20" s="31"/>
      <c r="D20" s="31"/>
      <c r="E20" s="31"/>
    </row>
    <row r="21" spans="2:5">
      <c r="B21" s="32" t="s">
        <v>228</v>
      </c>
      <c r="C21" s="33"/>
      <c r="D21" s="33"/>
      <c r="E21" s="33"/>
    </row>
    <row r="22" spans="2:5">
      <c r="B22" s="32" t="s">
        <v>229</v>
      </c>
      <c r="C22" s="33"/>
      <c r="D22" s="33"/>
      <c r="E22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1"/>
  <sheetViews>
    <sheetView topLeftCell="A173" workbookViewId="0">
      <selection activeCell="T188" sqref="T188"/>
    </sheetView>
  </sheetViews>
  <sheetFormatPr defaultRowHeight="14.4"/>
  <sheetData>
    <row r="1" spans="1:20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200</v>
      </c>
      <c r="T1" s="13" t="s">
        <v>217</v>
      </c>
    </row>
    <row r="2" spans="1:20">
      <c r="A2" s="1" t="s">
        <v>12</v>
      </c>
      <c r="B2">
        <v>-4.4527918790346448E-2</v>
      </c>
      <c r="C2">
        <v>-8.6180445327229127E-2</v>
      </c>
      <c r="D2">
        <v>-0.12609619489467119</v>
      </c>
      <c r="E2">
        <v>-3.7045648446272228E-2</v>
      </c>
      <c r="F2">
        <v>-5.2505017926033133E-2</v>
      </c>
      <c r="G2">
        <v>-4.3753413296241828E-2</v>
      </c>
      <c r="H2">
        <v>-4.3591327745792219E-2</v>
      </c>
      <c r="I2">
        <v>-1.317559943731028E-2</v>
      </c>
      <c r="J2">
        <v>-1.635236336486157E-2</v>
      </c>
      <c r="K2">
        <v>-1.177028470118624E-2</v>
      </c>
      <c r="L2">
        <v>-4.7415376054421483E-2</v>
      </c>
      <c r="M2">
        <v>-3.3332956079860532E-2</v>
      </c>
      <c r="N2">
        <v>-3.2004686818562833E-2</v>
      </c>
      <c r="O2">
        <v>-5.5876540938284418E-2</v>
      </c>
      <c r="P2">
        <v>3.8593431224374091E-3</v>
      </c>
      <c r="R2">
        <v>-9.7735823955825696E-3</v>
      </c>
      <c r="S2">
        <v>1.4556370694374099E-3</v>
      </c>
    </row>
    <row r="3" spans="1:20">
      <c r="A3" s="1" t="s">
        <v>13</v>
      </c>
      <c r="B3">
        <v>1.0709661284610931E-2</v>
      </c>
      <c r="C3">
        <v>1.123204880788942E-2</v>
      </c>
      <c r="D3">
        <v>1.159167982623077E-2</v>
      </c>
      <c r="E3">
        <v>-1.0381736814084049E-2</v>
      </c>
      <c r="F3">
        <v>1.1916801906015181E-2</v>
      </c>
      <c r="G3">
        <v>2.2792890785761299E-2</v>
      </c>
      <c r="H3">
        <v>1.192458045856104E-2</v>
      </c>
      <c r="I3">
        <v>1.4860562861376049E-2</v>
      </c>
      <c r="J3">
        <v>1.484332816199219E-2</v>
      </c>
      <c r="K3">
        <v>1.6251638372140501E-2</v>
      </c>
      <c r="L3">
        <v>4.9355349710876517E-2</v>
      </c>
      <c r="M3">
        <v>6.8963058693913837E-3</v>
      </c>
      <c r="N3">
        <v>-1.0369583194419271E-2</v>
      </c>
      <c r="O3">
        <v>1.183656744483663E-2</v>
      </c>
      <c r="P3">
        <v>-1.6777904255743329E-2</v>
      </c>
      <c r="R3">
        <v>-1.714267303252592E-2</v>
      </c>
      <c r="S3">
        <v>-5.087014393519218E-3</v>
      </c>
    </row>
    <row r="4" spans="1:20">
      <c r="A4" s="1" t="s">
        <v>14</v>
      </c>
      <c r="B4">
        <v>2.330894723098886E-2</v>
      </c>
      <c r="C4">
        <v>-2.8772759511722978E-2</v>
      </c>
      <c r="D4">
        <v>3.3040763768357177E-2</v>
      </c>
      <c r="E4">
        <v>1.554464039377512E-2</v>
      </c>
      <c r="F4">
        <v>2.2484437772949391E-2</v>
      </c>
      <c r="G4">
        <v>2.477418432568412E-2</v>
      </c>
      <c r="H4">
        <v>3.5256718743025939E-2</v>
      </c>
      <c r="I4">
        <v>2.0875761086431851E-2</v>
      </c>
      <c r="J4">
        <v>3.103948264344281E-2</v>
      </c>
      <c r="K4">
        <v>2.955925613166932E-2</v>
      </c>
      <c r="L4">
        <v>6.102296583712441E-2</v>
      </c>
      <c r="M4">
        <v>1.245502754901429E-3</v>
      </c>
      <c r="N4">
        <v>2.303612201763228E-2</v>
      </c>
      <c r="O4">
        <v>2.4202587215966802E-3</v>
      </c>
      <c r="P4">
        <v>3.302654453600784E-2</v>
      </c>
      <c r="R4">
        <v>4.4349456445200719E-2</v>
      </c>
      <c r="S4">
        <v>5.908516222563498E-2</v>
      </c>
    </row>
    <row r="5" spans="1:20">
      <c r="A5" s="1" t="s">
        <v>15</v>
      </c>
      <c r="B5">
        <v>-1.9471906850778711E-3</v>
      </c>
      <c r="C5">
        <v>2.333798135876641E-2</v>
      </c>
      <c r="D5">
        <v>-8.7910571071110333E-3</v>
      </c>
      <c r="E5">
        <v>1.6579956657089449E-2</v>
      </c>
      <c r="F5">
        <v>1.630475039706258E-3</v>
      </c>
      <c r="G5">
        <v>8.4072687856220352E-3</v>
      </c>
      <c r="H5">
        <v>5.5076436128995709E-3</v>
      </c>
      <c r="I5">
        <v>-1.6041690818955789E-2</v>
      </c>
      <c r="J5">
        <v>-6.0745469862285573E-3</v>
      </c>
      <c r="K5">
        <v>-7.0273496303481231E-3</v>
      </c>
      <c r="L5">
        <v>5.8355789236406164E-3</v>
      </c>
      <c r="M5">
        <v>2.1144379068857241E-2</v>
      </c>
      <c r="N5">
        <v>2.2209136876460981E-2</v>
      </c>
      <c r="O5">
        <v>2.816898914210442E-2</v>
      </c>
      <c r="P5">
        <v>1.8099592042907009E-2</v>
      </c>
      <c r="R5">
        <v>1.9467201595375849E-2</v>
      </c>
      <c r="S5">
        <v>2.9411701961204351E-2</v>
      </c>
    </row>
    <row r="6" spans="1:20">
      <c r="A6" s="1" t="s">
        <v>16</v>
      </c>
      <c r="B6">
        <v>3.4171288742876449E-2</v>
      </c>
      <c r="C6">
        <v>5.7726164719603679E-2</v>
      </c>
      <c r="D6">
        <v>2.206646544147195E-2</v>
      </c>
      <c r="E6">
        <v>-1.923914532539173E-2</v>
      </c>
      <c r="F6">
        <v>1.3654480641206449E-2</v>
      </c>
      <c r="G6">
        <v>2.2754489088938179E-2</v>
      </c>
      <c r="H6">
        <v>2.26079745454324E-2</v>
      </c>
      <c r="I6">
        <v>1.5838068018618309E-2</v>
      </c>
      <c r="J6">
        <v>2.3765506749609418E-2</v>
      </c>
      <c r="K6">
        <v>1.249266642338687E-2</v>
      </c>
      <c r="L6">
        <v>2.6038939826254159E-2</v>
      </c>
      <c r="M6">
        <v>2.6796581266866459E-2</v>
      </c>
      <c r="N6">
        <v>-1.4581459514187101E-2</v>
      </c>
      <c r="O6">
        <v>1.4090354989405141E-2</v>
      </c>
      <c r="P6">
        <v>-2.051257766616299E-3</v>
      </c>
      <c r="R6">
        <v>-8.5427304175387242E-3</v>
      </c>
      <c r="S6">
        <v>4.0135535673693427E-2</v>
      </c>
    </row>
    <row r="7" spans="1:20">
      <c r="A7" s="1" t="s">
        <v>17</v>
      </c>
      <c r="B7">
        <v>4.0505368699728761E-2</v>
      </c>
      <c r="C7">
        <v>5.258541164355357E-2</v>
      </c>
      <c r="D7">
        <v>5.5304916752572542E-2</v>
      </c>
      <c r="E7">
        <v>5.2001676953120857E-2</v>
      </c>
      <c r="F7">
        <v>4.1949247988258609E-2</v>
      </c>
      <c r="G7">
        <v>4.1375680485228328E-2</v>
      </c>
      <c r="H7">
        <v>3.5574533238247108E-2</v>
      </c>
      <c r="I7">
        <v>8.455029571456274E-3</v>
      </c>
      <c r="J7">
        <v>9.6883371059934831E-3</v>
      </c>
      <c r="K7">
        <v>4.6902784688340748E-3</v>
      </c>
      <c r="L7">
        <v>7.9237382996753203E-2</v>
      </c>
      <c r="M7">
        <v>2.9655836382767479E-2</v>
      </c>
      <c r="N7">
        <v>4.8887554440894647E-2</v>
      </c>
      <c r="O7">
        <v>2.7016457552549999E-2</v>
      </c>
      <c r="P7">
        <v>1.451990107255563E-2</v>
      </c>
      <c r="R7">
        <v>-5.0704005114898809E-4</v>
      </c>
      <c r="S7">
        <v>3.1306667494772622E-2</v>
      </c>
    </row>
    <row r="8" spans="1:20">
      <c r="A8" s="1" t="s">
        <v>18</v>
      </c>
      <c r="B8">
        <v>3.8069984809389057E-2</v>
      </c>
      <c r="C8">
        <v>5.2729548138957798E-2</v>
      </c>
      <c r="D8">
        <v>9.2417703498834047E-2</v>
      </c>
      <c r="E8">
        <v>4.333625352916104E-2</v>
      </c>
      <c r="F8">
        <v>4.9107460675363201E-2</v>
      </c>
      <c r="G8">
        <v>5.6091704251122643E-2</v>
      </c>
      <c r="H8">
        <v>3.958711485675992E-2</v>
      </c>
      <c r="I8">
        <v>2.271405582021924E-2</v>
      </c>
      <c r="J8">
        <v>3.1283855621901953E-2</v>
      </c>
      <c r="K8">
        <v>2.7621776739267911E-2</v>
      </c>
      <c r="L8">
        <v>6.4911813525311723E-2</v>
      </c>
      <c r="M8">
        <v>1.4401262698874101E-2</v>
      </c>
      <c r="N8">
        <v>4.3503062368168033E-2</v>
      </c>
      <c r="O8">
        <v>-2.2548274392912848E-3</v>
      </c>
      <c r="P8">
        <v>1.057623515551431E-2</v>
      </c>
      <c r="R8">
        <v>8.6209014967135733E-3</v>
      </c>
      <c r="S8">
        <v>3.2754756851318227E-2</v>
      </c>
    </row>
    <row r="9" spans="1:20">
      <c r="A9" s="1" t="s">
        <v>19</v>
      </c>
      <c r="B9">
        <v>2.885294349772605E-2</v>
      </c>
      <c r="C9">
        <v>5.3399815612586998E-4</v>
      </c>
      <c r="D9">
        <v>4.3450883939398548E-2</v>
      </c>
      <c r="E9">
        <v>3.106591990993834E-3</v>
      </c>
      <c r="F9">
        <v>3.1784867694611751E-2</v>
      </c>
      <c r="G9">
        <v>2.4843456647911211E-2</v>
      </c>
      <c r="H9">
        <v>2.1761471971013299E-2</v>
      </c>
      <c r="I9">
        <v>1.8606453326464049E-2</v>
      </c>
      <c r="J9">
        <v>5.0947586637737352E-3</v>
      </c>
      <c r="K9">
        <v>3.0245394144285949E-3</v>
      </c>
      <c r="L9">
        <v>-9.9492204411222307E-3</v>
      </c>
      <c r="M9">
        <v>1.5331734406915711E-2</v>
      </c>
      <c r="N9">
        <v>1.1678434218049819E-2</v>
      </c>
      <c r="O9">
        <v>2.7495231266853049E-2</v>
      </c>
      <c r="P9">
        <v>-1.9918587249072361E-2</v>
      </c>
      <c r="R9">
        <v>-3.9215609989808782E-2</v>
      </c>
      <c r="S9">
        <v>-9.3282695145046057E-3</v>
      </c>
    </row>
    <row r="10" spans="1:20">
      <c r="A10" s="1" t="s">
        <v>20</v>
      </c>
      <c r="B10">
        <v>2.9102041313391998E-2</v>
      </c>
      <c r="C10">
        <v>3.074760571689095E-2</v>
      </c>
      <c r="D10">
        <v>2.6850630165776931E-2</v>
      </c>
      <c r="E10">
        <v>2.041922267420793E-2</v>
      </c>
      <c r="F10">
        <v>4.3870956794082039E-2</v>
      </c>
      <c r="G10">
        <v>5.1487809613211637E-2</v>
      </c>
      <c r="H10">
        <v>3.6397794380447213E-2</v>
      </c>
      <c r="I10">
        <v>1.6606607716932231E-2</v>
      </c>
      <c r="J10">
        <v>1.075157667123783E-2</v>
      </c>
      <c r="K10">
        <v>1.0583474304552091E-2</v>
      </c>
      <c r="L10">
        <v>0.1201628259793359</v>
      </c>
      <c r="M10">
        <v>1.295777612517068E-2</v>
      </c>
      <c r="N10">
        <v>1.240858048952842E-2</v>
      </c>
      <c r="O10">
        <v>4.1719455790927507E-2</v>
      </c>
      <c r="P10">
        <v>8.5159940254599942E-3</v>
      </c>
      <c r="Q10">
        <v>1.7127514518806559E-3</v>
      </c>
      <c r="R10">
        <v>8.4030612299088592E-3</v>
      </c>
      <c r="S10">
        <v>6.4423551743034047E-2</v>
      </c>
      <c r="T10">
        <f t="shared" ref="T2:T65" si="0">B10*$B$186+C10*$C$186+D10*$D$186+E10*$E$186+F10*$F$186+G10*$G$186+H10*$H$186+I10*$I$186+J10*$J$186+K10*$K$186+L10*$L$186+M10*$M$186+N10*$N$186+O10*$O$186+P10*$P$186+Q10*$Q$186+R10*$R$186+S10*$S$186</f>
        <v>2.9410392534810505E-2</v>
      </c>
    </row>
    <row r="11" spans="1:20">
      <c r="A11" s="1" t="s">
        <v>21</v>
      </c>
      <c r="B11">
        <v>-2.3872075467778808E-2</v>
      </c>
      <c r="C11">
        <v>-2.1058166709430611E-2</v>
      </c>
      <c r="D11">
        <v>-2.747939354119289E-2</v>
      </c>
      <c r="E11">
        <v>1.5538683587830171E-3</v>
      </c>
      <c r="F11">
        <v>-5.5466536543862244E-3</v>
      </c>
      <c r="G11">
        <v>-1.670835668203419E-2</v>
      </c>
      <c r="H11">
        <v>-2.8426264245744459E-2</v>
      </c>
      <c r="I11">
        <v>-8.5849465981824302E-4</v>
      </c>
      <c r="J11">
        <v>1.2273366403916521E-2</v>
      </c>
      <c r="K11">
        <v>1.536581321258468E-2</v>
      </c>
      <c r="L11">
        <v>-3.9961308775612332E-2</v>
      </c>
      <c r="M11">
        <v>-8.8640517576288325E-3</v>
      </c>
      <c r="N11">
        <v>-2.3968798304361272E-3</v>
      </c>
      <c r="O11">
        <v>-1.182799299741466E-2</v>
      </c>
      <c r="P11">
        <v>1.484351959707597E-2</v>
      </c>
      <c r="Q11">
        <v>1.3465563958283241E-2</v>
      </c>
      <c r="R11">
        <v>1.2092799498224499E-2</v>
      </c>
      <c r="S11">
        <v>4.8386575829357792E-2</v>
      </c>
      <c r="T11">
        <f t="shared" si="0"/>
        <v>4.4565131956801948E-3</v>
      </c>
    </row>
    <row r="12" spans="1:20">
      <c r="A12" s="1" t="s">
        <v>22</v>
      </c>
      <c r="B12">
        <v>-6.6164775356736261E-3</v>
      </c>
      <c r="C12">
        <v>-9.5511970801716028E-3</v>
      </c>
      <c r="D12">
        <v>2.786226058398333E-2</v>
      </c>
      <c r="E12">
        <v>1.142566333625572E-2</v>
      </c>
      <c r="F12">
        <v>1.4484902648207679E-2</v>
      </c>
      <c r="G12">
        <v>2.2669129735495511E-2</v>
      </c>
      <c r="H12">
        <v>-1.9319366788794759E-4</v>
      </c>
      <c r="I12">
        <v>-9.2871750912413287E-3</v>
      </c>
      <c r="J12">
        <v>-1.4977098937602349E-2</v>
      </c>
      <c r="K12">
        <v>-1.361354536023596E-2</v>
      </c>
      <c r="L12">
        <v>-4.6431360795766818E-2</v>
      </c>
      <c r="M12">
        <v>-5.5901204706632068E-4</v>
      </c>
      <c r="N12">
        <v>7.7412692457752286E-3</v>
      </c>
      <c r="O12">
        <v>1.813549984206619E-2</v>
      </c>
      <c r="P12">
        <v>-1.428617690286227E-2</v>
      </c>
      <c r="Q12">
        <v>-1.328665170002508E-2</v>
      </c>
      <c r="R12">
        <v>3.1169026127451089E-3</v>
      </c>
      <c r="S12">
        <v>-5.4130982317787353E-2</v>
      </c>
      <c r="T12">
        <f t="shared" si="0"/>
        <v>-1.4454130326213965E-2</v>
      </c>
    </row>
    <row r="13" spans="1:20">
      <c r="A13" s="1" t="s">
        <v>23</v>
      </c>
      <c r="B13">
        <v>8.4489354531052108E-3</v>
      </c>
      <c r="C13">
        <v>1.6193005306436529E-2</v>
      </c>
      <c r="D13">
        <v>-1.554859287735022E-3</v>
      </c>
      <c r="E13">
        <v>2.071069515163337E-2</v>
      </c>
      <c r="F13">
        <v>-2.0876694689317969E-3</v>
      </c>
      <c r="G13">
        <v>1.7194015442382641E-2</v>
      </c>
      <c r="H13">
        <v>1.4732225156843359E-2</v>
      </c>
      <c r="I13">
        <v>-3.5487721667852752E-2</v>
      </c>
      <c r="J13">
        <v>-3.2871783746256211E-2</v>
      </c>
      <c r="K13">
        <v>-3.2622676727750537E-2</v>
      </c>
      <c r="L13">
        <v>-2.7819822290456871E-2</v>
      </c>
      <c r="M13">
        <v>4.3065000697904983E-2</v>
      </c>
      <c r="N13">
        <v>2.1492232976555451E-2</v>
      </c>
      <c r="O13">
        <v>2.422497902384757E-2</v>
      </c>
      <c r="P13">
        <v>1.0380650327789899E-2</v>
      </c>
      <c r="Q13">
        <v>7.4563497366062492E-3</v>
      </c>
      <c r="R13">
        <v>9.8397281007807091E-3</v>
      </c>
      <c r="S13">
        <v>3.4726660293938449E-2</v>
      </c>
      <c r="T13">
        <f t="shared" si="0"/>
        <v>-5.072761123073935E-3</v>
      </c>
    </row>
    <row r="14" spans="1:20">
      <c r="A14" s="1" t="s">
        <v>24</v>
      </c>
      <c r="B14">
        <v>-2.8850706460615831E-3</v>
      </c>
      <c r="C14">
        <v>-5.1717592351125941E-3</v>
      </c>
      <c r="D14">
        <v>2.8601092127999331E-2</v>
      </c>
      <c r="E14">
        <v>4.6071969450898857E-2</v>
      </c>
      <c r="F14">
        <v>-1.2815848962139831E-2</v>
      </c>
      <c r="G14">
        <v>-1.502376521431892E-2</v>
      </c>
      <c r="H14">
        <v>-7.8176576991758617E-3</v>
      </c>
      <c r="I14">
        <v>-3.6140310274738741E-2</v>
      </c>
      <c r="J14">
        <v>-4.8937165896898893E-2</v>
      </c>
      <c r="K14">
        <v>-4.8395421132403693E-2</v>
      </c>
      <c r="L14">
        <v>-3.4131567431197378E-2</v>
      </c>
      <c r="M14">
        <v>3.163550662367598E-2</v>
      </c>
      <c r="N14">
        <v>5.3522495164924237E-2</v>
      </c>
      <c r="O14">
        <v>4.0347855162412571E-2</v>
      </c>
      <c r="P14">
        <v>-1.621308935316168E-2</v>
      </c>
      <c r="Q14">
        <v>-1.2500483872263549E-2</v>
      </c>
      <c r="R14">
        <v>-2.9231232718249012E-2</v>
      </c>
      <c r="S14">
        <v>5.878849905944783E-4</v>
      </c>
      <c r="T14">
        <f t="shared" si="0"/>
        <v>-2.1728308881779443E-2</v>
      </c>
    </row>
    <row r="15" spans="1:20">
      <c r="A15" s="1" t="s">
        <v>25</v>
      </c>
      <c r="B15">
        <v>-2.398417606702186E-2</v>
      </c>
      <c r="C15">
        <v>-1.2465922365773039E-3</v>
      </c>
      <c r="D15">
        <v>3.9993968209964148E-2</v>
      </c>
      <c r="E15">
        <v>-1.3164865161984901E-2</v>
      </c>
      <c r="F15">
        <v>-8.424823209795651E-3</v>
      </c>
      <c r="G15">
        <v>-8.7393839882256019E-3</v>
      </c>
      <c r="H15">
        <v>-6.2233256430894723E-3</v>
      </c>
      <c r="I15">
        <v>-5.6172440620705366E-4</v>
      </c>
      <c r="J15">
        <v>-1.0134363260142051E-2</v>
      </c>
      <c r="K15">
        <v>-8.0448962619528164E-3</v>
      </c>
      <c r="L15">
        <v>-0.1005041158294292</v>
      </c>
      <c r="M15">
        <v>-2.0270558928801141E-2</v>
      </c>
      <c r="N15">
        <v>-9.0236068710733974E-3</v>
      </c>
      <c r="O15">
        <v>-8.6925143244164227E-3</v>
      </c>
      <c r="P15">
        <v>-1.612893121704095E-2</v>
      </c>
      <c r="Q15">
        <v>-1.417716148792969E-2</v>
      </c>
      <c r="R15">
        <v>-3.0639108013782449E-2</v>
      </c>
      <c r="S15">
        <v>-5.3498038257698721E-2</v>
      </c>
      <c r="T15">
        <f t="shared" si="0"/>
        <v>-2.6057566443814517E-2</v>
      </c>
    </row>
    <row r="16" spans="1:20">
      <c r="A16" s="1" t="s">
        <v>26</v>
      </c>
      <c r="B16">
        <v>-2.503352858238039E-2</v>
      </c>
      <c r="C16">
        <v>1.4692475711159949E-3</v>
      </c>
      <c r="D16">
        <v>3.7399320668026308E-2</v>
      </c>
      <c r="E16">
        <v>2.1602696016462808E-3</v>
      </c>
      <c r="F16">
        <v>-2.0793837735088801E-2</v>
      </c>
      <c r="G16">
        <v>-2.633060071295024E-2</v>
      </c>
      <c r="H16">
        <v>-2.0309430431984739E-2</v>
      </c>
      <c r="I16">
        <v>1.106133462477854E-2</v>
      </c>
      <c r="J16">
        <v>2.4943099717422701E-2</v>
      </c>
      <c r="K16">
        <v>2.5290724995286951E-2</v>
      </c>
      <c r="L16">
        <v>-7.9974272216413733E-2</v>
      </c>
      <c r="M16">
        <v>-2.9177686937129192E-2</v>
      </c>
      <c r="N16">
        <v>7.5463466369245502E-3</v>
      </c>
      <c r="O16">
        <v>-3.8448637686961717E-2</v>
      </c>
      <c r="P16">
        <v>1.4820081002273829E-2</v>
      </c>
      <c r="Q16">
        <v>1.254787004017466E-2</v>
      </c>
      <c r="R16">
        <v>1.8526317254679459E-2</v>
      </c>
      <c r="S16">
        <v>-3.4878682746826477E-2</v>
      </c>
      <c r="T16">
        <f t="shared" si="0"/>
        <v>-2.22509389399792E-3</v>
      </c>
    </row>
    <row r="17" spans="1:20">
      <c r="A17" s="1" t="s">
        <v>27</v>
      </c>
      <c r="B17">
        <v>2.6741764862971969E-3</v>
      </c>
      <c r="C17">
        <v>1.7879996357242689E-2</v>
      </c>
      <c r="D17">
        <v>-1.0135084521785799E-2</v>
      </c>
      <c r="E17">
        <v>-8.7035903639395285E-3</v>
      </c>
      <c r="F17">
        <v>-1.6301836525742571E-2</v>
      </c>
      <c r="G17">
        <v>-7.3597467067356703E-3</v>
      </c>
      <c r="H17">
        <v>-1.326173844794831E-3</v>
      </c>
      <c r="I17">
        <v>3.7314961986356637E-4</v>
      </c>
      <c r="J17">
        <v>1.233529093636121E-2</v>
      </c>
      <c r="K17">
        <v>-1.890374974873543E-3</v>
      </c>
      <c r="L17">
        <v>4.1999917803839937E-2</v>
      </c>
      <c r="M17">
        <v>1.1475330539376881E-2</v>
      </c>
      <c r="N17">
        <v>-8.8297205150812408E-3</v>
      </c>
      <c r="O17">
        <v>-3.5073601902920748E-3</v>
      </c>
      <c r="P17">
        <v>9.9499952672643666E-3</v>
      </c>
      <c r="Q17">
        <v>1.077471294551202E-2</v>
      </c>
      <c r="R17">
        <v>-5.420417661295307E-3</v>
      </c>
      <c r="S17">
        <v>2.019627185487316E-2</v>
      </c>
      <c r="T17">
        <f t="shared" si="0"/>
        <v>8.1909467795452905E-3</v>
      </c>
    </row>
    <row r="18" spans="1:20">
      <c r="A18" s="1" t="s">
        <v>28</v>
      </c>
      <c r="B18">
        <v>-2.815385337595078E-2</v>
      </c>
      <c r="C18">
        <v>-1.107835805357482E-2</v>
      </c>
      <c r="D18">
        <v>3.2487487257372598E-2</v>
      </c>
      <c r="E18">
        <v>2.9038366882704111E-2</v>
      </c>
      <c r="F18">
        <v>-9.9492457269758638E-3</v>
      </c>
      <c r="G18">
        <v>-1.139219269599556E-2</v>
      </c>
      <c r="H18">
        <v>-1.315373911213036E-2</v>
      </c>
      <c r="I18">
        <v>-5.4772456688568338E-2</v>
      </c>
      <c r="J18">
        <v>-5.9174364352270192E-2</v>
      </c>
      <c r="K18">
        <v>-4.7836963664318999E-2</v>
      </c>
      <c r="L18">
        <v>-2.987061356139753E-2</v>
      </c>
      <c r="M18">
        <v>3.2955235000697643E-2</v>
      </c>
      <c r="N18">
        <v>2.6850456630653548E-2</v>
      </c>
      <c r="O18">
        <v>1.6895173600510741E-2</v>
      </c>
      <c r="P18">
        <v>-4.9264661147733202E-3</v>
      </c>
      <c r="Q18">
        <v>-3.0452019065407838E-3</v>
      </c>
      <c r="R18">
        <v>1.6893646122202011E-2</v>
      </c>
      <c r="S18">
        <v>1.9157121436653931E-2</v>
      </c>
      <c r="T18">
        <f t="shared" si="0"/>
        <v>-1.5293446065325574E-2</v>
      </c>
    </row>
    <row r="19" spans="1:20">
      <c r="A19" s="1" t="s">
        <v>29</v>
      </c>
      <c r="B19">
        <v>-2.891302773542237E-2</v>
      </c>
      <c r="C19">
        <v>2.124106480699051E-2</v>
      </c>
      <c r="D19">
        <v>7.7607804865545305E-2</v>
      </c>
      <c r="E19">
        <v>5.1165049838949761E-2</v>
      </c>
      <c r="F19">
        <v>-5.9089243886233378E-3</v>
      </c>
      <c r="G19">
        <v>-1.194885730573358E-3</v>
      </c>
      <c r="H19">
        <v>-1.78656796538923E-2</v>
      </c>
      <c r="I19">
        <v>-4.1763807084571059E-2</v>
      </c>
      <c r="J19">
        <v>-3.5901082406978653E-2</v>
      </c>
      <c r="K19">
        <v>-3.5042028044390487E-2</v>
      </c>
      <c r="L19">
        <v>-3.0599596952467941E-2</v>
      </c>
      <c r="M19">
        <v>1.464441673032946E-2</v>
      </c>
      <c r="N19">
        <v>4.535049314363615E-2</v>
      </c>
      <c r="O19">
        <v>2.9075952113165601E-2</v>
      </c>
      <c r="P19">
        <v>1.7006041909084061E-2</v>
      </c>
      <c r="Q19">
        <v>1.6858629819780591E-2</v>
      </c>
      <c r="R19">
        <v>3.7518314702897899E-3</v>
      </c>
      <c r="S19">
        <v>-3.3252003622887938E-2</v>
      </c>
      <c r="T19">
        <f t="shared" si="0"/>
        <v>-1.0339637219130192E-2</v>
      </c>
    </row>
    <row r="20" spans="1:20">
      <c r="A20" s="1" t="s">
        <v>30</v>
      </c>
      <c r="B20">
        <v>1.5794155151533259E-2</v>
      </c>
      <c r="C20">
        <v>-1.4710171987921241E-2</v>
      </c>
      <c r="D20">
        <v>-3.3379053447603828E-2</v>
      </c>
      <c r="E20">
        <v>-6.5408297812779126E-2</v>
      </c>
      <c r="F20">
        <v>1.843121537615389E-2</v>
      </c>
      <c r="G20">
        <v>1.698848128224761E-2</v>
      </c>
      <c r="H20">
        <v>2.5614719201271011E-2</v>
      </c>
      <c r="I20">
        <v>7.5592796871635448E-2</v>
      </c>
      <c r="J20">
        <v>9.9694738027329421E-2</v>
      </c>
      <c r="K20">
        <v>0.1012931464013429</v>
      </c>
      <c r="L20">
        <v>-3.9691346681863249E-2</v>
      </c>
      <c r="M20">
        <v>-4.6391613741126443E-2</v>
      </c>
      <c r="N20">
        <v>-5.3670224729045479E-2</v>
      </c>
      <c r="O20">
        <v>-4.5408557855054821E-2</v>
      </c>
      <c r="P20">
        <v>1.195944411245531E-2</v>
      </c>
      <c r="Q20">
        <v>1.7713106222017942E-2</v>
      </c>
      <c r="R20">
        <v>-3.7378078451862922E-3</v>
      </c>
      <c r="S20">
        <v>-3.1433588686589298E-2</v>
      </c>
      <c r="T20">
        <f t="shared" si="0"/>
        <v>2.1501930901447405E-2</v>
      </c>
    </row>
    <row r="21" spans="1:20">
      <c r="A21" s="1" t="s">
        <v>31</v>
      </c>
      <c r="B21">
        <v>-1.92334760026357E-2</v>
      </c>
      <c r="C21">
        <v>-4.5485465355702406E-3</v>
      </c>
      <c r="D21">
        <v>-3.0499322463641069E-2</v>
      </c>
      <c r="E21">
        <v>3.762993365949097E-3</v>
      </c>
      <c r="F21">
        <v>-5.6636891938627747E-2</v>
      </c>
      <c r="G21">
        <v>-5.3525687183934467E-2</v>
      </c>
      <c r="H21">
        <v>-2.8125573684780969E-2</v>
      </c>
      <c r="I21">
        <v>-2.831676597581656E-3</v>
      </c>
      <c r="J21">
        <v>-5.7943084129914446E-3</v>
      </c>
      <c r="K21">
        <v>-8.1230425192224676E-3</v>
      </c>
      <c r="L21">
        <v>-6.4322943472717609E-2</v>
      </c>
      <c r="M21">
        <v>-1.7837775409163651E-2</v>
      </c>
      <c r="N21">
        <v>5.956938863462824E-3</v>
      </c>
      <c r="O21">
        <v>-3.8759776219507207E-2</v>
      </c>
      <c r="P21">
        <v>-2.085535836283126E-3</v>
      </c>
      <c r="Q21">
        <v>-3.4807778485852481E-3</v>
      </c>
      <c r="R21">
        <v>1.7149384387527219E-2</v>
      </c>
      <c r="S21">
        <v>-3.5835655115828091E-2</v>
      </c>
      <c r="T21">
        <f t="shared" si="0"/>
        <v>-1.4428422255726761E-2</v>
      </c>
    </row>
    <row r="22" spans="1:20">
      <c r="A22" s="1" t="s">
        <v>32</v>
      </c>
      <c r="B22">
        <v>-5.1971679271897282E-2</v>
      </c>
      <c r="C22">
        <v>-0.11470920317487431</v>
      </c>
      <c r="D22">
        <v>-6.9637407119735206E-2</v>
      </c>
      <c r="E22">
        <v>-4.2130097825294421E-2</v>
      </c>
      <c r="F22">
        <v>-5.1416076584928749E-2</v>
      </c>
      <c r="G22">
        <v>-5.7426392276424987E-2</v>
      </c>
      <c r="H22">
        <v>-6.7810598378032605E-2</v>
      </c>
      <c r="I22">
        <v>2.723439103484138E-2</v>
      </c>
      <c r="J22">
        <v>4.4716659797110037E-2</v>
      </c>
      <c r="K22">
        <v>4.9066710881811033E-2</v>
      </c>
      <c r="L22">
        <v>1.635242330433306E-2</v>
      </c>
      <c r="M22">
        <v>-5.0061424839612963E-2</v>
      </c>
      <c r="N22">
        <v>-4.0450096767769887E-2</v>
      </c>
      <c r="O22">
        <v>-8.5962307248475867E-2</v>
      </c>
      <c r="P22">
        <v>1.6032235939643421E-2</v>
      </c>
      <c r="Q22">
        <v>1.5823843485894381E-2</v>
      </c>
      <c r="R22">
        <v>2.3080779733508638E-3</v>
      </c>
      <c r="S22">
        <v>-3.7990079417744897E-2</v>
      </c>
      <c r="T22">
        <f t="shared" si="0"/>
        <v>5.5729933707908668E-3</v>
      </c>
    </row>
    <row r="23" spans="1:20">
      <c r="A23" s="1" t="s">
        <v>33</v>
      </c>
      <c r="B23">
        <v>-3.9754200307537402E-2</v>
      </c>
      <c r="C23">
        <v>-6.1895968929944638E-2</v>
      </c>
      <c r="D23">
        <v>1.407852684800126E-2</v>
      </c>
      <c r="E23">
        <v>4.2036443219614313E-2</v>
      </c>
      <c r="F23">
        <v>-2.4364097632886161E-2</v>
      </c>
      <c r="G23">
        <v>-1.717577161979866E-2</v>
      </c>
      <c r="H23">
        <v>-3.4810928399270802E-2</v>
      </c>
      <c r="I23">
        <v>-6.730324102660501E-3</v>
      </c>
      <c r="J23">
        <v>-5.1834158694714638E-3</v>
      </c>
      <c r="K23">
        <v>-5.3754822496282486E-3</v>
      </c>
      <c r="L23">
        <v>-5.5646077282678792E-2</v>
      </c>
      <c r="M23">
        <v>-3.053434006529987E-2</v>
      </c>
      <c r="N23">
        <v>3.3592028385213357E-2</v>
      </c>
      <c r="O23">
        <v>-2.868833019389572E-2</v>
      </c>
      <c r="P23">
        <v>1.213622528630243E-2</v>
      </c>
      <c r="Q23">
        <v>9.9261631984510768E-3</v>
      </c>
      <c r="R23">
        <v>2.3404201407139391E-2</v>
      </c>
      <c r="S23">
        <v>-2.2418590138073569E-3</v>
      </c>
      <c r="T23">
        <f t="shared" si="0"/>
        <v>-5.6351738655470085E-3</v>
      </c>
    </row>
    <row r="24" spans="1:20">
      <c r="A24" s="1" t="s">
        <v>34</v>
      </c>
      <c r="B24">
        <v>2.444323788846026E-2</v>
      </c>
      <c r="C24">
        <v>5.7428128025218239E-2</v>
      </c>
      <c r="D24">
        <v>6.022304789810029E-4</v>
      </c>
      <c r="E24">
        <v>-1.6364622663348701E-2</v>
      </c>
      <c r="F24">
        <v>4.3157089394081798E-2</v>
      </c>
      <c r="G24">
        <v>5.2420579391337041E-2</v>
      </c>
      <c r="H24">
        <v>4.5978545975746021E-2</v>
      </c>
      <c r="I24">
        <v>4.2178836228806249E-2</v>
      </c>
      <c r="J24">
        <v>5.2738417476740462E-2</v>
      </c>
      <c r="K24">
        <v>3.7822920338947068E-2</v>
      </c>
      <c r="L24">
        <v>7.3261051850649128E-2</v>
      </c>
      <c r="M24">
        <v>-4.2398160289143227E-3</v>
      </c>
      <c r="N24">
        <v>-1.8750118037331061E-2</v>
      </c>
      <c r="O24">
        <v>-2.2363022182739108E-2</v>
      </c>
      <c r="P24">
        <v>-2.3985483554034288E-3</v>
      </c>
      <c r="Q24">
        <v>6.386969051358049E-3</v>
      </c>
      <c r="R24">
        <v>4.0540674373922947E-2</v>
      </c>
      <c r="S24">
        <v>-6.7420641591020569E-3</v>
      </c>
      <c r="T24">
        <f t="shared" si="0"/>
        <v>2.9248448471023768E-2</v>
      </c>
    </row>
    <row r="25" spans="1:20">
      <c r="A25" s="1" t="s">
        <v>35</v>
      </c>
      <c r="B25">
        <v>3.5084468259588997E-2</v>
      </c>
      <c r="C25">
        <v>6.2435492973829332E-2</v>
      </c>
      <c r="D25">
        <v>6.6039016163351505E-2</v>
      </c>
      <c r="E25">
        <v>5.2864076062017817E-2</v>
      </c>
      <c r="F25">
        <v>3.6590476046151947E-2</v>
      </c>
      <c r="G25">
        <v>2.3429484126866958E-2</v>
      </c>
      <c r="H25">
        <v>3.450837965103859E-2</v>
      </c>
      <c r="I25">
        <v>-2.5255327200301769E-2</v>
      </c>
      <c r="J25">
        <v>-4.0934274944932847E-2</v>
      </c>
      <c r="K25">
        <v>-3.7339161259928873E-2</v>
      </c>
      <c r="L25">
        <v>5.1817894286749322E-2</v>
      </c>
      <c r="M25">
        <v>5.0486565483040868E-2</v>
      </c>
      <c r="N25">
        <v>6.468024618833268E-2</v>
      </c>
      <c r="O25">
        <v>6.2149725037397463E-2</v>
      </c>
      <c r="P25">
        <v>5.0069297485122446E-3</v>
      </c>
      <c r="Q25">
        <v>-7.1489668734614487E-4</v>
      </c>
      <c r="R25">
        <v>-1.8481760150898752E-2</v>
      </c>
      <c r="S25">
        <v>3.6813871474468129E-2</v>
      </c>
      <c r="T25">
        <f t="shared" si="0"/>
        <v>3.7939832402162062E-3</v>
      </c>
    </row>
    <row r="26" spans="1:20">
      <c r="A26" s="1" t="s">
        <v>36</v>
      </c>
      <c r="B26">
        <v>7.1473475272632037E-4</v>
      </c>
      <c r="C26">
        <v>4.4281460292622032E-2</v>
      </c>
      <c r="D26">
        <v>3.4097514846618271E-3</v>
      </c>
      <c r="E26">
        <v>6.3256328303535447E-2</v>
      </c>
      <c r="F26">
        <v>-2.4838737807257871E-3</v>
      </c>
      <c r="G26">
        <v>-7.5792191704220357E-3</v>
      </c>
      <c r="H26">
        <v>-2.061265576463844E-2</v>
      </c>
      <c r="I26">
        <v>-1.7456572770526591E-2</v>
      </c>
      <c r="J26">
        <v>-3.1465132947981478E-2</v>
      </c>
      <c r="K26">
        <v>-5.7390993011974256E-3</v>
      </c>
      <c r="L26">
        <v>-6.1722855711380253E-3</v>
      </c>
      <c r="M26">
        <v>1.042268142979208E-2</v>
      </c>
      <c r="N26">
        <v>6.4461851566222084E-2</v>
      </c>
      <c r="O26">
        <v>1.9097630823516901E-2</v>
      </c>
      <c r="P26">
        <v>-3.4552363909279288E-4</v>
      </c>
      <c r="Q26">
        <v>0</v>
      </c>
      <c r="R26">
        <v>3.1552208560736927E-2</v>
      </c>
      <c r="S26">
        <v>2.4193612446546501E-2</v>
      </c>
      <c r="T26">
        <f t="shared" si="0"/>
        <v>3.3956223089837961E-3</v>
      </c>
    </row>
    <row r="27" spans="1:20">
      <c r="A27" s="1" t="s">
        <v>37</v>
      </c>
      <c r="B27">
        <v>-6.4644448194470128E-2</v>
      </c>
      <c r="C27">
        <v>-7.3511282543429868E-2</v>
      </c>
      <c r="D27">
        <v>-7.4856392446811415E-2</v>
      </c>
      <c r="E27">
        <v>-2.844039305706314E-2</v>
      </c>
      <c r="F27">
        <v>-8.1747445178986244E-2</v>
      </c>
      <c r="G27">
        <v>-6.6440427232224097E-2</v>
      </c>
      <c r="H27">
        <v>-7.1819837499045414E-2</v>
      </c>
      <c r="I27">
        <v>2.7511814598417009E-2</v>
      </c>
      <c r="J27">
        <v>3.7126509327699557E-2</v>
      </c>
      <c r="K27">
        <v>4.0354510405110622E-2</v>
      </c>
      <c r="L27">
        <v>-0.1018665474692366</v>
      </c>
      <c r="M27">
        <v>-9.5129049569528945E-2</v>
      </c>
      <c r="N27">
        <v>-2.655069490827033E-2</v>
      </c>
      <c r="O27">
        <v>-0.11323771920176021</v>
      </c>
      <c r="P27">
        <v>-8.9836690514919493E-3</v>
      </c>
      <c r="Q27">
        <v>-8.3911872665093368E-3</v>
      </c>
      <c r="R27">
        <v>1.67735533241864E-2</v>
      </c>
      <c r="S27">
        <v>-6.8002469205623584E-2</v>
      </c>
      <c r="T27">
        <f t="shared" si="0"/>
        <v>-1.7148374271728876E-2</v>
      </c>
    </row>
    <row r="28" spans="1:20">
      <c r="A28" s="1" t="s">
        <v>38</v>
      </c>
      <c r="B28">
        <v>-2.187693051909356E-4</v>
      </c>
      <c r="C28">
        <v>1.0975058641364169E-2</v>
      </c>
      <c r="D28">
        <v>-4.3577086105017981E-2</v>
      </c>
      <c r="E28">
        <v>-4.7650774525071833E-2</v>
      </c>
      <c r="F28">
        <v>-1.1136307368768691E-2</v>
      </c>
      <c r="G28">
        <v>-2.5091071179010219E-2</v>
      </c>
      <c r="H28">
        <v>1.2635552601749421E-2</v>
      </c>
      <c r="I28">
        <v>8.233188073401676E-3</v>
      </c>
      <c r="J28">
        <v>1.125961919817753E-2</v>
      </c>
      <c r="K28">
        <v>-1.2931565884035661E-3</v>
      </c>
      <c r="L28">
        <v>3.9032079214366362E-2</v>
      </c>
      <c r="M28">
        <v>1.028710489783258E-4</v>
      </c>
      <c r="N28">
        <v>-4.5417925536056947E-2</v>
      </c>
      <c r="O28">
        <v>-9.2694990548540801E-3</v>
      </c>
      <c r="P28">
        <v>1.9110256015596901E-2</v>
      </c>
      <c r="Q28">
        <v>1.7817854666515091E-2</v>
      </c>
      <c r="R28">
        <v>1.1825156237498691E-2</v>
      </c>
      <c r="S28">
        <v>1.648417886306097E-3</v>
      </c>
      <c r="T28">
        <f t="shared" si="0"/>
        <v>9.1029986790777621E-3</v>
      </c>
    </row>
    <row r="29" spans="1:20">
      <c r="A29" s="1" t="s">
        <v>39</v>
      </c>
      <c r="B29">
        <v>5.4257651710318822E-2</v>
      </c>
      <c r="C29">
        <v>5.328633477757827E-2</v>
      </c>
      <c r="D29">
        <v>-4.3977915792075988E-2</v>
      </c>
      <c r="E29">
        <v>6.0898292003714882E-3</v>
      </c>
      <c r="F29">
        <v>-5.8859437556346714E-3</v>
      </c>
      <c r="G29">
        <v>-1.70552148637626E-3</v>
      </c>
      <c r="H29">
        <v>2.2436489959758669E-2</v>
      </c>
      <c r="I29">
        <v>4.2467884530238198E-2</v>
      </c>
      <c r="J29">
        <v>5.3933151672350021E-2</v>
      </c>
      <c r="K29">
        <v>4.417880770354321E-2</v>
      </c>
      <c r="L29">
        <v>5.7044448078700238E-2</v>
      </c>
      <c r="M29">
        <v>1.6591989718723669E-2</v>
      </c>
      <c r="N29">
        <v>1.0026982613079881E-2</v>
      </c>
      <c r="O29">
        <v>8.2950263720065198E-3</v>
      </c>
      <c r="P29">
        <v>5.5381036493207247E-3</v>
      </c>
      <c r="Q29">
        <v>1.038070765855781E-2</v>
      </c>
      <c r="R29">
        <v>5.3396966416914271E-3</v>
      </c>
      <c r="S29">
        <v>4.8324353295766231E-2</v>
      </c>
      <c r="T29">
        <f t="shared" si="0"/>
        <v>2.8797956299068932E-2</v>
      </c>
    </row>
    <row r="30" spans="1:20">
      <c r="A30" s="1" t="s">
        <v>40</v>
      </c>
      <c r="B30">
        <v>-9.8538255425276278E-2</v>
      </c>
      <c r="C30">
        <v>-0.15553639713098419</v>
      </c>
      <c r="D30">
        <v>-0.1550743275196107</v>
      </c>
      <c r="E30">
        <v>-0.13216546170755669</v>
      </c>
      <c r="F30">
        <v>-0.113527873384051</v>
      </c>
      <c r="G30">
        <v>-0.12811696102526249</v>
      </c>
      <c r="H30">
        <v>-7.7469886999377846E-2</v>
      </c>
      <c r="I30">
        <v>9.1105659774555203E-3</v>
      </c>
      <c r="J30">
        <v>-3.2264974307716349E-4</v>
      </c>
      <c r="K30">
        <v>-3.823974899372995E-2</v>
      </c>
      <c r="L30">
        <v>-2.2412872414149802E-2</v>
      </c>
      <c r="M30">
        <v>-8.2862355912363461E-2</v>
      </c>
      <c r="N30">
        <v>-0.1297818323357707</v>
      </c>
      <c r="O30">
        <v>-9.0950637625045516E-2</v>
      </c>
      <c r="P30">
        <v>-3.029266201129455E-2</v>
      </c>
      <c r="Q30">
        <v>-2.8376027876566901E-2</v>
      </c>
      <c r="R30">
        <v>-9.7054808295760631E-2</v>
      </c>
      <c r="S30">
        <v>-0.1040892302808936</v>
      </c>
      <c r="T30">
        <f t="shared" si="0"/>
        <v>-5.2524377238892465E-2</v>
      </c>
    </row>
    <row r="31" spans="1:20">
      <c r="A31" s="1" t="s">
        <v>41</v>
      </c>
      <c r="B31">
        <v>-4.8302291167622413E-2</v>
      </c>
      <c r="C31">
        <v>-4.1265991502619233E-2</v>
      </c>
      <c r="D31">
        <v>-0.17558231599444191</v>
      </c>
      <c r="E31">
        <v>-0.17465398996687381</v>
      </c>
      <c r="F31">
        <v>-0.10270101421437269</v>
      </c>
      <c r="G31">
        <v>-0.11396646381038909</v>
      </c>
      <c r="H31">
        <v>-3.9339464207999719E-2</v>
      </c>
      <c r="I31">
        <v>0.14536975793187129</v>
      </c>
      <c r="J31">
        <v>0.1235279218918592</v>
      </c>
      <c r="K31">
        <v>4.1514296499559622E-2</v>
      </c>
      <c r="L31">
        <v>-0.2115226764383229</v>
      </c>
      <c r="M31">
        <v>-0.20876096607726041</v>
      </c>
      <c r="N31">
        <v>-0.16455874298786941</v>
      </c>
      <c r="O31">
        <v>-0.1855202882845636</v>
      </c>
      <c r="P31">
        <v>1.1081949113695979E-3</v>
      </c>
      <c r="Q31">
        <v>1.842341233904143E-3</v>
      </c>
      <c r="R31">
        <v>-4.4919952270558561E-2</v>
      </c>
      <c r="S31">
        <v>-0.21161691220014139</v>
      </c>
      <c r="T31">
        <f t="shared" si="0"/>
        <v>-4.0385247607048175E-2</v>
      </c>
    </row>
    <row r="32" spans="1:20">
      <c r="A32" s="1" t="s">
        <v>42</v>
      </c>
      <c r="B32">
        <v>-4.1275015481605948E-2</v>
      </c>
      <c r="C32">
        <v>-8.7663463234841865E-2</v>
      </c>
      <c r="D32">
        <v>-5.8655440982364637E-2</v>
      </c>
      <c r="E32">
        <v>-8.0760421516868575E-2</v>
      </c>
      <c r="F32">
        <v>-3.5208631625156861E-2</v>
      </c>
      <c r="G32">
        <v>-4.5622190212790903E-2</v>
      </c>
      <c r="H32">
        <v>-4.1572497936191437E-2</v>
      </c>
      <c r="I32">
        <v>4.12834599027323E-2</v>
      </c>
      <c r="J32">
        <v>0.1101141106895225</v>
      </c>
      <c r="K32">
        <v>4.7761724351171868E-2</v>
      </c>
      <c r="L32">
        <v>-0.19162219469260111</v>
      </c>
      <c r="M32">
        <v>-4.844290342791302E-2</v>
      </c>
      <c r="N32">
        <v>-6.4386383521108703E-2</v>
      </c>
      <c r="O32">
        <v>-3.0865751850407408E-3</v>
      </c>
      <c r="P32">
        <v>2.4408070635544291E-2</v>
      </c>
      <c r="Q32">
        <v>2.8456015850058861E-2</v>
      </c>
      <c r="R32">
        <v>-1.7917022502277221E-2</v>
      </c>
      <c r="S32">
        <v>-9.0129120999963175E-2</v>
      </c>
      <c r="T32">
        <f t="shared" si="0"/>
        <v>-1.4193373816345715E-2</v>
      </c>
    </row>
    <row r="33" spans="1:20">
      <c r="A33" s="1" t="s">
        <v>43</v>
      </c>
      <c r="B33">
        <v>-1.9305264030545891E-2</v>
      </c>
      <c r="C33">
        <v>-8.9785312045509436E-5</v>
      </c>
      <c r="D33">
        <v>2.0210631989396881E-3</v>
      </c>
      <c r="E33">
        <v>-2.6244105929760231E-3</v>
      </c>
      <c r="F33">
        <v>5.2499878005797473E-2</v>
      </c>
      <c r="G33">
        <v>-2.8029881173732951E-2</v>
      </c>
      <c r="H33">
        <v>2.4564059883442901E-3</v>
      </c>
      <c r="I33">
        <v>-1.8741097387453109E-2</v>
      </c>
      <c r="J33">
        <v>2.6067735054044361E-2</v>
      </c>
      <c r="K33">
        <v>4.2738520914003653E-2</v>
      </c>
      <c r="L33">
        <v>9.1988256261153367E-2</v>
      </c>
      <c r="M33">
        <v>-3.1818325644787697E-2</v>
      </c>
      <c r="N33">
        <v>-2.5806710301956141E-2</v>
      </c>
      <c r="O33">
        <v>-2.8482976875492508E-2</v>
      </c>
      <c r="P33">
        <v>2.067243251428974E-2</v>
      </c>
      <c r="Q33">
        <v>3.4584642903827678E-2</v>
      </c>
      <c r="R33">
        <v>5.0170996996933059E-2</v>
      </c>
      <c r="S33">
        <v>-3.537683807280545E-2</v>
      </c>
      <c r="T33">
        <f t="shared" si="0"/>
        <v>2.679835459126002E-2</v>
      </c>
    </row>
    <row r="34" spans="1:20">
      <c r="A34" s="1" t="s">
        <v>44</v>
      </c>
      <c r="B34">
        <v>-5.9442316784353848E-2</v>
      </c>
      <c r="C34">
        <v>-5.3503319910298552E-3</v>
      </c>
      <c r="D34">
        <v>-2.609012480436923E-2</v>
      </c>
      <c r="E34">
        <v>-6.2343871467496204E-3</v>
      </c>
      <c r="F34">
        <v>-0.11196883111468429</v>
      </c>
      <c r="G34">
        <v>-5.4476104798847458E-2</v>
      </c>
      <c r="H34">
        <v>-0.1002752189885994</v>
      </c>
      <c r="I34">
        <v>1.938752243030506E-2</v>
      </c>
      <c r="J34">
        <v>-1.6167703051077401E-2</v>
      </c>
      <c r="K34">
        <v>1.603888812113663E-2</v>
      </c>
      <c r="L34">
        <v>-0.1224630943639503</v>
      </c>
      <c r="M34">
        <v>-8.2629341789932309E-2</v>
      </c>
      <c r="N34">
        <v>-2.5327024548492009E-2</v>
      </c>
      <c r="O34">
        <v>-9.6239628919598141E-2</v>
      </c>
      <c r="P34">
        <v>-1.9901559590146389E-3</v>
      </c>
      <c r="Q34">
        <v>-6.1488298974438083E-3</v>
      </c>
      <c r="R34">
        <v>-6.2111349627486101E-3</v>
      </c>
      <c r="S34">
        <v>3.4565620750187653E-2</v>
      </c>
      <c r="T34">
        <f t="shared" si="0"/>
        <v>-2.0982364240035356E-2</v>
      </c>
    </row>
    <row r="35" spans="1:20">
      <c r="A35" s="1" t="s">
        <v>45</v>
      </c>
      <c r="B35">
        <v>-8.2678679734833449E-2</v>
      </c>
      <c r="C35">
        <v>-2.6358593184344969E-2</v>
      </c>
      <c r="D35">
        <v>3.3394741076240302E-3</v>
      </c>
      <c r="E35">
        <v>-7.1330271681067203E-2</v>
      </c>
      <c r="F35">
        <v>-7.9006329983002943E-2</v>
      </c>
      <c r="G35">
        <v>-7.8909884747784931E-2</v>
      </c>
      <c r="H35">
        <v>-8.3438453985318906E-2</v>
      </c>
      <c r="I35">
        <v>2.4582214571146951E-2</v>
      </c>
      <c r="J35">
        <v>1.7333984614881452E-2</v>
      </c>
      <c r="K35">
        <v>5.1666033255934876E-3</v>
      </c>
      <c r="L35">
        <v>-0.17556783491342209</v>
      </c>
      <c r="M35">
        <v>-0.1084951785213997</v>
      </c>
      <c r="N35">
        <v>-6.0975300517662201E-2</v>
      </c>
      <c r="O35">
        <v>-7.4047932475884815E-2</v>
      </c>
      <c r="P35">
        <v>9.7391249337730468E-3</v>
      </c>
      <c r="Q35">
        <v>1.9406476642473971E-3</v>
      </c>
      <c r="R35">
        <v>-1.666672049633677E-2</v>
      </c>
      <c r="S35">
        <v>-7.2481937744747094E-2</v>
      </c>
      <c r="T35">
        <f t="shared" si="0"/>
        <v>-3.4028367535967781E-2</v>
      </c>
    </row>
    <row r="36" spans="1:20">
      <c r="A36" s="1" t="s">
        <v>46</v>
      </c>
      <c r="B36">
        <v>6.8668936034965267E-2</v>
      </c>
      <c r="C36">
        <v>9.4235072210843818E-2</v>
      </c>
      <c r="D36">
        <v>0.1167899534912273</v>
      </c>
      <c r="E36">
        <v>8.3747148411418726E-2</v>
      </c>
      <c r="F36">
        <v>7.6913213084660814E-2</v>
      </c>
      <c r="G36">
        <v>7.002298657408379E-2</v>
      </c>
      <c r="H36">
        <v>7.6616674828145381E-2</v>
      </c>
      <c r="I36">
        <v>-1.391386704560738E-3</v>
      </c>
      <c r="J36">
        <v>2.663578063160843E-2</v>
      </c>
      <c r="K36">
        <v>5.2223352738744122E-2</v>
      </c>
      <c r="L36">
        <v>6.1912633585441412E-3</v>
      </c>
      <c r="M36">
        <v>8.0367434830020956E-2</v>
      </c>
      <c r="N36">
        <v>7.4675476693796483E-2</v>
      </c>
      <c r="O36">
        <v>5.407471212312509E-2</v>
      </c>
      <c r="P36">
        <v>5.8561475942631169E-3</v>
      </c>
      <c r="Q36">
        <v>4.3587062683787536E-3</v>
      </c>
      <c r="R36">
        <v>9.1525630502622413E-2</v>
      </c>
      <c r="S36">
        <v>-3.7085629798142228E-2</v>
      </c>
      <c r="T36">
        <f t="shared" si="0"/>
        <v>3.3408094887266385E-2</v>
      </c>
    </row>
    <row r="37" spans="1:20">
      <c r="A37" s="1" t="s">
        <v>47</v>
      </c>
      <c r="B37">
        <v>4.7379351563169747E-2</v>
      </c>
      <c r="C37">
        <v>7.1276084574091847E-2</v>
      </c>
      <c r="D37">
        <v>0.1109797283434286</v>
      </c>
      <c r="E37">
        <v>7.6991129198940245E-2</v>
      </c>
      <c r="F37">
        <v>5.4924363687090423E-2</v>
      </c>
      <c r="G37">
        <v>7.0505459745602073E-2</v>
      </c>
      <c r="H37">
        <v>3.148660569148487E-2</v>
      </c>
      <c r="I37">
        <v>-5.5732907920163499E-2</v>
      </c>
      <c r="J37">
        <v>-8.0205003453243773E-2</v>
      </c>
      <c r="K37">
        <v>-7.5307427825244466E-2</v>
      </c>
      <c r="L37">
        <v>0.25373630492720678</v>
      </c>
      <c r="M37">
        <v>9.24546919015794E-2</v>
      </c>
      <c r="N37">
        <v>8.3779037833521031E-2</v>
      </c>
      <c r="O37">
        <v>9.8265885628420646E-2</v>
      </c>
      <c r="P37">
        <v>9.7966242565743489E-3</v>
      </c>
      <c r="Q37">
        <v>7.8855379792175384E-3</v>
      </c>
      <c r="R37">
        <v>-2.7950839222799281E-2</v>
      </c>
      <c r="S37">
        <v>0.11074048210488981</v>
      </c>
      <c r="T37">
        <f t="shared" si="0"/>
        <v>2.6174761786445004E-2</v>
      </c>
    </row>
    <row r="38" spans="1:20">
      <c r="A38" s="1" t="s">
        <v>48</v>
      </c>
      <c r="B38">
        <v>-3.3577850651954073E-2</v>
      </c>
      <c r="C38">
        <v>-5.765057454692768E-2</v>
      </c>
      <c r="D38">
        <v>7.6390385368201974E-2</v>
      </c>
      <c r="E38">
        <v>0.12547903001533631</v>
      </c>
      <c r="F38">
        <v>3.3498384914734558E-2</v>
      </c>
      <c r="G38">
        <v>4.330586466484676E-2</v>
      </c>
      <c r="H38">
        <v>6.9917802538237428E-3</v>
      </c>
      <c r="I38">
        <v>-8.6725442914712625E-2</v>
      </c>
      <c r="J38">
        <v>-0.1060345759225103</v>
      </c>
      <c r="K38">
        <v>-7.0206334764451706E-2</v>
      </c>
      <c r="L38">
        <v>-6.6198079935678278E-2</v>
      </c>
      <c r="M38">
        <v>5.0583772531349602E-2</v>
      </c>
      <c r="N38">
        <v>0.1257023244638755</v>
      </c>
      <c r="O38">
        <v>5.2631407741271952E-2</v>
      </c>
      <c r="P38">
        <v>0</v>
      </c>
      <c r="Q38">
        <v>-1.4017044839730651E-2</v>
      </c>
      <c r="R38">
        <v>1.011730064475169E-2</v>
      </c>
      <c r="S38">
        <v>0.1430369746633835</v>
      </c>
      <c r="T38">
        <f t="shared" si="0"/>
        <v>-1.6171721968737236E-2</v>
      </c>
    </row>
    <row r="39" spans="1:20">
      <c r="A39" s="1" t="s">
        <v>49</v>
      </c>
      <c r="B39">
        <v>5.946383244233755E-2</v>
      </c>
      <c r="C39">
        <v>9.6280870458803625E-2</v>
      </c>
      <c r="D39">
        <v>3.9999557952322913E-2</v>
      </c>
      <c r="E39">
        <v>-1.1391303134456691E-2</v>
      </c>
      <c r="F39">
        <v>2.9298208977765139E-2</v>
      </c>
      <c r="G39">
        <v>4.1076183587335668E-2</v>
      </c>
      <c r="H39">
        <v>3.4672267098925243E-2</v>
      </c>
      <c r="I39">
        <v>6.5596653897666002E-2</v>
      </c>
      <c r="J39">
        <v>6.0222941240970052E-2</v>
      </c>
      <c r="K39">
        <v>7.1010117574218823E-2</v>
      </c>
      <c r="L39">
        <v>2.4132481475438231E-2</v>
      </c>
      <c r="M39">
        <v>-1.203719825623706E-2</v>
      </c>
      <c r="N39">
        <v>-1.3724177525595181E-2</v>
      </c>
      <c r="O39">
        <v>-3.000002114395639E-2</v>
      </c>
      <c r="P39">
        <v>2.400312806875915E-3</v>
      </c>
      <c r="Q39">
        <v>2.4518652820404441E-3</v>
      </c>
      <c r="R39">
        <v>1.001609119142355E-2</v>
      </c>
      <c r="S39">
        <v>1.3171679976732079E-2</v>
      </c>
      <c r="T39">
        <f t="shared" si="0"/>
        <v>2.8811112806006949E-2</v>
      </c>
    </row>
    <row r="40" spans="1:20">
      <c r="A40" s="1" t="s">
        <v>50</v>
      </c>
      <c r="B40">
        <v>2.9326395745741252E-3</v>
      </c>
      <c r="C40">
        <v>7.6147438359455144E-3</v>
      </c>
      <c r="D40">
        <v>2.9266779736090601E-2</v>
      </c>
      <c r="E40">
        <v>5.3119317620526678E-2</v>
      </c>
      <c r="F40">
        <v>4.2951080979647623E-2</v>
      </c>
      <c r="G40">
        <v>3.3354654391620331E-2</v>
      </c>
      <c r="H40">
        <v>3.7789103905316868E-2</v>
      </c>
      <c r="I40">
        <v>-7.0709554744576297E-2</v>
      </c>
      <c r="J40">
        <v>-6.4037100403003699E-2</v>
      </c>
      <c r="K40">
        <v>-7.1294055240476606E-2</v>
      </c>
      <c r="L40">
        <v>4.1787021974849743E-2</v>
      </c>
      <c r="M40">
        <v>8.4302916818001616E-2</v>
      </c>
      <c r="N40">
        <v>5.0263141053709333E-2</v>
      </c>
      <c r="O40">
        <v>9.4971913414071629E-2</v>
      </c>
      <c r="P40">
        <v>1.574422948750431E-2</v>
      </c>
      <c r="Q40">
        <v>1.052485853492335E-2</v>
      </c>
      <c r="R40">
        <v>4.8166024708127697E-2</v>
      </c>
      <c r="S40">
        <v>6.7950285646135367E-2</v>
      </c>
      <c r="T40">
        <f t="shared" si="0"/>
        <v>5.660005980794012E-3</v>
      </c>
    </row>
    <row r="41" spans="1:20">
      <c r="A41" s="1" t="s">
        <v>51</v>
      </c>
      <c r="B41">
        <v>5.1842485423907902E-2</v>
      </c>
      <c r="C41">
        <v>2.9285196832369961E-2</v>
      </c>
      <c r="D41">
        <v>7.1854717657726663E-3</v>
      </c>
      <c r="E41">
        <v>-3.2328650767022848E-3</v>
      </c>
      <c r="F41">
        <v>6.0049491862491422E-2</v>
      </c>
      <c r="G41">
        <v>7.0009708134210147E-2</v>
      </c>
      <c r="H41">
        <v>5.4998979249676339E-2</v>
      </c>
      <c r="I41">
        <v>1.8521158169307439E-2</v>
      </c>
      <c r="J41">
        <v>2.1996290954536809E-2</v>
      </c>
      <c r="K41">
        <v>2.2489450199529859E-2</v>
      </c>
      <c r="L41">
        <v>0.14820706215305651</v>
      </c>
      <c r="M41">
        <v>3.3130065870449421E-2</v>
      </c>
      <c r="N41">
        <v>-1.8201391153284121E-3</v>
      </c>
      <c r="O41">
        <v>3.9497234421801197E-2</v>
      </c>
      <c r="P41">
        <v>7.8314063874607154E-3</v>
      </c>
      <c r="Q41">
        <v>8.3093284766444508E-3</v>
      </c>
      <c r="R41">
        <v>-7.0564804371184842E-3</v>
      </c>
      <c r="S41">
        <v>8.0041949793758116E-2</v>
      </c>
      <c r="T41">
        <f t="shared" si="0"/>
        <v>3.612369260128355E-2</v>
      </c>
    </row>
    <row r="42" spans="1:20">
      <c r="A42" s="1" t="s">
        <v>52</v>
      </c>
      <c r="B42">
        <v>6.5285725109118786E-3</v>
      </c>
      <c r="C42">
        <v>3.0857597393957329E-2</v>
      </c>
      <c r="D42">
        <v>7.3971012032928218E-2</v>
      </c>
      <c r="E42">
        <v>4.6513669119854439E-2</v>
      </c>
      <c r="F42">
        <v>1.3772100404694679E-2</v>
      </c>
      <c r="G42">
        <v>2.376101176144374E-2</v>
      </c>
      <c r="H42">
        <v>1.4478188473169951E-2</v>
      </c>
      <c r="I42">
        <v>-2.0950011225250861E-2</v>
      </c>
      <c r="J42">
        <v>-1.223745142153743E-2</v>
      </c>
      <c r="K42">
        <v>-8.3609255837199248E-3</v>
      </c>
      <c r="L42">
        <v>2.699415064588306E-2</v>
      </c>
      <c r="M42">
        <v>3.2911054231354209E-2</v>
      </c>
      <c r="N42">
        <v>3.5866428925818372E-2</v>
      </c>
      <c r="O42">
        <v>2.0149721399226331E-2</v>
      </c>
      <c r="P42">
        <v>2.3637377995175961E-3</v>
      </c>
      <c r="Q42">
        <v>-4.8533611395051862E-4</v>
      </c>
      <c r="R42">
        <v>2.5379285134270462E-3</v>
      </c>
      <c r="S42">
        <v>5.8710087574380232E-2</v>
      </c>
      <c r="T42">
        <f t="shared" si="0"/>
        <v>8.6719143704396852E-3</v>
      </c>
    </row>
    <row r="43" spans="1:20">
      <c r="A43" s="1" t="s">
        <v>53</v>
      </c>
      <c r="B43">
        <v>-4.0406736221686454E-3</v>
      </c>
      <c r="C43">
        <v>-1.9241478182328579E-2</v>
      </c>
      <c r="D43">
        <v>-1.3726272745447909E-2</v>
      </c>
      <c r="E43">
        <v>-5.3985344697679682E-2</v>
      </c>
      <c r="F43">
        <v>-1.4838817534515771E-2</v>
      </c>
      <c r="G43">
        <v>-1.541851775081471E-2</v>
      </c>
      <c r="H43">
        <v>-9.5480658978974731E-4</v>
      </c>
      <c r="I43">
        <v>1.209071625486224E-2</v>
      </c>
      <c r="J43">
        <v>9.3416566261852463E-3</v>
      </c>
      <c r="K43">
        <v>3.1091470113864039E-2</v>
      </c>
      <c r="L43">
        <v>-3.0949048218588019E-2</v>
      </c>
      <c r="M43">
        <v>-1.388868522937714E-2</v>
      </c>
      <c r="N43">
        <v>-4.0629140898384319E-2</v>
      </c>
      <c r="O43">
        <v>-3.0473985624669301E-2</v>
      </c>
      <c r="P43">
        <v>1.007347347386744E-2</v>
      </c>
      <c r="Q43">
        <v>7.3927497362402672E-3</v>
      </c>
      <c r="R43">
        <v>3.1392640407775341E-2</v>
      </c>
      <c r="S43">
        <v>-1.088473901085407E-2</v>
      </c>
      <c r="T43">
        <f t="shared" si="0"/>
        <v>4.6870354530849385E-3</v>
      </c>
    </row>
    <row r="44" spans="1:20">
      <c r="A44" s="1" t="s">
        <v>54</v>
      </c>
      <c r="B44">
        <v>3.5948792810406749E-2</v>
      </c>
      <c r="C44">
        <v>3.7773417531646203E-2</v>
      </c>
      <c r="D44">
        <v>4.590402575821062E-2</v>
      </c>
      <c r="E44">
        <v>6.0116676694150328E-2</v>
      </c>
      <c r="F44">
        <v>1.409560667026266E-2</v>
      </c>
      <c r="G44">
        <v>2.0067694815336431E-2</v>
      </c>
      <c r="H44">
        <v>2.971456932638716E-2</v>
      </c>
      <c r="I44">
        <v>-1.935409105316532E-2</v>
      </c>
      <c r="J44">
        <v>-1.0107200096259429E-2</v>
      </c>
      <c r="K44">
        <v>3.0616592038956719E-4</v>
      </c>
      <c r="L44">
        <v>4.4896792503821947E-2</v>
      </c>
      <c r="M44">
        <v>5.9651955430263692E-2</v>
      </c>
      <c r="N44">
        <v>5.9077070152086193E-2</v>
      </c>
      <c r="O44">
        <v>1.746220726929049E-2</v>
      </c>
      <c r="P44">
        <v>1.349543414280463E-2</v>
      </c>
      <c r="Q44">
        <v>1.3618946041558781E-2</v>
      </c>
      <c r="R44">
        <v>4.9090190984169002E-3</v>
      </c>
      <c r="S44">
        <v>1.306008124371005E-2</v>
      </c>
      <c r="T44">
        <f t="shared" si="0"/>
        <v>1.3310291065092945E-2</v>
      </c>
    </row>
    <row r="45" spans="1:20">
      <c r="A45" s="1" t="s">
        <v>55</v>
      </c>
      <c r="B45">
        <v>1.210460727445906E-2</v>
      </c>
      <c r="C45">
        <v>4.8680634640397853E-2</v>
      </c>
      <c r="D45">
        <v>1.5825319389855871E-2</v>
      </c>
      <c r="E45">
        <v>1.466658435552448E-2</v>
      </c>
      <c r="F45">
        <v>-3.5012063185758668E-3</v>
      </c>
      <c r="G45">
        <v>-4.1457791372030102E-2</v>
      </c>
      <c r="H45">
        <v>-1.0062083346843441E-2</v>
      </c>
      <c r="I45">
        <v>-1.551339834916887E-2</v>
      </c>
      <c r="J45">
        <v>-4.1346525267698109E-2</v>
      </c>
      <c r="K45">
        <v>-2.3323172028521522E-2</v>
      </c>
      <c r="L45">
        <v>5.5971499098779187E-2</v>
      </c>
      <c r="M45">
        <v>7.0368297119802747E-3</v>
      </c>
      <c r="N45">
        <v>9.2971584770014104E-3</v>
      </c>
      <c r="O45">
        <v>2.4599275939487519E-2</v>
      </c>
      <c r="P45">
        <v>-2.4633986229358858E-2</v>
      </c>
      <c r="Q45">
        <v>-2.7351624965400782E-2</v>
      </c>
      <c r="R45">
        <v>3.9083055271580402E-3</v>
      </c>
      <c r="S45">
        <v>6.8140207700880362E-2</v>
      </c>
      <c r="T45">
        <f t="shared" si="0"/>
        <v>1.6367155213723415E-4</v>
      </c>
    </row>
    <row r="46" spans="1:20">
      <c r="A46" s="1" t="s">
        <v>56</v>
      </c>
      <c r="B46">
        <v>-1.6606227210722021E-2</v>
      </c>
      <c r="C46">
        <v>-4.9070626046968102E-2</v>
      </c>
      <c r="D46">
        <v>-4.0463026558402608E-2</v>
      </c>
      <c r="E46">
        <v>-4.8976359407191472E-2</v>
      </c>
      <c r="F46">
        <v>-2.7626752156484798E-2</v>
      </c>
      <c r="G46">
        <v>-1.1339795468867431E-2</v>
      </c>
      <c r="H46">
        <v>-3.2080413505798488E-2</v>
      </c>
      <c r="I46">
        <v>3.1243722216771411E-2</v>
      </c>
      <c r="J46">
        <v>4.3328050387188448E-2</v>
      </c>
      <c r="K46">
        <v>3.4948511059592402E-2</v>
      </c>
      <c r="L46">
        <v>-2.9601190286784321E-2</v>
      </c>
      <c r="M46">
        <v>-2.8141317835130301E-2</v>
      </c>
      <c r="N46">
        <v>-5.3515344199231651E-2</v>
      </c>
      <c r="O46">
        <v>-2.1739004644718899E-2</v>
      </c>
      <c r="P46">
        <v>2.775996071372577E-2</v>
      </c>
      <c r="Q46">
        <v>2.7838014317954629E-2</v>
      </c>
      <c r="R46">
        <v>2.2395078608411941E-2</v>
      </c>
      <c r="S46">
        <v>3.5022130198258949E-2</v>
      </c>
      <c r="T46">
        <f t="shared" si="0"/>
        <v>1.3940394446952126E-2</v>
      </c>
    </row>
    <row r="47" spans="1:20">
      <c r="A47" s="1" t="s">
        <v>57</v>
      </c>
      <c r="B47">
        <v>1.4588017348916569E-2</v>
      </c>
      <c r="C47">
        <v>2.9192899885667419E-2</v>
      </c>
      <c r="D47">
        <v>2.4203727779703592E-3</v>
      </c>
      <c r="E47">
        <v>4.3074173871858523E-2</v>
      </c>
      <c r="F47">
        <v>-1.3479871676882251E-2</v>
      </c>
      <c r="G47">
        <v>-2.1517571381127309E-2</v>
      </c>
      <c r="H47">
        <v>-8.49895596010386E-3</v>
      </c>
      <c r="I47">
        <v>-1.551659276691086E-2</v>
      </c>
      <c r="J47">
        <v>-1.610455879015105E-2</v>
      </c>
      <c r="K47">
        <v>-3.0840914158019591E-2</v>
      </c>
      <c r="L47">
        <v>3.7587147987734548E-2</v>
      </c>
      <c r="M47">
        <v>3.1400919930794753E-2</v>
      </c>
      <c r="N47">
        <v>4.8959319866091811E-2</v>
      </c>
      <c r="O47">
        <v>1.2173943268980469E-2</v>
      </c>
      <c r="P47">
        <v>1.3445090569690339E-3</v>
      </c>
      <c r="Q47">
        <v>-4.8488566653714932E-4</v>
      </c>
      <c r="R47">
        <v>-1.2524346946200859E-2</v>
      </c>
      <c r="S47">
        <v>1.436999361552505E-2</v>
      </c>
      <c r="T47">
        <f t="shared" si="0"/>
        <v>-1.0986718175447644E-3</v>
      </c>
    </row>
    <row r="48" spans="1:20">
      <c r="A48" s="1" t="s">
        <v>58</v>
      </c>
      <c r="B48">
        <v>2.11368201675175E-2</v>
      </c>
      <c r="C48">
        <v>3.9917646195434031E-2</v>
      </c>
      <c r="D48">
        <v>4.5637388525593403E-2</v>
      </c>
      <c r="E48">
        <v>4.110598334225557E-2</v>
      </c>
      <c r="F48">
        <v>2.8216776969360421E-2</v>
      </c>
      <c r="G48">
        <v>2.938053235956373E-2</v>
      </c>
      <c r="H48">
        <v>2.4464518238731529E-2</v>
      </c>
      <c r="I48">
        <v>-3.5996023498369167E-2</v>
      </c>
      <c r="J48">
        <v>-4.31201706377633E-2</v>
      </c>
      <c r="K48">
        <v>-3.1682407727602453E-2</v>
      </c>
      <c r="L48">
        <v>5.0490066586053477E-2</v>
      </c>
      <c r="M48">
        <v>5.698683631086654E-2</v>
      </c>
      <c r="N48">
        <v>3.2089081927148433E-2</v>
      </c>
      <c r="O48">
        <v>6.8155639202653662E-2</v>
      </c>
      <c r="P48">
        <v>-1.8456637461225719E-2</v>
      </c>
      <c r="Q48">
        <v>-1.893241803314949E-2</v>
      </c>
      <c r="R48">
        <v>7.3172065535775932E-3</v>
      </c>
      <c r="S48">
        <v>-5.0004033478355803E-3</v>
      </c>
      <c r="T48">
        <f t="shared" si="0"/>
        <v>-1.8013740495536827E-3</v>
      </c>
    </row>
    <row r="49" spans="1:20">
      <c r="A49" s="1" t="s">
        <v>59</v>
      </c>
      <c r="B49">
        <v>2.2061809400315321E-2</v>
      </c>
      <c r="C49">
        <v>2.5935999240230601E-2</v>
      </c>
      <c r="D49">
        <v>2.234154556917112E-4</v>
      </c>
      <c r="E49">
        <v>1.385614294014403E-2</v>
      </c>
      <c r="F49">
        <v>-2.5748575824749431E-2</v>
      </c>
      <c r="G49">
        <v>-3.5748083418332688E-2</v>
      </c>
      <c r="H49">
        <v>-2.0057303696403461E-2</v>
      </c>
      <c r="I49">
        <v>5.3089972246076478E-3</v>
      </c>
      <c r="J49">
        <v>1.8767774691648361E-2</v>
      </c>
      <c r="K49">
        <v>2.3241303305800098E-2</v>
      </c>
      <c r="L49">
        <v>7.6781431608481165E-2</v>
      </c>
      <c r="M49">
        <v>1.4770906486055059E-2</v>
      </c>
      <c r="N49">
        <v>2.172807938058385E-2</v>
      </c>
      <c r="O49">
        <v>-2.2520030461498419E-2</v>
      </c>
      <c r="P49">
        <v>1.02636778899079E-2</v>
      </c>
      <c r="Q49">
        <v>6.5260629267176462E-3</v>
      </c>
      <c r="R49">
        <v>1.3559081346187661E-2</v>
      </c>
      <c r="S49">
        <v>3.2747179159033017E-2</v>
      </c>
      <c r="T49">
        <f t="shared" si="0"/>
        <v>1.9986915189056476E-2</v>
      </c>
    </row>
    <row r="50" spans="1:20">
      <c r="A50" s="1" t="s">
        <v>60</v>
      </c>
      <c r="B50">
        <v>-5.6757665919721867E-2</v>
      </c>
      <c r="C50">
        <v>-5.1090677414310497E-2</v>
      </c>
      <c r="D50">
        <v>-6.9380383275262192E-2</v>
      </c>
      <c r="E50">
        <v>-5.0115475020796267E-2</v>
      </c>
      <c r="F50">
        <v>-9.0031759806460721E-2</v>
      </c>
      <c r="G50">
        <v>-9.5735616276203306E-2</v>
      </c>
      <c r="H50">
        <v>-7.5327564584587559E-2</v>
      </c>
      <c r="I50">
        <v>2.9323450061509829E-2</v>
      </c>
      <c r="J50">
        <v>5.4540943686965937E-2</v>
      </c>
      <c r="K50">
        <v>2.9422307172637611E-2</v>
      </c>
      <c r="L50">
        <v>-3.3580837581248302E-2</v>
      </c>
      <c r="M50">
        <v>-8.0058091493098171E-2</v>
      </c>
      <c r="N50">
        <v>-3.3983524697786649E-2</v>
      </c>
      <c r="O50">
        <v>-6.7471232511154389E-2</v>
      </c>
      <c r="P50">
        <v>6.8382255373020673E-3</v>
      </c>
      <c r="Q50">
        <v>1.935441423432183E-2</v>
      </c>
      <c r="R50">
        <v>-9.5539924522025643E-4</v>
      </c>
      <c r="S50">
        <v>-2.6187119279176389E-2</v>
      </c>
      <c r="T50">
        <f t="shared" si="0"/>
        <v>-2.3727804475607564E-3</v>
      </c>
    </row>
    <row r="51" spans="1:20">
      <c r="A51" s="1" t="s">
        <v>61</v>
      </c>
      <c r="B51">
        <v>-3.858813173246034E-2</v>
      </c>
      <c r="C51">
        <v>-4.5867624349341551E-2</v>
      </c>
      <c r="D51">
        <v>1.309423925159958E-2</v>
      </c>
      <c r="E51">
        <v>-3.1909450889240583E-2</v>
      </c>
      <c r="F51">
        <v>-1.9464565950607641E-2</v>
      </c>
      <c r="G51">
        <v>1.9899650485306619E-3</v>
      </c>
      <c r="H51">
        <v>-3.5810754628967878E-2</v>
      </c>
      <c r="I51">
        <v>2.3051796204549561E-2</v>
      </c>
      <c r="J51">
        <v>4.9975511953562979E-2</v>
      </c>
      <c r="K51">
        <v>2.8051144523630441E-2</v>
      </c>
      <c r="L51">
        <v>-3.718596131574492E-2</v>
      </c>
      <c r="M51">
        <v>-6.3291165703750152E-2</v>
      </c>
      <c r="N51">
        <v>-4.1522281030631943E-2</v>
      </c>
      <c r="O51">
        <v>-5.2941014763296053E-2</v>
      </c>
      <c r="P51">
        <v>9.8465492416510703E-3</v>
      </c>
      <c r="Q51">
        <v>6.3294381881944251E-3</v>
      </c>
      <c r="R51">
        <v>5.260662562116547E-3</v>
      </c>
      <c r="S51">
        <v>1.681621965282432E-3</v>
      </c>
      <c r="T51">
        <f t="shared" si="0"/>
        <v>2.435743916728815E-3</v>
      </c>
    </row>
    <row r="52" spans="1:20">
      <c r="A52" s="1" t="s">
        <v>62</v>
      </c>
      <c r="B52">
        <v>3.9745511148330248E-2</v>
      </c>
      <c r="C52">
        <v>4.2985996521067049E-2</v>
      </c>
      <c r="D52">
        <v>6.7593389373715729E-2</v>
      </c>
      <c r="E52">
        <v>4.5329077542132001E-2</v>
      </c>
      <c r="F52">
        <v>0.1000415527102327</v>
      </c>
      <c r="G52">
        <v>0.10604379923401</v>
      </c>
      <c r="H52">
        <v>9.0701215874792185E-2</v>
      </c>
      <c r="I52">
        <v>-2.9480181735072941E-2</v>
      </c>
      <c r="J52">
        <v>-2.2330273083044361E-2</v>
      </c>
      <c r="K52">
        <v>-3.1291496496516753E-2</v>
      </c>
      <c r="L52">
        <v>6.8905176703258686E-2</v>
      </c>
      <c r="M52">
        <v>7.6285020803294357E-2</v>
      </c>
      <c r="N52">
        <v>4.1451762527894287E-2</v>
      </c>
      <c r="O52">
        <v>8.1319604548015567E-2</v>
      </c>
      <c r="P52">
        <v>1.368752942725671E-2</v>
      </c>
      <c r="Q52">
        <v>1.12310380423033E-2</v>
      </c>
      <c r="R52">
        <v>-7.8171918716191113E-3</v>
      </c>
      <c r="S52">
        <v>7.8058680178990647E-2</v>
      </c>
      <c r="T52">
        <f t="shared" si="0"/>
        <v>1.7778686445226961E-2</v>
      </c>
    </row>
    <row r="53" spans="1:20">
      <c r="A53" s="1" t="s">
        <v>63</v>
      </c>
      <c r="B53">
        <v>-1.650473994155166E-2</v>
      </c>
      <c r="C53">
        <v>-2.3012575845718249E-2</v>
      </c>
      <c r="D53">
        <v>3.4995942431870208E-3</v>
      </c>
      <c r="E53">
        <v>8.1848939341728766E-3</v>
      </c>
      <c r="F53">
        <v>-9.2654883827988366E-3</v>
      </c>
      <c r="G53">
        <v>-1.7309405716574581E-2</v>
      </c>
      <c r="H53">
        <v>-1.5928667162049881E-2</v>
      </c>
      <c r="I53">
        <v>3.2302155157400307E-2</v>
      </c>
      <c r="J53">
        <v>6.4339487670183049E-2</v>
      </c>
      <c r="K53">
        <v>5.068250604145752E-2</v>
      </c>
      <c r="L53">
        <v>1.6457645572528049E-2</v>
      </c>
      <c r="M53">
        <v>-4.6640385838429887E-2</v>
      </c>
      <c r="N53">
        <v>1.569750846953788E-2</v>
      </c>
      <c r="O53">
        <v>-3.2088723872582207E-2</v>
      </c>
      <c r="P53">
        <v>1.6093655148146091E-2</v>
      </c>
      <c r="Q53">
        <v>1.6100989250623639E-2</v>
      </c>
      <c r="R53">
        <v>3.6354791740939703E-2</v>
      </c>
      <c r="S53">
        <v>4.9169837585249621E-2</v>
      </c>
      <c r="T53">
        <f t="shared" si="0"/>
        <v>2.6692499310579976E-2</v>
      </c>
    </row>
    <row r="54" spans="1:20">
      <c r="A54" s="1" t="s">
        <v>64</v>
      </c>
      <c r="B54">
        <v>5.4930214336755823E-2</v>
      </c>
      <c r="C54">
        <v>9.9057204361781448E-2</v>
      </c>
      <c r="D54">
        <v>8.4582915181574014E-2</v>
      </c>
      <c r="E54">
        <v>4.538519858319634E-2</v>
      </c>
      <c r="F54">
        <v>7.0473042920782047E-2</v>
      </c>
      <c r="G54">
        <v>8.2994051139589242E-2</v>
      </c>
      <c r="H54">
        <v>5.6483253904084929E-2</v>
      </c>
      <c r="I54">
        <v>-2.5426337635005791E-2</v>
      </c>
      <c r="J54">
        <v>-2.6488200574510509E-2</v>
      </c>
      <c r="K54">
        <v>-1.7446807832116051E-2</v>
      </c>
      <c r="L54">
        <v>9.6836211004145412E-3</v>
      </c>
      <c r="M54">
        <v>8.5406506098681501E-2</v>
      </c>
      <c r="N54">
        <v>2.690347158719231E-2</v>
      </c>
      <c r="O54">
        <v>5.1235835683991933E-2</v>
      </c>
      <c r="P54">
        <v>6.333762122815223E-3</v>
      </c>
      <c r="Q54">
        <v>8.3182209059005086E-3</v>
      </c>
      <c r="R54">
        <v>2.4789562316624551E-2</v>
      </c>
      <c r="S54">
        <v>5.6303257293576658E-2</v>
      </c>
      <c r="T54">
        <f t="shared" si="0"/>
        <v>1.3651464030158749E-2</v>
      </c>
    </row>
    <row r="55" spans="1:20">
      <c r="A55" s="1" t="s">
        <v>65</v>
      </c>
      <c r="B55">
        <v>3.9956364933668942E-2</v>
      </c>
      <c r="C55">
        <v>6.1984652089188692E-2</v>
      </c>
      <c r="D55">
        <v>2.7258928766281439E-2</v>
      </c>
      <c r="E55">
        <v>2.799135192573066E-2</v>
      </c>
      <c r="F55">
        <v>3.4272272050906771E-2</v>
      </c>
      <c r="G55">
        <v>4.5028274336352592E-2</v>
      </c>
      <c r="H55">
        <v>3.9371219323914193E-2</v>
      </c>
      <c r="I55">
        <v>-1.3987662467789259E-3</v>
      </c>
      <c r="J55">
        <v>-3.5799045290308969E-3</v>
      </c>
      <c r="K55">
        <v>2.002617899046899E-2</v>
      </c>
      <c r="L55">
        <v>4.4558517366615202E-2</v>
      </c>
      <c r="M55">
        <v>3.8197136358337318E-2</v>
      </c>
      <c r="N55">
        <v>2.7021623991660079E-2</v>
      </c>
      <c r="O55">
        <v>1.9495339694132419E-2</v>
      </c>
      <c r="P55">
        <v>4.9089141640672462E-3</v>
      </c>
      <c r="Q55">
        <v>2.295707090369747E-3</v>
      </c>
      <c r="R55">
        <v>1.7800105076201111E-2</v>
      </c>
      <c r="S55">
        <v>1.257114499347645E-2</v>
      </c>
      <c r="T55">
        <f t="shared" si="0"/>
        <v>1.7301281491207226E-2</v>
      </c>
    </row>
    <row r="56" spans="1:20">
      <c r="A56" s="1" t="s">
        <v>66</v>
      </c>
      <c r="B56">
        <v>-8.5009657871801814E-3</v>
      </c>
      <c r="C56">
        <v>-1.0211104050327879E-2</v>
      </c>
      <c r="D56">
        <v>-3.6636172166568781E-2</v>
      </c>
      <c r="E56">
        <v>5.5556611320302096E-3</v>
      </c>
      <c r="F56">
        <v>-5.6328118407994683E-2</v>
      </c>
      <c r="G56">
        <v>-8.591941644551726E-2</v>
      </c>
      <c r="H56">
        <v>-4.5627221026847131E-2</v>
      </c>
      <c r="I56">
        <v>-1.055505286543512E-2</v>
      </c>
      <c r="J56">
        <v>-1.7432526487714539E-2</v>
      </c>
      <c r="K56">
        <v>-2.6305116774535401E-2</v>
      </c>
      <c r="L56">
        <v>-2.419596433957583E-2</v>
      </c>
      <c r="M56">
        <v>7.3592150439183435E-4</v>
      </c>
      <c r="N56">
        <v>2.075391199750087E-2</v>
      </c>
      <c r="O56">
        <v>-6.1866649107928939E-3</v>
      </c>
      <c r="P56">
        <v>-1.228188520265139E-2</v>
      </c>
      <c r="Q56">
        <v>-1.087089028838739E-2</v>
      </c>
      <c r="R56">
        <v>-3.1390764362851931E-3</v>
      </c>
      <c r="S56">
        <v>-3.9378712075000433E-2</v>
      </c>
      <c r="T56">
        <f t="shared" si="0"/>
        <v>-1.7807059483513993E-2</v>
      </c>
    </row>
    <row r="57" spans="1:20">
      <c r="A57" s="1" t="s">
        <v>67</v>
      </c>
      <c r="B57">
        <v>4.0759613216787782E-2</v>
      </c>
      <c r="C57">
        <v>2.5291363059255941E-2</v>
      </c>
      <c r="D57">
        <v>3.6877523042787352E-2</v>
      </c>
      <c r="E57">
        <v>3.651059069594198E-2</v>
      </c>
      <c r="F57">
        <v>5.2244099028354578E-2</v>
      </c>
      <c r="G57">
        <v>2.188992275352053E-2</v>
      </c>
      <c r="H57">
        <v>4.1912409862819848E-2</v>
      </c>
      <c r="I57">
        <v>-2.1693763214154619E-2</v>
      </c>
      <c r="J57">
        <v>-5.5543261839536062E-2</v>
      </c>
      <c r="K57">
        <v>-3.4678698838795603E-2</v>
      </c>
      <c r="L57">
        <v>1.4576577902718711E-2</v>
      </c>
      <c r="M57">
        <v>6.2499947586645899E-2</v>
      </c>
      <c r="N57">
        <v>3.2102143926229683E-2</v>
      </c>
      <c r="O57">
        <v>4.3010620618578972E-2</v>
      </c>
      <c r="P57">
        <v>2.7512414298964671E-3</v>
      </c>
      <c r="Q57">
        <v>-1.6779480488477989E-3</v>
      </c>
      <c r="R57">
        <v>-4.4989578187404339E-4</v>
      </c>
      <c r="S57">
        <v>1.1237658475981901E-2</v>
      </c>
      <c r="T57">
        <f t="shared" si="0"/>
        <v>-2.4019163830380813E-3</v>
      </c>
    </row>
    <row r="58" spans="1:20">
      <c r="A58" s="1" t="s">
        <v>68</v>
      </c>
      <c r="B58">
        <v>3.1460222849537089E-2</v>
      </c>
      <c r="C58">
        <v>3.3099666943839479E-2</v>
      </c>
      <c r="D58">
        <v>-1.503132634301607E-2</v>
      </c>
      <c r="E58">
        <v>2.2840960169426609E-2</v>
      </c>
      <c r="F58">
        <v>3.3347772188981883E-2</v>
      </c>
      <c r="G58">
        <v>8.8897332830051523E-2</v>
      </c>
      <c r="H58">
        <v>4.5418159965003202E-2</v>
      </c>
      <c r="I58">
        <v>5.5919541037683373E-3</v>
      </c>
      <c r="J58">
        <v>7.6123755316761521E-3</v>
      </c>
      <c r="K58">
        <v>6.9993766876674801E-3</v>
      </c>
      <c r="L58">
        <v>4.9748953355750691E-2</v>
      </c>
      <c r="M58">
        <v>2.6817642916942441E-2</v>
      </c>
      <c r="N58">
        <v>2.0541933154631261E-2</v>
      </c>
      <c r="O58">
        <v>1.73186981903144E-2</v>
      </c>
      <c r="P58">
        <v>-6.38272187973421E-3</v>
      </c>
      <c r="Q58">
        <v>-7.1833009123449809E-3</v>
      </c>
      <c r="R58">
        <v>-2.760994617175172E-2</v>
      </c>
      <c r="S58">
        <v>4.2373902351100057E-2</v>
      </c>
      <c r="T58">
        <f t="shared" si="0"/>
        <v>1.0340262300748398E-2</v>
      </c>
    </row>
    <row r="59" spans="1:20">
      <c r="A59" s="1" t="s">
        <v>69</v>
      </c>
      <c r="B59">
        <v>9.2379055983382585E-3</v>
      </c>
      <c r="C59">
        <v>6.1850094368556263E-3</v>
      </c>
      <c r="D59">
        <v>-2.6321684751612121E-2</v>
      </c>
      <c r="E59">
        <v>4.9544666900638079E-2</v>
      </c>
      <c r="F59">
        <v>9.9799299088039195E-3</v>
      </c>
      <c r="G59">
        <v>5.8243238289192867E-3</v>
      </c>
      <c r="H59">
        <v>5.9549696895795368E-3</v>
      </c>
      <c r="I59">
        <v>-2.6615099482819479E-2</v>
      </c>
      <c r="J59">
        <v>-2.911440283445332E-2</v>
      </c>
      <c r="K59">
        <v>-1.9110997574123819E-2</v>
      </c>
      <c r="L59">
        <v>1.9446655256108562E-2</v>
      </c>
      <c r="M59">
        <v>3.3288004888123668E-2</v>
      </c>
      <c r="N59">
        <v>4.5454592749349487E-2</v>
      </c>
      <c r="O59">
        <v>2.6301669095538879E-2</v>
      </c>
      <c r="P59">
        <v>5.6978589002620872E-4</v>
      </c>
      <c r="Q59">
        <v>9.7712357837065333E-4</v>
      </c>
      <c r="R59">
        <v>2.2461316521394711E-2</v>
      </c>
      <c r="S59">
        <v>4.1065309625791357E-2</v>
      </c>
      <c r="T59">
        <f t="shared" si="0"/>
        <v>4.1555212826585681E-3</v>
      </c>
    </row>
    <row r="60" spans="1:20">
      <c r="A60" s="1" t="s">
        <v>70</v>
      </c>
      <c r="B60">
        <v>-1.0419294821656931E-2</v>
      </c>
      <c r="C60">
        <v>-1.2088923382164499E-2</v>
      </c>
      <c r="D60">
        <v>4.814767180075652E-2</v>
      </c>
      <c r="E60">
        <v>-8.0108496325531631E-3</v>
      </c>
      <c r="F60">
        <v>-2.9973793964486739E-2</v>
      </c>
      <c r="G60">
        <v>-1.646334744754685E-2</v>
      </c>
      <c r="H60">
        <v>-2.2101933089252009E-2</v>
      </c>
      <c r="I60">
        <v>-7.4498940571559036E-3</v>
      </c>
      <c r="J60">
        <v>-7.5846477566466897E-3</v>
      </c>
      <c r="K60">
        <v>4.572960469775067E-3</v>
      </c>
      <c r="L60">
        <v>-2.5597175683765631E-2</v>
      </c>
      <c r="M60">
        <v>1.315003379938728E-3</v>
      </c>
      <c r="N60">
        <v>-1.074767381198127E-2</v>
      </c>
      <c r="O60">
        <v>-2.9288671647408782E-2</v>
      </c>
      <c r="P60">
        <v>1.2969400046205499E-3</v>
      </c>
      <c r="Q60">
        <v>2.456465272473674E-3</v>
      </c>
      <c r="R60">
        <v>1.6475838827820551E-2</v>
      </c>
      <c r="S60">
        <v>4.5955865395958202E-2</v>
      </c>
      <c r="T60">
        <f t="shared" si="0"/>
        <v>9.6127359095457684E-4</v>
      </c>
    </row>
    <row r="61" spans="1:20">
      <c r="A61" s="1" t="s">
        <v>71</v>
      </c>
      <c r="B61">
        <v>1.077351667296123E-2</v>
      </c>
      <c r="C61">
        <v>7.5956371278373958E-3</v>
      </c>
      <c r="D61">
        <v>1.1044078433587901E-2</v>
      </c>
      <c r="E61">
        <v>-1.9305747956659621E-2</v>
      </c>
      <c r="F61">
        <v>3.3099725505850268E-2</v>
      </c>
      <c r="G61">
        <v>5.9408759519556709E-2</v>
      </c>
      <c r="H61">
        <v>3.0907607969772769E-2</v>
      </c>
      <c r="I61">
        <v>-1.6772185772073841E-2</v>
      </c>
      <c r="J61">
        <v>-4.2687400561960409E-3</v>
      </c>
      <c r="K61">
        <v>-1.475710664156971E-3</v>
      </c>
      <c r="L61">
        <v>3.2605661746763159E-2</v>
      </c>
      <c r="M61">
        <v>2.757687314063317E-2</v>
      </c>
      <c r="N61">
        <v>-5.0400459014847687E-3</v>
      </c>
      <c r="O61">
        <v>1.939656832294423E-2</v>
      </c>
      <c r="P61">
        <v>6.7526486431648269E-3</v>
      </c>
      <c r="Q61">
        <v>5.5734481166251904E-3</v>
      </c>
      <c r="R61">
        <v>3.0166631363411689E-2</v>
      </c>
      <c r="S61">
        <v>-3.826538685133607E-3</v>
      </c>
      <c r="T61">
        <f t="shared" si="0"/>
        <v>9.9457673309178499E-3</v>
      </c>
    </row>
    <row r="62" spans="1:20">
      <c r="A62" s="1" t="s">
        <v>72</v>
      </c>
      <c r="B62">
        <v>1.6319773233390181E-2</v>
      </c>
      <c r="C62">
        <v>1.531983233464285E-2</v>
      </c>
      <c r="D62">
        <v>-2.420074300763075E-3</v>
      </c>
      <c r="E62">
        <v>3.4465898802618078E-3</v>
      </c>
      <c r="F62">
        <v>5.1710204402173332E-3</v>
      </c>
      <c r="G62">
        <v>-1.379611982030182E-3</v>
      </c>
      <c r="H62">
        <v>1.1356882491633251E-3</v>
      </c>
      <c r="I62">
        <v>3.160345968994771E-2</v>
      </c>
      <c r="J62">
        <v>5.3721734535211903E-2</v>
      </c>
      <c r="K62">
        <v>3.0567601150748299E-2</v>
      </c>
      <c r="L62">
        <v>3.8262014168092502E-2</v>
      </c>
      <c r="M62">
        <v>-1.086258756241854E-2</v>
      </c>
      <c r="N62">
        <v>-8.4875820537467783E-3</v>
      </c>
      <c r="O62">
        <v>-1.4270722785519E-2</v>
      </c>
      <c r="P62">
        <v>1.5179944306847441E-2</v>
      </c>
      <c r="Q62">
        <v>1.65990640648912E-2</v>
      </c>
      <c r="R62">
        <v>1.0926708617372769E-2</v>
      </c>
      <c r="S62">
        <v>1.217374349721112E-2</v>
      </c>
      <c r="T62">
        <f t="shared" si="0"/>
        <v>2.1156484555261357E-2</v>
      </c>
    </row>
    <row r="63" spans="1:20">
      <c r="A63" s="1" t="s">
        <v>73</v>
      </c>
      <c r="B63">
        <v>-3.0995412303735041E-2</v>
      </c>
      <c r="C63">
        <v>-3.1715097786790047E-2</v>
      </c>
      <c r="D63">
        <v>-1.9364871775108261E-2</v>
      </c>
      <c r="E63">
        <v>-4.651313496450471E-2</v>
      </c>
      <c r="F63">
        <v>-4.0125871443988832E-2</v>
      </c>
      <c r="G63">
        <v>-3.013632177173731E-2</v>
      </c>
      <c r="H63">
        <v>-4.0190806801919332E-2</v>
      </c>
      <c r="I63">
        <v>-9.526231692868925E-3</v>
      </c>
      <c r="J63">
        <v>-1.4453280454713391E-2</v>
      </c>
      <c r="K63">
        <v>-6.1361897176286373E-3</v>
      </c>
      <c r="L63">
        <v>-4.8912984800830617E-2</v>
      </c>
      <c r="M63">
        <v>-2.196383146651015E-2</v>
      </c>
      <c r="N63">
        <v>-3.7764082694766388E-2</v>
      </c>
      <c r="O63">
        <v>-2.7881792401223241E-2</v>
      </c>
      <c r="P63">
        <v>-2.0774700740044949E-4</v>
      </c>
      <c r="Q63">
        <v>8.2405797620976884E-4</v>
      </c>
      <c r="R63">
        <v>-6.9174648130740923E-3</v>
      </c>
      <c r="S63">
        <v>-4.5891347088080634E-3</v>
      </c>
      <c r="T63">
        <f t="shared" si="0"/>
        <v>-1.4692968463598206E-2</v>
      </c>
    </row>
    <row r="64" spans="1:20">
      <c r="A64" s="1" t="s">
        <v>74</v>
      </c>
      <c r="B64">
        <v>-3.3266591972230919E-2</v>
      </c>
      <c r="C64">
        <v>1.8394101526220119E-4</v>
      </c>
      <c r="D64">
        <v>-2.445579330250891E-2</v>
      </c>
      <c r="E64">
        <v>-3.4620583599116787E-2</v>
      </c>
      <c r="F64">
        <v>-2.311932637423075E-2</v>
      </c>
      <c r="G64">
        <v>-6.3509408996855088E-2</v>
      </c>
      <c r="H64">
        <v>-2.699937432764021E-2</v>
      </c>
      <c r="I64">
        <v>-1.553333387206768E-2</v>
      </c>
      <c r="J64">
        <v>1.283162398489668E-2</v>
      </c>
      <c r="K64">
        <v>2.259479950261278E-2</v>
      </c>
      <c r="L64">
        <v>-7.3196695013587609E-3</v>
      </c>
      <c r="M64">
        <v>-1.301488122840966E-2</v>
      </c>
      <c r="N64">
        <v>-3.041165342313679E-2</v>
      </c>
      <c r="O64">
        <v>-2.0723018105019531E-2</v>
      </c>
      <c r="P64">
        <v>2.170118876492055E-2</v>
      </c>
      <c r="Q64">
        <v>1.9704097967889082E-2</v>
      </c>
      <c r="R64">
        <v>4.8012025056014762E-2</v>
      </c>
      <c r="S64">
        <v>4.7996781262182866E-3</v>
      </c>
      <c r="T64">
        <f t="shared" si="0"/>
        <v>9.5156870223078414E-3</v>
      </c>
    </row>
    <row r="65" spans="1:20">
      <c r="A65" s="1" t="s">
        <v>75</v>
      </c>
      <c r="B65">
        <v>-2.6115463781699159E-2</v>
      </c>
      <c r="C65">
        <v>-2.169841445301246E-2</v>
      </c>
      <c r="D65">
        <v>-6.3088110137740405E-2</v>
      </c>
      <c r="E65">
        <v>-4.4340552722299531E-3</v>
      </c>
      <c r="F65">
        <v>-5.9683463555576972E-2</v>
      </c>
      <c r="G65">
        <v>-6.5108862313784432E-2</v>
      </c>
      <c r="H65">
        <v>-4.9058780052560591E-2</v>
      </c>
      <c r="I65">
        <v>3.4093348361324827E-2</v>
      </c>
      <c r="J65">
        <v>7.8470504623721959E-2</v>
      </c>
      <c r="K65">
        <v>3.8983386399775499E-2</v>
      </c>
      <c r="L65">
        <v>-2.420215117763869E-2</v>
      </c>
      <c r="M65">
        <v>-5.4545571567409579E-2</v>
      </c>
      <c r="N65">
        <v>-6.5178190498215161E-3</v>
      </c>
      <c r="O65">
        <v>-9.0960964147906553E-2</v>
      </c>
      <c r="P65">
        <v>1.334204875286926E-2</v>
      </c>
      <c r="Q65">
        <v>1.505593389912163E-2</v>
      </c>
      <c r="R65">
        <v>-1.257847840315951E-2</v>
      </c>
      <c r="S65">
        <v>-1.006184704066526E-2</v>
      </c>
      <c r="T65">
        <f t="shared" si="0"/>
        <v>4.6170011824027473E-3</v>
      </c>
    </row>
    <row r="66" spans="1:20">
      <c r="A66" s="1" t="s">
        <v>76</v>
      </c>
      <c r="B66">
        <v>-1.8678113761993801E-2</v>
      </c>
      <c r="C66">
        <v>1.0507659428775851E-2</v>
      </c>
      <c r="D66">
        <v>-0.13546054950662459</v>
      </c>
      <c r="E66">
        <v>-9.6052368813997702E-2</v>
      </c>
      <c r="F66">
        <v>-5.4582045094399227E-2</v>
      </c>
      <c r="G66">
        <v>-6.9740023020175901E-2</v>
      </c>
      <c r="H66">
        <v>-2.7108031376431248E-2</v>
      </c>
      <c r="I66">
        <v>5.8996729529258163E-2</v>
      </c>
      <c r="J66">
        <v>8.3901459186092708E-2</v>
      </c>
      <c r="K66">
        <v>6.5219309754511956E-2</v>
      </c>
      <c r="L66">
        <v>-6.3205337725236399E-2</v>
      </c>
      <c r="M66">
        <v>-7.6922984513194126E-2</v>
      </c>
      <c r="N66">
        <v>-8.9119910659764434E-2</v>
      </c>
      <c r="O66">
        <v>-6.9855422384047516E-2</v>
      </c>
      <c r="P66">
        <v>1.650176362827693E-2</v>
      </c>
      <c r="Q66">
        <v>1.8211019904778469E-2</v>
      </c>
      <c r="R66">
        <v>1.4012783424639959E-2</v>
      </c>
      <c r="S66">
        <v>1.50592595895116E-4</v>
      </c>
      <c r="T66">
        <f t="shared" ref="T66:T129" si="1">B66*$B$186+C66*$C$186+D66*$D$186+E66*$E$186+F66*$F$186+G66*$G$186+H66*$H$186+I66*$I$186+J66*$J$186+K66*$K$186+L66*$L$186+M66*$M$186+N66*$N$186+O66*$O$186+P66*$P$186+Q66*$Q$186+R66*$R$186+S66*$S$186</f>
        <v>9.0524050486284584E-3</v>
      </c>
    </row>
    <row r="67" spans="1:20">
      <c r="A67" s="1" t="s">
        <v>77</v>
      </c>
      <c r="B67">
        <v>6.8024169994303607E-2</v>
      </c>
      <c r="C67">
        <v>5.9576511553341982E-2</v>
      </c>
      <c r="D67">
        <v>0.11036560408858991</v>
      </c>
      <c r="E67">
        <v>6.1318322953759719E-2</v>
      </c>
      <c r="F67">
        <v>5.0195350365158653E-2</v>
      </c>
      <c r="G67">
        <v>7.6947453371586372E-2</v>
      </c>
      <c r="H67">
        <v>6.0696066234725787E-2</v>
      </c>
      <c r="I67">
        <v>-4.1648770811478553E-2</v>
      </c>
      <c r="J67">
        <v>-5.415293205189875E-2</v>
      </c>
      <c r="K67">
        <v>-2.3592460307178879E-2</v>
      </c>
      <c r="L67">
        <v>9.6019582399868408E-2</v>
      </c>
      <c r="M67">
        <v>0.1080245604107619</v>
      </c>
      <c r="N67">
        <v>5.8883084944441277E-2</v>
      </c>
      <c r="O67">
        <v>7.7807951414552656E-2</v>
      </c>
      <c r="P67">
        <v>-3.8077986251208169E-3</v>
      </c>
      <c r="Q67">
        <v>-3.8677493011497481E-3</v>
      </c>
      <c r="R67">
        <v>2.973188428075435E-2</v>
      </c>
      <c r="S67">
        <v>1.586242169636698E-2</v>
      </c>
      <c r="T67">
        <f t="shared" si="1"/>
        <v>1.6396392429762062E-2</v>
      </c>
    </row>
    <row r="68" spans="1:20">
      <c r="A68" s="1" t="s">
        <v>78</v>
      </c>
      <c r="B68">
        <v>3.4442303184304628E-2</v>
      </c>
      <c r="C68">
        <v>1.0702621111159379E-2</v>
      </c>
      <c r="D68">
        <v>2.0906053949256039E-2</v>
      </c>
      <c r="E68">
        <v>9.9747036152795232E-3</v>
      </c>
      <c r="F68">
        <v>1.605771488309737E-2</v>
      </c>
      <c r="G68">
        <v>8.8965570152805817E-3</v>
      </c>
      <c r="H68">
        <v>2.0468731050498071E-2</v>
      </c>
      <c r="I68">
        <v>3.9143273228730013E-2</v>
      </c>
      <c r="J68">
        <v>4.467428981729693E-2</v>
      </c>
      <c r="K68">
        <v>4.2469997986780188E-2</v>
      </c>
      <c r="L68">
        <v>5.5716637782743383E-4</v>
      </c>
      <c r="M68">
        <v>-4.8747286966901449E-3</v>
      </c>
      <c r="N68">
        <v>-4.5636222484319866E-3</v>
      </c>
      <c r="O68">
        <v>-1.2556790975621901E-3</v>
      </c>
      <c r="P68">
        <v>7.8974039514312366E-3</v>
      </c>
      <c r="Q68">
        <v>8.7504978270744882E-3</v>
      </c>
      <c r="R68">
        <v>1.992709377147062E-2</v>
      </c>
      <c r="S68">
        <v>2.797704234833431E-2</v>
      </c>
      <c r="T68">
        <f t="shared" si="1"/>
        <v>2.0954735457215302E-2</v>
      </c>
    </row>
    <row r="69" spans="1:20">
      <c r="A69" s="1" t="s">
        <v>79</v>
      </c>
      <c r="B69">
        <v>-7.4182149524916197E-3</v>
      </c>
      <c r="C69">
        <v>-2.1268874905257081E-2</v>
      </c>
      <c r="D69">
        <v>-7.4658479471506944E-2</v>
      </c>
      <c r="E69">
        <v>-4.2411217331764887E-2</v>
      </c>
      <c r="F69">
        <v>-4.4442308762001947E-2</v>
      </c>
      <c r="G69">
        <v>-7.7577985321338083E-2</v>
      </c>
      <c r="H69">
        <v>-1.8061223337607069E-2</v>
      </c>
      <c r="I69">
        <v>-1.13584322174477E-2</v>
      </c>
      <c r="J69">
        <v>6.4697471677594987E-3</v>
      </c>
      <c r="K69">
        <v>-8.8118610139541476E-3</v>
      </c>
      <c r="L69">
        <v>1.8487680752589331E-2</v>
      </c>
      <c r="M69">
        <v>1.3996135502294389E-3</v>
      </c>
      <c r="N69">
        <v>-2.1776621602622389E-2</v>
      </c>
      <c r="O69">
        <v>-1.634168251552226E-2</v>
      </c>
      <c r="P69">
        <v>1.7800349030289819E-2</v>
      </c>
      <c r="Q69">
        <v>1.9748913181826921E-2</v>
      </c>
      <c r="R69">
        <v>2.9505289519209828E-2</v>
      </c>
      <c r="S69">
        <v>2.1995517629420421E-2</v>
      </c>
      <c r="T69">
        <f t="shared" si="1"/>
        <v>5.6087258077933541E-3</v>
      </c>
    </row>
    <row r="70" spans="1:20">
      <c r="A70" s="1" t="s">
        <v>80</v>
      </c>
      <c r="B70">
        <v>3.4536571077275369E-2</v>
      </c>
      <c r="C70">
        <v>6.9239424164066588E-2</v>
      </c>
      <c r="D70">
        <v>0.11434977094594601</v>
      </c>
      <c r="E70">
        <v>5.2859185504488648E-2</v>
      </c>
      <c r="F70">
        <v>4.6662855771298917E-2</v>
      </c>
      <c r="G70">
        <v>8.4355050604950188E-2</v>
      </c>
      <c r="H70">
        <v>3.9055260503459747E-2</v>
      </c>
      <c r="I70">
        <v>-1.5752511294522931E-2</v>
      </c>
      <c r="J70">
        <v>-5.3663785196753633E-3</v>
      </c>
      <c r="K70">
        <v>7.0142602485780969E-3</v>
      </c>
      <c r="L70">
        <v>5.8273170356026638E-2</v>
      </c>
      <c r="M70">
        <v>5.5195640207931662E-2</v>
      </c>
      <c r="N70">
        <v>5.069218728458269E-2</v>
      </c>
      <c r="O70">
        <v>4.7231743080404343E-2</v>
      </c>
      <c r="P70">
        <v>3.7528425586705878E-3</v>
      </c>
      <c r="Q70">
        <v>1.543779196679917E-3</v>
      </c>
      <c r="R70">
        <v>8.5682343604309708E-3</v>
      </c>
      <c r="S70">
        <v>1.5772728454383381E-2</v>
      </c>
      <c r="T70">
        <f t="shared" si="1"/>
        <v>1.8165269756332255E-2</v>
      </c>
    </row>
    <row r="71" spans="1:20">
      <c r="A71" s="1" t="s">
        <v>81</v>
      </c>
      <c r="B71">
        <v>3.4349930716646382E-2</v>
      </c>
      <c r="C71">
        <v>5.486534242375174E-2</v>
      </c>
      <c r="D71">
        <v>4.5184002757499009E-2</v>
      </c>
      <c r="E71">
        <v>2.3412694637302781E-2</v>
      </c>
      <c r="F71">
        <v>3.9232921523436597E-2</v>
      </c>
      <c r="G71">
        <v>4.5096257417165157E-2</v>
      </c>
      <c r="H71">
        <v>2.8976363869046121E-2</v>
      </c>
      <c r="I71">
        <v>-1.043727003307693E-2</v>
      </c>
      <c r="J71">
        <v>-2.1340550531826041E-2</v>
      </c>
      <c r="K71">
        <v>-1.4409824801677301E-2</v>
      </c>
      <c r="L71">
        <v>-1.5554039849307481E-2</v>
      </c>
      <c r="M71">
        <v>4.2140243929229097E-2</v>
      </c>
      <c r="N71">
        <v>1.402138289985411E-2</v>
      </c>
      <c r="O71">
        <v>5.1755816782044217E-2</v>
      </c>
      <c r="P71">
        <v>-4.4366451416767427E-3</v>
      </c>
      <c r="Q71">
        <v>-6.9890617364544161E-3</v>
      </c>
      <c r="R71">
        <v>-1.550987230927048E-2</v>
      </c>
      <c r="S71">
        <v>3.280638112998302E-2</v>
      </c>
      <c r="T71">
        <f t="shared" si="1"/>
        <v>-1.3594420688300525E-3</v>
      </c>
    </row>
    <row r="72" spans="1:20">
      <c r="A72" s="1" t="s">
        <v>82</v>
      </c>
      <c r="B72">
        <v>3.1802463443797453E-2</v>
      </c>
      <c r="C72">
        <v>5.2977477208343782E-2</v>
      </c>
      <c r="D72">
        <v>-2.206502884396444E-2</v>
      </c>
      <c r="E72">
        <v>-1.949578932080076E-2</v>
      </c>
      <c r="F72">
        <v>8.255523934406428E-3</v>
      </c>
      <c r="G72">
        <v>4.6842873781853811E-3</v>
      </c>
      <c r="H72">
        <v>1.5852410846922241E-2</v>
      </c>
      <c r="I72">
        <v>3.2097282100618241E-3</v>
      </c>
      <c r="J72">
        <v>-1.177048712343964E-2</v>
      </c>
      <c r="K72">
        <v>-4.5985895448856784E-3</v>
      </c>
      <c r="L72">
        <v>4.0091549214762427E-2</v>
      </c>
      <c r="M72">
        <v>3.2092544699852787E-2</v>
      </c>
      <c r="N72">
        <v>-1.991169112620339E-2</v>
      </c>
      <c r="O72">
        <v>7.6159490659650766E-3</v>
      </c>
      <c r="P72">
        <v>-3.5591671850302431E-3</v>
      </c>
      <c r="Q72">
        <v>-4.3170379490490296E-3</v>
      </c>
      <c r="R72">
        <v>-7.4831135371064006E-3</v>
      </c>
      <c r="S72">
        <v>1.272402544731932E-4</v>
      </c>
      <c r="T72">
        <f t="shared" si="1"/>
        <v>2.9011798202833827E-3</v>
      </c>
    </row>
    <row r="73" spans="1:20">
      <c r="A73" s="1" t="s">
        <v>83</v>
      </c>
      <c r="B73">
        <v>-1.9127425040602501E-2</v>
      </c>
      <c r="C73">
        <v>-2.6692675804238512E-2</v>
      </c>
      <c r="D73">
        <v>-3.7425502717740811E-2</v>
      </c>
      <c r="E73">
        <v>-1.615000186522508E-2</v>
      </c>
      <c r="F73">
        <v>-3.7263015645059849E-2</v>
      </c>
      <c r="G73">
        <v>-4.1374890724695253E-2</v>
      </c>
      <c r="H73">
        <v>-3.6324681132628663E-2</v>
      </c>
      <c r="I73">
        <v>-1.4803559373959271E-2</v>
      </c>
      <c r="J73">
        <v>7.7270487750007444E-3</v>
      </c>
      <c r="K73">
        <v>-2.0531646551561482E-3</v>
      </c>
      <c r="L73">
        <v>1.7339197473862811E-2</v>
      </c>
      <c r="M73">
        <v>-6.2190246517800363E-3</v>
      </c>
      <c r="N73">
        <v>-4.7994994216760117E-4</v>
      </c>
      <c r="O73">
        <v>-2.9069646823426831E-2</v>
      </c>
      <c r="P73">
        <v>1.426128499320223E-3</v>
      </c>
      <c r="Q73">
        <v>-1.2871285912802179E-3</v>
      </c>
      <c r="R73">
        <v>-8.3332884808974272E-3</v>
      </c>
      <c r="S73">
        <v>3.4037495187339013E-2</v>
      </c>
      <c r="T73">
        <f t="shared" si="1"/>
        <v>-1.2878994276623551E-3</v>
      </c>
    </row>
    <row r="74" spans="1:20">
      <c r="A74" s="1" t="s">
        <v>84</v>
      </c>
      <c r="B74">
        <v>-1.2910339537861139E-2</v>
      </c>
      <c r="C74">
        <v>-2.3775037031934291E-2</v>
      </c>
      <c r="D74">
        <v>-6.1865895396823863E-2</v>
      </c>
      <c r="E74">
        <v>-6.2412215916571978E-2</v>
      </c>
      <c r="F74">
        <v>-6.6873718584314124E-2</v>
      </c>
      <c r="G74">
        <v>-7.556198415564519E-2</v>
      </c>
      <c r="H74">
        <v>-4.3856336893566827E-2</v>
      </c>
      <c r="I74">
        <v>5.0780251531693521E-2</v>
      </c>
      <c r="J74">
        <v>8.0427018087940283E-2</v>
      </c>
      <c r="K74">
        <v>6.9723838695886275E-2</v>
      </c>
      <c r="L74">
        <v>5.9558099273577803E-3</v>
      </c>
      <c r="M74">
        <v>-6.0700709032892597E-2</v>
      </c>
      <c r="N74">
        <v>-6.2571189638710001E-2</v>
      </c>
      <c r="O74">
        <v>-7.245530681703638E-2</v>
      </c>
      <c r="P74">
        <v>1.9033050538948659E-2</v>
      </c>
      <c r="Q74">
        <v>2.2586701108855859E-2</v>
      </c>
      <c r="R74">
        <v>4.5617961572436583E-2</v>
      </c>
      <c r="S74">
        <v>1.370987861503137E-3</v>
      </c>
      <c r="T74">
        <f t="shared" si="1"/>
        <v>2.3311906872634482E-2</v>
      </c>
    </row>
    <row r="75" spans="1:20">
      <c r="A75" s="1" t="s">
        <v>85</v>
      </c>
      <c r="B75">
        <v>2.215040834899229E-2</v>
      </c>
      <c r="C75">
        <v>2.0788987692045291E-2</v>
      </c>
      <c r="D75">
        <v>3.6980292704895668E-2</v>
      </c>
      <c r="E75">
        <v>7.6557598731290533E-3</v>
      </c>
      <c r="F75">
        <v>3.2859917818634177E-2</v>
      </c>
      <c r="G75">
        <v>6.8993694590385735E-2</v>
      </c>
      <c r="H75">
        <v>2.4959209417029889E-2</v>
      </c>
      <c r="I75">
        <v>-1.3580982257175861E-2</v>
      </c>
      <c r="J75">
        <v>-1.6698854538976349E-2</v>
      </c>
      <c r="K75">
        <v>-2.223853355394623E-2</v>
      </c>
      <c r="L75">
        <v>3.124717650534858E-2</v>
      </c>
      <c r="M75">
        <v>3.1978416665894072E-2</v>
      </c>
      <c r="N75">
        <v>7.8885121217728837E-3</v>
      </c>
      <c r="O75">
        <v>3.163350049249547E-2</v>
      </c>
      <c r="P75">
        <v>1.4476545937305301E-3</v>
      </c>
      <c r="Q75">
        <v>1.109681481732405E-3</v>
      </c>
      <c r="R75">
        <v>-1.3011800743670031E-2</v>
      </c>
      <c r="S75">
        <v>1.9560710525233341E-2</v>
      </c>
      <c r="T75">
        <f t="shared" si="1"/>
        <v>2.3734115300295322E-3</v>
      </c>
    </row>
    <row r="76" spans="1:20">
      <c r="A76" s="1" t="s">
        <v>86</v>
      </c>
      <c r="B76">
        <v>1.3248072862253051E-3</v>
      </c>
      <c r="C76">
        <v>-3.3768619067228172E-3</v>
      </c>
      <c r="D76">
        <v>-1.351066706857817E-2</v>
      </c>
      <c r="E76">
        <v>9.9443271255810206E-3</v>
      </c>
      <c r="F76">
        <v>8.2593058581301726E-3</v>
      </c>
      <c r="G76">
        <v>-1.226478642527684E-2</v>
      </c>
      <c r="H76">
        <v>1.0480278370839089E-2</v>
      </c>
      <c r="I76">
        <v>-1.3288700649539459E-2</v>
      </c>
      <c r="J76">
        <v>-1.5960804144862231E-3</v>
      </c>
      <c r="K76">
        <v>5.4926342598919931E-3</v>
      </c>
      <c r="L76">
        <v>1.6355574711905959E-2</v>
      </c>
      <c r="M76">
        <v>2.1203802446754679E-2</v>
      </c>
      <c r="N76">
        <v>1.316915491370318E-2</v>
      </c>
      <c r="O76">
        <v>2.0787366456401331E-2</v>
      </c>
      <c r="P76">
        <v>6.905024920331515E-3</v>
      </c>
      <c r="Q76">
        <v>3.8721001425994221E-3</v>
      </c>
      <c r="R76">
        <v>2.1717321593274441E-2</v>
      </c>
      <c r="S76">
        <v>3.5549542824825808E-2</v>
      </c>
      <c r="T76">
        <f t="shared" si="1"/>
        <v>9.4948486759837136E-3</v>
      </c>
    </row>
    <row r="77" spans="1:20">
      <c r="A77" s="1" t="s">
        <v>87</v>
      </c>
      <c r="B77">
        <v>1.6095736024091419E-2</v>
      </c>
      <c r="C77">
        <v>4.2660888606481873E-2</v>
      </c>
      <c r="D77">
        <v>-6.2599817532705826E-3</v>
      </c>
      <c r="E77">
        <v>3.6885002882967921E-2</v>
      </c>
      <c r="F77">
        <v>2.2982572253249071E-2</v>
      </c>
      <c r="G77">
        <v>3.7630046603559508E-2</v>
      </c>
      <c r="H77">
        <v>1.3634977943513871E-2</v>
      </c>
      <c r="I77">
        <v>-8.6670593104523075E-3</v>
      </c>
      <c r="J77">
        <v>-9.9001790230107689E-3</v>
      </c>
      <c r="K77">
        <v>-8.2538081990728429E-3</v>
      </c>
      <c r="L77">
        <v>-5.707777433133443E-3</v>
      </c>
      <c r="M77">
        <v>2.2915301169282198E-2</v>
      </c>
      <c r="N77">
        <v>2.994023034193383E-2</v>
      </c>
      <c r="O77">
        <v>2.062515831214351E-2</v>
      </c>
      <c r="P77">
        <v>-1.5081467610429391E-3</v>
      </c>
      <c r="Q77">
        <v>-3.8800075837996939E-4</v>
      </c>
      <c r="R77">
        <v>-1.1481177358200201E-2</v>
      </c>
      <c r="S77">
        <v>-4.8544121972304838E-4</v>
      </c>
      <c r="T77">
        <f t="shared" si="1"/>
        <v>-1.570719113351868E-3</v>
      </c>
    </row>
    <row r="78" spans="1:20">
      <c r="A78" s="1" t="s">
        <v>88</v>
      </c>
      <c r="B78">
        <v>1.132902499099875E-2</v>
      </c>
      <c r="C78">
        <v>-2.44549703148722E-3</v>
      </c>
      <c r="D78">
        <v>3.1391580058392383E-2</v>
      </c>
      <c r="E78">
        <v>2.728682912921165E-2</v>
      </c>
      <c r="F78">
        <v>1.849313595980329E-2</v>
      </c>
      <c r="G78">
        <v>-2.237880048656216E-3</v>
      </c>
      <c r="H78">
        <v>1.9192744094092221E-2</v>
      </c>
      <c r="I78">
        <v>-8.2219072616394051E-3</v>
      </c>
      <c r="J78">
        <v>-1.176764738527214E-2</v>
      </c>
      <c r="K78">
        <v>-3.3354255035089602E-3</v>
      </c>
      <c r="L78">
        <v>-2.7296888329248481E-2</v>
      </c>
      <c r="M78">
        <v>2.426876592514771E-2</v>
      </c>
      <c r="N78">
        <v>2.3837222208940471E-2</v>
      </c>
      <c r="O78">
        <v>1.6534071510238221E-2</v>
      </c>
      <c r="P78">
        <v>5.0044371271227286E-3</v>
      </c>
      <c r="Q78">
        <v>5.2113700165206112E-3</v>
      </c>
      <c r="R78">
        <v>5.419969762624488E-3</v>
      </c>
      <c r="S78">
        <v>3.5393529991041279E-3</v>
      </c>
      <c r="T78">
        <f t="shared" si="1"/>
        <v>-4.2552762517578048E-4</v>
      </c>
    </row>
    <row r="79" spans="1:20">
      <c r="A79" s="1" t="s">
        <v>89</v>
      </c>
      <c r="B79">
        <v>2.344162545001582E-3</v>
      </c>
      <c r="C79">
        <v>-3.5366084099264887E-2</v>
      </c>
      <c r="D79">
        <v>2.2490169753365041E-2</v>
      </c>
      <c r="E79">
        <v>1.5502403822127199E-2</v>
      </c>
      <c r="F79">
        <v>2.6615493378794541E-2</v>
      </c>
      <c r="G79">
        <v>5.7190103935449432E-2</v>
      </c>
      <c r="H79">
        <v>1.7618126337736181E-2</v>
      </c>
      <c r="I79">
        <v>1.4828763378875291E-2</v>
      </c>
      <c r="J79">
        <v>1.156708140382778E-2</v>
      </c>
      <c r="K79">
        <v>2.1840998384746731E-2</v>
      </c>
      <c r="L79">
        <v>1.7606935583834419E-2</v>
      </c>
      <c r="M79">
        <v>-1.7618367645511831E-2</v>
      </c>
      <c r="N79">
        <v>2.2422859720933271E-2</v>
      </c>
      <c r="O79">
        <v>1.2048103816348689E-2</v>
      </c>
      <c r="P79">
        <v>-1.205658442652302E-4</v>
      </c>
      <c r="Q79">
        <v>-3.4501366966870339E-3</v>
      </c>
      <c r="R79">
        <v>-3.8505250492141259E-3</v>
      </c>
      <c r="S79">
        <v>-1.5043082449147651E-2</v>
      </c>
      <c r="T79">
        <f t="shared" si="1"/>
        <v>7.1754139290316279E-3</v>
      </c>
    </row>
    <row r="80" spans="1:20">
      <c r="A80" s="1" t="s">
        <v>90</v>
      </c>
      <c r="B80">
        <v>-8.9017058095330892E-4</v>
      </c>
      <c r="C80">
        <v>6.4890574046432281E-3</v>
      </c>
      <c r="D80">
        <v>6.1780338056038886E-3</v>
      </c>
      <c r="E80">
        <v>-1.9764292629031122E-2</v>
      </c>
      <c r="F80">
        <v>2.1114654405633759E-2</v>
      </c>
      <c r="G80">
        <v>1.8075752228237981E-2</v>
      </c>
      <c r="H80">
        <v>-1.111046443498354E-3</v>
      </c>
      <c r="I80">
        <v>-6.019576384416192E-3</v>
      </c>
      <c r="J80">
        <v>3.1710933432747002E-3</v>
      </c>
      <c r="K80">
        <v>-3.3506690135898238E-3</v>
      </c>
      <c r="L80">
        <v>-1.225661908916242E-2</v>
      </c>
      <c r="M80">
        <v>4.9474705615724091E-3</v>
      </c>
      <c r="N80">
        <v>-1.6778479240245451E-2</v>
      </c>
      <c r="O80">
        <v>3.4523831236154663E-2</v>
      </c>
      <c r="P80">
        <v>4.530455159375002E-3</v>
      </c>
      <c r="Q80">
        <v>5.134734503517091E-3</v>
      </c>
      <c r="R80">
        <v>1.31426630103586E-2</v>
      </c>
      <c r="S80">
        <v>-1.8248717333424699E-2</v>
      </c>
      <c r="T80">
        <f t="shared" si="1"/>
        <v>5.2407862236001886E-4</v>
      </c>
    </row>
    <row r="81" spans="1:20">
      <c r="A81" s="1" t="s">
        <v>91</v>
      </c>
      <c r="B81">
        <v>3.2406704120273582E-3</v>
      </c>
      <c r="C81">
        <v>-8.7876837753643189E-3</v>
      </c>
      <c r="D81">
        <v>6.122699654967767E-2</v>
      </c>
      <c r="E81">
        <v>1.1740417339606511E-2</v>
      </c>
      <c r="F81">
        <v>3.3959158217387257E-2</v>
      </c>
      <c r="G81">
        <v>3.6204036301630049E-2</v>
      </c>
      <c r="H81">
        <v>1.877064433361442E-2</v>
      </c>
      <c r="I81">
        <v>1.172497354865021E-3</v>
      </c>
      <c r="J81">
        <v>-9.3172372637183587E-3</v>
      </c>
      <c r="K81">
        <v>-8.4490967125760985E-3</v>
      </c>
      <c r="L81">
        <v>1.7776353869280111E-2</v>
      </c>
      <c r="M81">
        <v>-1.230846440645861E-3</v>
      </c>
      <c r="N81">
        <v>1.9340042873715602E-2</v>
      </c>
      <c r="O81">
        <v>3.1645287235672732E-2</v>
      </c>
      <c r="P81">
        <v>-2.374815134383534E-3</v>
      </c>
      <c r="Q81">
        <v>-1.6833453960838349E-3</v>
      </c>
      <c r="R81">
        <v>-1.6405846328361621E-2</v>
      </c>
      <c r="S81">
        <v>4.4496600456399582E-2</v>
      </c>
      <c r="T81">
        <f t="shared" si="1"/>
        <v>4.3438230069354116E-3</v>
      </c>
    </row>
    <row r="82" spans="1:20">
      <c r="A82" s="1" t="s">
        <v>92</v>
      </c>
      <c r="B82">
        <v>6.6950280857554612E-2</v>
      </c>
      <c r="C82">
        <v>4.0532744959951739E-2</v>
      </c>
      <c r="D82">
        <v>1.8932185067304541E-2</v>
      </c>
      <c r="E82">
        <v>3.8199042375027359E-2</v>
      </c>
      <c r="F82">
        <v>5.6870057636551508E-2</v>
      </c>
      <c r="G82">
        <v>5.9416196974800828E-2</v>
      </c>
      <c r="H82">
        <v>7.122692352703508E-2</v>
      </c>
      <c r="I82">
        <v>8.4525765724281499E-3</v>
      </c>
      <c r="J82">
        <v>-2.533575599708016E-3</v>
      </c>
      <c r="K82">
        <v>6.6608617521277669E-3</v>
      </c>
      <c r="L82">
        <v>6.1267941759486577E-2</v>
      </c>
      <c r="M82">
        <v>6.4186848347035586E-2</v>
      </c>
      <c r="N82">
        <v>2.748105260131006E-2</v>
      </c>
      <c r="O82">
        <v>5.4496497720368353E-2</v>
      </c>
      <c r="P82">
        <v>-6.5588489627625979E-3</v>
      </c>
      <c r="Q82">
        <v>-9.5045947318447288E-3</v>
      </c>
      <c r="R82">
        <v>-2.3164025622380399E-2</v>
      </c>
      <c r="S82">
        <v>4.8294623596272226E-3</v>
      </c>
      <c r="T82">
        <f t="shared" si="1"/>
        <v>1.1980581847200052E-2</v>
      </c>
    </row>
    <row r="83" spans="1:20">
      <c r="A83" s="1" t="s">
        <v>93</v>
      </c>
      <c r="B83">
        <v>3.4232582537935263E-2</v>
      </c>
      <c r="C83">
        <v>2.4716093151997631E-2</v>
      </c>
      <c r="D83">
        <v>-2.8598656898861652E-3</v>
      </c>
      <c r="E83">
        <v>-1.7884166910572259E-3</v>
      </c>
      <c r="F83">
        <v>8.0448547639200285E-3</v>
      </c>
      <c r="G83">
        <v>-1.3484552188374081E-2</v>
      </c>
      <c r="H83">
        <v>1.072315987835837E-2</v>
      </c>
      <c r="I83">
        <v>2.1567071311875411E-2</v>
      </c>
      <c r="J83">
        <v>3.1406398030069171E-2</v>
      </c>
      <c r="K83">
        <v>2.3148779230170561E-2</v>
      </c>
      <c r="L83">
        <v>3.4107728070897458E-2</v>
      </c>
      <c r="M83">
        <v>1.28731767144632E-2</v>
      </c>
      <c r="N83">
        <v>1.638442583190591E-2</v>
      </c>
      <c r="O83">
        <v>1.6533387618546062E-2</v>
      </c>
      <c r="P83">
        <v>9.7514203222064388E-3</v>
      </c>
      <c r="Q83">
        <v>7.9237092564081735E-3</v>
      </c>
      <c r="R83">
        <v>-8.0184689207274396E-4</v>
      </c>
      <c r="S83">
        <v>6.8144349117862379E-3</v>
      </c>
      <c r="T83">
        <f t="shared" si="1"/>
        <v>1.5697660599923367E-2</v>
      </c>
    </row>
    <row r="84" spans="1:20">
      <c r="A84" s="1" t="s">
        <v>94</v>
      </c>
      <c r="B84">
        <v>2.7316308689027569E-2</v>
      </c>
      <c r="C84">
        <v>2.1841896293524291E-2</v>
      </c>
      <c r="D84">
        <v>-1.9800889800151041E-2</v>
      </c>
      <c r="E84">
        <v>4.3525815465861317E-3</v>
      </c>
      <c r="F84">
        <v>7.1138687990954796E-3</v>
      </c>
      <c r="G84">
        <v>-7.2780785633471679E-3</v>
      </c>
      <c r="H84">
        <v>1.281207649281968E-2</v>
      </c>
      <c r="I84">
        <v>-5.4985360795245519E-3</v>
      </c>
      <c r="J84">
        <v>-2.8780489406473602E-3</v>
      </c>
      <c r="K84">
        <v>-3.727698298275461E-3</v>
      </c>
      <c r="L84">
        <v>1.398406212197489E-2</v>
      </c>
      <c r="M84">
        <v>3.6395329031630119E-2</v>
      </c>
      <c r="N84">
        <v>-1.4508130645975229E-2</v>
      </c>
      <c r="O84">
        <v>1.888795408988941E-2</v>
      </c>
      <c r="P84">
        <v>3.6416757880430861E-3</v>
      </c>
      <c r="Q84">
        <v>5.1943542748484886E-3</v>
      </c>
      <c r="R84">
        <v>1.123144766791029E-2</v>
      </c>
      <c r="S84">
        <v>1.5674161625733869E-3</v>
      </c>
      <c r="T84">
        <f t="shared" si="1"/>
        <v>4.4946472945597282E-3</v>
      </c>
    </row>
    <row r="85" spans="1:20">
      <c r="A85" s="1" t="s">
        <v>95</v>
      </c>
      <c r="B85">
        <v>1.79608026733411E-2</v>
      </c>
      <c r="C85">
        <v>2.193919625892193E-2</v>
      </c>
      <c r="D85">
        <v>1.5677018740007261E-2</v>
      </c>
      <c r="E85">
        <v>-2.2740086628317061E-2</v>
      </c>
      <c r="F85">
        <v>4.4252605340825417E-2</v>
      </c>
      <c r="G85">
        <v>4.4503003225233588E-2</v>
      </c>
      <c r="H85">
        <v>3.013978986920662E-2</v>
      </c>
      <c r="I85">
        <v>-4.9669890490439128E-3</v>
      </c>
      <c r="J85">
        <v>9.3486298273248725E-3</v>
      </c>
      <c r="K85">
        <v>1.565177549152752E-3</v>
      </c>
      <c r="L85">
        <v>6.0260278471703899E-2</v>
      </c>
      <c r="M85">
        <v>2.1181432659053149E-2</v>
      </c>
      <c r="N85">
        <v>-1.747504755498264E-2</v>
      </c>
      <c r="O85">
        <v>4.4798881624220632E-2</v>
      </c>
      <c r="P85">
        <v>1.1427863341215041E-2</v>
      </c>
      <c r="Q85">
        <v>9.6776375397233938E-3</v>
      </c>
      <c r="R85">
        <v>2.221349327582289E-2</v>
      </c>
      <c r="S85">
        <v>4.882030334289067E-2</v>
      </c>
      <c r="T85">
        <f t="shared" si="1"/>
        <v>2.0006892511421896E-2</v>
      </c>
    </row>
    <row r="86" spans="1:20">
      <c r="A86" s="1" t="s">
        <v>96</v>
      </c>
      <c r="B86">
        <v>4.2327506699411772E-2</v>
      </c>
      <c r="C86">
        <v>5.471498002319608E-2</v>
      </c>
      <c r="D86">
        <v>-3.3373039511664593E-2</v>
      </c>
      <c r="E86">
        <v>7.7469692194624962E-3</v>
      </c>
      <c r="F86">
        <v>-1.245650886077765E-2</v>
      </c>
      <c r="G86">
        <v>1.8484324429621779E-2</v>
      </c>
      <c r="H86">
        <v>2.4665415964276519E-2</v>
      </c>
      <c r="I86">
        <v>1.6936261917948951E-2</v>
      </c>
      <c r="J86">
        <v>-1.3222562250272411E-2</v>
      </c>
      <c r="K86">
        <v>-2.625487348540656E-2</v>
      </c>
      <c r="L86">
        <v>-4.7834351261976993E-2</v>
      </c>
      <c r="M86">
        <v>2.4563324514308649E-2</v>
      </c>
      <c r="N86">
        <v>2.2396288743015361E-2</v>
      </c>
      <c r="O86">
        <v>-3.9428902409578406E-3</v>
      </c>
      <c r="P86">
        <v>-1.510038035470285E-2</v>
      </c>
      <c r="Q86">
        <v>-1.6328332946748621E-2</v>
      </c>
      <c r="R86">
        <v>-4.8894014705215372E-2</v>
      </c>
      <c r="S86">
        <v>-5.8409315619765263E-2</v>
      </c>
      <c r="T86">
        <f t="shared" si="1"/>
        <v>-2.167107995742077E-2</v>
      </c>
    </row>
    <row r="87" spans="1:20">
      <c r="A87" s="1" t="s">
        <v>97</v>
      </c>
      <c r="B87">
        <v>2.3788561202238161E-3</v>
      </c>
      <c r="C87">
        <v>-6.2947516446614227E-3</v>
      </c>
      <c r="D87">
        <v>-4.6300348746001967E-2</v>
      </c>
      <c r="E87">
        <v>-3.6880778337566089E-2</v>
      </c>
      <c r="F87">
        <v>-2.5784386974361469E-2</v>
      </c>
      <c r="G87">
        <v>-4.3104763094650389E-2</v>
      </c>
      <c r="H87">
        <v>-2.363369926401326E-2</v>
      </c>
      <c r="I87">
        <v>2.0306474423697599E-2</v>
      </c>
      <c r="J87">
        <v>-4.8003544992489822E-3</v>
      </c>
      <c r="K87">
        <v>-1.7484056626322349E-2</v>
      </c>
      <c r="L87">
        <v>-1.2291347416486629E-2</v>
      </c>
      <c r="M87">
        <v>-2.2908741789913201E-2</v>
      </c>
      <c r="N87">
        <v>-4.3811496695018493E-2</v>
      </c>
      <c r="O87">
        <v>-4.502715041448746E-2</v>
      </c>
      <c r="P87">
        <v>-2.2682442317707E-2</v>
      </c>
      <c r="Q87">
        <v>-2.238469915109453E-2</v>
      </c>
      <c r="R87">
        <v>-8.7311471403423102E-2</v>
      </c>
      <c r="S87">
        <v>-6.0710581251605562E-2</v>
      </c>
      <c r="T87">
        <f t="shared" si="1"/>
        <v>-2.8883168171181483E-2</v>
      </c>
    </row>
    <row r="88" spans="1:20">
      <c r="A88" s="1" t="s">
        <v>98</v>
      </c>
      <c r="B88">
        <v>3.5099742582386018E-2</v>
      </c>
      <c r="C88">
        <v>4.4166940641068519E-2</v>
      </c>
      <c r="D88">
        <v>-7.7068693283521839E-4</v>
      </c>
      <c r="E88">
        <v>4.6565182183716747E-2</v>
      </c>
      <c r="F88">
        <v>5.2070611078706142E-2</v>
      </c>
      <c r="G88">
        <v>7.4570558261368936E-2</v>
      </c>
      <c r="H88">
        <v>4.3809349128304031E-2</v>
      </c>
      <c r="I88">
        <v>-1.935230012071687E-2</v>
      </c>
      <c r="J88">
        <v>-2.4404161205916711E-2</v>
      </c>
      <c r="K88">
        <v>-1.0943302465789119E-2</v>
      </c>
      <c r="L88">
        <v>-9.3766494843556814E-3</v>
      </c>
      <c r="M88">
        <v>6.0079456451064488E-2</v>
      </c>
      <c r="N88">
        <v>3.6100829907999898E-2</v>
      </c>
      <c r="O88">
        <v>5.6818554085735988E-2</v>
      </c>
      <c r="P88">
        <v>2.630043068304166E-3</v>
      </c>
      <c r="Q88">
        <v>9.5402418890722096E-4</v>
      </c>
      <c r="R88">
        <v>2.852509256006797E-2</v>
      </c>
      <c r="S88">
        <v>-2.6066294944308451E-2</v>
      </c>
      <c r="T88">
        <f t="shared" si="1"/>
        <v>3.197174704176786E-3</v>
      </c>
    </row>
    <row r="89" spans="1:20">
      <c r="A89" s="1" t="s">
        <v>99</v>
      </c>
      <c r="B89">
        <v>-7.3212335161300102E-3</v>
      </c>
      <c r="C89">
        <v>1.932094215108027E-2</v>
      </c>
      <c r="D89">
        <v>-1.173542040698905E-2</v>
      </c>
      <c r="E89">
        <v>1.4483192110056329E-2</v>
      </c>
      <c r="F89">
        <v>3.3630150954724321E-3</v>
      </c>
      <c r="G89">
        <v>8.3580500555744397E-3</v>
      </c>
      <c r="H89">
        <v>-6.3743685574951803E-3</v>
      </c>
      <c r="I89">
        <v>2.2366068289693342E-2</v>
      </c>
      <c r="J89">
        <v>8.7880610999688802E-3</v>
      </c>
      <c r="K89">
        <v>5.3974695382092994E-3</v>
      </c>
      <c r="L89">
        <v>-4.3479372569620978E-2</v>
      </c>
      <c r="M89">
        <v>-3.0036464891864071E-2</v>
      </c>
      <c r="N89">
        <v>1.949847296647755E-2</v>
      </c>
      <c r="O89">
        <v>-1.888625343129624E-2</v>
      </c>
      <c r="P89">
        <v>-7.2715795428635044E-3</v>
      </c>
      <c r="Q89">
        <v>-8.1061938926724197E-3</v>
      </c>
      <c r="R89">
        <v>-7.8947365922451551E-3</v>
      </c>
      <c r="S89">
        <v>-3.4468745392145062E-2</v>
      </c>
      <c r="T89">
        <f t="shared" si="1"/>
        <v>-7.713905755187038E-3</v>
      </c>
    </row>
    <row r="90" spans="1:20">
      <c r="A90" s="1" t="s">
        <v>100</v>
      </c>
      <c r="B90">
        <v>4.2471760466604716E-3</v>
      </c>
      <c r="C90">
        <v>2.238375430837047E-2</v>
      </c>
      <c r="D90">
        <v>4.0684173316038352E-2</v>
      </c>
      <c r="E90">
        <v>1.104206751357073E-2</v>
      </c>
      <c r="F90">
        <v>5.4728031831362323E-2</v>
      </c>
      <c r="G90">
        <v>4.4497150586748857E-2</v>
      </c>
      <c r="H90">
        <v>2.2681443453318909E-2</v>
      </c>
      <c r="I90">
        <v>-1.9632443443794001E-2</v>
      </c>
      <c r="J90">
        <v>-3.8756518859039968E-3</v>
      </c>
      <c r="K90">
        <v>-4.9438564990252898E-3</v>
      </c>
      <c r="L90">
        <v>2.5462886737568362E-3</v>
      </c>
      <c r="M90">
        <v>3.0966591840501989E-2</v>
      </c>
      <c r="N90">
        <v>4.3717370286191493E-3</v>
      </c>
      <c r="O90">
        <v>5.2684773100747602E-2</v>
      </c>
      <c r="P90">
        <v>5.8365630018351036E-3</v>
      </c>
      <c r="Q90">
        <v>8.3285448517995686E-3</v>
      </c>
      <c r="R90">
        <v>-1.149424187328651E-2</v>
      </c>
      <c r="S90">
        <v>2.8257916072774059E-2</v>
      </c>
      <c r="T90">
        <f t="shared" si="1"/>
        <v>4.7525985264068576E-3</v>
      </c>
    </row>
    <row r="91" spans="1:20">
      <c r="A91" s="1" t="s">
        <v>101</v>
      </c>
      <c r="B91">
        <v>6.8331598203114075E-2</v>
      </c>
      <c r="C91">
        <v>6.9666520786808128E-2</v>
      </c>
      <c r="D91">
        <v>6.8981580779616358E-2</v>
      </c>
      <c r="E91">
        <v>5.378384400967029E-2</v>
      </c>
      <c r="F91">
        <v>4.9224014425917277E-2</v>
      </c>
      <c r="G91">
        <v>6.2537231786698788E-2</v>
      </c>
      <c r="H91">
        <v>5.9741167726265587E-2</v>
      </c>
      <c r="I91">
        <v>1.679646365440934E-2</v>
      </c>
      <c r="J91">
        <v>2.4005743891698739E-2</v>
      </c>
      <c r="K91">
        <v>2.0114772065312311E-2</v>
      </c>
      <c r="L91">
        <v>6.3878444230411224E-2</v>
      </c>
      <c r="M91">
        <v>4.7643962382448057E-2</v>
      </c>
      <c r="N91">
        <v>5.7269701581796451E-2</v>
      </c>
      <c r="O91">
        <v>3.4167366894175322E-2</v>
      </c>
      <c r="P91">
        <v>1.144171651983172E-2</v>
      </c>
      <c r="Q91">
        <v>9.6511942000279127E-3</v>
      </c>
      <c r="R91">
        <v>2.6833404427979879E-2</v>
      </c>
      <c r="S91">
        <v>2.9623574439635592E-2</v>
      </c>
      <c r="T91">
        <f t="shared" si="1"/>
        <v>3.0314324034923637E-2</v>
      </c>
    </row>
    <row r="92" spans="1:20">
      <c r="A92" s="1" t="s">
        <v>102</v>
      </c>
      <c r="B92">
        <v>4.3281311482393107E-2</v>
      </c>
      <c r="C92">
        <v>4.9232767510020148E-2</v>
      </c>
      <c r="D92">
        <v>3.8127532874645538E-3</v>
      </c>
      <c r="E92">
        <v>3.9328559566251808E-3</v>
      </c>
      <c r="F92">
        <v>1.87876546372201E-2</v>
      </c>
      <c r="G92">
        <v>2.3601085359364001E-2</v>
      </c>
      <c r="H92">
        <v>3.4993192061130607E-2</v>
      </c>
      <c r="I92">
        <v>1.4186100363416051E-2</v>
      </c>
      <c r="J92">
        <v>4.3027596649454214E-3</v>
      </c>
      <c r="K92">
        <v>1.9145560710314151E-3</v>
      </c>
      <c r="L92">
        <v>-3.3759524537217978E-2</v>
      </c>
      <c r="M92">
        <v>2.768143304104953E-2</v>
      </c>
      <c r="N92">
        <v>8.81773450536949E-3</v>
      </c>
      <c r="O92">
        <v>1.814798848385735E-2</v>
      </c>
      <c r="P92">
        <v>-2.575992645036385E-3</v>
      </c>
      <c r="Q92">
        <v>-5.2016060644332063E-3</v>
      </c>
      <c r="R92">
        <v>-2.5261181874795868E-2</v>
      </c>
      <c r="S92">
        <v>-2.250317389070966E-2</v>
      </c>
      <c r="T92">
        <f t="shared" si="1"/>
        <v>-4.6934359461530588E-3</v>
      </c>
    </row>
    <row r="93" spans="1:20">
      <c r="A93" s="1" t="s">
        <v>103</v>
      </c>
      <c r="B93">
        <v>2.3093572550472619E-2</v>
      </c>
      <c r="C93">
        <v>2.8733817827784058E-2</v>
      </c>
      <c r="D93">
        <v>-5.5656760418176798E-3</v>
      </c>
      <c r="E93">
        <v>5.0653706463577031E-3</v>
      </c>
      <c r="F93">
        <v>1.5670497167032501E-2</v>
      </c>
      <c r="G93">
        <v>2.7823921661775719E-2</v>
      </c>
      <c r="H93">
        <v>1.050235661821786E-2</v>
      </c>
      <c r="I93">
        <v>6.2529293630997351E-4</v>
      </c>
      <c r="J93">
        <v>-1.9968444977463862E-2</v>
      </c>
      <c r="K93">
        <v>-1.167627104640356E-2</v>
      </c>
      <c r="L93">
        <v>2.335386080704716E-3</v>
      </c>
      <c r="M93">
        <v>1.731594581875728E-2</v>
      </c>
      <c r="N93">
        <v>1.23392440891279E-2</v>
      </c>
      <c r="O93">
        <v>-1.3711809627983129E-3</v>
      </c>
      <c r="P93">
        <v>-3.615798009339088E-3</v>
      </c>
      <c r="Q93">
        <v>-5.7663469328134154E-3</v>
      </c>
      <c r="R93">
        <v>-2.1894640765039001E-2</v>
      </c>
      <c r="S93">
        <v>2.6880567562410859E-2</v>
      </c>
      <c r="T93">
        <f t="shared" si="1"/>
        <v>-3.1219380379734884E-3</v>
      </c>
    </row>
    <row r="94" spans="1:20">
      <c r="A94" s="1" t="s">
        <v>104</v>
      </c>
      <c r="B94">
        <v>1.6542799768835881E-2</v>
      </c>
      <c r="C94">
        <v>3.1123281709417801E-2</v>
      </c>
      <c r="D94">
        <v>-3.5223166059342732E-2</v>
      </c>
      <c r="E94">
        <v>1.7632668877531451E-2</v>
      </c>
      <c r="F94">
        <v>2.0949904800684478E-3</v>
      </c>
      <c r="G94">
        <v>4.2394072307991859E-3</v>
      </c>
      <c r="H94">
        <v>6.2564933280504498E-3</v>
      </c>
      <c r="I94">
        <v>5.0602500984722187E-2</v>
      </c>
      <c r="J94">
        <v>8.3623335109968222E-2</v>
      </c>
      <c r="K94">
        <v>7.0885030448581299E-2</v>
      </c>
      <c r="L94">
        <v>9.4199522308108019E-2</v>
      </c>
      <c r="M94">
        <v>-2.523948306921386E-2</v>
      </c>
      <c r="N94">
        <v>8.6298709181644728E-3</v>
      </c>
      <c r="O94">
        <v>-3.3535698072877929E-2</v>
      </c>
      <c r="P94">
        <v>2.435291813317941E-2</v>
      </c>
      <c r="Q94">
        <v>2.788240299009059E-2</v>
      </c>
      <c r="R94">
        <v>5.5909403638763733E-2</v>
      </c>
      <c r="S94">
        <v>3.3294376162849031E-3</v>
      </c>
      <c r="T94">
        <f t="shared" si="1"/>
        <v>4.4778314990727194E-2</v>
      </c>
    </row>
    <row r="95" spans="1:20">
      <c r="A95" s="1" t="s">
        <v>105</v>
      </c>
      <c r="B95">
        <v>4.2432893801964237E-2</v>
      </c>
      <c r="C95">
        <v>4.4089469959184058E-2</v>
      </c>
      <c r="D95">
        <v>2.9342585734029921E-2</v>
      </c>
      <c r="E95">
        <v>4.1674159008750163E-2</v>
      </c>
      <c r="F95">
        <v>5.8181613941891808E-2</v>
      </c>
      <c r="G95">
        <v>7.0261914310732143E-2</v>
      </c>
      <c r="H95">
        <v>4.783406685911995E-2</v>
      </c>
      <c r="I95">
        <v>-2.8309715564148741E-3</v>
      </c>
      <c r="J95">
        <v>-1.095970355895703E-3</v>
      </c>
      <c r="K95">
        <v>1.405278584883707E-3</v>
      </c>
      <c r="L95">
        <v>4.4420514124015709E-2</v>
      </c>
      <c r="M95">
        <v>4.5009811759268992E-2</v>
      </c>
      <c r="N95">
        <v>3.9434054266016538E-2</v>
      </c>
      <c r="O95">
        <v>4.3021077076254237E-2</v>
      </c>
      <c r="P95">
        <v>3.6397139649610999E-3</v>
      </c>
      <c r="Q95">
        <v>2.9381081437871441E-3</v>
      </c>
      <c r="R95">
        <v>4.3839258051838748E-3</v>
      </c>
      <c r="S95">
        <v>3.3951411669012499E-2</v>
      </c>
      <c r="T95">
        <f t="shared" si="1"/>
        <v>1.6087671441413074E-2</v>
      </c>
    </row>
    <row r="96" spans="1:20">
      <c r="A96" s="1" t="s">
        <v>106</v>
      </c>
      <c r="B96">
        <v>-2.7227361806090311E-3</v>
      </c>
      <c r="C96">
        <v>-3.1921367691095333E-2</v>
      </c>
      <c r="D96">
        <v>3.6607957203625752E-2</v>
      </c>
      <c r="E96">
        <v>6.0340481854390671E-3</v>
      </c>
      <c r="F96">
        <v>-1.112440433126616E-2</v>
      </c>
      <c r="G96">
        <v>-2.767518973010763E-2</v>
      </c>
      <c r="H96">
        <v>2.320316659807586E-3</v>
      </c>
      <c r="I96">
        <v>-7.5850180661276578E-3</v>
      </c>
      <c r="J96">
        <v>-1.204634029855634E-2</v>
      </c>
      <c r="K96">
        <v>-1.185149029652832E-2</v>
      </c>
      <c r="L96">
        <v>-1.6445919419006749E-2</v>
      </c>
      <c r="M96">
        <v>8.8949837924097164E-3</v>
      </c>
      <c r="N96">
        <v>5.3497612801129968E-3</v>
      </c>
      <c r="O96">
        <v>-2.291466355275662E-3</v>
      </c>
      <c r="P96">
        <v>-1.230697110991108E-3</v>
      </c>
      <c r="Q96">
        <v>-1.8338083059625809E-3</v>
      </c>
      <c r="R96">
        <v>3.492075155566932E-3</v>
      </c>
      <c r="S96">
        <v>1.3961964984810621E-2</v>
      </c>
      <c r="T96">
        <f t="shared" si="1"/>
        <v>-4.1769734405971148E-3</v>
      </c>
    </row>
    <row r="97" spans="1:20">
      <c r="A97" s="1" t="s">
        <v>107</v>
      </c>
      <c r="B97">
        <v>2.425446366220108E-3</v>
      </c>
      <c r="C97">
        <v>-9.7753816940253646E-3</v>
      </c>
      <c r="D97">
        <v>2.6240522692704271E-3</v>
      </c>
      <c r="E97">
        <v>2.433651188820973E-2</v>
      </c>
      <c r="F97">
        <v>7.6498539922209563E-3</v>
      </c>
      <c r="G97">
        <v>3.2912736130466858E-2</v>
      </c>
      <c r="H97">
        <v>1.1880048372961969E-2</v>
      </c>
      <c r="I97">
        <v>-7.836351531194663E-3</v>
      </c>
      <c r="J97">
        <v>-1.601391077466485E-3</v>
      </c>
      <c r="K97">
        <v>4.2163493345459546E-3</v>
      </c>
      <c r="L97">
        <v>3.2915248007491682E-2</v>
      </c>
      <c r="M97">
        <v>7.4247036467431906E-3</v>
      </c>
      <c r="N97">
        <v>2.8479404406042571E-2</v>
      </c>
      <c r="O97">
        <v>7.8090892351179164E-3</v>
      </c>
      <c r="P97">
        <v>4.6239110717454226E-3</v>
      </c>
      <c r="Q97">
        <v>3.7888340096075002E-3</v>
      </c>
      <c r="R97">
        <v>1.348415570585559E-2</v>
      </c>
      <c r="S97">
        <v>2.077155336351999E-2</v>
      </c>
      <c r="T97">
        <f t="shared" si="1"/>
        <v>9.7857730516943946E-3</v>
      </c>
    </row>
    <row r="98" spans="1:20">
      <c r="A98" s="1" t="s">
        <v>108</v>
      </c>
      <c r="B98">
        <v>1.3752345145225281E-2</v>
      </c>
      <c r="C98">
        <v>3.5202639377271527E-2</v>
      </c>
      <c r="D98">
        <v>2.149488996320037E-2</v>
      </c>
      <c r="E98">
        <v>-4.0488696087146447E-3</v>
      </c>
      <c r="F98">
        <v>6.567760769550457E-3</v>
      </c>
      <c r="G98">
        <v>-1.5439190905806031E-3</v>
      </c>
      <c r="H98">
        <v>-1.7613420145048411E-3</v>
      </c>
      <c r="I98">
        <v>-7.4683219517579502E-3</v>
      </c>
      <c r="J98">
        <v>8.8172390274088297E-3</v>
      </c>
      <c r="K98">
        <v>8.2937128674434035E-3</v>
      </c>
      <c r="L98">
        <v>1.847118335088771E-2</v>
      </c>
      <c r="M98">
        <v>2.3491450878453168E-2</v>
      </c>
      <c r="N98">
        <v>4.731409109099971E-4</v>
      </c>
      <c r="O98">
        <v>2.643582919684628E-2</v>
      </c>
      <c r="P98">
        <v>1.180800999456832E-2</v>
      </c>
      <c r="Q98">
        <v>1.318622675279024E-2</v>
      </c>
      <c r="R98">
        <v>2.575084669273164E-2</v>
      </c>
      <c r="S98">
        <v>9.0578092264042009E-3</v>
      </c>
      <c r="T98">
        <f t="shared" si="1"/>
        <v>1.2510962884628475E-2</v>
      </c>
    </row>
    <row r="99" spans="1:20">
      <c r="A99" s="1" t="s">
        <v>109</v>
      </c>
      <c r="B99">
        <v>-1.5703603150742931E-3</v>
      </c>
      <c r="C99">
        <v>1.0909688049218319E-2</v>
      </c>
      <c r="D99">
        <v>4.3449505676904643E-3</v>
      </c>
      <c r="E99">
        <v>3.1266896187631898E-2</v>
      </c>
      <c r="F99">
        <v>-3.1806321931691077E-2</v>
      </c>
      <c r="G99">
        <v>-3.3680998313862287E-2</v>
      </c>
      <c r="H99">
        <v>-3.3646566352945939E-2</v>
      </c>
      <c r="I99">
        <v>-1.7880030775066062E-2</v>
      </c>
      <c r="J99">
        <v>-1.9000123277555628E-2</v>
      </c>
      <c r="K99">
        <v>-1.6800857449376091E-2</v>
      </c>
      <c r="L99">
        <v>-1.543273169434289E-2</v>
      </c>
      <c r="M99">
        <v>1.26011543430018E-2</v>
      </c>
      <c r="N99">
        <v>2.9815869341450089E-2</v>
      </c>
      <c r="O99">
        <v>-1.8650210324283711E-2</v>
      </c>
      <c r="P99">
        <v>3.9385705679824126E-3</v>
      </c>
      <c r="Q99">
        <v>3.342057669821541E-3</v>
      </c>
      <c r="R99">
        <v>-4.1839900881410763E-3</v>
      </c>
      <c r="S99">
        <v>9.6159633042780523E-3</v>
      </c>
      <c r="T99">
        <f t="shared" si="1"/>
        <v>-7.0253879098463225E-3</v>
      </c>
    </row>
    <row r="100" spans="1:20">
      <c r="A100" s="1" t="s">
        <v>110</v>
      </c>
      <c r="B100">
        <v>1.373644777918992E-2</v>
      </c>
      <c r="C100">
        <v>3.7511639227602478E-2</v>
      </c>
      <c r="D100">
        <v>4.6712223877919623E-2</v>
      </c>
      <c r="E100">
        <v>2.866077054331018E-2</v>
      </c>
      <c r="F100">
        <v>2.0480630732683691E-2</v>
      </c>
      <c r="G100">
        <v>-5.6084089855706898E-3</v>
      </c>
      <c r="H100">
        <v>2.832324792156227E-2</v>
      </c>
      <c r="I100">
        <v>2.1832743774128138E-2</v>
      </c>
      <c r="J100">
        <v>2.021464097303682E-2</v>
      </c>
      <c r="K100">
        <v>2.4460266155960309E-2</v>
      </c>
      <c r="L100">
        <v>3.0123292496401669E-2</v>
      </c>
      <c r="M100">
        <v>-5.2747107106255742E-3</v>
      </c>
      <c r="N100">
        <v>3.113603161423906E-2</v>
      </c>
      <c r="O100">
        <v>7.2967367518168569E-3</v>
      </c>
      <c r="P100">
        <v>5.0127489706459638E-3</v>
      </c>
      <c r="Q100">
        <v>4.4204192762284933E-3</v>
      </c>
      <c r="R100">
        <v>3.6454233744523057E-2</v>
      </c>
      <c r="S100">
        <v>-1.9676335734440942E-3</v>
      </c>
      <c r="T100">
        <f t="shared" si="1"/>
        <v>1.9281325798510177E-2</v>
      </c>
    </row>
    <row r="101" spans="1:20">
      <c r="A101" s="1" t="s">
        <v>111</v>
      </c>
      <c r="B101">
        <v>3.6255841246684677E-2</v>
      </c>
      <c r="C101">
        <v>4.6854395356555001E-2</v>
      </c>
      <c r="D101">
        <v>3.5221827735465672E-2</v>
      </c>
      <c r="E101">
        <v>1.8613169634510651E-2</v>
      </c>
      <c r="F101">
        <v>-1.2891539697518219E-3</v>
      </c>
      <c r="G101">
        <v>4.2133984651251399E-3</v>
      </c>
      <c r="H101">
        <v>1.987933460561853E-2</v>
      </c>
      <c r="I101">
        <v>-1.2555564541455459E-3</v>
      </c>
      <c r="J101">
        <v>1.561150244392495E-2</v>
      </c>
      <c r="K101">
        <v>2.8539527910855789E-3</v>
      </c>
      <c r="L101">
        <v>3.1529724266245118E-2</v>
      </c>
      <c r="M101">
        <v>4.0072294055899071E-2</v>
      </c>
      <c r="N101">
        <v>1.615042584134696E-2</v>
      </c>
      <c r="O101">
        <v>1.595225538219713E-2</v>
      </c>
      <c r="P101">
        <v>1.002678291314529E-2</v>
      </c>
      <c r="Q101">
        <v>1.262018857154712E-2</v>
      </c>
      <c r="R101">
        <v>6.9586855004117876E-3</v>
      </c>
      <c r="S101">
        <v>2.264384040134582E-2</v>
      </c>
      <c r="T101">
        <f t="shared" si="1"/>
        <v>1.3889972035848236E-2</v>
      </c>
    </row>
    <row r="102" spans="1:20">
      <c r="A102" s="1" t="s">
        <v>112</v>
      </c>
      <c r="B102">
        <v>7.4580505249841611E-3</v>
      </c>
      <c r="C102">
        <v>1.6143467723709119E-2</v>
      </c>
      <c r="D102">
        <v>-5.7090861839499518E-2</v>
      </c>
      <c r="E102">
        <v>-4.1449698431801352E-2</v>
      </c>
      <c r="F102">
        <v>-1.3520270895429509E-2</v>
      </c>
      <c r="G102">
        <v>-1.9145511712486459E-2</v>
      </c>
      <c r="H102">
        <v>5.8129718779533768E-3</v>
      </c>
      <c r="I102">
        <v>2.556247295392566E-2</v>
      </c>
      <c r="J102">
        <v>1.573353078957718E-2</v>
      </c>
      <c r="K102">
        <v>1.1095415596227289E-3</v>
      </c>
      <c r="L102">
        <v>-4.2832656061099317E-2</v>
      </c>
      <c r="M102">
        <v>-1.3852865141343431E-2</v>
      </c>
      <c r="N102">
        <v>-4.0176507441699427E-2</v>
      </c>
      <c r="O102">
        <v>-1.7946792053843421E-3</v>
      </c>
      <c r="P102">
        <v>-7.3831810549923596E-3</v>
      </c>
      <c r="Q102">
        <v>-8.2834900752438712E-3</v>
      </c>
      <c r="R102">
        <v>-2.276411660339905E-2</v>
      </c>
      <c r="S102">
        <v>-3.0306586974278241E-2</v>
      </c>
      <c r="T102">
        <f t="shared" si="1"/>
        <v>-1.1042147156675421E-2</v>
      </c>
    </row>
    <row r="103" spans="1:20">
      <c r="A103" s="1" t="s">
        <v>113</v>
      </c>
      <c r="B103">
        <v>3.1504227058295482E-2</v>
      </c>
      <c r="C103">
        <v>3.2032424456809087E-2</v>
      </c>
      <c r="D103">
        <v>3.618461479214119E-2</v>
      </c>
      <c r="E103">
        <v>-2.2085209033672611E-2</v>
      </c>
      <c r="F103">
        <v>4.2232607485059859E-4</v>
      </c>
      <c r="G103">
        <v>-1.1300512500299731E-2</v>
      </c>
      <c r="H103">
        <v>3.987978892059818E-3</v>
      </c>
      <c r="I103">
        <v>5.6696042895421073E-3</v>
      </c>
      <c r="J103">
        <v>1.83913832610938E-2</v>
      </c>
      <c r="K103">
        <v>1.38283025695416E-2</v>
      </c>
      <c r="L103">
        <v>9.6747167866499728E-2</v>
      </c>
      <c r="M103">
        <v>2.4143982738770831E-2</v>
      </c>
      <c r="N103">
        <v>-6.3132045596858699E-3</v>
      </c>
      <c r="O103">
        <v>1.033730110350151E-2</v>
      </c>
      <c r="P103">
        <v>6.4664662362112768E-3</v>
      </c>
      <c r="Q103">
        <v>7.4952087304198667E-3</v>
      </c>
      <c r="R103">
        <v>2.4958655268947361E-3</v>
      </c>
      <c r="S103">
        <v>3.935363345531373E-2</v>
      </c>
      <c r="T103">
        <f t="shared" si="1"/>
        <v>2.1841997085331251E-2</v>
      </c>
    </row>
    <row r="104" spans="1:20">
      <c r="A104" s="1" t="s">
        <v>114</v>
      </c>
      <c r="B104">
        <v>5.1370254321647428E-2</v>
      </c>
      <c r="C104">
        <v>6.9780139318076362E-2</v>
      </c>
      <c r="D104">
        <v>1.1980499120064939E-2</v>
      </c>
      <c r="E104">
        <v>2.3943329374352951E-2</v>
      </c>
      <c r="F104">
        <v>2.3899205033793839E-2</v>
      </c>
      <c r="G104">
        <v>4.4415834809432557E-2</v>
      </c>
      <c r="H104">
        <v>4.6353387090830589E-2</v>
      </c>
      <c r="I104">
        <v>2.4347542464114861E-2</v>
      </c>
      <c r="J104">
        <v>3.65491802224025E-2</v>
      </c>
      <c r="K104">
        <v>2.488790989767686E-2</v>
      </c>
      <c r="L104">
        <v>5.1099382832392022E-2</v>
      </c>
      <c r="M104">
        <v>2.914703887677117E-2</v>
      </c>
      <c r="N104">
        <v>1.1649245365510369E-2</v>
      </c>
      <c r="O104">
        <v>2.402158965869039E-2</v>
      </c>
      <c r="P104">
        <v>1.4734017525260599E-2</v>
      </c>
      <c r="Q104">
        <v>1.489368593575335E-2</v>
      </c>
      <c r="R104">
        <v>1.4107675087241761E-2</v>
      </c>
      <c r="S104">
        <v>6.6844962179324341E-3</v>
      </c>
      <c r="T104">
        <f t="shared" si="1"/>
        <v>2.4916078782435996E-2</v>
      </c>
    </row>
    <row r="105" spans="1:20">
      <c r="A105" s="1" t="s">
        <v>115</v>
      </c>
      <c r="B105">
        <v>5.0175140921215888E-3</v>
      </c>
      <c r="C105">
        <v>-1.324291166647185E-2</v>
      </c>
      <c r="D105">
        <v>-3.8519592179580009E-2</v>
      </c>
      <c r="E105">
        <v>-2.3411730605344631E-2</v>
      </c>
      <c r="F105">
        <v>-3.6738868574795358E-2</v>
      </c>
      <c r="G105">
        <v>-3.9638857184771108E-2</v>
      </c>
      <c r="H105">
        <v>-2.6093104356643141E-2</v>
      </c>
      <c r="I105">
        <v>9.774988777714988E-3</v>
      </c>
      <c r="J105">
        <v>1.2972037915421449E-2</v>
      </c>
      <c r="K105">
        <v>1.952962598023023E-3</v>
      </c>
      <c r="L105">
        <v>1.0766691409339609E-2</v>
      </c>
      <c r="M105">
        <v>-1.1245267460028069E-2</v>
      </c>
      <c r="N105">
        <v>-1.105450322308532E-2</v>
      </c>
      <c r="O105">
        <v>-3.4318103606682297E-2</v>
      </c>
      <c r="P105">
        <v>5.101062194172723E-3</v>
      </c>
      <c r="Q105">
        <v>7.8410080132025328E-3</v>
      </c>
      <c r="R105">
        <v>-1.0638320896074751E-2</v>
      </c>
      <c r="S105">
        <v>-3.3107234633404807E-2</v>
      </c>
      <c r="T105">
        <f t="shared" si="1"/>
        <v>-2.8221099261163873E-3</v>
      </c>
    </row>
    <row r="106" spans="1:20">
      <c r="A106" s="1" t="s">
        <v>116</v>
      </c>
      <c r="B106">
        <v>7.0394829364859079E-2</v>
      </c>
      <c r="C106">
        <v>7.8182284804869884E-2</v>
      </c>
      <c r="D106">
        <v>9.9654013548865494E-2</v>
      </c>
      <c r="E106">
        <v>1.927886670664658E-2</v>
      </c>
      <c r="F106">
        <v>0.1146717064772107</v>
      </c>
      <c r="G106">
        <v>0.1087123939212149</v>
      </c>
      <c r="H106">
        <v>7.983173853995984E-2</v>
      </c>
      <c r="I106">
        <v>0.1047178248113687</v>
      </c>
      <c r="J106">
        <v>0.14786407155236819</v>
      </c>
      <c r="K106">
        <v>0.1330780841461747</v>
      </c>
      <c r="L106">
        <v>0.17177236943905719</v>
      </c>
      <c r="M106">
        <v>-2.4150338502824002E-2</v>
      </c>
      <c r="N106">
        <v>1.6374996406592679E-2</v>
      </c>
      <c r="O106">
        <v>4.3881824920707579E-2</v>
      </c>
      <c r="P106">
        <v>4.637217172052277E-2</v>
      </c>
      <c r="Q106">
        <v>4.9634861394766139E-2</v>
      </c>
      <c r="R106">
        <v>8.8543971291568768E-2</v>
      </c>
      <c r="S106">
        <v>9.3785563629234847E-2</v>
      </c>
      <c r="T106">
        <f t="shared" si="1"/>
        <v>9.8044739263630429E-2</v>
      </c>
    </row>
    <row r="107" spans="1:20">
      <c r="A107" s="1" t="s">
        <v>117</v>
      </c>
      <c r="B107">
        <v>3.8034054088872393E-2</v>
      </c>
      <c r="C107">
        <v>5.3760047717854142E-2</v>
      </c>
      <c r="D107">
        <v>2.856518186912238E-2</v>
      </c>
      <c r="E107">
        <v>4.1526137332184472E-2</v>
      </c>
      <c r="F107">
        <v>4.5083966089258132E-2</v>
      </c>
      <c r="G107">
        <v>4.2682243432506928E-2</v>
      </c>
      <c r="H107">
        <v>4.0188036596218613E-2</v>
      </c>
      <c r="I107">
        <v>-2.044161988075888E-2</v>
      </c>
      <c r="J107">
        <v>-4.3073823275211032E-2</v>
      </c>
      <c r="K107">
        <v>-2.9868088212306909E-2</v>
      </c>
      <c r="L107">
        <v>-4.273187910679499E-2</v>
      </c>
      <c r="M107">
        <v>5.7441283867521342E-2</v>
      </c>
      <c r="N107">
        <v>3.8284015912553933E-2</v>
      </c>
      <c r="O107">
        <v>6.8995881517623925E-2</v>
      </c>
      <c r="P107">
        <v>-9.0529035832398463E-4</v>
      </c>
      <c r="Q107">
        <v>-3.0158092077003928E-3</v>
      </c>
      <c r="R107">
        <v>1.4192528927118531E-2</v>
      </c>
      <c r="S107">
        <v>-1.2435884567351121E-3</v>
      </c>
      <c r="T107">
        <f t="shared" si="1"/>
        <v>-5.6356127322935989E-3</v>
      </c>
    </row>
    <row r="108" spans="1:20">
      <c r="A108" s="1" t="s">
        <v>118</v>
      </c>
      <c r="B108">
        <v>-7.4249948058828794E-3</v>
      </c>
      <c r="C108">
        <v>-1.324974864734163E-2</v>
      </c>
      <c r="D108">
        <v>-9.6220313694339588E-3</v>
      </c>
      <c r="E108">
        <v>-1.7451504759757649E-2</v>
      </c>
      <c r="F108">
        <v>-1.5559870753617531E-3</v>
      </c>
      <c r="G108">
        <v>-1.7351916904923659E-2</v>
      </c>
      <c r="H108">
        <v>-9.4920806946511282E-3</v>
      </c>
      <c r="I108">
        <v>1.546095822521942E-2</v>
      </c>
      <c r="J108">
        <v>2.1653997338239469E-2</v>
      </c>
      <c r="K108">
        <v>8.0333033180919333E-3</v>
      </c>
      <c r="L108">
        <v>1.547359429518402E-2</v>
      </c>
      <c r="M108">
        <v>-1.646081842905045E-2</v>
      </c>
      <c r="N108">
        <v>-2.7099000837362049E-2</v>
      </c>
      <c r="O108">
        <v>1.1437659826267991E-2</v>
      </c>
      <c r="P108">
        <v>-2.7975296445026392E-3</v>
      </c>
      <c r="Q108">
        <v>-2.617248581792575E-3</v>
      </c>
      <c r="R108">
        <v>-2.4961934448866071E-2</v>
      </c>
      <c r="S108">
        <v>-1.3871634669185839E-2</v>
      </c>
      <c r="T108">
        <f t="shared" si="1"/>
        <v>-5.534903236985105E-4</v>
      </c>
    </row>
    <row r="109" spans="1:20">
      <c r="A109" s="1" t="s">
        <v>119</v>
      </c>
      <c r="B109">
        <v>-3.8075180174916179E-2</v>
      </c>
      <c r="C109">
        <v>-3.1222596193860142E-2</v>
      </c>
      <c r="D109">
        <v>2.0397934110301549E-2</v>
      </c>
      <c r="E109">
        <v>1.601201975818034E-2</v>
      </c>
      <c r="F109">
        <v>-1.7094302137003581E-2</v>
      </c>
      <c r="G109">
        <v>-5.8429210861055134E-3</v>
      </c>
      <c r="H109">
        <v>-2.529222037630563E-2</v>
      </c>
      <c r="I109">
        <v>-5.1440169756867722E-2</v>
      </c>
      <c r="J109">
        <v>-5.7711893049128271E-2</v>
      </c>
      <c r="K109">
        <v>-4.5246976774921399E-2</v>
      </c>
      <c r="L109">
        <v>-8.9947099169311429E-2</v>
      </c>
      <c r="M109">
        <v>1.004171609891436E-2</v>
      </c>
      <c r="N109">
        <v>2.752846829582634E-2</v>
      </c>
      <c r="O109">
        <v>6.4621145379588629E-3</v>
      </c>
      <c r="P109">
        <v>-1.5848311678740679E-2</v>
      </c>
      <c r="Q109">
        <v>-1.5873373572583671E-2</v>
      </c>
      <c r="R109">
        <v>-1.357678218483749E-2</v>
      </c>
      <c r="S109">
        <v>1.1214777616834979E-2</v>
      </c>
      <c r="T109">
        <f t="shared" si="1"/>
        <v>-3.0416297380629835E-2</v>
      </c>
    </row>
    <row r="110" spans="1:20">
      <c r="A110" s="1" t="s">
        <v>120</v>
      </c>
      <c r="B110">
        <v>4.7129642032079033E-2</v>
      </c>
      <c r="C110">
        <v>5.7083872096286292E-2</v>
      </c>
      <c r="D110">
        <v>-2.8993987882752759E-3</v>
      </c>
      <c r="E110">
        <v>-1.373513660923731E-2</v>
      </c>
      <c r="F110">
        <v>3.5859225311966503E-2</v>
      </c>
      <c r="G110">
        <v>3.6765148120873503E-2</v>
      </c>
      <c r="H110">
        <v>3.5146245885820708E-2</v>
      </c>
      <c r="I110">
        <v>3.4289431879521048E-2</v>
      </c>
      <c r="J110">
        <v>2.9636040049302981E-2</v>
      </c>
      <c r="K110">
        <v>2.3442345716272909E-2</v>
      </c>
      <c r="L110">
        <v>3.0415085944585529E-2</v>
      </c>
      <c r="M110">
        <v>1.3256077671758961E-2</v>
      </c>
      <c r="N110">
        <v>-1.0738466306399521E-2</v>
      </c>
      <c r="O110">
        <v>2.4879549230724999E-2</v>
      </c>
      <c r="P110">
        <v>2.0187466595622539E-3</v>
      </c>
      <c r="Q110">
        <v>1.7342429972317941E-3</v>
      </c>
      <c r="R110">
        <v>-1.494279148669952E-2</v>
      </c>
      <c r="S110">
        <v>-5.2057679626414721E-2</v>
      </c>
      <c r="T110">
        <f t="shared" si="1"/>
        <v>9.9566640595616547E-3</v>
      </c>
    </row>
    <row r="111" spans="1:20">
      <c r="A111" s="1" t="s">
        <v>121</v>
      </c>
      <c r="B111">
        <v>-2.6089081723136839E-2</v>
      </c>
      <c r="C111">
        <v>-2.8111178070927889E-2</v>
      </c>
      <c r="D111">
        <v>-3.5507053000342403E-2</v>
      </c>
      <c r="E111">
        <v>-4.0975717024281037E-2</v>
      </c>
      <c r="F111">
        <v>-4.8279770085272178E-2</v>
      </c>
      <c r="G111">
        <v>-4.8646504105791848E-2</v>
      </c>
      <c r="H111">
        <v>-5.0276360881356667E-2</v>
      </c>
      <c r="I111">
        <v>-7.6672678558065144E-4</v>
      </c>
      <c r="J111">
        <v>-1.741672607027378E-2</v>
      </c>
      <c r="K111">
        <v>-1.1297042416110851E-2</v>
      </c>
      <c r="L111">
        <v>-5.3496968674275891E-2</v>
      </c>
      <c r="M111">
        <v>-2.861813003557068E-2</v>
      </c>
      <c r="N111">
        <v>-3.618262010715656E-2</v>
      </c>
      <c r="O111">
        <v>-6.2646723607321153E-2</v>
      </c>
      <c r="P111">
        <v>-7.3513014986885672E-3</v>
      </c>
      <c r="Q111">
        <v>-5.0144129862341744E-3</v>
      </c>
      <c r="R111">
        <v>-2.0359217818676108E-2</v>
      </c>
      <c r="S111">
        <v>-1.443152936258651E-2</v>
      </c>
      <c r="T111">
        <f t="shared" si="1"/>
        <v>-2.1101453046267489E-2</v>
      </c>
    </row>
    <row r="112" spans="1:20">
      <c r="A112" s="1" t="s">
        <v>122</v>
      </c>
      <c r="B112">
        <v>7.671392521281839E-2</v>
      </c>
      <c r="C112">
        <v>9.8109579421501669E-2</v>
      </c>
      <c r="D112">
        <v>-8.6796075870968492E-3</v>
      </c>
      <c r="E112">
        <v>1.154798116991773E-2</v>
      </c>
      <c r="F112">
        <v>8.7173549068961576E-2</v>
      </c>
      <c r="G112">
        <v>9.2625089854423193E-2</v>
      </c>
      <c r="H112">
        <v>8.1069902266468707E-2</v>
      </c>
      <c r="I112">
        <v>4.8288976232875543E-2</v>
      </c>
      <c r="J112">
        <v>6.3782717418739088E-2</v>
      </c>
      <c r="K112">
        <v>5.3443074217555793E-2</v>
      </c>
      <c r="L112">
        <v>0.1095888336111652</v>
      </c>
      <c r="M112">
        <v>3.2855234785005523E-2</v>
      </c>
      <c r="N112">
        <v>1.621472324597328E-2</v>
      </c>
      <c r="O112">
        <v>5.3342372914070513E-2</v>
      </c>
      <c r="P112">
        <v>1.7290952047533729E-2</v>
      </c>
      <c r="Q112">
        <v>1.394627857728015E-2</v>
      </c>
      <c r="R112">
        <v>2.6641660933149899E-2</v>
      </c>
      <c r="S112">
        <v>5.5331314873769974E-3</v>
      </c>
      <c r="T112">
        <f t="shared" si="1"/>
        <v>4.514094542647297E-2</v>
      </c>
    </row>
    <row r="113" spans="1:20">
      <c r="A113" s="1" t="s">
        <v>123</v>
      </c>
      <c r="B113">
        <v>-4.4169363485546009E-2</v>
      </c>
      <c r="C113">
        <v>-5.1594217336058727E-2</v>
      </c>
      <c r="D113">
        <v>-8.253570789076603E-2</v>
      </c>
      <c r="E113">
        <v>-3.3122861200345022E-2</v>
      </c>
      <c r="F113">
        <v>-5.7708104959122153E-2</v>
      </c>
      <c r="G113">
        <v>-5.357592835441094E-2</v>
      </c>
      <c r="H113">
        <v>-5.1827025271922622E-2</v>
      </c>
      <c r="I113">
        <v>1.7366104327646289E-2</v>
      </c>
      <c r="J113">
        <v>1.8676282138057051E-2</v>
      </c>
      <c r="K113">
        <v>8.2017725741694303E-3</v>
      </c>
      <c r="L113">
        <v>-4.1300551744374407E-2</v>
      </c>
      <c r="M113">
        <v>-6.24230663760168E-2</v>
      </c>
      <c r="N113">
        <v>-4.5581273814633387E-2</v>
      </c>
      <c r="O113">
        <v>-8.0418230936174284E-2</v>
      </c>
      <c r="P113">
        <v>-1.2011122619401069E-2</v>
      </c>
      <c r="Q113">
        <v>-8.9454424040590341E-3</v>
      </c>
      <c r="R113">
        <v>-3.2051347634180161E-2</v>
      </c>
      <c r="S113">
        <v>-5.4291237503123702E-2</v>
      </c>
      <c r="T113">
        <f t="shared" si="1"/>
        <v>-2.068637777526635E-2</v>
      </c>
    </row>
    <row r="114" spans="1:20">
      <c r="A114" s="1" t="s">
        <v>124</v>
      </c>
      <c r="B114">
        <v>-1.7301119075913921E-2</v>
      </c>
      <c r="C114">
        <v>-1.110786728959356E-2</v>
      </c>
      <c r="D114">
        <v>-2.8881755277528561E-2</v>
      </c>
      <c r="E114">
        <v>-3.9370989631798303E-2</v>
      </c>
      <c r="F114">
        <v>-3.1120405897106299E-2</v>
      </c>
      <c r="G114">
        <v>-3.2555244493990831E-2</v>
      </c>
      <c r="H114">
        <v>-1.425142418932945E-2</v>
      </c>
      <c r="I114">
        <v>1.6638371531370488E-2</v>
      </c>
      <c r="J114">
        <v>2.9650702314876209E-2</v>
      </c>
      <c r="K114">
        <v>5.586977128064996E-3</v>
      </c>
      <c r="L114">
        <v>2.043232720930566E-2</v>
      </c>
      <c r="M114">
        <v>-2.6719483492882889E-2</v>
      </c>
      <c r="N114">
        <v>-3.8986600397076583E-2</v>
      </c>
      <c r="O114">
        <v>-4.2413682833210682E-2</v>
      </c>
      <c r="P114">
        <v>-2.4177951424910749E-3</v>
      </c>
      <c r="Q114">
        <v>-5.6019378799613273E-3</v>
      </c>
      <c r="R114">
        <v>8.2778839140429383E-4</v>
      </c>
      <c r="S114">
        <v>1.7110210643591191E-2</v>
      </c>
      <c r="T114">
        <f t="shared" si="1"/>
        <v>2.5791908471850941E-3</v>
      </c>
    </row>
    <row r="115" spans="1:20">
      <c r="A115" s="1" t="s">
        <v>125</v>
      </c>
      <c r="B115">
        <v>6.2738110784559931E-2</v>
      </c>
      <c r="C115">
        <v>8.778650646395425E-2</v>
      </c>
      <c r="D115">
        <v>3.9988907520114081E-2</v>
      </c>
      <c r="E115">
        <v>8.2534679941743683E-3</v>
      </c>
      <c r="F115">
        <v>3.8787458231679173E-2</v>
      </c>
      <c r="G115">
        <v>3.658058554531074E-2</v>
      </c>
      <c r="H115">
        <v>6.3222651230089522E-2</v>
      </c>
      <c r="I115">
        <v>-2.701272029838897E-2</v>
      </c>
      <c r="J115">
        <v>-3.1795406851143022E-2</v>
      </c>
      <c r="K115">
        <v>-2.055709932266048E-2</v>
      </c>
      <c r="L115">
        <v>4.4676838049934497E-2</v>
      </c>
      <c r="M115">
        <v>8.2358378568563539E-2</v>
      </c>
      <c r="N115">
        <v>2.2659060140229451E-2</v>
      </c>
      <c r="O115">
        <v>6.8036478927333777E-2</v>
      </c>
      <c r="P115">
        <v>-3.05251833295761E-3</v>
      </c>
      <c r="Q115">
        <v>-1.052828124465055E-3</v>
      </c>
      <c r="R115">
        <v>-1.9023814971925401E-2</v>
      </c>
      <c r="S115">
        <v>7.1675468793839237E-3</v>
      </c>
      <c r="T115">
        <f t="shared" si="1"/>
        <v>3.6983860760873731E-3</v>
      </c>
    </row>
    <row r="116" spans="1:20">
      <c r="A116" s="1" t="s">
        <v>126</v>
      </c>
      <c r="B116">
        <v>2.6071668612450919E-2</v>
      </c>
      <c r="C116">
        <v>2.8559174948612709E-2</v>
      </c>
      <c r="D116">
        <v>-1.1397486858071291E-3</v>
      </c>
      <c r="E116">
        <v>-4.3117480936172292E-4</v>
      </c>
      <c r="F116">
        <v>1.4639414170152239E-2</v>
      </c>
      <c r="G116">
        <v>9.5755257378788983E-3</v>
      </c>
      <c r="H116">
        <v>1.8408050021764041E-2</v>
      </c>
      <c r="I116">
        <v>1.968167606779159E-2</v>
      </c>
      <c r="J116">
        <v>1.795967923694208E-2</v>
      </c>
      <c r="K116">
        <v>2.1433172914786521E-2</v>
      </c>
      <c r="L116">
        <v>2.0299768485459779E-2</v>
      </c>
      <c r="M116">
        <v>4.573911832144395E-3</v>
      </c>
      <c r="N116">
        <v>-1.4994789917432969E-3</v>
      </c>
      <c r="O116">
        <v>1.7528967576004639E-2</v>
      </c>
      <c r="P116">
        <v>1.1080884824630211E-3</v>
      </c>
      <c r="Q116">
        <v>-1.10823874828303E-3</v>
      </c>
      <c r="R116">
        <v>8.8532258927076501E-3</v>
      </c>
      <c r="S116">
        <v>-1.073095739129637E-2</v>
      </c>
      <c r="T116">
        <f t="shared" si="1"/>
        <v>1.0706666981446547E-2</v>
      </c>
    </row>
    <row r="117" spans="1:20">
      <c r="A117" s="1" t="s">
        <v>127</v>
      </c>
      <c r="B117">
        <v>1.3809829136711469E-2</v>
      </c>
      <c r="C117">
        <v>1.811943286990525E-2</v>
      </c>
      <c r="D117">
        <v>-2.76905173392672E-3</v>
      </c>
      <c r="E117">
        <v>-4.1158305542490781E-2</v>
      </c>
      <c r="F117">
        <v>4.7548481704158263E-3</v>
      </c>
      <c r="G117">
        <v>6.5022692590506193E-3</v>
      </c>
      <c r="H117">
        <v>4.9390296617464191E-3</v>
      </c>
      <c r="I117">
        <v>3.5702573134364757E-2</v>
      </c>
      <c r="J117">
        <v>3.1449698378663848E-2</v>
      </c>
      <c r="K117">
        <v>2.728859192642008E-2</v>
      </c>
      <c r="L117">
        <v>3.598534009943366E-2</v>
      </c>
      <c r="M117">
        <v>-2.9801497557088611E-2</v>
      </c>
      <c r="N117">
        <v>-3.8037834025300699E-2</v>
      </c>
      <c r="O117">
        <v>-4.5378271631487221E-2</v>
      </c>
      <c r="P117">
        <v>1.165610590480526E-2</v>
      </c>
      <c r="Q117">
        <v>1.266198282124531E-2</v>
      </c>
      <c r="R117">
        <v>1.337251924953908E-2</v>
      </c>
      <c r="S117">
        <v>-3.4123839454057059E-2</v>
      </c>
      <c r="T117">
        <f t="shared" si="1"/>
        <v>1.3082745121492274E-2</v>
      </c>
    </row>
    <row r="118" spans="1:20">
      <c r="A118" s="1" t="s">
        <v>128</v>
      </c>
      <c r="B118">
        <v>-3.6853902156506413E-2</v>
      </c>
      <c r="C118">
        <v>-5.9152146711226372E-2</v>
      </c>
      <c r="D118">
        <v>-4.5649630847289457E-2</v>
      </c>
      <c r="E118">
        <v>-6.7199015173693422E-3</v>
      </c>
      <c r="F118">
        <v>-3.9622520302071251E-2</v>
      </c>
      <c r="G118">
        <v>-4.4429748679795662E-2</v>
      </c>
      <c r="H118">
        <v>-3.5923216950915937E-2</v>
      </c>
      <c r="I118">
        <v>1.5191838814084809E-2</v>
      </c>
      <c r="J118">
        <v>4.4437900242286547E-2</v>
      </c>
      <c r="K118">
        <v>2.3415029381002709E-2</v>
      </c>
      <c r="L118">
        <v>-2.1349878809344029E-2</v>
      </c>
      <c r="M118">
        <v>-4.2112413369716717E-2</v>
      </c>
      <c r="N118">
        <v>-8.059475774749747E-3</v>
      </c>
      <c r="O118">
        <v>-3.4895710079285713E-2</v>
      </c>
      <c r="P118">
        <v>2.0591304749548729E-3</v>
      </c>
      <c r="Q118">
        <v>5.7153601893371597E-3</v>
      </c>
      <c r="R118">
        <v>2.3203858434461822E-3</v>
      </c>
      <c r="S118">
        <v>7.4953427614115054E-3</v>
      </c>
      <c r="T118">
        <f t="shared" si="1"/>
        <v>1.9277714027425316E-3</v>
      </c>
    </row>
    <row r="119" spans="1:20">
      <c r="A119" s="1" t="s">
        <v>129</v>
      </c>
      <c r="B119">
        <v>-3.1607681169669499E-2</v>
      </c>
      <c r="C119">
        <v>-4.5978512359937551E-2</v>
      </c>
      <c r="D119">
        <v>-3.3950838456914378E-2</v>
      </c>
      <c r="E119">
        <v>2.565209078532638E-3</v>
      </c>
      <c r="F119">
        <v>-6.3125198380298286E-2</v>
      </c>
      <c r="G119">
        <v>-6.207792609864049E-2</v>
      </c>
      <c r="H119">
        <v>-5.1904000596952223E-2</v>
      </c>
      <c r="I119">
        <v>-3.0236749426373551E-2</v>
      </c>
      <c r="J119">
        <v>-1.78382782993316E-2</v>
      </c>
      <c r="K119">
        <v>-1.8974876486120281E-2</v>
      </c>
      <c r="L119">
        <v>-3.8076366166075237E-2</v>
      </c>
      <c r="M119">
        <v>4.5035503535362231E-4</v>
      </c>
      <c r="N119">
        <v>4.2284541818438104E-3</v>
      </c>
      <c r="O119">
        <v>-4.827588067480959E-2</v>
      </c>
      <c r="P119">
        <v>3.0434491101996031E-3</v>
      </c>
      <c r="Q119">
        <v>4.4305410973870529E-3</v>
      </c>
      <c r="R119">
        <v>1.65962160285793E-3</v>
      </c>
      <c r="S119">
        <v>3.0490495528580071E-2</v>
      </c>
      <c r="T119">
        <f t="shared" si="1"/>
        <v>-1.2976841284772701E-2</v>
      </c>
    </row>
    <row r="120" spans="1:20">
      <c r="A120" s="1" t="s">
        <v>130</v>
      </c>
      <c r="B120">
        <v>1.7082884369191701E-2</v>
      </c>
      <c r="C120">
        <v>2.050824408279972E-2</v>
      </c>
      <c r="D120">
        <v>7.7904408699099204E-2</v>
      </c>
      <c r="E120">
        <v>5.0008625406653177E-2</v>
      </c>
      <c r="F120">
        <v>2.0944690341460959E-2</v>
      </c>
      <c r="G120">
        <v>1.94572301318694E-2</v>
      </c>
      <c r="H120">
        <v>2.198168988234861E-2</v>
      </c>
      <c r="I120">
        <v>-4.0807257368359877E-2</v>
      </c>
      <c r="J120">
        <v>-4.2703027883497668E-2</v>
      </c>
      <c r="K120">
        <v>-2.613472095651637E-2</v>
      </c>
      <c r="L120">
        <v>4.3684718802022182E-2</v>
      </c>
      <c r="M120">
        <v>6.3877502362011507E-2</v>
      </c>
      <c r="N120">
        <v>4.5789338664570023E-2</v>
      </c>
      <c r="O120">
        <v>3.1884121877176819E-2</v>
      </c>
      <c r="P120">
        <v>6.8121814486274967E-3</v>
      </c>
      <c r="Q120">
        <v>2.0651871748951218E-3</v>
      </c>
      <c r="R120">
        <v>2.0712517986396731E-2</v>
      </c>
      <c r="S120">
        <v>6.3356084267754076E-2</v>
      </c>
      <c r="T120">
        <f t="shared" si="1"/>
        <v>8.8993912232662002E-3</v>
      </c>
    </row>
    <row r="121" spans="1:20">
      <c r="A121" s="1" t="s">
        <v>131</v>
      </c>
      <c r="B121">
        <v>-2.3757742895921141E-2</v>
      </c>
      <c r="C121">
        <v>-6.0631161643052822E-2</v>
      </c>
      <c r="D121">
        <v>-2.1118539629826679E-2</v>
      </c>
      <c r="E121">
        <v>3.6376128090522153E-2</v>
      </c>
      <c r="F121">
        <v>-1.1085201396673129E-2</v>
      </c>
      <c r="G121">
        <v>-2.5498880320595768E-4</v>
      </c>
      <c r="H121">
        <v>-2.7333741101108529E-2</v>
      </c>
      <c r="I121">
        <v>-3.2272073241771837E-2</v>
      </c>
      <c r="J121">
        <v>-3.4189200444913581E-2</v>
      </c>
      <c r="K121">
        <v>-3.0554597766609511E-2</v>
      </c>
      <c r="L121">
        <v>-3.7390977880429548E-2</v>
      </c>
      <c r="M121">
        <v>3.805475940304337E-3</v>
      </c>
      <c r="N121">
        <v>3.371937000228864E-2</v>
      </c>
      <c r="O121">
        <v>2.808966471676388E-3</v>
      </c>
      <c r="P121">
        <v>1.7384100660211571E-4</v>
      </c>
      <c r="Q121">
        <v>-2.3821364964893288E-3</v>
      </c>
      <c r="R121">
        <v>6.4934186100833458E-3</v>
      </c>
      <c r="S121">
        <v>2.4082777875944931E-2</v>
      </c>
      <c r="T121">
        <f t="shared" si="1"/>
        <v>-1.2688885307915204E-2</v>
      </c>
    </row>
    <row r="122" spans="1:20">
      <c r="A122" s="1" t="s">
        <v>132</v>
      </c>
      <c r="B122">
        <v>5.6235405990048948E-2</v>
      </c>
      <c r="C122">
        <v>8.395321890098173E-2</v>
      </c>
      <c r="D122">
        <v>4.9698193683003211E-3</v>
      </c>
      <c r="E122">
        <v>9.5010345886681336E-4</v>
      </c>
      <c r="F122">
        <v>3.767898531531011E-2</v>
      </c>
      <c r="G122">
        <v>3.3360352357324492E-2</v>
      </c>
      <c r="H122">
        <v>4.8908864337884772E-2</v>
      </c>
      <c r="I122">
        <v>3.735728736603483E-2</v>
      </c>
      <c r="J122">
        <v>3.759859638135632E-2</v>
      </c>
      <c r="K122">
        <v>3.187835170351816E-2</v>
      </c>
      <c r="L122">
        <v>6.1493623732544078E-2</v>
      </c>
      <c r="M122">
        <v>1.8112995285027859E-2</v>
      </c>
      <c r="N122">
        <v>8.7633472261370304E-3</v>
      </c>
      <c r="O122">
        <v>3.0812385464726869E-2</v>
      </c>
      <c r="P122">
        <v>7.0849119291398477E-3</v>
      </c>
      <c r="Q122">
        <v>9.3330087272984752E-3</v>
      </c>
      <c r="R122">
        <v>1.2903301313787139E-2</v>
      </c>
      <c r="S122">
        <v>9.4688552933637204E-3</v>
      </c>
      <c r="T122">
        <f t="shared" si="1"/>
        <v>2.7110088273093469E-2</v>
      </c>
    </row>
    <row r="123" spans="1:20">
      <c r="A123" s="1" t="s">
        <v>133</v>
      </c>
      <c r="B123">
        <v>-9.6553180572668262E-3</v>
      </c>
      <c r="C123">
        <v>-3.3127247836416962E-2</v>
      </c>
      <c r="D123">
        <v>3.4017342205936441E-2</v>
      </c>
      <c r="E123">
        <v>-6.7374846019254697E-3</v>
      </c>
      <c r="F123">
        <v>-5.1455142257845088E-2</v>
      </c>
      <c r="G123">
        <v>-6.6944273518610764E-2</v>
      </c>
      <c r="H123">
        <v>-2.6155951230489971E-2</v>
      </c>
      <c r="I123">
        <v>-2.0008448826697172E-3</v>
      </c>
      <c r="J123">
        <v>2.2654979436705469E-2</v>
      </c>
      <c r="K123">
        <v>1.4035903054308021E-2</v>
      </c>
      <c r="L123">
        <v>4.4533078952169181E-2</v>
      </c>
      <c r="M123">
        <v>-8.274818229294878E-3</v>
      </c>
      <c r="N123">
        <v>-7.7220193134114323E-3</v>
      </c>
      <c r="O123">
        <v>-4.8007027680102787E-2</v>
      </c>
      <c r="P123">
        <v>1.8987722207076011E-2</v>
      </c>
      <c r="Q123">
        <v>2.1472028622800291E-2</v>
      </c>
      <c r="R123">
        <v>7.5637200391052151E-3</v>
      </c>
      <c r="S123">
        <v>5.919871068841509E-2</v>
      </c>
      <c r="T123">
        <f t="shared" si="1"/>
        <v>1.5007486039399338E-2</v>
      </c>
    </row>
    <row r="124" spans="1:20">
      <c r="A124" s="1" t="s">
        <v>134</v>
      </c>
      <c r="B124">
        <v>5.2147070303696808E-2</v>
      </c>
      <c r="C124">
        <v>8.4968620790738969E-2</v>
      </c>
      <c r="D124">
        <v>6.8814629295289587E-2</v>
      </c>
      <c r="E124">
        <v>4.8187581171535543E-2</v>
      </c>
      <c r="F124">
        <v>7.1622331399870731E-2</v>
      </c>
      <c r="G124">
        <v>6.5726506568257292E-2</v>
      </c>
      <c r="H124">
        <v>6.5009874553944691E-2</v>
      </c>
      <c r="I124">
        <v>9.4141819675519489E-3</v>
      </c>
      <c r="J124">
        <v>1.244881534761033E-2</v>
      </c>
      <c r="K124">
        <v>1.218234131979057E-2</v>
      </c>
      <c r="L124">
        <v>5.6235188124729829E-2</v>
      </c>
      <c r="M124">
        <v>4.7085847381390433E-2</v>
      </c>
      <c r="N124">
        <v>4.6104859055366987E-2</v>
      </c>
      <c r="O124">
        <v>5.2526333006688741E-2</v>
      </c>
      <c r="P124">
        <v>8.1583347786684524E-3</v>
      </c>
      <c r="Q124">
        <v>7.343399327304434E-3</v>
      </c>
      <c r="R124">
        <v>1.6647106330960781E-2</v>
      </c>
      <c r="S124">
        <v>1.9069842697907902E-2</v>
      </c>
      <c r="T124">
        <f t="shared" si="1"/>
        <v>2.4718036518849636E-2</v>
      </c>
    </row>
    <row r="125" spans="1:20">
      <c r="A125" s="1" t="s">
        <v>135</v>
      </c>
      <c r="B125">
        <v>3.0907469928731501E-3</v>
      </c>
      <c r="C125">
        <v>1.2411555587463759E-2</v>
      </c>
      <c r="D125">
        <v>9.7349755627187395E-3</v>
      </c>
      <c r="E125">
        <v>4.6696994014885362E-3</v>
      </c>
      <c r="F125">
        <v>7.2422093352539907E-3</v>
      </c>
      <c r="G125">
        <v>8.7390741754451717E-3</v>
      </c>
      <c r="H125">
        <v>8.9018380249936691E-3</v>
      </c>
      <c r="I125">
        <v>-4.6193897110480281E-4</v>
      </c>
      <c r="J125">
        <v>-8.2406606106264491E-3</v>
      </c>
      <c r="K125">
        <v>-1.096122623409745E-3</v>
      </c>
      <c r="L125">
        <v>-3.1661670991375727E-2</v>
      </c>
      <c r="M125">
        <v>1.206146901656213E-3</v>
      </c>
      <c r="N125">
        <v>-9.3686384672375667E-4</v>
      </c>
      <c r="O125">
        <v>1.3327051810091421E-2</v>
      </c>
      <c r="P125">
        <v>6.8989534009267217E-4</v>
      </c>
      <c r="Q125">
        <v>-1.0857508374162439E-3</v>
      </c>
      <c r="R125">
        <v>8.235299105893823E-3</v>
      </c>
      <c r="S125">
        <v>-4.8553259387812853E-2</v>
      </c>
      <c r="T125">
        <f t="shared" si="1"/>
        <v>-6.0931043715723911E-3</v>
      </c>
    </row>
    <row r="126" spans="1:20">
      <c r="A126" s="1" t="s">
        <v>136</v>
      </c>
      <c r="B126">
        <v>5.0756614100366797E-5</v>
      </c>
      <c r="C126">
        <v>2.472379110790968E-2</v>
      </c>
      <c r="D126">
        <v>1.312079791384191E-2</v>
      </c>
      <c r="E126">
        <v>2.0133434040551679E-2</v>
      </c>
      <c r="F126">
        <v>1.847907658049763E-2</v>
      </c>
      <c r="G126">
        <v>7.5253818985860921E-3</v>
      </c>
      <c r="H126">
        <v>6.7904041127284653E-3</v>
      </c>
      <c r="I126">
        <v>6.3556051885023113E-3</v>
      </c>
      <c r="J126">
        <v>7.441063879261911E-3</v>
      </c>
      <c r="K126">
        <v>1.293621780435417E-2</v>
      </c>
      <c r="L126">
        <v>-1.8091626866159841E-2</v>
      </c>
      <c r="M126">
        <v>-8.0307399154133652E-4</v>
      </c>
      <c r="N126">
        <v>1.9754313563270069E-2</v>
      </c>
      <c r="O126">
        <v>7.7100236220351004E-3</v>
      </c>
      <c r="P126">
        <v>1.293216427249444E-3</v>
      </c>
      <c r="Q126">
        <v>1.9783065087055629E-3</v>
      </c>
      <c r="R126">
        <v>6.2231649320410032E-3</v>
      </c>
      <c r="S126">
        <v>-6.4762926655513864E-3</v>
      </c>
      <c r="T126">
        <f t="shared" si="1"/>
        <v>3.3919139155636868E-3</v>
      </c>
    </row>
    <row r="127" spans="1:20">
      <c r="A127" s="1" t="s">
        <v>137</v>
      </c>
      <c r="B127">
        <v>6.3467090455426867E-3</v>
      </c>
      <c r="C127">
        <v>6.6217457143287204E-3</v>
      </c>
      <c r="D127">
        <v>3.4546177815873769E-2</v>
      </c>
      <c r="E127">
        <v>5.4688867658028162E-3</v>
      </c>
      <c r="F127">
        <v>-3.6201515042438852E-3</v>
      </c>
      <c r="G127">
        <v>-1.1699103791180001E-2</v>
      </c>
      <c r="H127">
        <v>7.6718548855099211E-3</v>
      </c>
      <c r="I127">
        <v>1.8475132538759102E-2</v>
      </c>
      <c r="J127">
        <v>3.7708677409813429E-3</v>
      </c>
      <c r="K127">
        <v>1.7107855243081671E-2</v>
      </c>
      <c r="L127">
        <v>-2.3369476037827911E-2</v>
      </c>
      <c r="M127">
        <v>-1.848878185163361E-2</v>
      </c>
      <c r="N127">
        <v>1.296288955152947E-2</v>
      </c>
      <c r="O127">
        <v>8.1006590749863605E-3</v>
      </c>
      <c r="P127">
        <v>-9.8209729862666073E-3</v>
      </c>
      <c r="Q127">
        <v>-1.164541635436445E-2</v>
      </c>
      <c r="R127">
        <v>-7.7308064083438932E-3</v>
      </c>
      <c r="S127">
        <v>-2.37379844740323E-2</v>
      </c>
      <c r="T127">
        <f t="shared" si="1"/>
        <v>-2.7337468914396196E-3</v>
      </c>
    </row>
    <row r="128" spans="1:20">
      <c r="A128" s="1" t="s">
        <v>138</v>
      </c>
      <c r="B128">
        <v>3.9097229114363641E-2</v>
      </c>
      <c r="C128">
        <v>6.547322640554798E-3</v>
      </c>
      <c r="D128">
        <v>-3.8439812598618173E-2</v>
      </c>
      <c r="E128">
        <v>2.8271040788553359E-2</v>
      </c>
      <c r="F128">
        <v>-1.5674081418510011E-2</v>
      </c>
      <c r="G128">
        <v>-2.1271526358430212E-2</v>
      </c>
      <c r="H128">
        <v>1.204757306828674E-2</v>
      </c>
      <c r="I128">
        <v>-2.5554159278440292E-3</v>
      </c>
      <c r="J128">
        <v>-4.0242534614584269E-2</v>
      </c>
      <c r="K128">
        <v>-1.8581407903082159E-2</v>
      </c>
      <c r="L128">
        <v>-2.1228121069672201E-2</v>
      </c>
      <c r="M128">
        <v>3.6855083987145987E-2</v>
      </c>
      <c r="N128">
        <v>1.6910468918853509E-2</v>
      </c>
      <c r="O128">
        <v>1.6071322241748121E-2</v>
      </c>
      <c r="P128">
        <v>-2.0609262203597382E-2</v>
      </c>
      <c r="Q128">
        <v>-2.3018612776886101E-2</v>
      </c>
      <c r="R128">
        <v>-1.9088387351335782E-2</v>
      </c>
      <c r="S128">
        <v>-8.4734034427526028E-3</v>
      </c>
      <c r="T128">
        <f t="shared" si="1"/>
        <v>-1.5124980329243802E-2</v>
      </c>
    </row>
    <row r="129" spans="1:20">
      <c r="A129" s="1" t="s">
        <v>139</v>
      </c>
      <c r="B129">
        <v>1.50362477839201E-2</v>
      </c>
      <c r="C129">
        <v>9.0791318686387346E-3</v>
      </c>
      <c r="D129">
        <v>-1.142418664478873E-2</v>
      </c>
      <c r="E129">
        <v>6.1188803350156204E-3</v>
      </c>
      <c r="F129">
        <v>1.7296954788256439E-2</v>
      </c>
      <c r="G129">
        <v>4.4982125349502862E-2</v>
      </c>
      <c r="H129">
        <v>2.5597024326685199E-2</v>
      </c>
      <c r="I129">
        <v>7.4117892896974347E-4</v>
      </c>
      <c r="J129">
        <v>-2.0542449480873688E-3</v>
      </c>
      <c r="K129">
        <v>-1.82550661315084E-3</v>
      </c>
      <c r="L129">
        <v>2.8675249227448681E-2</v>
      </c>
      <c r="M129">
        <v>9.8736208158285432E-3</v>
      </c>
      <c r="N129">
        <v>2.4500880557296819E-2</v>
      </c>
      <c r="O129">
        <v>2.8119669164673459E-2</v>
      </c>
      <c r="P129">
        <v>-4.7724004754958749E-3</v>
      </c>
      <c r="Q129">
        <v>-7.6098744125844284E-3</v>
      </c>
      <c r="R129">
        <v>-2.7799800860561111E-2</v>
      </c>
      <c r="S129">
        <v>3.6253798786447737E-2</v>
      </c>
      <c r="T129">
        <f t="shared" si="1"/>
        <v>3.4342848931134531E-3</v>
      </c>
    </row>
    <row r="130" spans="1:20">
      <c r="A130" s="1" t="s">
        <v>140</v>
      </c>
      <c r="B130">
        <v>-1.9101457761934171E-3</v>
      </c>
      <c r="C130">
        <v>2.793424993078308E-2</v>
      </c>
      <c r="D130">
        <v>3.5894237769909632E-2</v>
      </c>
      <c r="E130">
        <v>2.3318531783261379E-2</v>
      </c>
      <c r="F130">
        <v>1.7290474691854071E-2</v>
      </c>
      <c r="G130">
        <v>8.4737090265771808E-3</v>
      </c>
      <c r="H130">
        <v>-8.8835733255476779E-4</v>
      </c>
      <c r="I130">
        <v>-2.287913544592279E-2</v>
      </c>
      <c r="J130">
        <v>-2.0124810579340902E-2</v>
      </c>
      <c r="K130">
        <v>-1.438281041458545E-2</v>
      </c>
      <c r="L130">
        <v>-1.024491213290046E-2</v>
      </c>
      <c r="M130">
        <v>2.6189169730564069E-2</v>
      </c>
      <c r="N130">
        <v>1.1483937944694491E-2</v>
      </c>
      <c r="O130">
        <v>1.4192902717391711E-2</v>
      </c>
      <c r="P130">
        <v>-1.568037216177931E-3</v>
      </c>
      <c r="Q130">
        <v>-3.9702216728316753E-3</v>
      </c>
      <c r="R130">
        <v>-1.369977968285596E-2</v>
      </c>
      <c r="S130">
        <v>-1.6119034135675389E-5</v>
      </c>
      <c r="T130">
        <f t="shared" ref="T130:T180" si="2">B130*$B$186+C130*$C$186+D130*$D$186+E130*$E$186+F130*$F$186+G130*$G$186+H130*$H$186+I130*$I$186+J130*$J$186+K130*$K$186+L130*$L$186+M130*$M$186+N130*$N$186+O130*$O$186+P130*$P$186+Q130*$Q$186+R130*$R$186+S130*$S$186</f>
        <v>-6.7676126601372375E-3</v>
      </c>
    </row>
    <row r="131" spans="1:20">
      <c r="A131" s="1" t="s">
        <v>141</v>
      </c>
      <c r="B131">
        <v>4.6003061886452423E-2</v>
      </c>
      <c r="C131">
        <v>5.0490623665324419E-2</v>
      </c>
      <c r="D131">
        <v>2.9065318761500869E-2</v>
      </c>
      <c r="E131">
        <v>-1.168664342418846E-2</v>
      </c>
      <c r="F131">
        <v>1.8441372086486219E-2</v>
      </c>
      <c r="G131">
        <v>1.237082358626607E-2</v>
      </c>
      <c r="H131">
        <v>3.9203936209896817E-2</v>
      </c>
      <c r="I131">
        <v>6.219756061504933E-3</v>
      </c>
      <c r="J131">
        <v>1.220618548263119E-2</v>
      </c>
      <c r="K131">
        <v>1.06005379498546E-2</v>
      </c>
      <c r="L131">
        <v>5.0483915293601633E-2</v>
      </c>
      <c r="M131">
        <v>3.9215704779292038E-2</v>
      </c>
      <c r="N131">
        <v>-5.6764922744521051E-3</v>
      </c>
      <c r="O131">
        <v>2.1267527642706119E-2</v>
      </c>
      <c r="P131">
        <v>9.6829494720747089E-3</v>
      </c>
      <c r="Q131">
        <v>9.9447678928255012E-3</v>
      </c>
      <c r="R131">
        <v>3.7593435453124879E-3</v>
      </c>
      <c r="S131">
        <v>3.37133929178004E-2</v>
      </c>
      <c r="T131">
        <f t="shared" si="2"/>
        <v>1.7884750381476005E-2</v>
      </c>
    </row>
    <row r="132" spans="1:20">
      <c r="A132" s="1" t="s">
        <v>142</v>
      </c>
      <c r="B132">
        <v>7.919317176686036E-3</v>
      </c>
      <c r="C132">
        <v>2.9392022616765209E-2</v>
      </c>
      <c r="D132">
        <v>3.7956758569234417E-2</v>
      </c>
      <c r="E132">
        <v>1.823794183200822E-2</v>
      </c>
      <c r="F132">
        <v>4.3714301690364721E-2</v>
      </c>
      <c r="G132">
        <v>5.013824231660946E-2</v>
      </c>
      <c r="H132">
        <v>2.9299408755488979E-2</v>
      </c>
      <c r="I132">
        <v>1.165080309110156E-2</v>
      </c>
      <c r="J132">
        <v>1.199797276508718E-2</v>
      </c>
      <c r="K132">
        <v>1.1040641453135439E-2</v>
      </c>
      <c r="L132">
        <v>-1.3100675515442811E-2</v>
      </c>
      <c r="M132">
        <v>7.3997533213754352E-4</v>
      </c>
      <c r="N132">
        <v>1.7587592169605148E-2</v>
      </c>
      <c r="O132">
        <v>2.707208368801273E-2</v>
      </c>
      <c r="P132">
        <v>2.5781634276356158E-3</v>
      </c>
      <c r="Q132">
        <v>3.4253402562409718E-3</v>
      </c>
      <c r="R132">
        <v>2.9131139031071118E-3</v>
      </c>
      <c r="S132">
        <v>3.3504126958809892E-3</v>
      </c>
      <c r="T132">
        <f t="shared" si="2"/>
        <v>7.3060939718363879E-3</v>
      </c>
    </row>
    <row r="133" spans="1:20">
      <c r="A133" s="1" t="s">
        <v>143</v>
      </c>
      <c r="B133">
        <v>3.815025165522723E-2</v>
      </c>
      <c r="C133">
        <v>5.3591441136910722E-2</v>
      </c>
      <c r="D133">
        <v>4.1319890126337848E-2</v>
      </c>
      <c r="E133">
        <v>-1.1360693507767031E-4</v>
      </c>
      <c r="F133">
        <v>4.830473197153573E-2</v>
      </c>
      <c r="G133">
        <v>6.9151981839508547E-2</v>
      </c>
      <c r="H133">
        <v>3.8644742753985772E-2</v>
      </c>
      <c r="I133">
        <v>2.536006535266E-2</v>
      </c>
      <c r="J133">
        <v>3.4703964679287491E-2</v>
      </c>
      <c r="K133">
        <v>2.6707664032291412E-2</v>
      </c>
      <c r="L133">
        <v>3.9087726553427071E-2</v>
      </c>
      <c r="M133">
        <v>9.6117344180901565E-3</v>
      </c>
      <c r="N133">
        <v>6.081463163333245E-3</v>
      </c>
      <c r="O133">
        <v>1.378758068436947E-2</v>
      </c>
      <c r="P133">
        <v>1.443649271222203E-2</v>
      </c>
      <c r="Q133">
        <v>1.35605877538445E-2</v>
      </c>
      <c r="R133">
        <v>1.6182391485326519E-2</v>
      </c>
      <c r="S133">
        <v>1.3794900596070249E-2</v>
      </c>
      <c r="T133">
        <f t="shared" si="2"/>
        <v>2.4036820358072763E-2</v>
      </c>
    </row>
    <row r="134" spans="1:20">
      <c r="A134" s="1" t="s">
        <v>144</v>
      </c>
      <c r="B134">
        <v>1.068583699466608E-3</v>
      </c>
      <c r="C134">
        <v>2.560962788724086E-2</v>
      </c>
      <c r="D134">
        <v>-3.0742768179835571E-3</v>
      </c>
      <c r="E134">
        <v>-1.662164687033307E-2</v>
      </c>
      <c r="F134">
        <v>2.2104827630016869E-2</v>
      </c>
      <c r="G134">
        <v>3.5591315666007477E-2</v>
      </c>
      <c r="H134">
        <v>1.7126297438225579E-2</v>
      </c>
      <c r="I134">
        <v>-1.218477626321646E-2</v>
      </c>
      <c r="J134">
        <v>-4.6966894778657231E-3</v>
      </c>
      <c r="K134">
        <v>-1.436246985382272E-2</v>
      </c>
      <c r="L134">
        <v>-1.3988565243255421E-2</v>
      </c>
      <c r="M134">
        <v>1.318209685012217E-2</v>
      </c>
      <c r="N134">
        <v>-1.9430287369926021E-2</v>
      </c>
      <c r="O134">
        <v>2.15999595474019E-2</v>
      </c>
      <c r="P134">
        <v>9.1892519226546288E-3</v>
      </c>
      <c r="Q134">
        <v>9.7101716711414099E-3</v>
      </c>
      <c r="R134">
        <v>1.5108254916978311E-2</v>
      </c>
      <c r="S134">
        <v>-6.2543741348854986E-3</v>
      </c>
      <c r="T134">
        <f t="shared" si="2"/>
        <v>6.973994533655321E-5</v>
      </c>
    </row>
    <row r="135" spans="1:20">
      <c r="A135" s="1" t="s">
        <v>145</v>
      </c>
      <c r="B135">
        <v>-3.4018677566541422E-2</v>
      </c>
      <c r="C135">
        <v>-6.0374241072744472E-2</v>
      </c>
      <c r="D135">
        <v>-3.3326092579295641E-2</v>
      </c>
      <c r="E135">
        <v>-1.333434002386813E-2</v>
      </c>
      <c r="F135">
        <v>-4.801365643325195E-2</v>
      </c>
      <c r="G135">
        <v>-5.3817473212286138E-2</v>
      </c>
      <c r="H135">
        <v>-4.9450448398098527E-2</v>
      </c>
      <c r="I135">
        <v>-3.6232824675436981E-2</v>
      </c>
      <c r="J135">
        <v>-4.0397370599613243E-2</v>
      </c>
      <c r="K135">
        <v>-4.3608721115636177E-2</v>
      </c>
      <c r="L135">
        <v>-2.4079027238494088E-2</v>
      </c>
      <c r="M135">
        <v>-1.807075672661473E-3</v>
      </c>
      <c r="N135">
        <v>-5.5437026768982989E-3</v>
      </c>
      <c r="O135">
        <v>-1.879404173419252E-2</v>
      </c>
      <c r="P135">
        <v>-1.258408083428131E-2</v>
      </c>
      <c r="Q135">
        <v>-1.5238821604939499E-2</v>
      </c>
      <c r="R135">
        <v>-3.7007146222135752E-2</v>
      </c>
      <c r="S135">
        <v>-9.9264359376159961E-3</v>
      </c>
      <c r="T135">
        <f t="shared" si="2"/>
        <v>-2.8754785974809745E-2</v>
      </c>
    </row>
    <row r="136" spans="1:20">
      <c r="A136" s="1" t="s">
        <v>146</v>
      </c>
      <c r="B136">
        <v>-1.6397273512722469E-2</v>
      </c>
      <c r="C136">
        <v>7.869982696742106E-4</v>
      </c>
      <c r="D136">
        <v>1.6670650629055039E-2</v>
      </c>
      <c r="E136">
        <v>8.1136630579650149E-3</v>
      </c>
      <c r="F136">
        <v>5.0403096009943305E-4</v>
      </c>
      <c r="G136">
        <v>2.2561220777039809E-4</v>
      </c>
      <c r="H136">
        <v>-6.8139930787332048E-3</v>
      </c>
      <c r="I136">
        <v>-3.9136102547713818E-2</v>
      </c>
      <c r="J136">
        <v>-3.7254405894119103E-2</v>
      </c>
      <c r="K136">
        <v>-3.6772860148634352E-2</v>
      </c>
      <c r="L136">
        <v>-2.1553041171334612E-2</v>
      </c>
      <c r="M136">
        <v>2.591105584843811E-2</v>
      </c>
      <c r="N136">
        <v>8.9167297618519825E-4</v>
      </c>
      <c r="O136">
        <v>1.594829327135527E-2</v>
      </c>
      <c r="P136">
        <v>-1.7767801308187559E-2</v>
      </c>
      <c r="Q136">
        <v>-1.968609289652723E-2</v>
      </c>
      <c r="R136">
        <v>-1.5736452899592471E-2</v>
      </c>
      <c r="S136">
        <v>-1.385757731095094E-2</v>
      </c>
      <c r="T136">
        <f t="shared" si="2"/>
        <v>-2.0256963270077075E-2</v>
      </c>
    </row>
    <row r="137" spans="1:20">
      <c r="A137" s="1" t="s">
        <v>147</v>
      </c>
      <c r="B137">
        <v>1.627714303320538E-2</v>
      </c>
      <c r="C137">
        <v>3.433281700534252E-2</v>
      </c>
      <c r="D137">
        <v>4.3713469186579923E-2</v>
      </c>
      <c r="E137">
        <v>1.223111703897661E-2</v>
      </c>
      <c r="F137">
        <v>1.2866404529975121E-2</v>
      </c>
      <c r="G137">
        <v>1.403557584233717E-2</v>
      </c>
      <c r="H137">
        <v>1.933397668855141E-2</v>
      </c>
      <c r="I137">
        <v>1.5323935035923331E-2</v>
      </c>
      <c r="J137">
        <v>2.8036253337102801E-2</v>
      </c>
      <c r="K137">
        <v>2.4516716723313792E-2</v>
      </c>
      <c r="L137">
        <v>2.0104664014433778E-2</v>
      </c>
      <c r="M137">
        <v>1.421574728253328E-3</v>
      </c>
      <c r="N137">
        <v>-4.454488617135377E-3</v>
      </c>
      <c r="O137">
        <v>3.9797097182270308E-4</v>
      </c>
      <c r="P137">
        <v>1.3495162088168261E-2</v>
      </c>
      <c r="Q137">
        <v>1.4690467898059939E-2</v>
      </c>
      <c r="R137">
        <v>1.7566422506639201E-2</v>
      </c>
      <c r="S137">
        <v>1.451282087170425E-2</v>
      </c>
      <c r="T137">
        <f t="shared" si="2"/>
        <v>1.7854714019868559E-2</v>
      </c>
    </row>
    <row r="138" spans="1:20">
      <c r="A138" s="1" t="s">
        <v>148</v>
      </c>
      <c r="B138">
        <v>-2.746031921203707E-3</v>
      </c>
      <c r="C138">
        <v>-2.2631785907313962E-2</v>
      </c>
      <c r="D138">
        <v>-3.3780686759813612E-2</v>
      </c>
      <c r="E138">
        <v>2.012517751915421E-2</v>
      </c>
      <c r="F138">
        <v>5.609993893253451E-3</v>
      </c>
      <c r="G138">
        <v>9.9376998346460965E-3</v>
      </c>
      <c r="H138">
        <v>2.6358373382004969E-3</v>
      </c>
      <c r="I138">
        <v>-1.943721975234913E-2</v>
      </c>
      <c r="J138">
        <v>-3.1708022026773031E-2</v>
      </c>
      <c r="K138">
        <v>-2.4643514626330739E-2</v>
      </c>
      <c r="L138">
        <v>-3.3562048034310177E-2</v>
      </c>
      <c r="M138">
        <v>1.9872136088286529E-2</v>
      </c>
      <c r="N138">
        <v>4.3014965434539983E-2</v>
      </c>
      <c r="O138">
        <v>2.824178861890014E-2</v>
      </c>
      <c r="P138">
        <v>-1.4353983231543349E-2</v>
      </c>
      <c r="Q138">
        <v>-1.379575558237778E-2</v>
      </c>
      <c r="R138">
        <v>-1.642100482167819E-2</v>
      </c>
      <c r="S138">
        <v>8.1781860328256073E-6</v>
      </c>
      <c r="T138">
        <f t="shared" si="2"/>
        <v>-1.5110686987848988E-2</v>
      </c>
    </row>
    <row r="139" spans="1:20">
      <c r="A139" s="1" t="s">
        <v>149</v>
      </c>
      <c r="B139">
        <v>6.339049795128493E-2</v>
      </c>
      <c r="C139">
        <v>8.3766233554268155E-2</v>
      </c>
      <c r="D139">
        <v>7.1340800542885274E-2</v>
      </c>
      <c r="E139">
        <v>2.842102079230369E-2</v>
      </c>
      <c r="F139">
        <v>5.1139642215239027E-2</v>
      </c>
      <c r="G139">
        <v>4.2686549300048997E-2</v>
      </c>
      <c r="H139">
        <v>6.7054950572949412E-2</v>
      </c>
      <c r="I139">
        <v>3.2821139408315547E-2</v>
      </c>
      <c r="J139">
        <v>3.1829821529374192E-2</v>
      </c>
      <c r="K139">
        <v>3.7927872731040153E-2</v>
      </c>
      <c r="L139">
        <v>4.3134275322677551E-2</v>
      </c>
      <c r="M139">
        <v>2.435635554041982E-2</v>
      </c>
      <c r="N139">
        <v>3.1101429079630979E-2</v>
      </c>
      <c r="O139">
        <v>3.2495133601094787E-2</v>
      </c>
      <c r="P139">
        <v>1.557899042359101E-2</v>
      </c>
      <c r="Q139">
        <v>1.618913864017291E-2</v>
      </c>
      <c r="R139">
        <v>2.0119887025904729E-2</v>
      </c>
      <c r="S139">
        <v>2.080072604630678E-2</v>
      </c>
      <c r="T139">
        <f t="shared" si="2"/>
        <v>3.0959623750322244E-2</v>
      </c>
    </row>
    <row r="140" spans="1:20">
      <c r="A140" s="1" t="s">
        <v>150</v>
      </c>
      <c r="B140">
        <v>3.3596004029646132E-2</v>
      </c>
      <c r="C140">
        <v>2.2715696715279069E-2</v>
      </c>
      <c r="D140">
        <v>-4.3051980520514288E-4</v>
      </c>
      <c r="E140">
        <v>8.1656667395544336E-3</v>
      </c>
      <c r="F140">
        <v>9.8543115682154792E-3</v>
      </c>
      <c r="G140">
        <v>2.426807109795925E-3</v>
      </c>
      <c r="H140">
        <v>1.945971773059485E-2</v>
      </c>
      <c r="I140">
        <v>7.119499321284195E-4</v>
      </c>
      <c r="J140">
        <v>8.7224829071086418E-5</v>
      </c>
      <c r="K140">
        <v>2.3062994511111601E-3</v>
      </c>
      <c r="L140">
        <v>2.866631758213645E-2</v>
      </c>
      <c r="M140">
        <v>3.0570614438057531E-2</v>
      </c>
      <c r="N140">
        <v>0</v>
      </c>
      <c r="O140">
        <v>-4.8706823575549452E-3</v>
      </c>
      <c r="P140">
        <v>9.2405641063963984E-3</v>
      </c>
      <c r="Q140">
        <v>7.60037727657914E-3</v>
      </c>
      <c r="R140">
        <v>1.552653823886452E-2</v>
      </c>
      <c r="S140">
        <v>2.1718620150976701E-2</v>
      </c>
      <c r="T140">
        <f t="shared" si="2"/>
        <v>1.0870763423881663E-2</v>
      </c>
    </row>
    <row r="141" spans="1:20">
      <c r="A141" s="1" t="s">
        <v>151</v>
      </c>
      <c r="B141">
        <v>-1.588033976499725E-2</v>
      </c>
      <c r="C141">
        <v>-1.8860203079432921E-2</v>
      </c>
      <c r="D141">
        <v>8.7167238876220132E-3</v>
      </c>
      <c r="E141">
        <v>9.3616176911970328E-4</v>
      </c>
      <c r="F141">
        <v>-1.9914887841550041E-2</v>
      </c>
      <c r="G141">
        <v>-1.302458205104429E-2</v>
      </c>
      <c r="H141">
        <v>-2.2280367138922671E-2</v>
      </c>
      <c r="I141">
        <v>-2.400925361594031E-2</v>
      </c>
      <c r="J141">
        <v>-2.2394424167754279E-2</v>
      </c>
      <c r="K141">
        <v>-1.7381963194138761E-2</v>
      </c>
      <c r="L141">
        <v>-3.4148320360024582E-2</v>
      </c>
      <c r="M141">
        <v>1.977473381711059E-3</v>
      </c>
      <c r="N141">
        <v>1.846908568619288E-2</v>
      </c>
      <c r="O141">
        <v>-1.8826416411623641E-3</v>
      </c>
      <c r="P141">
        <v>-3.3713168819927701E-3</v>
      </c>
      <c r="Q141">
        <v>-4.4879559637528432E-3</v>
      </c>
      <c r="R141">
        <v>-6.1980872727844796E-3</v>
      </c>
      <c r="S141">
        <v>1.340302297075668E-2</v>
      </c>
      <c r="T141">
        <f t="shared" si="2"/>
        <v>-1.1652348347888487E-2</v>
      </c>
    </row>
    <row r="142" spans="1:20">
      <c r="A142" s="1" t="s">
        <v>152</v>
      </c>
      <c r="B142">
        <v>4.2001660494477948E-2</v>
      </c>
      <c r="C142">
        <v>6.9565391323062942E-2</v>
      </c>
      <c r="D142">
        <v>7.0463705221073702E-2</v>
      </c>
      <c r="E142">
        <v>2.005375694846601E-3</v>
      </c>
      <c r="F142">
        <v>4.1595073582103792E-2</v>
      </c>
      <c r="G142">
        <v>4.2185780549073071E-2</v>
      </c>
      <c r="H142">
        <v>4.0445460899586561E-2</v>
      </c>
      <c r="I142">
        <v>-1.9397580637147801E-2</v>
      </c>
      <c r="J142">
        <v>-3.6750910081441601E-2</v>
      </c>
      <c r="K142">
        <v>-2.129319200759083E-2</v>
      </c>
      <c r="L142">
        <v>-3.8197001748796811E-2</v>
      </c>
      <c r="M142">
        <v>6.3066121902170869E-2</v>
      </c>
      <c r="N142">
        <v>-1.490687618731845E-2</v>
      </c>
      <c r="O142">
        <v>2.347925124994554E-2</v>
      </c>
      <c r="P142">
        <v>-8.9069267479587877E-3</v>
      </c>
      <c r="Q142">
        <v>-1.012137993386353E-2</v>
      </c>
      <c r="R142">
        <v>-5.8548609299746701E-4</v>
      </c>
      <c r="S142">
        <v>6.6286566272433234E-4</v>
      </c>
      <c r="T142">
        <f t="shared" si="2"/>
        <v>-8.4237126441933218E-3</v>
      </c>
    </row>
    <row r="143" spans="1:20">
      <c r="A143" s="1" t="s">
        <v>153</v>
      </c>
      <c r="B143">
        <v>-2.3802194548079299E-3</v>
      </c>
      <c r="C143">
        <v>2.1878568396735739E-2</v>
      </c>
      <c r="D143">
        <v>-2.0198233269331681E-2</v>
      </c>
      <c r="E143">
        <v>-3.7150540295339367E-2</v>
      </c>
      <c r="F143">
        <v>-1.4790299216472571E-2</v>
      </c>
      <c r="G143">
        <v>-2.8364584028789719E-2</v>
      </c>
      <c r="H143">
        <v>-8.551483714198671E-3</v>
      </c>
      <c r="I143">
        <v>3.31573058750676E-2</v>
      </c>
      <c r="J143">
        <v>2.3937787560681208E-2</v>
      </c>
      <c r="K143">
        <v>2.4370458113714522E-2</v>
      </c>
      <c r="L143">
        <v>-3.3658446005318199E-2</v>
      </c>
      <c r="M143">
        <v>-3.9313517665970583E-2</v>
      </c>
      <c r="N143">
        <v>-3.6570104105871248E-2</v>
      </c>
      <c r="O143">
        <v>-3.9419847711641982E-2</v>
      </c>
      <c r="P143">
        <v>4.5108570635266082E-4</v>
      </c>
      <c r="Q143">
        <v>8.9759230346153629E-5</v>
      </c>
      <c r="R143">
        <v>6.7168622500588526E-3</v>
      </c>
      <c r="S143">
        <v>-9.8393070958983087E-3</v>
      </c>
      <c r="T143">
        <f t="shared" si="2"/>
        <v>7.7971155758845727E-4</v>
      </c>
    </row>
    <row r="144" spans="1:20">
      <c r="A144" s="1" t="s">
        <v>154</v>
      </c>
      <c r="B144">
        <v>-2.0829825721479841E-2</v>
      </c>
      <c r="C144">
        <v>-3.2000833816552048E-2</v>
      </c>
      <c r="D144">
        <v>6.7268695730371419E-3</v>
      </c>
      <c r="E144">
        <v>2.432540092133673E-3</v>
      </c>
      <c r="F144">
        <v>2.3113074798057909E-3</v>
      </c>
      <c r="G144">
        <v>2.3521162895845378E-3</v>
      </c>
      <c r="H144">
        <v>-1.056032235244031E-2</v>
      </c>
      <c r="I144">
        <v>1.32944818713705E-2</v>
      </c>
      <c r="J144">
        <v>2.2552383327180129E-2</v>
      </c>
      <c r="K144">
        <v>2.1193448110458531E-2</v>
      </c>
      <c r="L144">
        <v>4.0296548008744937E-2</v>
      </c>
      <c r="M144">
        <v>-2.598248536308367E-2</v>
      </c>
      <c r="N144">
        <v>4.885027316912316E-3</v>
      </c>
      <c r="O144">
        <v>-1.084008710305984E-2</v>
      </c>
      <c r="P144">
        <v>6.0427682736103883E-3</v>
      </c>
      <c r="Q144">
        <v>1.2437879157385151E-2</v>
      </c>
      <c r="R144">
        <v>1.042538398425541E-2</v>
      </c>
      <c r="S144">
        <v>2.131845324432757E-2</v>
      </c>
      <c r="T144">
        <f t="shared" si="2"/>
        <v>1.4593423957962696E-2</v>
      </c>
    </row>
    <row r="145" spans="1:20">
      <c r="A145" s="1" t="s">
        <v>155</v>
      </c>
      <c r="B145">
        <v>3.7840752899267471E-3</v>
      </c>
      <c r="C145">
        <v>1.292302248200095E-3</v>
      </c>
      <c r="D145">
        <v>-3.1003515918090141E-2</v>
      </c>
      <c r="E145">
        <v>1.5210725331173069E-2</v>
      </c>
      <c r="F145">
        <v>9.7704129554316843E-3</v>
      </c>
      <c r="G145">
        <v>2.098239952921066E-2</v>
      </c>
      <c r="H145">
        <v>4.9932561635819273E-3</v>
      </c>
      <c r="I145">
        <v>-7.790084195684388E-3</v>
      </c>
      <c r="J145">
        <v>-1.8194794346416798E-2</v>
      </c>
      <c r="K145">
        <v>-9.2319896452717209E-3</v>
      </c>
      <c r="L145">
        <v>5.1478795487822637E-3</v>
      </c>
      <c r="M145">
        <v>2.334070714718139E-3</v>
      </c>
      <c r="N145">
        <v>1.5740901865171301E-2</v>
      </c>
      <c r="O145">
        <v>3.679066097689665E-2</v>
      </c>
      <c r="P145">
        <v>-6.4057648411462997E-3</v>
      </c>
      <c r="Q145">
        <v>-1.247870345265545E-2</v>
      </c>
      <c r="R145">
        <v>-6.6033699623614384E-3</v>
      </c>
      <c r="S145">
        <v>-6.9866106142091322E-4</v>
      </c>
      <c r="T145">
        <f t="shared" si="2"/>
        <v>-4.35604419217422E-3</v>
      </c>
    </row>
    <row r="146" spans="1:20">
      <c r="A146" s="1" t="s">
        <v>156</v>
      </c>
      <c r="B146">
        <v>2.856043142185016E-2</v>
      </c>
      <c r="C146">
        <v>6.1114840087322257E-2</v>
      </c>
      <c r="D146">
        <v>-1.9370653951472531E-2</v>
      </c>
      <c r="E146">
        <v>2.59254248983718E-2</v>
      </c>
      <c r="F146">
        <v>-1.4870839134093931E-2</v>
      </c>
      <c r="G146">
        <v>-2.019280003670176E-2</v>
      </c>
      <c r="H146">
        <v>1.144639776376266E-2</v>
      </c>
      <c r="I146">
        <v>7.5752451075010718E-3</v>
      </c>
      <c r="J146">
        <v>1.386705421255585E-2</v>
      </c>
      <c r="K146">
        <v>5.5887332497195352E-3</v>
      </c>
      <c r="L146">
        <v>3.8002605014681778E-2</v>
      </c>
      <c r="M146">
        <v>2.2954133353171539E-2</v>
      </c>
      <c r="N146">
        <v>2.582869841905366E-2</v>
      </c>
      <c r="O146">
        <v>-1.510034208987876E-3</v>
      </c>
      <c r="P146">
        <v>8.0415107249720563E-3</v>
      </c>
      <c r="Q146">
        <v>8.2109735369830794E-3</v>
      </c>
      <c r="R146">
        <v>2.1188062179168021E-2</v>
      </c>
      <c r="S146">
        <v>3.123877014354726E-2</v>
      </c>
      <c r="T146">
        <f t="shared" si="2"/>
        <v>1.5534542795622542E-2</v>
      </c>
    </row>
    <row r="147" spans="1:20">
      <c r="A147" s="1" t="s">
        <v>157</v>
      </c>
      <c r="B147">
        <v>2.9375268799634039E-2</v>
      </c>
      <c r="C147">
        <v>3.7636374780083637E-2</v>
      </c>
      <c r="D147">
        <v>-2.7455913175248311E-2</v>
      </c>
      <c r="E147">
        <v>1.9857534005866428E-2</v>
      </c>
      <c r="F147">
        <v>-7.9126862598166703E-3</v>
      </c>
      <c r="G147">
        <v>-4.3750498946116823E-3</v>
      </c>
      <c r="H147">
        <v>1.5023786194033221E-2</v>
      </c>
      <c r="I147">
        <v>2.8248073826717009E-2</v>
      </c>
      <c r="J147">
        <v>3.001974244831707E-2</v>
      </c>
      <c r="K147">
        <v>3.6241222321795608E-2</v>
      </c>
      <c r="L147">
        <v>5.9510070534194881E-2</v>
      </c>
      <c r="M147">
        <v>-2.9269654794313871E-3</v>
      </c>
      <c r="N147">
        <v>2.6171312068015599E-2</v>
      </c>
      <c r="O147">
        <v>-2.3818516844633431E-2</v>
      </c>
      <c r="P147">
        <v>6.4122180367567339E-3</v>
      </c>
      <c r="Q147">
        <v>6.2896491423201084E-3</v>
      </c>
      <c r="R147">
        <v>-4.0681178099000181E-3</v>
      </c>
      <c r="S147">
        <v>1.5067618337413441E-2</v>
      </c>
      <c r="T147">
        <f t="shared" si="2"/>
        <v>1.9403277908306611E-2</v>
      </c>
    </row>
    <row r="148" spans="1:20">
      <c r="A148" s="1" t="s">
        <v>158</v>
      </c>
      <c r="B148">
        <v>2.3848597880470331E-2</v>
      </c>
      <c r="C148">
        <v>1.2507405507249381E-2</v>
      </c>
      <c r="D148">
        <v>2.860968907716499E-2</v>
      </c>
      <c r="E148">
        <v>1.488025955434003E-2</v>
      </c>
      <c r="F148">
        <v>3.097707334785893E-2</v>
      </c>
      <c r="G148">
        <v>3.6442837781043291E-2</v>
      </c>
      <c r="H148">
        <v>3.8750403611993223E-2</v>
      </c>
      <c r="I148">
        <v>-1.7778516426627759E-2</v>
      </c>
      <c r="J148">
        <v>-2.2211840413581371E-2</v>
      </c>
      <c r="K148">
        <v>-2.3190688094139159E-2</v>
      </c>
      <c r="L148">
        <v>6.7594622644828739E-4</v>
      </c>
      <c r="M148">
        <v>4.3142612648373817E-2</v>
      </c>
      <c r="N148">
        <v>1.4414920332353811E-2</v>
      </c>
      <c r="O148">
        <v>4.4815486948695193E-2</v>
      </c>
      <c r="P148">
        <v>-8.3671634373767567E-3</v>
      </c>
      <c r="Q148">
        <v>-8.788298782219206E-3</v>
      </c>
      <c r="R148">
        <v>-7.5384412487101704E-3</v>
      </c>
      <c r="S148">
        <v>1.2562787879080609E-2</v>
      </c>
      <c r="T148">
        <f t="shared" si="2"/>
        <v>-3.5720686343180662E-3</v>
      </c>
    </row>
    <row r="149" spans="1:20">
      <c r="A149" s="1" t="s">
        <v>159</v>
      </c>
      <c r="B149">
        <v>2.8584556934129871E-2</v>
      </c>
      <c r="C149">
        <v>5.4387849282101053E-2</v>
      </c>
      <c r="D149">
        <v>-4.5029057584974663E-2</v>
      </c>
      <c r="E149">
        <v>-1.722304569382771E-2</v>
      </c>
      <c r="F149">
        <v>-2.551769780325874E-2</v>
      </c>
      <c r="G149">
        <v>-3.1397431778227743E-2</v>
      </c>
      <c r="H149">
        <v>1.366192208693873E-2</v>
      </c>
      <c r="I149">
        <v>1.24288119186966E-4</v>
      </c>
      <c r="J149">
        <v>6.7621164209128448E-3</v>
      </c>
      <c r="K149">
        <v>2.8251410703974411E-3</v>
      </c>
      <c r="L149">
        <v>2.0444816294918681E-2</v>
      </c>
      <c r="M149">
        <v>3.2440969661877712E-2</v>
      </c>
      <c r="N149">
        <v>-1.542828395554741E-2</v>
      </c>
      <c r="O149">
        <v>-1.541936407254996E-2</v>
      </c>
      <c r="P149">
        <v>8.6597329230044817E-3</v>
      </c>
      <c r="Q149">
        <v>7.7193038786946833E-3</v>
      </c>
      <c r="R149">
        <v>9.1362204984386519E-3</v>
      </c>
      <c r="S149">
        <v>2.424882367847947E-2</v>
      </c>
      <c r="T149">
        <f t="shared" si="2"/>
        <v>7.6393209171660989E-3</v>
      </c>
    </row>
    <row r="150" spans="1:20">
      <c r="A150" s="1" t="s">
        <v>160</v>
      </c>
      <c r="B150">
        <v>-4.0545887869795072E-3</v>
      </c>
      <c r="C150">
        <v>-1.00416664714944E-2</v>
      </c>
      <c r="D150">
        <v>-3.0062549988902228E-2</v>
      </c>
      <c r="E150">
        <v>-6.1497997183683761E-3</v>
      </c>
      <c r="F150">
        <v>4.1408150886124151E-3</v>
      </c>
      <c r="G150">
        <v>-8.6332044759911408E-3</v>
      </c>
      <c r="H150">
        <v>-1.1615607489351421E-3</v>
      </c>
      <c r="I150">
        <v>-6.7951051029089271E-3</v>
      </c>
      <c r="J150">
        <v>-1.7485636972514599E-2</v>
      </c>
      <c r="K150">
        <v>-1.4377723509634619E-2</v>
      </c>
      <c r="L150">
        <v>-4.3241506544617003E-2</v>
      </c>
      <c r="M150">
        <v>4.2709195957790769E-3</v>
      </c>
      <c r="N150">
        <v>-5.6434683236862293E-3</v>
      </c>
      <c r="O150">
        <v>1.3369068615860071E-2</v>
      </c>
      <c r="P150">
        <v>-1.0720725660379959E-2</v>
      </c>
      <c r="Q150">
        <v>-1.071120879323373E-2</v>
      </c>
      <c r="R150">
        <v>-1.2757286164054801E-2</v>
      </c>
      <c r="S150">
        <v>-5.1685165739047134E-3</v>
      </c>
      <c r="T150">
        <f t="shared" si="2"/>
        <v>-1.3871532337419336E-2</v>
      </c>
    </row>
    <row r="151" spans="1:20">
      <c r="A151" s="1" t="s">
        <v>161</v>
      </c>
      <c r="B151">
        <v>-5.0482515695598473E-2</v>
      </c>
      <c r="C151">
        <v>-7.0203717574029878E-2</v>
      </c>
      <c r="D151">
        <v>-5.1512097576442151E-2</v>
      </c>
      <c r="E151">
        <v>-6.4681913388307422E-2</v>
      </c>
      <c r="F151">
        <v>-6.7181179991839479E-2</v>
      </c>
      <c r="G151">
        <v>-6.115550075735865E-2</v>
      </c>
      <c r="H151">
        <v>-4.3673673390350887E-2</v>
      </c>
      <c r="I151">
        <v>1.6884061171550831E-2</v>
      </c>
      <c r="J151">
        <v>1.232137028074254E-2</v>
      </c>
      <c r="K151">
        <v>2.5211338005810551E-3</v>
      </c>
      <c r="L151">
        <v>9.132833212637248E-4</v>
      </c>
      <c r="M151">
        <v>-6.9258854780649637E-2</v>
      </c>
      <c r="N151">
        <v>-5.8479563550564828E-2</v>
      </c>
      <c r="O151">
        <v>-6.445549669441919E-2</v>
      </c>
      <c r="P151">
        <v>-7.1859929142761292E-3</v>
      </c>
      <c r="Q151">
        <v>-7.0335737875275584E-3</v>
      </c>
      <c r="R151">
        <v>-2.042509194531628E-2</v>
      </c>
      <c r="S151">
        <v>-1.6166429721997558E-2</v>
      </c>
      <c r="T151">
        <f t="shared" si="2"/>
        <v>-1.2203709014412752E-2</v>
      </c>
    </row>
    <row r="152" spans="1:20">
      <c r="A152" s="1" t="s">
        <v>162</v>
      </c>
      <c r="B152">
        <v>3.10537172340144E-2</v>
      </c>
      <c r="C152">
        <v>9.5943600509338367E-3</v>
      </c>
      <c r="D152">
        <v>6.1206204646027329E-2</v>
      </c>
      <c r="E152">
        <v>1.7240686591234899E-2</v>
      </c>
      <c r="F152">
        <v>1.7301001037091531E-2</v>
      </c>
      <c r="G152">
        <v>5.43441829721103E-3</v>
      </c>
      <c r="H152">
        <v>1.8662436977892272E-2</v>
      </c>
      <c r="I152">
        <v>1.6023315081350461E-2</v>
      </c>
      <c r="J152">
        <v>2.5607685701743769E-2</v>
      </c>
      <c r="K152">
        <v>1.7204595420535759E-2</v>
      </c>
      <c r="L152">
        <v>5.9838635738775459E-2</v>
      </c>
      <c r="M152">
        <v>1.8929530460465301E-2</v>
      </c>
      <c r="N152">
        <v>1.5528005134136659E-2</v>
      </c>
      <c r="O152">
        <v>5.6405992849861697E-3</v>
      </c>
      <c r="P152">
        <v>1.0855254609287711E-2</v>
      </c>
      <c r="Q152">
        <v>1.3209839200877481E-2</v>
      </c>
      <c r="R152">
        <v>-8.936132154600207E-3</v>
      </c>
      <c r="S152">
        <v>2.0369917899411231E-2</v>
      </c>
      <c r="T152">
        <f t="shared" si="2"/>
        <v>1.8770530839049813E-2</v>
      </c>
    </row>
    <row r="153" spans="1:20">
      <c r="A153" s="1" t="s">
        <v>163</v>
      </c>
      <c r="B153">
        <v>-6.9643522614851516E-2</v>
      </c>
      <c r="C153">
        <v>-6.5405795650339882E-2</v>
      </c>
      <c r="D153">
        <v>-1.496837440952492E-2</v>
      </c>
      <c r="E153">
        <v>-7.7090911165681009E-2</v>
      </c>
      <c r="F153">
        <v>-3.9087804713299867E-2</v>
      </c>
      <c r="G153">
        <v>-2.9926189963736079E-2</v>
      </c>
      <c r="H153">
        <v>-5.9483090978906472E-2</v>
      </c>
      <c r="I153">
        <v>3.2514205284753787E-2</v>
      </c>
      <c r="J153">
        <v>5.2796952079823711E-2</v>
      </c>
      <c r="K153">
        <v>2.925373884210836E-2</v>
      </c>
      <c r="L153">
        <v>-5.9686192560517437E-2</v>
      </c>
      <c r="M153">
        <v>-0.1031389853005803</v>
      </c>
      <c r="N153">
        <v>-4.8041096210393992E-2</v>
      </c>
      <c r="O153">
        <v>-7.8926187079242038E-2</v>
      </c>
      <c r="P153">
        <v>1.144852899018778E-2</v>
      </c>
      <c r="Q153">
        <v>1.498557638393572E-2</v>
      </c>
      <c r="R153">
        <v>3.0055688789016881E-3</v>
      </c>
      <c r="S153">
        <v>-3.6173964549621518E-2</v>
      </c>
      <c r="T153">
        <f t="shared" si="2"/>
        <v>-4.8176757396762174E-3</v>
      </c>
    </row>
    <row r="154" spans="1:20">
      <c r="A154" s="1" t="s">
        <v>164</v>
      </c>
      <c r="B154">
        <v>4.801306434860364E-2</v>
      </c>
      <c r="C154">
        <v>5.4624865503893012E-2</v>
      </c>
      <c r="D154">
        <v>6.515226264192342E-2</v>
      </c>
      <c r="E154">
        <v>0.1073190801527444</v>
      </c>
      <c r="F154">
        <v>3.9756251162419882E-2</v>
      </c>
      <c r="G154">
        <v>3.5904690170270433E-2</v>
      </c>
      <c r="H154">
        <v>3.6870374789972127E-2</v>
      </c>
      <c r="I154">
        <v>-2.985020038818886E-2</v>
      </c>
      <c r="J154">
        <v>-2.4968770406155749E-2</v>
      </c>
      <c r="K154">
        <v>-1.8524522494175018E-2</v>
      </c>
      <c r="L154">
        <v>8.1752782685334591E-2</v>
      </c>
      <c r="M154">
        <v>8.8257705680648835E-2</v>
      </c>
      <c r="N154">
        <v>8.4644072506818491E-2</v>
      </c>
      <c r="O154">
        <v>7.1913743471015312E-2</v>
      </c>
      <c r="P154">
        <v>1.496645032262656E-2</v>
      </c>
      <c r="Q154">
        <v>1.007633106256622E-2</v>
      </c>
      <c r="R154">
        <v>2.460668958780032E-2</v>
      </c>
      <c r="S154">
        <v>7.5307315498480909E-2</v>
      </c>
      <c r="T154">
        <f t="shared" si="2"/>
        <v>2.3949089306574026E-2</v>
      </c>
    </row>
    <row r="155" spans="1:20">
      <c r="A155" s="1" t="s">
        <v>165</v>
      </c>
      <c r="B155">
        <v>3.2728898919532901E-2</v>
      </c>
      <c r="C155">
        <v>3.022467042166865E-2</v>
      </c>
      <c r="D155">
        <v>-3.5270456510279051E-3</v>
      </c>
      <c r="E155">
        <v>2.9887498887129379E-2</v>
      </c>
      <c r="F155">
        <v>2.5678230365210331E-2</v>
      </c>
      <c r="G155">
        <v>3.1930741207092161E-2</v>
      </c>
      <c r="H155">
        <v>2.9124355480784511E-2</v>
      </c>
      <c r="I155">
        <v>-6.5101109848253458E-4</v>
      </c>
      <c r="J155">
        <v>-7.0400190657882167E-3</v>
      </c>
      <c r="K155">
        <v>-1.407640983099645E-3</v>
      </c>
      <c r="L155">
        <v>7.607822716645396E-3</v>
      </c>
      <c r="M155">
        <v>3.0504054773822901E-2</v>
      </c>
      <c r="N155">
        <v>1.9189746201403679E-2</v>
      </c>
      <c r="O155">
        <v>3.3675500035625028E-2</v>
      </c>
      <c r="P155">
        <v>3.3966907473732539E-3</v>
      </c>
      <c r="Q155">
        <v>2.0651188198095301E-3</v>
      </c>
      <c r="R155">
        <v>-4.2194127519371571E-3</v>
      </c>
      <c r="S155">
        <v>3.7511152543585169E-2</v>
      </c>
      <c r="T155">
        <f t="shared" si="2"/>
        <v>6.9277317343256605E-3</v>
      </c>
    </row>
    <row r="156" spans="1:20">
      <c r="A156" s="1" t="s">
        <v>166</v>
      </c>
      <c r="B156">
        <v>2.9213291671334799E-2</v>
      </c>
      <c r="C156">
        <v>5.32995621934782E-2</v>
      </c>
      <c r="D156">
        <v>3.6836405406602157E-2</v>
      </c>
      <c r="E156">
        <v>7.7114178278336887E-3</v>
      </c>
      <c r="F156">
        <v>2.4688944200635939E-2</v>
      </c>
      <c r="G156">
        <v>1.7265281935589401E-2</v>
      </c>
      <c r="H156">
        <v>4.0084827329540662E-2</v>
      </c>
      <c r="I156">
        <v>2.170615769124162E-2</v>
      </c>
      <c r="J156">
        <v>4.2521655706373902E-2</v>
      </c>
      <c r="K156">
        <v>3.5422566905937147E-2</v>
      </c>
      <c r="L156">
        <v>5.0238849324387713E-2</v>
      </c>
      <c r="M156">
        <v>1.8017900961988739E-2</v>
      </c>
      <c r="N156">
        <v>1.8436634956004339E-2</v>
      </c>
      <c r="O156">
        <v>1.7083809958604149E-2</v>
      </c>
      <c r="P156">
        <v>2.159775133963349E-2</v>
      </c>
      <c r="Q156">
        <v>2.44387346863113E-2</v>
      </c>
      <c r="R156">
        <v>4.3643988236185871E-2</v>
      </c>
      <c r="S156">
        <v>3.6825295148416481E-2</v>
      </c>
      <c r="T156">
        <f t="shared" si="2"/>
        <v>3.3916848729754347E-2</v>
      </c>
    </row>
    <row r="157" spans="1:20">
      <c r="A157" s="1" t="s">
        <v>167</v>
      </c>
      <c r="B157">
        <v>5.3872519624499793E-2</v>
      </c>
      <c r="C157">
        <v>6.5440835783423745E-2</v>
      </c>
      <c r="D157">
        <v>3.1674785000457062E-2</v>
      </c>
      <c r="E157">
        <v>4.1257756397071521E-2</v>
      </c>
      <c r="F157">
        <v>3.7598919948350629E-2</v>
      </c>
      <c r="G157">
        <v>5.3569113520074867E-2</v>
      </c>
      <c r="H157">
        <v>4.8349216580538812E-2</v>
      </c>
      <c r="I157">
        <v>9.8056746599834987E-3</v>
      </c>
      <c r="J157">
        <v>2.7087082652530459E-3</v>
      </c>
      <c r="K157">
        <v>1.029751557051117E-2</v>
      </c>
      <c r="L157">
        <v>1.478065192404854E-2</v>
      </c>
      <c r="M157">
        <v>3.9506958068399323E-2</v>
      </c>
      <c r="N157">
        <v>3.8079529500017813E-2</v>
      </c>
      <c r="O157">
        <v>3.47656802857359E-2</v>
      </c>
      <c r="P157">
        <v>-5.2228217598482285E-4</v>
      </c>
      <c r="Q157">
        <v>-3.0678028030577402E-3</v>
      </c>
      <c r="R157">
        <v>2.0302047246387729E-3</v>
      </c>
      <c r="S157">
        <v>-3.3408842685693441E-2</v>
      </c>
      <c r="T157">
        <f t="shared" si="2"/>
        <v>8.2968372124783661E-3</v>
      </c>
    </row>
    <row r="158" spans="1:20">
      <c r="A158" s="1" t="s">
        <v>168</v>
      </c>
      <c r="B158">
        <v>-5.8885924304431847E-2</v>
      </c>
      <c r="C158">
        <v>-7.7463048082806685E-2</v>
      </c>
      <c r="D158">
        <v>-5.8925293457476879E-2</v>
      </c>
      <c r="E158">
        <v>-3.7737068031313381E-2</v>
      </c>
      <c r="F158">
        <v>-4.5374192052336948E-2</v>
      </c>
      <c r="G158">
        <v>-5.1800255481445623E-2</v>
      </c>
      <c r="H158">
        <v>-5.6782333538896827E-2</v>
      </c>
      <c r="I158">
        <v>1.2569968565912189E-2</v>
      </c>
      <c r="J158">
        <v>3.5906343386131967E-2</v>
      </c>
      <c r="K158">
        <v>2.2515573609282139E-2</v>
      </c>
      <c r="L158">
        <v>3.7159800925592461E-3</v>
      </c>
      <c r="M158">
        <v>-6.4153183039597939E-2</v>
      </c>
      <c r="N158">
        <v>-3.7878677525804649E-2</v>
      </c>
      <c r="O158">
        <v>-5.0207738617632718E-2</v>
      </c>
      <c r="P158">
        <v>1.774146009434063E-2</v>
      </c>
      <c r="Q158">
        <v>1.8978109702928899E-2</v>
      </c>
      <c r="R158">
        <v>1.7017714501692979E-2</v>
      </c>
      <c r="S158">
        <v>1.6023381782286791E-2</v>
      </c>
      <c r="T158">
        <f t="shared" si="2"/>
        <v>6.5533694987394715E-3</v>
      </c>
    </row>
    <row r="159" spans="1:20">
      <c r="A159" s="1" t="s">
        <v>169</v>
      </c>
      <c r="B159">
        <v>3.0521267191653271E-2</v>
      </c>
      <c r="C159">
        <v>3.9348442540477313E-2</v>
      </c>
      <c r="D159">
        <v>1.31878529047067E-2</v>
      </c>
      <c r="E159">
        <v>1.386065005619597E-2</v>
      </c>
      <c r="F159">
        <v>3.743329140290852E-3</v>
      </c>
      <c r="G159">
        <v>1.1458093807882101E-2</v>
      </c>
      <c r="H159">
        <v>1.9074361575614821E-2</v>
      </c>
      <c r="I159">
        <v>-2.7514780224134561E-2</v>
      </c>
      <c r="J159">
        <v>-2.000834659830553E-2</v>
      </c>
      <c r="K159">
        <v>-2.9689887497183601E-2</v>
      </c>
      <c r="L159">
        <v>-2.6933645712151181E-2</v>
      </c>
      <c r="M159">
        <v>5.8479458448215123E-2</v>
      </c>
      <c r="N159">
        <v>2.911065224733345E-2</v>
      </c>
      <c r="O159">
        <v>3.020674890652009E-2</v>
      </c>
      <c r="P159">
        <v>9.3175071808393461E-3</v>
      </c>
      <c r="Q159">
        <v>6.9295881046986807E-3</v>
      </c>
      <c r="R159">
        <v>7.1713674461546528E-3</v>
      </c>
      <c r="S159">
        <v>7.419690731507167E-4</v>
      </c>
      <c r="T159">
        <f t="shared" si="2"/>
        <v>-4.5174284874107216E-3</v>
      </c>
    </row>
    <row r="160" spans="1:20">
      <c r="A160" s="1" t="s">
        <v>170</v>
      </c>
      <c r="B160">
        <v>2.4208961619971211E-2</v>
      </c>
      <c r="C160">
        <v>2.9785479723330122E-2</v>
      </c>
      <c r="D160">
        <v>-7.3133777644681652E-3</v>
      </c>
      <c r="E160">
        <v>5.0764729952308407E-3</v>
      </c>
      <c r="F160">
        <v>5.7562922459246657E-3</v>
      </c>
      <c r="G160">
        <v>-4.4627359096367503E-3</v>
      </c>
      <c r="H160">
        <v>2.127080578434026E-2</v>
      </c>
      <c r="I160">
        <v>3.589288882324793E-3</v>
      </c>
      <c r="J160">
        <v>4.6664831922422767E-3</v>
      </c>
      <c r="K160">
        <v>7.4820095513401519E-3</v>
      </c>
      <c r="L160">
        <v>3.5892505846249367E-2</v>
      </c>
      <c r="M160">
        <v>2.1832284507196102E-2</v>
      </c>
      <c r="N160">
        <v>2.839708012495334E-3</v>
      </c>
      <c r="O160">
        <v>1.9178296279888318E-2</v>
      </c>
      <c r="P160">
        <v>4.3341671175523011E-4</v>
      </c>
      <c r="Q160">
        <v>1.0283483235487001E-3</v>
      </c>
      <c r="R160">
        <v>9.3945354955378146E-3</v>
      </c>
      <c r="S160">
        <v>1.5230396586896511E-2</v>
      </c>
      <c r="T160">
        <f t="shared" si="2"/>
        <v>1.0564918537008751E-2</v>
      </c>
    </row>
    <row r="161" spans="1:20">
      <c r="A161" s="1" t="s">
        <v>171</v>
      </c>
      <c r="B161">
        <v>-6.7668703100451921E-3</v>
      </c>
      <c r="C161">
        <v>-9.0414677845893632E-3</v>
      </c>
      <c r="D161">
        <v>-2.2750640596479469E-2</v>
      </c>
      <c r="E161">
        <v>3.0305534502823579E-3</v>
      </c>
      <c r="F161">
        <v>-9.2882711385582351E-3</v>
      </c>
      <c r="G161">
        <v>-6.4782013003054084E-3</v>
      </c>
      <c r="H161">
        <v>-1.1288787376373949E-2</v>
      </c>
      <c r="I161">
        <v>1.811180768815546E-2</v>
      </c>
      <c r="J161">
        <v>5.0042423447932423E-2</v>
      </c>
      <c r="K161">
        <v>3.6765749790635072E-2</v>
      </c>
      <c r="L161">
        <v>4.4839003708179392E-2</v>
      </c>
      <c r="M161">
        <v>-1.7554506414187761E-2</v>
      </c>
      <c r="N161">
        <v>-2.8316669052956822E-3</v>
      </c>
      <c r="O161">
        <v>-1.8817257675343809E-2</v>
      </c>
      <c r="P161">
        <v>2.0507428444862311E-2</v>
      </c>
      <c r="Q161">
        <v>2.3075011010214249E-2</v>
      </c>
      <c r="R161">
        <v>1.502574597422535E-2</v>
      </c>
      <c r="S161">
        <v>4.110754795775784E-2</v>
      </c>
      <c r="T161">
        <f t="shared" si="2"/>
        <v>2.406266360074651E-2</v>
      </c>
    </row>
    <row r="162" spans="1:20">
      <c r="A162" s="1" t="s">
        <v>172</v>
      </c>
      <c r="B162">
        <v>6.2059745399487554E-3</v>
      </c>
      <c r="C162">
        <v>-1.3537498017273111E-3</v>
      </c>
      <c r="D162">
        <v>-1.1877515654224119E-2</v>
      </c>
      <c r="E162">
        <v>1.653233299004286E-2</v>
      </c>
      <c r="F162">
        <v>2.293226002734405E-2</v>
      </c>
      <c r="G162">
        <v>1.079025642236719E-2</v>
      </c>
      <c r="H162">
        <v>2.215094660737749E-2</v>
      </c>
      <c r="I162">
        <v>-9.715099356178869E-3</v>
      </c>
      <c r="J162">
        <v>-2.0104626227358979E-2</v>
      </c>
      <c r="K162">
        <v>-1.7601679590907419E-2</v>
      </c>
      <c r="L162">
        <v>3.1410239903177932E-3</v>
      </c>
      <c r="M162">
        <v>1.8176241159090219E-2</v>
      </c>
      <c r="N162">
        <v>2.7978985289505379E-2</v>
      </c>
      <c r="O162">
        <v>3.6007807988244427E-2</v>
      </c>
      <c r="P162">
        <v>-8.8112737541774511E-3</v>
      </c>
      <c r="Q162">
        <v>-1.2247032326407E-2</v>
      </c>
      <c r="R162">
        <v>-1.246601293126148E-2</v>
      </c>
      <c r="S162">
        <v>2.5870862305202639E-2</v>
      </c>
      <c r="T162">
        <f t="shared" si="2"/>
        <v>-3.8951581503660106E-3</v>
      </c>
    </row>
    <row r="163" spans="1:20">
      <c r="A163" s="1" t="s">
        <v>173</v>
      </c>
      <c r="B163">
        <v>2.6551676236546529E-2</v>
      </c>
      <c r="C163">
        <v>4.5627373811920828E-2</v>
      </c>
      <c r="D163">
        <v>5.2329949949359911E-2</v>
      </c>
      <c r="E163">
        <v>-4.4170393023600374E-3</v>
      </c>
      <c r="F163">
        <v>3.3615422299221542E-2</v>
      </c>
      <c r="G163">
        <v>4.436795362336321E-2</v>
      </c>
      <c r="H163">
        <v>2.9453021230148261E-2</v>
      </c>
      <c r="I163">
        <v>2.9875219999262459E-3</v>
      </c>
      <c r="J163">
        <v>1.7590389350328191E-3</v>
      </c>
      <c r="K163">
        <v>-1.742756044481153E-3</v>
      </c>
      <c r="L163">
        <v>1.461842400212876E-2</v>
      </c>
      <c r="M163">
        <v>2.118001371008571E-2</v>
      </c>
      <c r="N163">
        <v>-1.033810142523073E-2</v>
      </c>
      <c r="O163">
        <v>1.548919384251635E-2</v>
      </c>
      <c r="P163">
        <v>-1.750387566711864E-3</v>
      </c>
      <c r="Q163">
        <v>-1.7040261147647231E-3</v>
      </c>
      <c r="R163">
        <v>-6.3116118665342844E-3</v>
      </c>
      <c r="S163">
        <v>-3.7980859572367409E-3</v>
      </c>
      <c r="T163">
        <f t="shared" si="2"/>
        <v>4.0596133345614958E-3</v>
      </c>
    </row>
    <row r="164" spans="1:20">
      <c r="A164" s="1" t="s">
        <v>174</v>
      </c>
      <c r="B164">
        <v>4.4541310776924581E-2</v>
      </c>
      <c r="C164">
        <v>4.9073526035885003E-2</v>
      </c>
      <c r="D164">
        <v>1.311031889894676E-2</v>
      </c>
      <c r="E164">
        <v>3.7823939311463439E-2</v>
      </c>
      <c r="F164">
        <v>1.941540794457719E-2</v>
      </c>
      <c r="G164">
        <v>2.1089225676232729E-2</v>
      </c>
      <c r="H164">
        <v>3.6163304666772637E-2</v>
      </c>
      <c r="I164">
        <v>7.5190716550612713E-3</v>
      </c>
      <c r="J164">
        <v>1.151878463324874E-3</v>
      </c>
      <c r="K164">
        <v>1.2537809577656491E-2</v>
      </c>
      <c r="L164">
        <v>-3.2844104291009919E-3</v>
      </c>
      <c r="M164">
        <v>3.614829678823317E-2</v>
      </c>
      <c r="N164">
        <v>2.852551842087081E-2</v>
      </c>
      <c r="O164">
        <v>2.3809592505074528E-2</v>
      </c>
      <c r="P164">
        <v>5.1399752442160551E-3</v>
      </c>
      <c r="Q164">
        <v>3.2365682992099298E-3</v>
      </c>
      <c r="R164">
        <v>4.763756838101374E-3</v>
      </c>
      <c r="S164">
        <v>1.774130275786279E-2</v>
      </c>
      <c r="T164">
        <f t="shared" si="2"/>
        <v>9.6541192867917909E-3</v>
      </c>
    </row>
    <row r="165" spans="1:20">
      <c r="A165" s="1" t="s">
        <v>175</v>
      </c>
      <c r="B165">
        <v>7.754992929181137E-3</v>
      </c>
      <c r="C165">
        <v>2.0150346845188901E-2</v>
      </c>
      <c r="D165">
        <v>4.0504583812629891E-2</v>
      </c>
      <c r="E165">
        <v>-7.2488172477550572E-3</v>
      </c>
      <c r="F165">
        <v>2.3024647343070641E-3</v>
      </c>
      <c r="G165">
        <v>2.2684481760195441E-2</v>
      </c>
      <c r="H165">
        <v>1.4199479584199089E-2</v>
      </c>
      <c r="I165">
        <v>-1.5887532055463779E-2</v>
      </c>
      <c r="J165">
        <v>-2.633810595341057E-2</v>
      </c>
      <c r="K165">
        <v>-1.4107841922084139E-2</v>
      </c>
      <c r="L165">
        <v>-1.7151113267847681E-2</v>
      </c>
      <c r="M165">
        <v>1.744353606465987E-2</v>
      </c>
      <c r="N165">
        <v>5.9716557055009556E-3</v>
      </c>
      <c r="O165">
        <v>-2.1802816062792552E-3</v>
      </c>
      <c r="P165">
        <v>-1.0793668625358689E-2</v>
      </c>
      <c r="Q165">
        <v>-1.2452295698901489E-2</v>
      </c>
      <c r="R165">
        <v>-3.8350492147824163E-2</v>
      </c>
      <c r="S165">
        <v>-3.1205285996915411E-2</v>
      </c>
      <c r="T165">
        <f t="shared" si="2"/>
        <v>-1.5615281191838914E-2</v>
      </c>
    </row>
    <row r="166" spans="1:20">
      <c r="A166" s="1" t="s">
        <v>176</v>
      </c>
      <c r="B166">
        <v>1.610162611242871E-2</v>
      </c>
      <c r="C166">
        <v>4.4533392460089687E-2</v>
      </c>
      <c r="D166">
        <v>-3.2316378501579653E-2</v>
      </c>
      <c r="E166">
        <v>1.7602041818911118E-2</v>
      </c>
      <c r="F166">
        <v>-5.9389765948553164E-3</v>
      </c>
      <c r="G166">
        <v>-1.4101786808291441E-2</v>
      </c>
      <c r="H166">
        <v>2.36630595963776E-2</v>
      </c>
      <c r="I166">
        <v>2.0658135287932922E-2</v>
      </c>
      <c r="J166">
        <v>4.9583348730281918E-2</v>
      </c>
      <c r="K166">
        <v>3.503775222793637E-2</v>
      </c>
      <c r="L166">
        <v>3.7880707241870093E-2</v>
      </c>
      <c r="M166">
        <v>9.2623922996901698E-3</v>
      </c>
      <c r="N166">
        <v>2.034427609736511E-2</v>
      </c>
      <c r="O166">
        <v>-7.8554609665602015E-3</v>
      </c>
      <c r="P166">
        <v>2.6658948554743711E-2</v>
      </c>
      <c r="Q166">
        <v>2.915425794866677E-2</v>
      </c>
      <c r="R166">
        <v>5.5214974625109381E-2</v>
      </c>
      <c r="S166">
        <v>5.3142993686709827E-2</v>
      </c>
      <c r="T166">
        <f t="shared" si="2"/>
        <v>3.3507141825557182E-2</v>
      </c>
    </row>
    <row r="167" spans="1:20">
      <c r="A167" s="1" t="s">
        <v>177</v>
      </c>
      <c r="B167">
        <v>-6.8905506877704914E-2</v>
      </c>
      <c r="C167">
        <v>-5.0106857512847713E-2</v>
      </c>
      <c r="D167">
        <v>-2.4720525616849121E-2</v>
      </c>
      <c r="E167">
        <v>-5.974325401292202E-2</v>
      </c>
      <c r="F167">
        <v>-6.7375628776800922E-2</v>
      </c>
      <c r="G167">
        <v>-6.9335882406796667E-2</v>
      </c>
      <c r="H167">
        <v>-7.5142791756897642E-2</v>
      </c>
      <c r="I167">
        <v>1.8388707642852609E-2</v>
      </c>
      <c r="J167">
        <v>3.9692448841431187E-2</v>
      </c>
      <c r="K167">
        <v>1.9380292814082271E-2</v>
      </c>
      <c r="L167">
        <v>-6.5519284336084449E-2</v>
      </c>
      <c r="M167">
        <v>-8.0472755885075298E-2</v>
      </c>
      <c r="N167">
        <v>-6.1349752404614932E-2</v>
      </c>
      <c r="O167">
        <v>-7.1322349217796011E-2</v>
      </c>
      <c r="P167">
        <v>5.3115515440818051E-3</v>
      </c>
      <c r="Q167">
        <v>7.1739502212007089E-3</v>
      </c>
      <c r="R167">
        <v>1.200156978021205E-2</v>
      </c>
      <c r="S167">
        <v>-3.4979312906888597E-2</v>
      </c>
      <c r="T167">
        <f t="shared" si="2"/>
        <v>-1.0010735121053892E-2</v>
      </c>
    </row>
    <row r="168" spans="1:20">
      <c r="A168" s="1" t="s">
        <v>178</v>
      </c>
      <c r="B168">
        <v>-7.6569028120471172E-2</v>
      </c>
      <c r="C168">
        <v>-1.8025003792967901E-2</v>
      </c>
      <c r="D168">
        <v>-0.12117599054874351</v>
      </c>
      <c r="E168">
        <v>-0.1594208101881566</v>
      </c>
      <c r="F168">
        <v>-8.8328793766958014E-2</v>
      </c>
      <c r="G168">
        <v>-0.12115242672782819</v>
      </c>
      <c r="H168">
        <v>-4.2768669520661051E-2</v>
      </c>
      <c r="I168">
        <v>7.4741734033937135E-2</v>
      </c>
      <c r="J168">
        <v>0.10107503617477701</v>
      </c>
      <c r="K168">
        <v>4.3854702941830137E-2</v>
      </c>
      <c r="L168">
        <v>-0.15513090846295069</v>
      </c>
      <c r="M168">
        <v>-0.13647500578617969</v>
      </c>
      <c r="N168">
        <v>-0.15031491871838509</v>
      </c>
      <c r="O168">
        <v>-0.14120005225081711</v>
      </c>
      <c r="P168">
        <v>-3.3476441969651383E-2</v>
      </c>
      <c r="Q168">
        <v>-5.6333495676290646E-3</v>
      </c>
      <c r="R168">
        <v>-7.6893618368228611E-2</v>
      </c>
      <c r="S168">
        <v>-0.27243011520480998</v>
      </c>
      <c r="T168">
        <f t="shared" si="2"/>
        <v>-4.8997031712818905E-2</v>
      </c>
    </row>
    <row r="169" spans="1:20">
      <c r="A169" s="1" t="s">
        <v>179</v>
      </c>
      <c r="B169">
        <v>0.10927305777512709</v>
      </c>
      <c r="C169">
        <v>0.12745111936778589</v>
      </c>
      <c r="D169">
        <v>5.6916617438946833E-2</v>
      </c>
      <c r="E169">
        <v>8.735596093998943E-2</v>
      </c>
      <c r="F169">
        <v>3.545628897564912E-2</v>
      </c>
      <c r="G169">
        <v>4.8481703816704469E-2</v>
      </c>
      <c r="H169">
        <v>8.6988834411667604E-2</v>
      </c>
      <c r="I169">
        <v>-1.8570337129684918E-2</v>
      </c>
      <c r="J169">
        <v>-1.8767158379188079E-2</v>
      </c>
      <c r="K169">
        <v>6.6619014193167736E-3</v>
      </c>
      <c r="L169">
        <v>7.999582874022626E-2</v>
      </c>
      <c r="M169">
        <v>0.1240255031258797</v>
      </c>
      <c r="N169">
        <v>9.2978089192777391E-2</v>
      </c>
      <c r="O169">
        <v>5.5892054735898311E-2</v>
      </c>
      <c r="P169">
        <v>5.2749760596186857E-2</v>
      </c>
      <c r="Q169">
        <v>3.246359117891684E-2</v>
      </c>
      <c r="R169">
        <v>5.1802699191028312E-2</v>
      </c>
      <c r="S169">
        <v>6.1883420381680487E-2</v>
      </c>
      <c r="T169">
        <f t="shared" si="2"/>
        <v>4.0046996172695207E-2</v>
      </c>
    </row>
    <row r="170" spans="1:20">
      <c r="A170" s="1" t="s">
        <v>180</v>
      </c>
      <c r="B170">
        <v>3.8236095108463493E-2</v>
      </c>
      <c r="C170">
        <v>5.6434750996613443E-2</v>
      </c>
      <c r="D170">
        <v>2.3623501660169799E-2</v>
      </c>
      <c r="E170">
        <v>2.612070387077425E-2</v>
      </c>
      <c r="F170">
        <v>4.480037094538325E-2</v>
      </c>
      <c r="G170">
        <v>4.8883554778285758E-2</v>
      </c>
      <c r="H170">
        <v>2.2980518829535779E-2</v>
      </c>
      <c r="I170">
        <v>-9.3681180127234143E-3</v>
      </c>
      <c r="J170">
        <v>-5.6032818002075269E-3</v>
      </c>
      <c r="K170">
        <v>-3.4908084088129949E-3</v>
      </c>
      <c r="L170">
        <v>8.8714223810262283E-3</v>
      </c>
      <c r="M170">
        <v>4.8234655817941841E-2</v>
      </c>
      <c r="N170">
        <v>1.9051841096542121E-2</v>
      </c>
      <c r="O170">
        <v>5.2051148261659463E-2</v>
      </c>
      <c r="P170">
        <v>3.7225579516144691E-3</v>
      </c>
      <c r="Q170">
        <v>1.3872411836153291E-3</v>
      </c>
      <c r="R170">
        <v>1.3002455882543231E-2</v>
      </c>
      <c r="S170">
        <v>-2.2028051153845318E-2</v>
      </c>
      <c r="T170">
        <f t="shared" si="2"/>
        <v>5.9831762478946629E-3</v>
      </c>
    </row>
    <row r="171" spans="1:20">
      <c r="A171" s="1" t="s">
        <v>181</v>
      </c>
      <c r="B171">
        <v>6.4144292216796739E-3</v>
      </c>
      <c r="C171">
        <v>5.383749073109767E-2</v>
      </c>
      <c r="D171">
        <v>5.3046118788915519E-2</v>
      </c>
      <c r="E171">
        <v>2.2464889534883129E-2</v>
      </c>
      <c r="F171">
        <v>1.371311406040765E-2</v>
      </c>
      <c r="G171">
        <v>2.5209617449357461E-2</v>
      </c>
      <c r="H171">
        <v>2.36796105242989E-2</v>
      </c>
      <c r="I171">
        <v>-6.5198642389296957E-3</v>
      </c>
      <c r="J171">
        <v>-6.295843026843162E-3</v>
      </c>
      <c r="K171">
        <v>5.4845057493480009E-3</v>
      </c>
      <c r="L171">
        <v>1.1061609613497451E-2</v>
      </c>
      <c r="M171">
        <v>1.2029982854242279E-2</v>
      </c>
      <c r="N171">
        <v>3.3310841141638507E-2</v>
      </c>
      <c r="O171">
        <v>1.4675015449444381E-2</v>
      </c>
      <c r="P171">
        <v>1.7953222730363368E-2</v>
      </c>
      <c r="Q171">
        <v>1.342541688957222E-2</v>
      </c>
      <c r="R171">
        <v>1.6336005057379092E-2</v>
      </c>
      <c r="S171">
        <v>3.026701760885642E-2</v>
      </c>
      <c r="T171">
        <f t="shared" si="2"/>
        <v>1.2672509301861753E-2</v>
      </c>
    </row>
    <row r="172" spans="1:20">
      <c r="A172" s="1" t="s">
        <v>182</v>
      </c>
      <c r="B172">
        <v>4.4566357495889219E-2</v>
      </c>
      <c r="C172">
        <v>5.6136197048355152E-2</v>
      </c>
      <c r="D172">
        <v>7.1027020893654536E-2</v>
      </c>
      <c r="E172">
        <v>4.6935790830480162E-2</v>
      </c>
      <c r="F172">
        <v>1.5400742658921329E-2</v>
      </c>
      <c r="G172">
        <v>2.5083414603548349E-2</v>
      </c>
      <c r="H172">
        <v>3.6351282976464512E-2</v>
      </c>
      <c r="I172">
        <v>-1.6830247399081118E-2</v>
      </c>
      <c r="J172">
        <v>-9.3651613842342663E-3</v>
      </c>
      <c r="K172">
        <v>4.9858882143576366E-3</v>
      </c>
      <c r="L172">
        <v>2.9444411666480041E-2</v>
      </c>
      <c r="M172">
        <v>6.4592961649835967E-2</v>
      </c>
      <c r="N172">
        <v>4.1189026141458251E-2</v>
      </c>
      <c r="O172">
        <v>-1.0238385489175109E-2</v>
      </c>
      <c r="P172">
        <v>1.439019694701282E-2</v>
      </c>
      <c r="Q172">
        <v>1.157437495855174E-2</v>
      </c>
      <c r="R172">
        <v>5.7262567963717537E-2</v>
      </c>
      <c r="S172">
        <v>1.25945756383099E-2</v>
      </c>
      <c r="T172">
        <f t="shared" si="2"/>
        <v>1.9000577164826272E-2</v>
      </c>
    </row>
    <row r="173" spans="1:20">
      <c r="A173" s="1" t="s">
        <v>183</v>
      </c>
      <c r="B173">
        <v>4.3276703032913977E-2</v>
      </c>
      <c r="C173">
        <v>8.1944192224109091E-2</v>
      </c>
      <c r="D173">
        <v>1.9655438181604978E-3</v>
      </c>
      <c r="E173">
        <v>2.5202701261040291E-2</v>
      </c>
      <c r="F173">
        <v>2.1259663181334432E-2</v>
      </c>
      <c r="G173">
        <v>1.72692413736657E-2</v>
      </c>
      <c r="H173">
        <v>5.0892877296212717E-2</v>
      </c>
      <c r="I173">
        <v>-2.489102443555891E-2</v>
      </c>
      <c r="J173">
        <v>-3.4162458091765442E-2</v>
      </c>
      <c r="K173">
        <v>-1.6111667850008171E-2</v>
      </c>
      <c r="L173">
        <v>-2.253186494444603E-2</v>
      </c>
      <c r="M173">
        <v>6.5822789756890154E-2</v>
      </c>
      <c r="N173">
        <v>1.468192995084561E-2</v>
      </c>
      <c r="O173">
        <v>3.7552732751135132E-2</v>
      </c>
      <c r="P173">
        <v>-1.411822665998419E-2</v>
      </c>
      <c r="Q173">
        <v>-1.553738708351449E-2</v>
      </c>
      <c r="R173">
        <v>-8.0291095824197578E-3</v>
      </c>
      <c r="S173">
        <v>-1.8740647596581669E-2</v>
      </c>
      <c r="T173">
        <f t="shared" si="2"/>
        <v>-9.6101526604410719E-3</v>
      </c>
    </row>
    <row r="174" spans="1:20">
      <c r="A174" s="1" t="s">
        <v>184</v>
      </c>
      <c r="B174">
        <v>-1.9036960349012699E-2</v>
      </c>
      <c r="C174">
        <v>-3.5924678043819713E-2</v>
      </c>
      <c r="D174">
        <v>1.205383667481019E-3</v>
      </c>
      <c r="E174">
        <v>-2.3128803644839931E-2</v>
      </c>
      <c r="F174">
        <v>2.2593724666049031E-3</v>
      </c>
      <c r="G174">
        <v>-1.421372870482762E-2</v>
      </c>
      <c r="H174">
        <v>-3.0686814618519739E-2</v>
      </c>
      <c r="I174">
        <v>2.3201792048362039E-2</v>
      </c>
      <c r="J174">
        <v>2.664855471355998E-2</v>
      </c>
      <c r="K174">
        <v>1.933433569173237E-2</v>
      </c>
      <c r="L174">
        <v>-6.7786733821696421E-3</v>
      </c>
      <c r="M174">
        <v>-3.9588253321555363E-2</v>
      </c>
      <c r="N174">
        <v>-1.271523214343773E-2</v>
      </c>
      <c r="O174">
        <v>-8.1334476828450741E-3</v>
      </c>
      <c r="P174">
        <v>3.9094198585867268E-3</v>
      </c>
      <c r="Q174">
        <v>4.7443550540637869E-3</v>
      </c>
      <c r="R174">
        <v>1.4715833032881149E-3</v>
      </c>
      <c r="S174">
        <v>-8.4304463922802997E-3</v>
      </c>
      <c r="T174">
        <f t="shared" si="2"/>
        <v>3.8354308788375495E-3</v>
      </c>
    </row>
    <row r="175" spans="1:20">
      <c r="A175" s="1" t="s">
        <v>185</v>
      </c>
      <c r="B175">
        <v>-2.6041169499120161E-2</v>
      </c>
      <c r="C175">
        <v>-3.5411785543000729E-2</v>
      </c>
      <c r="D175">
        <v>1.782382852052811E-2</v>
      </c>
      <c r="E175">
        <v>-3.923692356802766E-2</v>
      </c>
      <c r="F175">
        <v>-4.0443343413222088E-2</v>
      </c>
      <c r="G175">
        <v>-5.3736169834203928E-2</v>
      </c>
      <c r="H175">
        <v>-3.6042801527014452E-2</v>
      </c>
      <c r="I175">
        <v>-5.4755129242664013E-3</v>
      </c>
      <c r="J175">
        <v>-1.8781433182846859E-2</v>
      </c>
      <c r="K175">
        <v>-1.5106581552624791E-2</v>
      </c>
      <c r="L175">
        <v>-2.8294665532266779E-2</v>
      </c>
      <c r="M175">
        <v>-2.4732029470793001E-2</v>
      </c>
      <c r="N175">
        <v>-3.4864673278364511E-2</v>
      </c>
      <c r="O175">
        <v>-3.4850249539593918E-2</v>
      </c>
      <c r="P175">
        <v>-8.6608273897822441E-3</v>
      </c>
      <c r="Q175">
        <v>-8.0862658747119509E-3</v>
      </c>
      <c r="R175">
        <v>-5.1432917180229687E-3</v>
      </c>
      <c r="S175">
        <v>-2.354934881912563E-2</v>
      </c>
      <c r="T175">
        <f t="shared" si="2"/>
        <v>-1.6464068060560267E-2</v>
      </c>
    </row>
    <row r="176" spans="1:20">
      <c r="A176" s="1" t="s">
        <v>186</v>
      </c>
      <c r="B176">
        <v>8.1072679535170167E-2</v>
      </c>
      <c r="C176">
        <v>8.4466427584449555E-2</v>
      </c>
      <c r="D176">
        <v>5.8471896894760178E-2</v>
      </c>
      <c r="E176">
        <v>0.1153538267784326</v>
      </c>
      <c r="F176">
        <v>0.11414249584153779</v>
      </c>
      <c r="G176">
        <v>0.13486179364148751</v>
      </c>
      <c r="H176">
        <v>8.279249737134875E-2</v>
      </c>
      <c r="I176">
        <v>-2.4761012362317422E-2</v>
      </c>
      <c r="J176">
        <v>-2.1671902624237679E-2</v>
      </c>
      <c r="K176">
        <v>-1.246586092828506E-2</v>
      </c>
      <c r="L176">
        <v>5.8665389340168961E-2</v>
      </c>
      <c r="M176">
        <v>0.1056634835578039</v>
      </c>
      <c r="N176">
        <v>9.7747517174174403E-2</v>
      </c>
      <c r="O176">
        <v>0.1210704584103848</v>
      </c>
      <c r="P176">
        <v>1.178265694588965E-2</v>
      </c>
      <c r="Q176">
        <v>6.8982417877596616E-3</v>
      </c>
      <c r="R176">
        <v>1.7356006783909361E-2</v>
      </c>
      <c r="S176">
        <v>0.17261248717653929</v>
      </c>
      <c r="T176">
        <f t="shared" si="2"/>
        <v>3.424978666187347E-2</v>
      </c>
    </row>
    <row r="177" spans="1:20">
      <c r="A177" s="1" t="s">
        <v>187</v>
      </c>
      <c r="B177">
        <v>1.4200910889671009E-2</v>
      </c>
      <c r="C177">
        <v>2.842212348854423E-2</v>
      </c>
      <c r="D177">
        <v>3.4796292189895217E-2</v>
      </c>
      <c r="E177">
        <v>3.012812131328868E-4</v>
      </c>
      <c r="F177">
        <v>2.1479134616024801E-2</v>
      </c>
      <c r="G177">
        <v>2.5016683536026148E-2</v>
      </c>
      <c r="H177">
        <v>1.9912034503359651E-2</v>
      </c>
      <c r="I177">
        <v>-1.7760306502522361E-2</v>
      </c>
      <c r="J177">
        <v>-2.083217082657229E-2</v>
      </c>
      <c r="K177">
        <v>-5.7821247305271939E-3</v>
      </c>
      <c r="L177">
        <v>-4.7433761666293428E-4</v>
      </c>
      <c r="M177">
        <v>2.9306789113893391E-2</v>
      </c>
      <c r="N177">
        <v>1.7109475187768061E-2</v>
      </c>
      <c r="O177">
        <v>1.7430826731545501E-2</v>
      </c>
      <c r="P177">
        <v>5.0978610676541969E-3</v>
      </c>
      <c r="Q177">
        <v>2.14952776418742E-3</v>
      </c>
      <c r="R177">
        <v>-8.3382973131018723E-3</v>
      </c>
      <c r="S177">
        <v>-2.3584629397021221E-2</v>
      </c>
      <c r="T177">
        <f t="shared" si="2"/>
        <v>-2.7471529287511377E-3</v>
      </c>
    </row>
    <row r="178" spans="1:20">
      <c r="A178" s="1" t="s">
        <v>188</v>
      </c>
      <c r="B178">
        <v>-3.9989450876161134E-3</v>
      </c>
      <c r="C178">
        <v>6.42389535377208E-3</v>
      </c>
      <c r="D178">
        <v>3.9632161576074409E-2</v>
      </c>
      <c r="E178">
        <v>6.5158448560982407E-3</v>
      </c>
      <c r="F178">
        <v>3.8075287906194082E-3</v>
      </c>
      <c r="G178">
        <v>5.4821740104062933E-3</v>
      </c>
      <c r="H178">
        <v>9.214359631237512E-3</v>
      </c>
      <c r="I178">
        <v>2.9704591371124689E-3</v>
      </c>
      <c r="J178">
        <v>-7.695366577081364E-3</v>
      </c>
      <c r="K178">
        <v>5.8930660823244274E-3</v>
      </c>
      <c r="L178">
        <v>4.8407591379513448E-3</v>
      </c>
      <c r="M178">
        <v>-4.0310764560197443E-3</v>
      </c>
      <c r="N178">
        <v>-1.917911347221857E-3</v>
      </c>
      <c r="O178">
        <v>9.4740878025256769E-3</v>
      </c>
      <c r="P178">
        <v>-1.313792909627132E-2</v>
      </c>
      <c r="Q178">
        <v>-1.287248308703859E-2</v>
      </c>
      <c r="R178">
        <v>-1.3501726682175421E-2</v>
      </c>
      <c r="S178">
        <v>3.2182359340895421E-3</v>
      </c>
      <c r="T178">
        <f t="shared" si="2"/>
        <v>-2.1206095712276544E-3</v>
      </c>
    </row>
    <row r="179" spans="1:20">
      <c r="A179" s="1" t="s">
        <v>189</v>
      </c>
      <c r="B179">
        <v>2.4805875891070969E-2</v>
      </c>
      <c r="C179">
        <v>-4.2497130457438406E-3</v>
      </c>
      <c r="D179">
        <v>1.270921874573183E-2</v>
      </c>
      <c r="E179">
        <v>4.8238947156814323E-2</v>
      </c>
      <c r="F179">
        <v>1.9395009064477001E-2</v>
      </c>
      <c r="G179">
        <v>2.280193096146688E-2</v>
      </c>
      <c r="H179">
        <v>1.4196171188205041E-2</v>
      </c>
      <c r="I179">
        <v>-3.841692727418522E-3</v>
      </c>
      <c r="J179">
        <v>-2.712265294659855E-2</v>
      </c>
      <c r="K179">
        <v>-1.9745542078170031E-2</v>
      </c>
      <c r="L179">
        <v>2.1283723749185631E-2</v>
      </c>
      <c r="M179">
        <v>2.7277252669969169E-2</v>
      </c>
      <c r="N179">
        <v>3.6510339191040193E-2</v>
      </c>
      <c r="O179">
        <v>2.790180412729781E-2</v>
      </c>
      <c r="P179">
        <v>-2.7332473568186359E-2</v>
      </c>
      <c r="Q179">
        <v>-3.1402599700392608E-2</v>
      </c>
      <c r="R179">
        <v>-4.2798719056877273E-2</v>
      </c>
      <c r="S179">
        <v>3.874902314802342E-2</v>
      </c>
      <c r="T179">
        <f t="shared" si="2"/>
        <v>-8.4806263438441821E-3</v>
      </c>
    </row>
    <row r="180" spans="1:20">
      <c r="A180" s="1" t="s">
        <v>190</v>
      </c>
      <c r="B180">
        <v>3.2341838065657713E-2</v>
      </c>
      <c r="C180">
        <v>6.4815300610507887E-3</v>
      </c>
      <c r="D180">
        <v>-1.756114206680914E-2</v>
      </c>
      <c r="E180">
        <v>4.8642481935513349E-2</v>
      </c>
      <c r="F180">
        <v>1.564301065653639E-2</v>
      </c>
      <c r="G180">
        <v>1.9217250912064051E-2</v>
      </c>
      <c r="H180">
        <v>2.1859513874000092E-2</v>
      </c>
      <c r="I180">
        <v>-9.7156929456211349E-3</v>
      </c>
      <c r="J180">
        <v>-3.2841040861367632E-2</v>
      </c>
      <c r="K180">
        <v>-1.185433302988792E-2</v>
      </c>
      <c r="L180">
        <v>4.2804775264869033E-2</v>
      </c>
      <c r="M180">
        <v>4.4092569012829763E-2</v>
      </c>
      <c r="N180">
        <v>5.2980971433598263E-2</v>
      </c>
      <c r="O180">
        <v>5.066959460053555E-2</v>
      </c>
      <c r="P180">
        <v>-1.2857934466383839E-2</v>
      </c>
      <c r="Q180">
        <v>-1.446960508557182E-2</v>
      </c>
      <c r="R180">
        <v>-8.5536365108086487E-3</v>
      </c>
      <c r="S180">
        <v>4.7734939106011121E-2</v>
      </c>
      <c r="T180">
        <f t="shared" si="2"/>
        <v>4.1838712732556113E-3</v>
      </c>
    </row>
    <row r="181" spans="1:20">
      <c r="A181" s="1" t="s">
        <v>191</v>
      </c>
      <c r="B181">
        <v>2.7516646186301012E-2</v>
      </c>
      <c r="C181">
        <v>3.1482197798580643E-2</v>
      </c>
      <c r="D181">
        <v>-8.6473696134005129E-3</v>
      </c>
      <c r="E181">
        <v>1.7260656584196621E-2</v>
      </c>
      <c r="F181">
        <v>1.414605716898887E-3</v>
      </c>
      <c r="G181">
        <v>2.3558132797321999E-2</v>
      </c>
      <c r="H181">
        <v>2.014504148283636E-2</v>
      </c>
      <c r="I181">
        <v>-2.6717120070004149E-2</v>
      </c>
      <c r="J181">
        <v>-1.757944225488783E-2</v>
      </c>
      <c r="K181">
        <v>-1.575516753706252E-2</v>
      </c>
      <c r="L181">
        <v>5.4577051879332039E-2</v>
      </c>
      <c r="M181">
        <v>5.0629967748291538E-2</v>
      </c>
      <c r="N181">
        <v>2.30496280057968E-2</v>
      </c>
      <c r="O181">
        <v>1.1023099592125661E-2</v>
      </c>
      <c r="P181">
        <v>2.7656113615037731E-4</v>
      </c>
      <c r="Q181">
        <v>1.321419504794807E-3</v>
      </c>
      <c r="R181">
        <v>-2.0000001506330412E-2</v>
      </c>
      <c r="S181">
        <v>4.6759242780944447E-2</v>
      </c>
      <c r="T181">
        <f t="shared" ref="T181:T182" si="3">B181*$B$186+C181*$C$186+D181*$D$186+E181*$E$186+F181*$F$186+G181*$G$186+H181*$H$186+I181*$I$186+J181*$J$186+K181*$K$186+L181*$L$186+M181*$M$186+N181*$N$186+O181*$O$186+P181*$P$186+Q181*$Q$186+R181*$R$186+S181*$S$186</f>
        <v>4.6809833646037071E-3</v>
      </c>
    </row>
    <row r="182" spans="1:20">
      <c r="A182" s="1" t="s">
        <v>192</v>
      </c>
      <c r="B182">
        <v>-9.7013736940790851E-3</v>
      </c>
      <c r="C182">
        <v>-2.7979373855774089E-2</v>
      </c>
      <c r="D182">
        <v>5.517251816462565E-4</v>
      </c>
      <c r="E182">
        <v>4.6278237606752093E-2</v>
      </c>
      <c r="F182">
        <v>1.8098551002202701E-2</v>
      </c>
      <c r="G182">
        <v>2.765755316096619E-2</v>
      </c>
      <c r="H182">
        <v>-5.5029220595604889E-3</v>
      </c>
      <c r="I182">
        <v>-1.548838827376009E-2</v>
      </c>
      <c r="J182">
        <v>-1.2010182770862521E-2</v>
      </c>
      <c r="K182">
        <v>-7.7465121589546104E-3</v>
      </c>
      <c r="L182">
        <v>-6.242588679996719E-3</v>
      </c>
      <c r="M182">
        <v>4.2194477175063749E-3</v>
      </c>
      <c r="N182">
        <v>3.0849207600533779E-2</v>
      </c>
      <c r="O182">
        <v>2.282796530696363E-2</v>
      </c>
      <c r="P182">
        <v>6.0018057657740256E-3</v>
      </c>
      <c r="Q182">
        <v>5.6315402044018192E-3</v>
      </c>
      <c r="R182">
        <v>3.4413810345154783E-2</v>
      </c>
      <c r="S182">
        <v>2.6318473936550069E-2</v>
      </c>
      <c r="T182">
        <f t="shared" si="3"/>
        <v>5.521761708157805E-3</v>
      </c>
    </row>
    <row r="183" spans="1:20">
      <c r="A183" s="1" t="s">
        <v>193</v>
      </c>
      <c r="B183">
        <v>4.5958479380921569E-2</v>
      </c>
      <c r="C183">
        <v>8.9370151955231458E-2</v>
      </c>
      <c r="D183">
        <v>3.4552855527629323E-2</v>
      </c>
      <c r="E183">
        <v>1.010051190786343E-2</v>
      </c>
      <c r="F183">
        <v>1.6010263470132009E-3</v>
      </c>
      <c r="G183">
        <v>1.2051800909687049E-3</v>
      </c>
      <c r="H183">
        <v>4.1174852698945268E-2</v>
      </c>
      <c r="I183">
        <v>2.4601943869736239E-2</v>
      </c>
      <c r="J183">
        <v>3.6813796044388843E-2</v>
      </c>
      <c r="K183">
        <v>3.2476784240752732E-2</v>
      </c>
      <c r="L183">
        <v>4.4289011218678447E-2</v>
      </c>
      <c r="M183">
        <v>2.1229513929362339E-2</v>
      </c>
      <c r="N183">
        <v>3.3422855900302917E-2</v>
      </c>
      <c r="O183">
        <v>1.3324072530225271E-3</v>
      </c>
      <c r="P183">
        <v>1.0712640135823509E-2</v>
      </c>
      <c r="Q183">
        <v>1.201443889131548E-2</v>
      </c>
      <c r="R183">
        <v>9.6712093439765834E-3</v>
      </c>
      <c r="S183">
        <v>3.3768751814758018E-2</v>
      </c>
      <c r="T183">
        <f>B183*$B$186+C183*$C$186+D183*$D$186+E183*$E$186+F183*$F$186+G183*$G$186+H183*$H$186+I183*$I$186+J183*$J$186+K183*$K$186+L183*$L$186+M183*$M$186+N183*$N$186+O183*$O$186+P183*$P$186+Q183*$Q$186+R183*$R$186+S183*$S$186</f>
        <v>2.5299997518839143E-2</v>
      </c>
    </row>
    <row r="185" spans="1:20">
      <c r="A185" s="6">
        <v>0.01</v>
      </c>
      <c r="B185">
        <f>PERCENTILE(B2:B183,0.01)</f>
        <v>-7.7729861927200009E-2</v>
      </c>
      <c r="C185">
        <f t="shared" ref="C185:T185" si="4">PERCENTILE(C2:C183,0.01)</f>
        <v>-9.280215382344803E-2</v>
      </c>
      <c r="D185">
        <f t="shared" si="4"/>
        <v>-0.13918716732909195</v>
      </c>
      <c r="E185">
        <f t="shared" si="4"/>
        <v>-0.13734397791887068</v>
      </c>
      <c r="F185">
        <f t="shared" si="4"/>
        <v>-0.10446189942543189</v>
      </c>
      <c r="G185">
        <f t="shared" si="4"/>
        <v>-0.11533179676470252</v>
      </c>
      <c r="H185">
        <f t="shared" si="4"/>
        <v>-7.860391472670665E-2</v>
      </c>
      <c r="I185">
        <f t="shared" si="4"/>
        <v>-5.8578470816801932E-2</v>
      </c>
      <c r="J185">
        <f t="shared" si="4"/>
        <v>-6.7109001982549307E-2</v>
      </c>
      <c r="K185">
        <f t="shared" si="4"/>
        <v>-7.0413001654896432E-2</v>
      </c>
      <c r="L185">
        <f t="shared" si="4"/>
        <v>-0.1786181632714661</v>
      </c>
      <c r="M185">
        <f t="shared" si="4"/>
        <v>-0.11381134570170789</v>
      </c>
      <c r="N185">
        <f t="shared" si="4"/>
        <v>-0.13368311874846744</v>
      </c>
      <c r="O185">
        <f t="shared" si="4"/>
        <v>-0.11855056248108102</v>
      </c>
      <c r="P185">
        <f t="shared" si="4"/>
        <v>-2.7894909372376916E-2</v>
      </c>
      <c r="Q185">
        <f t="shared" si="4"/>
        <v>-2.7628213751415633E-2</v>
      </c>
      <c r="R185">
        <f t="shared" si="4"/>
        <v>-7.887301044491557E-2</v>
      </c>
      <c r="S185">
        <f t="shared" si="4"/>
        <v>-0.12451948984555068</v>
      </c>
      <c r="T185">
        <f t="shared" si="4"/>
        <v>-4.2710429315606271E-2</v>
      </c>
    </row>
    <row r="186" spans="1:20">
      <c r="A186" s="4" t="s">
        <v>201</v>
      </c>
      <c r="B186">
        <f>input!B2</f>
        <v>1.3318615771550225E-2</v>
      </c>
      <c r="C186">
        <f>input!C2</f>
        <v>1.2497840319158293E-2</v>
      </c>
      <c r="D186">
        <f>input!D2</f>
        <v>1.4599678355125923E-2</v>
      </c>
      <c r="E186">
        <f>input!E2</f>
        <v>5.4097056976355603E-3</v>
      </c>
      <c r="F186">
        <f>input!F2</f>
        <v>1.614244981603245E-2</v>
      </c>
      <c r="G186">
        <f>input!G2</f>
        <v>1.1137605561767515E-2</v>
      </c>
      <c r="H186">
        <f>input!H2</f>
        <v>1.6516120403618384E-2</v>
      </c>
      <c r="I186">
        <f>input!I2</f>
        <v>7.558887419166796E-2</v>
      </c>
      <c r="J186">
        <f>input!J2</f>
        <v>7.6602185908409073E-2</v>
      </c>
      <c r="K186">
        <f>input!K2</f>
        <v>0.15337975785190125</v>
      </c>
      <c r="L186">
        <f>input!L2</f>
        <v>0.117403206791748</v>
      </c>
      <c r="M186">
        <f>input!M2</f>
        <v>1.7138569161950855E-2</v>
      </c>
      <c r="N186">
        <f>input!N2</f>
        <v>2.2769347109124306E-2</v>
      </c>
      <c r="O186">
        <f>input!O2</f>
        <v>2.7982650731224724E-2</v>
      </c>
      <c r="P186">
        <f>input!P2</f>
        <v>6.5369130969696043E-2</v>
      </c>
      <c r="Q186">
        <f>input!Q2</f>
        <v>0.14388678495170068</v>
      </c>
      <c r="R186">
        <f>input!R2</f>
        <v>0.1352558182402985</v>
      </c>
      <c r="S186">
        <f>input!S2</f>
        <v>7.5001658167390239E-2</v>
      </c>
      <c r="T186">
        <f>input!T2</f>
        <v>1</v>
      </c>
    </row>
    <row r="187" spans="1:20">
      <c r="A187" s="4" t="s">
        <v>206</v>
      </c>
      <c r="B187">
        <f>input!$T$3</f>
        <v>249796.55254369299</v>
      </c>
      <c r="C187">
        <f>input!$T$3</f>
        <v>249796.55254369299</v>
      </c>
      <c r="D187">
        <f>input!$T$3</f>
        <v>249796.55254369299</v>
      </c>
      <c r="E187">
        <f>input!$T$3</f>
        <v>249796.55254369299</v>
      </c>
      <c r="F187">
        <f>input!$T$3</f>
        <v>249796.55254369299</v>
      </c>
      <c r="G187">
        <f>input!$T$3</f>
        <v>249796.55254369299</v>
      </c>
      <c r="H187">
        <f>input!$T$3</f>
        <v>249796.55254369299</v>
      </c>
      <c r="I187">
        <f>input!$T$3</f>
        <v>249796.55254369299</v>
      </c>
      <c r="J187">
        <f>input!$T$3</f>
        <v>249796.55254369299</v>
      </c>
      <c r="K187">
        <f>input!$T$3</f>
        <v>249796.55254369299</v>
      </c>
      <c r="L187">
        <f>input!$T$3</f>
        <v>249796.55254369299</v>
      </c>
      <c r="M187">
        <f>input!$T$3</f>
        <v>249796.55254369299</v>
      </c>
      <c r="N187">
        <f>input!$T$3</f>
        <v>249796.55254369299</v>
      </c>
      <c r="O187">
        <f>input!$T$3</f>
        <v>249796.55254369299</v>
      </c>
      <c r="P187">
        <f>input!$T$3</f>
        <v>249796.55254369299</v>
      </c>
      <c r="Q187">
        <f>input!$T$3</f>
        <v>249796.55254369299</v>
      </c>
      <c r="R187">
        <f>input!$T$3</f>
        <v>249796.55254369299</v>
      </c>
      <c r="S187">
        <f>input!$T$3</f>
        <v>249796.55254369299</v>
      </c>
      <c r="T187">
        <f>input!$T$3</f>
        <v>249796.55254369299</v>
      </c>
    </row>
    <row r="188" spans="1:20">
      <c r="A188" s="4" t="s">
        <v>216</v>
      </c>
      <c r="B188">
        <f>B185*B186*B187</f>
        <v>-258.60292141950964</v>
      </c>
      <c r="C188">
        <f t="shared" ref="C188:T188" si="5">C185*C186*C187</f>
        <v>-289.72066118872118</v>
      </c>
      <c r="D188">
        <f t="shared" si="5"/>
        <v>-507.60854543246705</v>
      </c>
      <c r="E188">
        <f t="shared" si="5"/>
        <v>-185.59646544365023</v>
      </c>
      <c r="F188">
        <f t="shared" si="5"/>
        <v>-421.22467475129537</v>
      </c>
      <c r="G188">
        <f t="shared" si="5"/>
        <v>-320.86868293479273</v>
      </c>
      <c r="H188">
        <f t="shared" si="5"/>
        <v>-324.29380801441494</v>
      </c>
      <c r="I188">
        <f t="shared" si="5"/>
        <v>-1106.0693241705901</v>
      </c>
      <c r="J188">
        <f t="shared" si="5"/>
        <v>-1284.128199923864</v>
      </c>
      <c r="K188">
        <f t="shared" si="5"/>
        <v>-2697.7850677508527</v>
      </c>
      <c r="L188">
        <f t="shared" si="5"/>
        <v>-5238.3199264499908</v>
      </c>
      <c r="M188">
        <f t="shared" si="5"/>
        <v>-487.244067724057</v>
      </c>
      <c r="N188">
        <f t="shared" si="5"/>
        <v>-760.35006425274094</v>
      </c>
      <c r="O188">
        <f t="shared" si="5"/>
        <v>-828.66483772764968</v>
      </c>
      <c r="P188">
        <f t="shared" si="5"/>
        <v>-455.49551652153923</v>
      </c>
      <c r="Q188">
        <f t="shared" si="5"/>
        <v>-993.0249408990569</v>
      </c>
      <c r="R188">
        <f t="shared" si="5"/>
        <v>-2664.8380069081095</v>
      </c>
      <c r="S188">
        <f t="shared" si="5"/>
        <v>-2332.892023126582</v>
      </c>
      <c r="T188">
        <f t="shared" si="5"/>
        <v>-10668.918000699527</v>
      </c>
    </row>
    <row r="190" spans="1:20">
      <c r="A190" s="4" t="s">
        <v>215</v>
      </c>
      <c r="B190">
        <f>AVERAGE(B2:B183)+_xlfn.NORM.INV(0.01,0,1)*_xlfn.STDEV.S(B2:B183)</f>
        <v>-7.1597871755204559E-2</v>
      </c>
      <c r="C190">
        <f t="shared" ref="C190:T190" si="6">AVERAGE(C2:C183)+_xlfn.NORM.INV(0.01,0,1)*_xlfn.STDEV.S(C2:C183)</f>
        <v>-8.9192817672970687E-2</v>
      </c>
      <c r="D190">
        <f t="shared" si="6"/>
        <v>-0.10414847341175928</v>
      </c>
      <c r="E190">
        <f t="shared" si="6"/>
        <v>-9.0502421923118345E-2</v>
      </c>
      <c r="F190">
        <f t="shared" si="6"/>
        <v>-8.7817882748573425E-2</v>
      </c>
      <c r="G190">
        <f t="shared" si="6"/>
        <v>-9.8972922156088244E-2</v>
      </c>
      <c r="H190">
        <f t="shared" si="6"/>
        <v>-7.6533318900958186E-2</v>
      </c>
      <c r="I190">
        <f t="shared" si="6"/>
        <v>-6.3701359844561781E-2</v>
      </c>
      <c r="J190">
        <f t="shared" si="6"/>
        <v>-7.9453467304907197E-2</v>
      </c>
      <c r="K190">
        <f t="shared" si="6"/>
        <v>-6.2586340918832015E-2</v>
      </c>
      <c r="L190">
        <f t="shared" si="6"/>
        <v>-0.12523718065152073</v>
      </c>
      <c r="M190">
        <f t="shared" si="6"/>
        <v>-9.6821453390028331E-2</v>
      </c>
      <c r="N190">
        <f t="shared" si="6"/>
        <v>-8.4201094059148204E-2</v>
      </c>
      <c r="O190">
        <f t="shared" si="6"/>
        <v>-9.7574909781595123E-2</v>
      </c>
      <c r="P190">
        <f t="shared" si="6"/>
        <v>-2.5488612895117387E-2</v>
      </c>
      <c r="Q190">
        <f t="shared" si="6"/>
        <v>-2.560854601095082E-2</v>
      </c>
      <c r="R190">
        <f t="shared" si="6"/>
        <v>-5.5119524150182037E-2</v>
      </c>
      <c r="S190">
        <f t="shared" si="6"/>
        <v>-9.8998222477566983E-2</v>
      </c>
      <c r="T190">
        <f t="shared" si="6"/>
        <v>-3.8227899979472076E-2</v>
      </c>
    </row>
    <row r="191" spans="1:20">
      <c r="A191" s="4" t="s">
        <v>214</v>
      </c>
      <c r="B191">
        <f>B190*B186*B187</f>
        <v>-238.20213164223043</v>
      </c>
      <c r="C191">
        <f t="shared" ref="C191:T191" si="7">C190*C186*C187</f>
        <v>-278.45261176437214</v>
      </c>
      <c r="D191">
        <f t="shared" si="7"/>
        <v>-379.82420442940702</v>
      </c>
      <c r="E191">
        <f t="shared" si="7"/>
        <v>-122.29826074312965</v>
      </c>
      <c r="F191">
        <f t="shared" si="7"/>
        <v>-354.11053505226164</v>
      </c>
      <c r="G191">
        <f t="shared" si="7"/>
        <v>-275.35607758910055</v>
      </c>
      <c r="H191">
        <f t="shared" si="7"/>
        <v>-315.75121306191983</v>
      </c>
      <c r="I191">
        <f t="shared" si="7"/>
        <v>-1202.7988960717746</v>
      </c>
      <c r="J191">
        <f t="shared" si="7"/>
        <v>-1520.3390742495476</v>
      </c>
      <c r="K191">
        <f t="shared" si="7"/>
        <v>-2397.9164643984177</v>
      </c>
      <c r="L191">
        <f t="shared" si="7"/>
        <v>-3672.820316387601</v>
      </c>
      <c r="M191">
        <f t="shared" si="7"/>
        <v>-414.50769694224482</v>
      </c>
      <c r="N191">
        <f t="shared" si="7"/>
        <v>-478.91093413586583</v>
      </c>
      <c r="O191">
        <f t="shared" si="7"/>
        <v>-682.0456612625452</v>
      </c>
      <c r="P191">
        <f t="shared" si="7"/>
        <v>-416.20314090627136</v>
      </c>
      <c r="Q191">
        <f t="shared" si="7"/>
        <v>-920.43318897995073</v>
      </c>
      <c r="R191">
        <f t="shared" si="7"/>
        <v>-1862.2923361176611</v>
      </c>
      <c r="S191">
        <f t="shared" si="7"/>
        <v>-1854.7471067227395</v>
      </c>
      <c r="T191">
        <f t="shared" si="7"/>
        <v>-9549.1976258572358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9857-9DAD-4992-B219-9B33F1056862}">
  <dimension ref="A1:O191"/>
  <sheetViews>
    <sheetView workbookViewId="0">
      <pane ySplit="1" topLeftCell="A167" activePane="bottomLeft" state="frozen"/>
      <selection pane="bottomLeft" activeCell="B190" sqref="B190:O191"/>
    </sheetView>
  </sheetViews>
  <sheetFormatPr defaultRowHeight="14.4"/>
  <cols>
    <col min="5" max="5" width="8.83984375" style="2"/>
    <col min="8" max="8" width="8.83984375" style="2"/>
    <col min="14" max="14" width="8.83984375" style="2"/>
    <col min="15" max="15" width="8.83984375" style="8"/>
  </cols>
  <sheetData>
    <row r="1" spans="1:15">
      <c r="A1" s="1" t="s">
        <v>11</v>
      </c>
      <c r="B1" s="1" t="s">
        <v>0</v>
      </c>
      <c r="C1" s="1" t="s">
        <v>1</v>
      </c>
      <c r="D1" s="1" t="s">
        <v>194</v>
      </c>
      <c r="E1" s="2" t="s">
        <v>202</v>
      </c>
      <c r="F1" s="1" t="s">
        <v>3</v>
      </c>
      <c r="G1" s="1" t="s">
        <v>195</v>
      </c>
      <c r="H1" s="2" t="s">
        <v>203</v>
      </c>
      <c r="I1" s="1" t="s">
        <v>4</v>
      </c>
      <c r="J1" s="1" t="s">
        <v>5</v>
      </c>
      <c r="K1" s="1" t="s">
        <v>6</v>
      </c>
      <c r="L1" s="1" t="s">
        <v>2</v>
      </c>
      <c r="M1" s="1" t="s">
        <v>196</v>
      </c>
      <c r="N1" s="2" t="s">
        <v>204</v>
      </c>
      <c r="O1" s="7" t="s">
        <v>207</v>
      </c>
    </row>
    <row r="2" spans="1:15">
      <c r="A2" s="1" t="s">
        <v>12</v>
      </c>
      <c r="B2">
        <v>-4.4527918790346448E-2</v>
      </c>
      <c r="C2">
        <v>-8.6180445327229127E-2</v>
      </c>
      <c r="D2">
        <v>-3.3332956079860532E-2</v>
      </c>
      <c r="E2" s="2">
        <f t="shared" ref="E2:E65" si="0">(B2*$B$186+C2*$C$186+D2*$D$186)/$E$186</f>
        <v>-5.2180131329739365E-2</v>
      </c>
      <c r="F2">
        <v>-3.7045648446272228E-2</v>
      </c>
      <c r="G2">
        <v>-3.2004686818562833E-2</v>
      </c>
      <c r="H2" s="2">
        <f>(F2*$F$186+G2*$G$186)/$H$186</f>
        <v>-3.2972431157806202E-2</v>
      </c>
      <c r="I2">
        <v>-5.2505017926033133E-2</v>
      </c>
      <c r="J2">
        <v>-4.3753413296241828E-2</v>
      </c>
      <c r="K2">
        <v>-4.3591327745792219E-2</v>
      </c>
      <c r="L2">
        <v>-0.12609619489467119</v>
      </c>
      <c r="M2">
        <v>-5.5876540938284418E-2</v>
      </c>
      <c r="N2" s="2">
        <f t="shared" ref="N2:N65" si="1">(I2*$I$186+J2*$J$186+K2*$K$186+L2*$L$186+M2*$M$186)/$N$186</f>
        <v>-7.5346342350870094E-2</v>
      </c>
      <c r="O2" s="8">
        <f t="shared" ref="O2:O65" si="2">(E2*$E$186+H2*$H$186+N2*$N$186)/$O$186</f>
        <v>-5.7759936149882223E-2</v>
      </c>
    </row>
    <row r="3" spans="1:15">
      <c r="A3" s="1" t="s">
        <v>13</v>
      </c>
      <c r="B3">
        <v>1.0709661284610931E-2</v>
      </c>
      <c r="C3">
        <v>1.123204880788942E-2</v>
      </c>
      <c r="D3">
        <v>6.8963058693913837E-3</v>
      </c>
      <c r="E3" s="2">
        <f t="shared" si="0"/>
        <v>9.3401651819740722E-3</v>
      </c>
      <c r="F3">
        <v>-1.0381736814084049E-2</v>
      </c>
      <c r="G3">
        <v>-1.0369583194419271E-2</v>
      </c>
      <c r="H3" s="2">
        <f t="shared" ref="H3:H66" si="3">(F3*$F$186+G3*$G$186)/$H$186</f>
        <v>-1.037191639937113E-2</v>
      </c>
      <c r="I3">
        <v>1.1916801906015181E-2</v>
      </c>
      <c r="J3">
        <v>2.2792890785761299E-2</v>
      </c>
      <c r="K3">
        <v>1.192458045856104E-2</v>
      </c>
      <c r="L3">
        <v>1.159167982623077E-2</v>
      </c>
      <c r="M3">
        <v>1.183656744483663E-2</v>
      </c>
      <c r="N3" s="2">
        <f t="shared" si="1"/>
        <v>1.4054032465643206E-2</v>
      </c>
      <c r="O3" s="8">
        <f t="shared" si="2"/>
        <v>6.8980078599928446E-3</v>
      </c>
    </row>
    <row r="4" spans="1:15">
      <c r="A4" s="1" t="s">
        <v>14</v>
      </c>
      <c r="B4">
        <v>2.330894723098886E-2</v>
      </c>
      <c r="C4">
        <v>-2.8772759511722978E-2</v>
      </c>
      <c r="D4">
        <v>1.245502754901429E-3</v>
      </c>
      <c r="E4" s="2">
        <f t="shared" si="0"/>
        <v>-6.4738191725720057E-4</v>
      </c>
      <c r="F4">
        <v>1.554464039377512E-2</v>
      </c>
      <c r="G4">
        <v>2.303612201763228E-2</v>
      </c>
      <c r="H4" s="2">
        <f t="shared" si="3"/>
        <v>2.1597936316280732E-2</v>
      </c>
      <c r="I4">
        <v>2.2484437772949391E-2</v>
      </c>
      <c r="J4">
        <v>2.477418432568412E-2</v>
      </c>
      <c r="K4">
        <v>3.5256718743025939E-2</v>
      </c>
      <c r="L4">
        <v>3.3040763768357177E-2</v>
      </c>
      <c r="M4">
        <v>2.4202587215966802E-3</v>
      </c>
      <c r="N4" s="2">
        <f t="shared" si="1"/>
        <v>1.137257835248132E-2</v>
      </c>
      <c r="O4" s="8">
        <f t="shared" si="2"/>
        <v>9.5395435856521996E-3</v>
      </c>
    </row>
    <row r="5" spans="1:15">
      <c r="A5" s="1" t="s">
        <v>15</v>
      </c>
      <c r="B5">
        <v>-1.9471906850778711E-3</v>
      </c>
      <c r="C5">
        <v>2.333798135876641E-2</v>
      </c>
      <c r="D5">
        <v>2.1144379068857241E-2</v>
      </c>
      <c r="E5" s="2">
        <f t="shared" si="0"/>
        <v>1.4622849810665398E-2</v>
      </c>
      <c r="F5">
        <v>1.6579956657089449E-2</v>
      </c>
      <c r="G5">
        <v>2.2209136876460981E-2</v>
      </c>
      <c r="H5" s="2">
        <f t="shared" si="3"/>
        <v>2.1128468604373198E-2</v>
      </c>
      <c r="I5">
        <v>1.630475039706258E-3</v>
      </c>
      <c r="J5">
        <v>8.4072687856220352E-3</v>
      </c>
      <c r="K5">
        <v>5.5076436128995709E-3</v>
      </c>
      <c r="L5">
        <v>-8.7910571071110333E-3</v>
      </c>
      <c r="M5">
        <v>2.816898914210442E-2</v>
      </c>
      <c r="N5" s="2">
        <f t="shared" si="1"/>
        <v>1.2913522448507764E-2</v>
      </c>
      <c r="O5" s="8">
        <f t="shared" si="2"/>
        <v>1.5363014443344538E-2</v>
      </c>
    </row>
    <row r="6" spans="1:15">
      <c r="A6" s="1" t="s">
        <v>16</v>
      </c>
      <c r="B6">
        <v>3.4171288742876449E-2</v>
      </c>
      <c r="C6">
        <v>5.7726164719603679E-2</v>
      </c>
      <c r="D6">
        <v>2.6796581266866459E-2</v>
      </c>
      <c r="E6" s="2">
        <f t="shared" si="0"/>
        <v>3.8082196572166126E-2</v>
      </c>
      <c r="F6">
        <v>-1.923914532539173E-2</v>
      </c>
      <c r="G6">
        <v>-1.4581459514187101E-2</v>
      </c>
      <c r="H6" s="2">
        <f t="shared" si="3"/>
        <v>-1.5475624042833912E-2</v>
      </c>
      <c r="I6">
        <v>1.3654480641206449E-2</v>
      </c>
      <c r="J6">
        <v>2.2754489088938179E-2</v>
      </c>
      <c r="K6">
        <v>2.26079745454324E-2</v>
      </c>
      <c r="L6">
        <v>2.206646544147195E-2</v>
      </c>
      <c r="M6">
        <v>1.4090354989405141E-2</v>
      </c>
      <c r="N6" s="2">
        <f t="shared" si="1"/>
        <v>1.5313163118096568E-2</v>
      </c>
      <c r="O6" s="8">
        <f t="shared" si="2"/>
        <v>1.6200416043765962E-2</v>
      </c>
    </row>
    <row r="7" spans="1:15">
      <c r="A7" s="1" t="s">
        <v>17</v>
      </c>
      <c r="B7">
        <v>4.0505368699728761E-2</v>
      </c>
      <c r="C7">
        <v>5.258541164355357E-2</v>
      </c>
      <c r="D7">
        <v>2.9655836382767479E-2</v>
      </c>
      <c r="E7" s="2">
        <f t="shared" si="0"/>
        <v>3.9691237826265956E-2</v>
      </c>
      <c r="F7">
        <v>5.2001676953120857E-2</v>
      </c>
      <c r="G7">
        <v>4.8887554440894647E-2</v>
      </c>
      <c r="H7" s="2">
        <f t="shared" si="3"/>
        <v>4.9485391650436472E-2</v>
      </c>
      <c r="I7">
        <v>4.1949247988258609E-2</v>
      </c>
      <c r="J7">
        <v>4.1375680485228328E-2</v>
      </c>
      <c r="K7">
        <v>3.5574533238247108E-2</v>
      </c>
      <c r="L7">
        <v>5.5304916752572542E-2</v>
      </c>
      <c r="M7">
        <v>2.7016457552549999E-2</v>
      </c>
      <c r="N7" s="2">
        <f t="shared" si="1"/>
        <v>3.962531386703063E-2</v>
      </c>
      <c r="O7" s="8">
        <f t="shared" si="2"/>
        <v>4.1880123044857234E-2</v>
      </c>
    </row>
    <row r="8" spans="1:15">
      <c r="A8" s="1" t="s">
        <v>18</v>
      </c>
      <c r="B8">
        <v>3.8069984809389057E-2</v>
      </c>
      <c r="C8">
        <v>5.2729548138957798E-2</v>
      </c>
      <c r="D8">
        <v>1.4401262698874101E-2</v>
      </c>
      <c r="E8" s="2">
        <f t="shared" si="0"/>
        <v>3.289165822440477E-2</v>
      </c>
      <c r="F8">
        <v>4.333625352916104E-2</v>
      </c>
      <c r="G8">
        <v>4.3503062368168033E-2</v>
      </c>
      <c r="H8" s="2">
        <f t="shared" si="3"/>
        <v>4.3471039051664807E-2</v>
      </c>
      <c r="I8">
        <v>4.9107460675363201E-2</v>
      </c>
      <c r="J8">
        <v>5.6091704251122643E-2</v>
      </c>
      <c r="K8">
        <v>3.958711485675992E-2</v>
      </c>
      <c r="L8">
        <v>9.2417703498834047E-2</v>
      </c>
      <c r="M8">
        <v>-2.2548274392912848E-3</v>
      </c>
      <c r="N8" s="2">
        <f t="shared" si="1"/>
        <v>3.842423034082839E-2</v>
      </c>
      <c r="O8" s="8">
        <f t="shared" si="2"/>
        <v>3.765754313400102E-2</v>
      </c>
    </row>
    <row r="9" spans="1:15">
      <c r="A9" s="1" t="s">
        <v>19</v>
      </c>
      <c r="B9">
        <v>2.885294349772605E-2</v>
      </c>
      <c r="C9">
        <v>5.3399815612586998E-4</v>
      </c>
      <c r="D9">
        <v>1.5331734406915711E-2</v>
      </c>
      <c r="E9" s="2">
        <f t="shared" si="0"/>
        <v>1.5218686956203386E-2</v>
      </c>
      <c r="F9">
        <v>3.106591990993834E-3</v>
      </c>
      <c r="G9">
        <v>1.1678434218049819E-2</v>
      </c>
      <c r="H9" s="2">
        <f t="shared" si="3"/>
        <v>1.0032845061702668E-2</v>
      </c>
      <c r="I9">
        <v>3.1784867694611751E-2</v>
      </c>
      <c r="J9">
        <v>2.4843456647911211E-2</v>
      </c>
      <c r="K9">
        <v>2.1761471971013299E-2</v>
      </c>
      <c r="L9">
        <v>4.3450883939398548E-2</v>
      </c>
      <c r="M9">
        <v>2.7495231266853049E-2</v>
      </c>
      <c r="N9" s="2">
        <f t="shared" si="1"/>
        <v>3.4381518120296467E-2</v>
      </c>
      <c r="O9" s="8">
        <f t="shared" si="2"/>
        <v>2.2257013843112201E-2</v>
      </c>
    </row>
    <row r="10" spans="1:15">
      <c r="A10" s="1" t="s">
        <v>20</v>
      </c>
      <c r="B10">
        <v>2.9102041313391998E-2</v>
      </c>
      <c r="C10">
        <v>3.074760571689095E-2</v>
      </c>
      <c r="D10">
        <v>1.295777612517068E-2</v>
      </c>
      <c r="E10" s="2">
        <f t="shared" si="0"/>
        <v>2.3139441993734303E-2</v>
      </c>
      <c r="F10">
        <v>2.041922267420793E-2</v>
      </c>
      <c r="G10">
        <v>1.240858048952842E-2</v>
      </c>
      <c r="H10" s="2">
        <f t="shared" si="3"/>
        <v>1.3946432629746024E-2</v>
      </c>
      <c r="I10">
        <v>4.3870956794082039E-2</v>
      </c>
      <c r="J10">
        <v>5.1487809613211637E-2</v>
      </c>
      <c r="K10">
        <v>3.6397794380447213E-2</v>
      </c>
      <c r="L10">
        <v>2.6850630165776931E-2</v>
      </c>
      <c r="M10">
        <v>4.1719455790927507E-2</v>
      </c>
      <c r="N10" s="2">
        <f t="shared" si="1"/>
        <v>4.1988259952617422E-2</v>
      </c>
      <c r="O10" s="8">
        <f t="shared" si="2"/>
        <v>2.9136081391008064E-2</v>
      </c>
    </row>
    <row r="11" spans="1:15">
      <c r="A11" s="1" t="s">
        <v>21</v>
      </c>
      <c r="B11">
        <v>-2.3872075467778808E-2</v>
      </c>
      <c r="C11">
        <v>-2.1058166709430611E-2</v>
      </c>
      <c r="D11">
        <v>-8.8640517576288325E-3</v>
      </c>
      <c r="E11" s="2">
        <f t="shared" si="0"/>
        <v>-1.706533206685347E-2</v>
      </c>
      <c r="F11">
        <v>1.5538683587830171E-3</v>
      </c>
      <c r="G11">
        <v>-2.3968798304361272E-3</v>
      </c>
      <c r="H11" s="2">
        <f t="shared" si="3"/>
        <v>-1.6384304554445319E-3</v>
      </c>
      <c r="I11">
        <v>-5.5466536543862244E-3</v>
      </c>
      <c r="J11">
        <v>-1.670835668203419E-2</v>
      </c>
      <c r="K11">
        <v>-2.8426264245744459E-2</v>
      </c>
      <c r="L11">
        <v>-2.747939354119289E-2</v>
      </c>
      <c r="M11">
        <v>-1.182799299741466E-2</v>
      </c>
      <c r="N11" s="2">
        <f t="shared" si="1"/>
        <v>-1.0090771587067926E-2</v>
      </c>
      <c r="O11" s="8">
        <f t="shared" si="2"/>
        <v>-1.0584130244352502E-2</v>
      </c>
    </row>
    <row r="12" spans="1:15">
      <c r="A12" s="1" t="s">
        <v>22</v>
      </c>
      <c r="B12">
        <v>-6.6164775356736261E-3</v>
      </c>
      <c r="C12">
        <v>-9.5511970801716028E-3</v>
      </c>
      <c r="D12">
        <v>-5.5901204706632068E-4</v>
      </c>
      <c r="E12" s="2">
        <f t="shared" si="0"/>
        <v>-5.0534791535501869E-3</v>
      </c>
      <c r="F12">
        <v>1.142566333625572E-2</v>
      </c>
      <c r="G12">
        <v>7.7412692457752286E-3</v>
      </c>
      <c r="H12" s="2">
        <f t="shared" si="3"/>
        <v>8.4485849898596338E-3</v>
      </c>
      <c r="I12">
        <v>1.4484902648207679E-2</v>
      </c>
      <c r="J12">
        <v>2.2669129735495511E-2</v>
      </c>
      <c r="K12">
        <v>-1.9319366788794759E-4</v>
      </c>
      <c r="L12">
        <v>2.786226058398333E-2</v>
      </c>
      <c r="M12">
        <v>1.813549984206619E-2</v>
      </c>
      <c r="N12" s="2">
        <f t="shared" si="1"/>
        <v>2.6313967337770503E-2</v>
      </c>
      <c r="O12" s="8">
        <f t="shared" si="2"/>
        <v>1.1445603568675331E-2</v>
      </c>
    </row>
    <row r="13" spans="1:15">
      <c r="A13" s="1" t="s">
        <v>23</v>
      </c>
      <c r="B13">
        <v>8.4489354531052108E-3</v>
      </c>
      <c r="C13">
        <v>1.6193005306436529E-2</v>
      </c>
      <c r="D13">
        <v>4.3065000697904983E-2</v>
      </c>
      <c r="E13" s="2">
        <f t="shared" si="0"/>
        <v>2.4513504678733238E-2</v>
      </c>
      <c r="F13">
        <v>2.071069515163337E-2</v>
      </c>
      <c r="G13">
        <v>2.1492232976555451E-2</v>
      </c>
      <c r="H13" s="2">
        <f t="shared" si="3"/>
        <v>2.134219636413303E-2</v>
      </c>
      <c r="I13">
        <v>-2.0876694689317969E-3</v>
      </c>
      <c r="J13">
        <v>1.7194015442382641E-2</v>
      </c>
      <c r="K13">
        <v>1.4732225156843359E-2</v>
      </c>
      <c r="L13">
        <v>-1.554859287735022E-3</v>
      </c>
      <c r="M13">
        <v>2.422497902384757E-2</v>
      </c>
      <c r="N13" s="2">
        <f t="shared" si="1"/>
        <v>1.0678527342470084E-2</v>
      </c>
      <c r="O13" s="8">
        <f t="shared" si="2"/>
        <v>1.7866601202856679E-2</v>
      </c>
    </row>
    <row r="14" spans="1:15">
      <c r="A14" s="1" t="s">
        <v>24</v>
      </c>
      <c r="B14">
        <v>-2.8850706460615831E-3</v>
      </c>
      <c r="C14">
        <v>-5.1717592351125941E-3</v>
      </c>
      <c r="D14">
        <v>3.163550662367598E-2</v>
      </c>
      <c r="E14" s="2">
        <f t="shared" si="0"/>
        <v>1.0222933106477379E-2</v>
      </c>
      <c r="F14">
        <v>4.6071969450898857E-2</v>
      </c>
      <c r="G14">
        <v>5.3522495164924237E-2</v>
      </c>
      <c r="H14" s="2">
        <f t="shared" si="3"/>
        <v>5.2092172020922943E-2</v>
      </c>
      <c r="I14">
        <v>-1.2815848962139831E-2</v>
      </c>
      <c r="J14">
        <v>-1.502376521431892E-2</v>
      </c>
      <c r="K14">
        <v>-7.8176576991758617E-3</v>
      </c>
      <c r="L14">
        <v>2.8601092127999331E-2</v>
      </c>
      <c r="M14">
        <v>4.0347855162412571E-2</v>
      </c>
      <c r="N14" s="2">
        <f t="shared" si="1"/>
        <v>2.4397511493290204E-2</v>
      </c>
      <c r="O14" s="8">
        <f t="shared" si="2"/>
        <v>2.5775559834102183E-2</v>
      </c>
    </row>
    <row r="15" spans="1:15">
      <c r="A15" s="1" t="s">
        <v>25</v>
      </c>
      <c r="B15">
        <v>-2.398417606702186E-2</v>
      </c>
      <c r="C15">
        <v>-1.2465922365773039E-3</v>
      </c>
      <c r="D15">
        <v>-2.0270558928801141E-2</v>
      </c>
      <c r="E15" s="2">
        <f t="shared" si="0"/>
        <v>-1.5886944740187991E-2</v>
      </c>
      <c r="F15">
        <v>-1.3164865161984901E-2</v>
      </c>
      <c r="G15">
        <v>-9.0236068710733974E-3</v>
      </c>
      <c r="H15" s="2">
        <f t="shared" si="3"/>
        <v>-9.8186296394167753E-3</v>
      </c>
      <c r="I15">
        <v>-8.424823209795651E-3</v>
      </c>
      <c r="J15">
        <v>-8.7393839882256019E-3</v>
      </c>
      <c r="K15">
        <v>-6.2233256430894723E-3</v>
      </c>
      <c r="L15">
        <v>3.9993968209964148E-2</v>
      </c>
      <c r="M15">
        <v>-8.6925143244164227E-3</v>
      </c>
      <c r="N15" s="2">
        <f t="shared" si="1"/>
        <v>3.9386371555713276E-3</v>
      </c>
      <c r="O15" s="8">
        <f t="shared" si="2"/>
        <v>-6.0169517942041664E-3</v>
      </c>
    </row>
    <row r="16" spans="1:15">
      <c r="A16" s="1" t="s">
        <v>26</v>
      </c>
      <c r="B16">
        <v>-2.503352858238039E-2</v>
      </c>
      <c r="C16">
        <v>1.4692475711159949E-3</v>
      </c>
      <c r="D16">
        <v>-2.9177686937129192E-2</v>
      </c>
      <c r="E16" s="2">
        <f t="shared" si="0"/>
        <v>-1.8975971445133778E-2</v>
      </c>
      <c r="F16">
        <v>2.1602696016462808E-3</v>
      </c>
      <c r="G16">
        <v>7.5463466369245502E-3</v>
      </c>
      <c r="H16" s="2">
        <f t="shared" si="3"/>
        <v>6.512348374972352E-3</v>
      </c>
      <c r="I16">
        <v>-2.0793837735088801E-2</v>
      </c>
      <c r="J16">
        <v>-2.633060071295024E-2</v>
      </c>
      <c r="K16">
        <v>-2.0309430431984739E-2</v>
      </c>
      <c r="L16">
        <v>3.7399320668026308E-2</v>
      </c>
      <c r="M16">
        <v>-3.8448637686961717E-2</v>
      </c>
      <c r="N16" s="2">
        <f t="shared" si="1"/>
        <v>-1.5434390584897087E-2</v>
      </c>
      <c r="O16" s="8">
        <f t="shared" si="2"/>
        <v>-1.1688340302104736E-2</v>
      </c>
    </row>
    <row r="17" spans="1:15">
      <c r="A17" s="1" t="s">
        <v>27</v>
      </c>
      <c r="B17">
        <v>2.6741764862971969E-3</v>
      </c>
      <c r="C17">
        <v>1.7879996357242689E-2</v>
      </c>
      <c r="D17">
        <v>1.1475330539376881E-2</v>
      </c>
      <c r="E17" s="2">
        <f t="shared" si="0"/>
        <v>1.0609897490012522E-2</v>
      </c>
      <c r="F17">
        <v>-8.7035903639395285E-3</v>
      </c>
      <c r="G17">
        <v>-8.8297205150812408E-3</v>
      </c>
      <c r="H17" s="2">
        <f t="shared" si="3"/>
        <v>-8.8055065359260842E-3</v>
      </c>
      <c r="I17">
        <v>-1.6301836525742571E-2</v>
      </c>
      <c r="J17">
        <v>-7.3597467067356703E-3</v>
      </c>
      <c r="K17">
        <v>-1.326173844794831E-3</v>
      </c>
      <c r="L17">
        <v>-1.0135084521785799E-2</v>
      </c>
      <c r="M17">
        <v>-3.5073601902920748E-3</v>
      </c>
      <c r="N17" s="2">
        <f t="shared" si="1"/>
        <v>-1.0672396770858248E-2</v>
      </c>
      <c r="O17" s="8">
        <f t="shared" si="2"/>
        <v>-2.9057994956580026E-3</v>
      </c>
    </row>
    <row r="18" spans="1:15">
      <c r="A18" s="1" t="s">
        <v>28</v>
      </c>
      <c r="B18">
        <v>-2.815385337595078E-2</v>
      </c>
      <c r="C18">
        <v>-1.107835805357482E-2</v>
      </c>
      <c r="D18">
        <v>3.2955235000697643E-2</v>
      </c>
      <c r="E18" s="2">
        <f t="shared" si="0"/>
        <v>1.1961270759520512E-3</v>
      </c>
      <c r="F18">
        <v>2.9038366882704111E-2</v>
      </c>
      <c r="G18">
        <v>2.6850456630653548E-2</v>
      </c>
      <c r="H18" s="2">
        <f t="shared" si="3"/>
        <v>2.7270483188593563E-2</v>
      </c>
      <c r="I18">
        <v>-9.9492457269758638E-3</v>
      </c>
      <c r="J18">
        <v>-1.139219269599556E-2</v>
      </c>
      <c r="K18">
        <v>-1.315373911213036E-2</v>
      </c>
      <c r="L18">
        <v>3.2487487257372598E-2</v>
      </c>
      <c r="M18">
        <v>1.6895173600510741E-2</v>
      </c>
      <c r="N18" s="2">
        <f t="shared" si="1"/>
        <v>1.6436772325470382E-2</v>
      </c>
      <c r="O18" s="8">
        <f t="shared" si="2"/>
        <v>1.3630075419720401E-2</v>
      </c>
    </row>
    <row r="19" spans="1:15">
      <c r="A19" s="1" t="s">
        <v>29</v>
      </c>
      <c r="B19">
        <v>-2.891302773542237E-2</v>
      </c>
      <c r="C19">
        <v>2.124106480699051E-2</v>
      </c>
      <c r="D19">
        <v>1.464441673032946E-2</v>
      </c>
      <c r="E19" s="2">
        <f t="shared" si="0"/>
        <v>3.0583215156518447E-3</v>
      </c>
      <c r="F19">
        <v>5.1165049838949761E-2</v>
      </c>
      <c r="G19">
        <v>4.535049314363615E-2</v>
      </c>
      <c r="H19" s="2">
        <f t="shared" si="3"/>
        <v>4.6466749275436189E-2</v>
      </c>
      <c r="I19">
        <v>-5.9089243886233378E-3</v>
      </c>
      <c r="J19">
        <v>-1.194885730573358E-3</v>
      </c>
      <c r="K19">
        <v>-1.78656796538923E-2</v>
      </c>
      <c r="L19">
        <v>7.7607804865545305E-2</v>
      </c>
      <c r="M19">
        <v>2.9075952113165601E-2</v>
      </c>
      <c r="N19" s="2">
        <f t="shared" si="1"/>
        <v>3.9984997525076046E-2</v>
      </c>
      <c r="O19" s="8">
        <f t="shared" si="2"/>
        <v>2.8709830284007507E-2</v>
      </c>
    </row>
    <row r="20" spans="1:15">
      <c r="A20" s="1" t="s">
        <v>30</v>
      </c>
      <c r="B20">
        <v>1.5794155151533259E-2</v>
      </c>
      <c r="C20">
        <v>-1.4710171987921241E-2</v>
      </c>
      <c r="D20">
        <v>-4.6391613741126443E-2</v>
      </c>
      <c r="E20" s="2">
        <f t="shared" si="0"/>
        <v>-1.7892550936449397E-2</v>
      </c>
      <c r="F20">
        <v>-6.5408297812779126E-2</v>
      </c>
      <c r="G20">
        <v>-5.3670224729045479E-2</v>
      </c>
      <c r="H20" s="2">
        <f t="shared" si="3"/>
        <v>-5.5923654653599345E-2</v>
      </c>
      <c r="I20">
        <v>1.843121537615389E-2</v>
      </c>
      <c r="J20">
        <v>1.698848128224761E-2</v>
      </c>
      <c r="K20">
        <v>2.5614719201271011E-2</v>
      </c>
      <c r="L20">
        <v>-3.3379053447603828E-2</v>
      </c>
      <c r="M20">
        <v>-4.5408557855054821E-2</v>
      </c>
      <c r="N20" s="2">
        <f t="shared" si="1"/>
        <v>-3.1760332278142907E-2</v>
      </c>
      <c r="O20" s="8">
        <f t="shared" si="2"/>
        <v>-3.2444847102112762E-2</v>
      </c>
    </row>
    <row r="21" spans="1:15">
      <c r="A21" s="1" t="s">
        <v>31</v>
      </c>
      <c r="B21">
        <v>-1.92334760026357E-2</v>
      </c>
      <c r="C21">
        <v>-4.5485465355702406E-3</v>
      </c>
      <c r="D21">
        <v>-1.7837775409163651E-2</v>
      </c>
      <c r="E21" s="2">
        <f t="shared" si="0"/>
        <v>-1.4404001138917872E-2</v>
      </c>
      <c r="F21">
        <v>3.762993365949097E-3</v>
      </c>
      <c r="G21">
        <v>5.956938863462824E-3</v>
      </c>
      <c r="H21" s="2">
        <f t="shared" si="3"/>
        <v>5.5357536824139153E-3</v>
      </c>
      <c r="I21">
        <v>-5.6636891938627747E-2</v>
      </c>
      <c r="J21">
        <v>-5.3525687183934467E-2</v>
      </c>
      <c r="K21">
        <v>-2.8125573684780969E-2</v>
      </c>
      <c r="L21">
        <v>-3.0499322463641069E-2</v>
      </c>
      <c r="M21">
        <v>-3.8759776219507207E-2</v>
      </c>
      <c r="N21" s="2">
        <f t="shared" si="1"/>
        <v>-4.8283838418384524E-2</v>
      </c>
      <c r="O21" s="8">
        <f t="shared" si="2"/>
        <v>-2.4409431077196581E-2</v>
      </c>
    </row>
    <row r="22" spans="1:15">
      <c r="A22" s="1" t="s">
        <v>32</v>
      </c>
      <c r="B22">
        <v>-5.1971679271897282E-2</v>
      </c>
      <c r="C22">
        <v>-0.11470920317487431</v>
      </c>
      <c r="D22">
        <v>-5.0061424839612963E-2</v>
      </c>
      <c r="E22" s="2">
        <f t="shared" si="0"/>
        <v>-6.9463102536923532E-2</v>
      </c>
      <c r="F22">
        <v>-4.2130097825294421E-2</v>
      </c>
      <c r="G22">
        <v>-4.0450096767769887E-2</v>
      </c>
      <c r="H22" s="2">
        <f t="shared" si="3"/>
        <v>-4.0772616880679576E-2</v>
      </c>
      <c r="I22">
        <v>-5.1416076584928749E-2</v>
      </c>
      <c r="J22">
        <v>-5.7426392276424987E-2</v>
      </c>
      <c r="K22">
        <v>-6.7810598378032605E-2</v>
      </c>
      <c r="L22">
        <v>-6.9637407119735206E-2</v>
      </c>
      <c r="M22">
        <v>-8.5962307248475867E-2</v>
      </c>
      <c r="N22" s="2">
        <f t="shared" si="1"/>
        <v>-7.0703037339301902E-2</v>
      </c>
      <c r="O22" s="8">
        <f t="shared" si="2"/>
        <v>-6.3499712588508644E-2</v>
      </c>
    </row>
    <row r="23" spans="1:15">
      <c r="A23" s="1" t="s">
        <v>33</v>
      </c>
      <c r="B23">
        <v>-3.9754200307537402E-2</v>
      </c>
      <c r="C23">
        <v>-6.1895968929944638E-2</v>
      </c>
      <c r="D23">
        <v>-3.053434006529987E-2</v>
      </c>
      <c r="E23" s="2">
        <f t="shared" si="0"/>
        <v>-4.2517766979963866E-2</v>
      </c>
      <c r="F23">
        <v>4.2036443219614313E-2</v>
      </c>
      <c r="G23">
        <v>3.3592028385213357E-2</v>
      </c>
      <c r="H23" s="2">
        <f t="shared" si="3"/>
        <v>3.5213154522991078E-2</v>
      </c>
      <c r="I23">
        <v>-2.4364097632886161E-2</v>
      </c>
      <c r="J23">
        <v>-1.717577161979866E-2</v>
      </c>
      <c r="K23">
        <v>-3.4810928399270802E-2</v>
      </c>
      <c r="L23">
        <v>1.407852684800126E-2</v>
      </c>
      <c r="M23">
        <v>-2.868833019389572E-2</v>
      </c>
      <c r="N23" s="2">
        <f t="shared" si="1"/>
        <v>-1.1376340573022638E-2</v>
      </c>
      <c r="O23" s="8">
        <f t="shared" si="2"/>
        <v>-1.1575833237809936E-2</v>
      </c>
    </row>
    <row r="24" spans="1:15">
      <c r="A24" s="1" t="s">
        <v>34</v>
      </c>
      <c r="B24">
        <v>2.444323788846026E-2</v>
      </c>
      <c r="C24">
        <v>5.7428128025218239E-2</v>
      </c>
      <c r="D24">
        <v>-4.2398160289143227E-3</v>
      </c>
      <c r="E24" s="2">
        <f t="shared" si="0"/>
        <v>2.2596035774202473E-2</v>
      </c>
      <c r="F24">
        <v>-1.6364622663348701E-2</v>
      </c>
      <c r="G24">
        <v>-1.8750118037331061E-2</v>
      </c>
      <c r="H24" s="2">
        <f t="shared" si="3"/>
        <v>-1.8292159850985635E-2</v>
      </c>
      <c r="I24">
        <v>4.3157089394081798E-2</v>
      </c>
      <c r="J24">
        <v>5.2420579391337041E-2</v>
      </c>
      <c r="K24">
        <v>4.5978545975746021E-2</v>
      </c>
      <c r="L24">
        <v>6.022304789810029E-4</v>
      </c>
      <c r="M24">
        <v>-2.2363022182739108E-2</v>
      </c>
      <c r="N24" s="2">
        <f t="shared" si="1"/>
        <v>-1.7971377081881582E-3</v>
      </c>
      <c r="O24" s="8">
        <f t="shared" si="2"/>
        <v>2.8862948160913991E-3</v>
      </c>
    </row>
    <row r="25" spans="1:15">
      <c r="A25" s="1" t="s">
        <v>35</v>
      </c>
      <c r="B25">
        <v>3.5084468259588997E-2</v>
      </c>
      <c r="C25">
        <v>6.2435492973829332E-2</v>
      </c>
      <c r="D25">
        <v>5.0486565483040868E-2</v>
      </c>
      <c r="E25" s="2">
        <f t="shared" si="0"/>
        <v>4.9187559676341065E-2</v>
      </c>
      <c r="F25">
        <v>5.2864076062017817E-2</v>
      </c>
      <c r="G25">
        <v>6.468024618833268E-2</v>
      </c>
      <c r="H25" s="2">
        <f t="shared" si="3"/>
        <v>6.2411823495245475E-2</v>
      </c>
      <c r="I25">
        <v>3.6590476046151947E-2</v>
      </c>
      <c r="J25">
        <v>2.3429484126866958E-2</v>
      </c>
      <c r="K25">
        <v>3.450837965103859E-2</v>
      </c>
      <c r="L25">
        <v>6.6039016163351505E-2</v>
      </c>
      <c r="M25">
        <v>6.2149725037397463E-2</v>
      </c>
      <c r="N25" s="2">
        <f t="shared" si="1"/>
        <v>5.5953799558300578E-2</v>
      </c>
      <c r="O25" s="8">
        <f t="shared" si="2"/>
        <v>5.508086648631462E-2</v>
      </c>
    </row>
    <row r="26" spans="1:15">
      <c r="A26" s="1" t="s">
        <v>36</v>
      </c>
      <c r="B26">
        <v>7.1473475272632037E-4</v>
      </c>
      <c r="C26">
        <v>4.4281460292622032E-2</v>
      </c>
      <c r="D26">
        <v>1.042268142979208E-2</v>
      </c>
      <c r="E26" s="2">
        <f t="shared" si="0"/>
        <v>1.7263911255133896E-2</v>
      </c>
      <c r="F26">
        <v>6.3256328303535447E-2</v>
      </c>
      <c r="G26">
        <v>6.4461851566222084E-2</v>
      </c>
      <c r="H26" s="2">
        <f t="shared" si="3"/>
        <v>6.4230419867381455E-2</v>
      </c>
      <c r="I26">
        <v>-2.4838737807257871E-3</v>
      </c>
      <c r="J26">
        <v>-7.5792191704220357E-3</v>
      </c>
      <c r="K26">
        <v>-2.061265576463844E-2</v>
      </c>
      <c r="L26">
        <v>3.4097514846618271E-3</v>
      </c>
      <c r="M26">
        <v>1.9097630823516901E-2</v>
      </c>
      <c r="N26" s="2">
        <f t="shared" si="1"/>
        <v>1.4998511426657027E-2</v>
      </c>
      <c r="O26" s="8">
        <f t="shared" si="2"/>
        <v>2.6925043996255282E-2</v>
      </c>
    </row>
    <row r="27" spans="1:15">
      <c r="A27" s="1" t="s">
        <v>37</v>
      </c>
      <c r="B27">
        <v>-6.4644448194470128E-2</v>
      </c>
      <c r="C27">
        <v>-7.3511282543429868E-2</v>
      </c>
      <c r="D27">
        <v>-9.5129049569528945E-2</v>
      </c>
      <c r="E27" s="2">
        <f t="shared" si="0"/>
        <v>-7.9387280381059688E-2</v>
      </c>
      <c r="F27">
        <v>-2.844039305706314E-2</v>
      </c>
      <c r="G27">
        <v>-2.655069490827033E-2</v>
      </c>
      <c r="H27" s="2">
        <f t="shared" si="3"/>
        <v>-2.6913471858668166E-2</v>
      </c>
      <c r="I27">
        <v>-8.1747445178986244E-2</v>
      </c>
      <c r="J27">
        <v>-6.6440427232224097E-2</v>
      </c>
      <c r="K27">
        <v>-7.1819837499045414E-2</v>
      </c>
      <c r="L27">
        <v>-7.4856392446811415E-2</v>
      </c>
      <c r="M27">
        <v>-0.11323771920176021</v>
      </c>
      <c r="N27" s="2">
        <f t="shared" si="1"/>
        <v>-9.6257481358041075E-2</v>
      </c>
      <c r="O27" s="8">
        <f t="shared" si="2"/>
        <v>-7.4738353366589141E-2</v>
      </c>
    </row>
    <row r="28" spans="1:15">
      <c r="A28" s="1" t="s">
        <v>38</v>
      </c>
      <c r="B28">
        <v>-2.187693051909356E-4</v>
      </c>
      <c r="C28">
        <v>1.0975058641364169E-2</v>
      </c>
      <c r="D28">
        <v>1.028710489783258E-4</v>
      </c>
      <c r="E28" s="2">
        <f t="shared" si="0"/>
        <v>3.166425531410378E-3</v>
      </c>
      <c r="F28">
        <v>-4.7650774525071833E-2</v>
      </c>
      <c r="G28">
        <v>-4.5417925536056947E-2</v>
      </c>
      <c r="H28" s="2">
        <f t="shared" si="3"/>
        <v>-4.5846579259113805E-2</v>
      </c>
      <c r="I28">
        <v>-1.1136307368768691E-2</v>
      </c>
      <c r="J28">
        <v>-2.5091071179010219E-2</v>
      </c>
      <c r="K28">
        <v>1.2635552601749421E-2</v>
      </c>
      <c r="L28">
        <v>-4.3577086105017981E-2</v>
      </c>
      <c r="M28">
        <v>-9.2694990548540801E-3</v>
      </c>
      <c r="N28" s="2">
        <f t="shared" si="1"/>
        <v>-2.9308681080370054E-2</v>
      </c>
      <c r="O28" s="8">
        <f t="shared" si="2"/>
        <v>-2.18460833506414E-2</v>
      </c>
    </row>
    <row r="29" spans="1:15">
      <c r="A29" s="1" t="s">
        <v>39</v>
      </c>
      <c r="B29">
        <v>5.4257651710318822E-2</v>
      </c>
      <c r="C29">
        <v>5.328633477757827E-2</v>
      </c>
      <c r="D29">
        <v>1.6591989718723669E-2</v>
      </c>
      <c r="E29" s="2">
        <f t="shared" si="0"/>
        <v>3.894687228160492E-2</v>
      </c>
      <c r="F29">
        <v>6.0898292003714882E-3</v>
      </c>
      <c r="G29">
        <v>1.0026982613079881E-2</v>
      </c>
      <c r="H29" s="2">
        <f t="shared" si="3"/>
        <v>9.2711431107640133E-3</v>
      </c>
      <c r="I29">
        <v>-5.8859437556346714E-3</v>
      </c>
      <c r="J29">
        <v>-1.70552148637626E-3</v>
      </c>
      <c r="K29">
        <v>2.2436489959758669E-2</v>
      </c>
      <c r="L29">
        <v>-4.3977915792075988E-2</v>
      </c>
      <c r="M29">
        <v>8.2950263720065198E-3</v>
      </c>
      <c r="N29" s="2">
        <f t="shared" si="1"/>
        <v>-1.676817228291002E-2</v>
      </c>
      <c r="O29" s="8">
        <f t="shared" si="2"/>
        <v>8.3522952262390197E-3</v>
      </c>
    </row>
    <row r="30" spans="1:15">
      <c r="A30" s="1" t="s">
        <v>40</v>
      </c>
      <c r="B30">
        <v>-9.8538255425276278E-2</v>
      </c>
      <c r="C30">
        <v>-0.15553639713098419</v>
      </c>
      <c r="D30">
        <v>-8.2862355912363461E-2</v>
      </c>
      <c r="E30" s="2">
        <f t="shared" si="0"/>
        <v>-0.10886745865444623</v>
      </c>
      <c r="F30">
        <v>-0.13216546170755669</v>
      </c>
      <c r="G30">
        <v>-0.1297818323357707</v>
      </c>
      <c r="H30" s="2">
        <f t="shared" si="3"/>
        <v>-0.13023943229422313</v>
      </c>
      <c r="I30">
        <v>-0.113527873384051</v>
      </c>
      <c r="J30">
        <v>-0.12811696102526249</v>
      </c>
      <c r="K30">
        <v>-7.7469886999377846E-2</v>
      </c>
      <c r="L30">
        <v>-0.1550743275196107</v>
      </c>
      <c r="M30">
        <v>-9.0950637625045516E-2</v>
      </c>
      <c r="N30" s="2">
        <f t="shared" si="1"/>
        <v>-0.12726490868830448</v>
      </c>
      <c r="O30" s="8">
        <f t="shared" si="2"/>
        <v>-0.12158976624419035</v>
      </c>
    </row>
    <row r="31" spans="1:15">
      <c r="A31" s="1" t="s">
        <v>41</v>
      </c>
      <c r="B31">
        <v>-4.8302291167622413E-2</v>
      </c>
      <c r="C31">
        <v>-4.1265991502619233E-2</v>
      </c>
      <c r="D31">
        <v>-0.20876096607726041</v>
      </c>
      <c r="E31" s="2">
        <f t="shared" si="0"/>
        <v>-0.11027626353207937</v>
      </c>
      <c r="F31">
        <v>-0.17465398996687381</v>
      </c>
      <c r="G31">
        <v>-0.16455874298786941</v>
      </c>
      <c r="H31" s="2">
        <f t="shared" si="3"/>
        <v>-0.1664967895033384</v>
      </c>
      <c r="I31">
        <v>-0.10270101421437269</v>
      </c>
      <c r="J31">
        <v>-0.11396646381038909</v>
      </c>
      <c r="K31">
        <v>-3.9339464207999719E-2</v>
      </c>
      <c r="L31">
        <v>-0.17558231599444191</v>
      </c>
      <c r="M31">
        <v>-0.1855202882845636</v>
      </c>
      <c r="N31" s="2">
        <f t="shared" si="1"/>
        <v>-0.18805850995177381</v>
      </c>
      <c r="O31" s="8">
        <f t="shared" si="2"/>
        <v>-0.15633681678288341</v>
      </c>
    </row>
    <row r="32" spans="1:15">
      <c r="A32" s="1" t="s">
        <v>42</v>
      </c>
      <c r="B32">
        <v>-4.1275015481605948E-2</v>
      </c>
      <c r="C32">
        <v>-8.7663463234841865E-2</v>
      </c>
      <c r="D32">
        <v>-4.844290342791302E-2</v>
      </c>
      <c r="E32" s="2">
        <f t="shared" si="0"/>
        <v>-5.7631722336130703E-2</v>
      </c>
      <c r="F32">
        <v>-8.0760421516868575E-2</v>
      </c>
      <c r="G32">
        <v>-6.4386383521108703E-2</v>
      </c>
      <c r="H32" s="2">
        <f t="shared" si="3"/>
        <v>-6.7529808079996437E-2</v>
      </c>
      <c r="I32">
        <v>-3.5208631625156861E-2</v>
      </c>
      <c r="J32">
        <v>-4.5622190212790903E-2</v>
      </c>
      <c r="K32">
        <v>-4.1572497936191437E-2</v>
      </c>
      <c r="L32">
        <v>-5.8655440982364637E-2</v>
      </c>
      <c r="M32">
        <v>-3.0865751850407408E-3</v>
      </c>
      <c r="N32" s="2">
        <f t="shared" si="1"/>
        <v>-2.4979823762880937E-2</v>
      </c>
      <c r="O32" s="8">
        <f t="shared" si="2"/>
        <v>-4.587935969324565E-2</v>
      </c>
    </row>
    <row r="33" spans="1:15">
      <c r="A33" s="1" t="s">
        <v>43</v>
      </c>
      <c r="B33">
        <v>-1.9305264030545891E-2</v>
      </c>
      <c r="C33">
        <v>-8.9785312045509436E-5</v>
      </c>
      <c r="D33">
        <v>-3.1818325644787697E-2</v>
      </c>
      <c r="E33" s="2">
        <f t="shared" si="0"/>
        <v>-1.8707056658406683E-2</v>
      </c>
      <c r="F33">
        <v>-2.6244105929760231E-3</v>
      </c>
      <c r="G33">
        <v>-2.5806710301956141E-2</v>
      </c>
      <c r="H33" s="2">
        <f t="shared" si="3"/>
        <v>-2.1356261960772702E-2</v>
      </c>
      <c r="I33">
        <v>5.2499878005797473E-2</v>
      </c>
      <c r="J33">
        <v>-2.8029881173732951E-2</v>
      </c>
      <c r="K33">
        <v>2.4564059883442901E-3</v>
      </c>
      <c r="L33">
        <v>2.0210631989396881E-3</v>
      </c>
      <c r="M33">
        <v>-2.8482976875492508E-2</v>
      </c>
      <c r="N33" s="2">
        <f t="shared" si="1"/>
        <v>-5.1137926398465219E-3</v>
      </c>
      <c r="O33" s="8">
        <f t="shared" si="2"/>
        <v>-1.3481349975816671E-2</v>
      </c>
    </row>
    <row r="34" spans="1:15">
      <c r="A34" s="1" t="s">
        <v>44</v>
      </c>
      <c r="B34">
        <v>-5.9442316784353848E-2</v>
      </c>
      <c r="C34">
        <v>-5.3503319910298552E-3</v>
      </c>
      <c r="D34">
        <v>-8.2629341789932309E-2</v>
      </c>
      <c r="E34" s="2">
        <f t="shared" si="0"/>
        <v>-5.2955519136433454E-2</v>
      </c>
      <c r="F34">
        <v>-6.2343871467496204E-3</v>
      </c>
      <c r="G34">
        <v>-2.5327024548492009E-2</v>
      </c>
      <c r="H34" s="2">
        <f t="shared" si="3"/>
        <v>-2.1661693778029831E-2</v>
      </c>
      <c r="I34">
        <v>-0.11196883111468429</v>
      </c>
      <c r="J34">
        <v>-5.4476104798847458E-2</v>
      </c>
      <c r="K34">
        <v>-0.1002752189885994</v>
      </c>
      <c r="L34">
        <v>-2.609012480436923E-2</v>
      </c>
      <c r="M34">
        <v>-9.6239628919598141E-2</v>
      </c>
      <c r="N34" s="2">
        <f t="shared" si="1"/>
        <v>-7.1832103618451798E-2</v>
      </c>
      <c r="O34" s="8">
        <f t="shared" si="2"/>
        <v>-5.3961018486026406E-2</v>
      </c>
    </row>
    <row r="35" spans="1:15">
      <c r="A35" s="1" t="s">
        <v>45</v>
      </c>
      <c r="B35">
        <v>-8.2678679734833449E-2</v>
      </c>
      <c r="C35">
        <v>-2.6358593184344969E-2</v>
      </c>
      <c r="D35">
        <v>-0.1084951785213997</v>
      </c>
      <c r="E35" s="2">
        <f t="shared" si="0"/>
        <v>-7.6592742246529705E-2</v>
      </c>
      <c r="F35">
        <v>-7.1330271681067203E-2</v>
      </c>
      <c r="G35">
        <v>-6.0975300517662201E-2</v>
      </c>
      <c r="H35" s="2">
        <f t="shared" si="3"/>
        <v>-6.2963207878696206E-2</v>
      </c>
      <c r="I35">
        <v>-7.9006329983002943E-2</v>
      </c>
      <c r="J35">
        <v>-7.8909884747784931E-2</v>
      </c>
      <c r="K35">
        <v>-8.3438453985318906E-2</v>
      </c>
      <c r="L35">
        <v>3.3394741076240302E-3</v>
      </c>
      <c r="M35">
        <v>-7.4047932475884815E-2</v>
      </c>
      <c r="N35" s="2">
        <f t="shared" si="1"/>
        <v>-5.2476880417538924E-2</v>
      </c>
      <c r="O35" s="8">
        <f t="shared" si="2"/>
        <v>-6.3172482682577025E-2</v>
      </c>
    </row>
    <row r="36" spans="1:15">
      <c r="A36" s="1" t="s">
        <v>46</v>
      </c>
      <c r="B36">
        <v>6.8668936034965267E-2</v>
      </c>
      <c r="C36">
        <v>9.4235072210843818E-2</v>
      </c>
      <c r="D36">
        <v>8.0367434830020956E-2</v>
      </c>
      <c r="E36" s="2">
        <f t="shared" si="0"/>
        <v>8.0775017107792779E-2</v>
      </c>
      <c r="F36">
        <v>8.3747148411418726E-2</v>
      </c>
      <c r="G36">
        <v>7.4675476693796483E-2</v>
      </c>
      <c r="H36" s="2">
        <f t="shared" si="3"/>
        <v>7.6417021184820952E-2</v>
      </c>
      <c r="I36">
        <v>7.6913213084660814E-2</v>
      </c>
      <c r="J36">
        <v>7.002298657408379E-2</v>
      </c>
      <c r="K36">
        <v>7.6616674828145381E-2</v>
      </c>
      <c r="L36">
        <v>0.1167899534912273</v>
      </c>
      <c r="M36">
        <v>5.407471212312509E-2</v>
      </c>
      <c r="N36" s="2">
        <f t="shared" si="1"/>
        <v>7.4499976137913357E-2</v>
      </c>
      <c r="O36" s="8">
        <f t="shared" si="2"/>
        <v>7.7099302677525516E-2</v>
      </c>
    </row>
    <row r="37" spans="1:15">
      <c r="A37" s="1" t="s">
        <v>47</v>
      </c>
      <c r="B37">
        <v>4.7379351563169747E-2</v>
      </c>
      <c r="C37">
        <v>7.1276084574091847E-2</v>
      </c>
      <c r="D37">
        <v>9.24546919015794E-2</v>
      </c>
      <c r="E37" s="2">
        <f t="shared" si="0"/>
        <v>7.2316699054126063E-2</v>
      </c>
      <c r="F37">
        <v>7.6991129198940245E-2</v>
      </c>
      <c r="G37">
        <v>8.3779037833521031E-2</v>
      </c>
      <c r="H37" s="2">
        <f t="shared" si="3"/>
        <v>8.2475921356635312E-2</v>
      </c>
      <c r="I37">
        <v>5.4924363687090423E-2</v>
      </c>
      <c r="J37">
        <v>7.0505459745602073E-2</v>
      </c>
      <c r="K37">
        <v>3.148660569148487E-2</v>
      </c>
      <c r="L37">
        <v>0.1109797283434286</v>
      </c>
      <c r="M37">
        <v>9.8265885628420646E-2</v>
      </c>
      <c r="N37" s="2">
        <f t="shared" si="1"/>
        <v>0.10350954477738802</v>
      </c>
      <c r="O37" s="8">
        <f t="shared" si="2"/>
        <v>8.7984225454489362E-2</v>
      </c>
    </row>
    <row r="38" spans="1:15">
      <c r="A38" s="1" t="s">
        <v>48</v>
      </c>
      <c r="B38">
        <v>-3.3577850651954073E-2</v>
      </c>
      <c r="C38">
        <v>-5.765057454692768E-2</v>
      </c>
      <c r="D38">
        <v>5.0583772531349602E-2</v>
      </c>
      <c r="E38" s="2">
        <f t="shared" si="0"/>
        <v>-7.0023165041338282E-3</v>
      </c>
      <c r="F38">
        <v>0.12547903001533631</v>
      </c>
      <c r="G38">
        <v>0.1257023244638755</v>
      </c>
      <c r="H38" s="2">
        <f t="shared" si="3"/>
        <v>0.12565945725826724</v>
      </c>
      <c r="I38">
        <v>3.3498384914734558E-2</v>
      </c>
      <c r="J38">
        <v>4.330586466484676E-2</v>
      </c>
      <c r="K38">
        <v>6.9917802538237428E-3</v>
      </c>
      <c r="L38">
        <v>7.6390385368201974E-2</v>
      </c>
      <c r="M38">
        <v>5.2631407741271952E-2</v>
      </c>
      <c r="N38" s="2">
        <f t="shared" si="1"/>
        <v>6.5527248622224823E-2</v>
      </c>
      <c r="O38" s="8">
        <f t="shared" si="2"/>
        <v>5.4111465255758356E-2</v>
      </c>
    </row>
    <row r="39" spans="1:15">
      <c r="A39" s="1" t="s">
        <v>49</v>
      </c>
      <c r="B39">
        <v>5.946383244233755E-2</v>
      </c>
      <c r="C39">
        <v>9.6280870458803625E-2</v>
      </c>
      <c r="D39">
        <v>-1.203719825623706E-2</v>
      </c>
      <c r="E39" s="2">
        <f t="shared" si="0"/>
        <v>4.1647712136908578E-2</v>
      </c>
      <c r="F39">
        <v>-1.1391303134456691E-2</v>
      </c>
      <c r="G39">
        <v>-1.3724177525595181E-2</v>
      </c>
      <c r="H39" s="2">
        <f t="shared" si="3"/>
        <v>-1.3276321312252816E-2</v>
      </c>
      <c r="I39">
        <v>2.9298208977765139E-2</v>
      </c>
      <c r="J39">
        <v>4.1076183587335668E-2</v>
      </c>
      <c r="K39">
        <v>3.4672267098925243E-2</v>
      </c>
      <c r="L39">
        <v>3.9999557952322913E-2</v>
      </c>
      <c r="M39">
        <v>-3.000002114395639E-2</v>
      </c>
      <c r="N39" s="2">
        <f t="shared" si="1"/>
        <v>1.9173681509133519E-3</v>
      </c>
      <c r="O39" s="8">
        <f t="shared" si="2"/>
        <v>1.218785849284411E-2</v>
      </c>
    </row>
    <row r="40" spans="1:15">
      <c r="A40" s="1" t="s">
        <v>50</v>
      </c>
      <c r="B40">
        <v>2.9326395745741252E-3</v>
      </c>
      <c r="C40">
        <v>7.6147438359455144E-3</v>
      </c>
      <c r="D40">
        <v>8.4302916818001616E-2</v>
      </c>
      <c r="E40" s="2">
        <f t="shared" si="0"/>
        <v>3.6760726210139691E-2</v>
      </c>
      <c r="F40">
        <v>5.3119317620526678E-2</v>
      </c>
      <c r="G40">
        <v>5.0263141053709333E-2</v>
      </c>
      <c r="H40" s="2">
        <f t="shared" si="3"/>
        <v>5.0811458797138179E-2</v>
      </c>
      <c r="I40">
        <v>4.2951080979647623E-2</v>
      </c>
      <c r="J40">
        <v>3.3354654391620331E-2</v>
      </c>
      <c r="K40">
        <v>3.7789103905316868E-2</v>
      </c>
      <c r="L40">
        <v>2.9266779736090601E-2</v>
      </c>
      <c r="M40">
        <v>9.4971913414071629E-2</v>
      </c>
      <c r="N40" s="2">
        <f t="shared" si="1"/>
        <v>6.6088015319218249E-2</v>
      </c>
      <c r="O40" s="8">
        <f t="shared" si="2"/>
        <v>5.2509699993052786E-2</v>
      </c>
    </row>
    <row r="41" spans="1:15">
      <c r="A41" s="1" t="s">
        <v>51</v>
      </c>
      <c r="B41">
        <v>5.1842485423907902E-2</v>
      </c>
      <c r="C41">
        <v>2.9285196832369961E-2</v>
      </c>
      <c r="D41">
        <v>3.3130065870449421E-2</v>
      </c>
      <c r="E41" s="2">
        <f t="shared" si="0"/>
        <v>3.7813358819744319E-2</v>
      </c>
      <c r="F41">
        <v>-3.2328650767022848E-3</v>
      </c>
      <c r="G41">
        <v>-1.8201391153284121E-3</v>
      </c>
      <c r="H41" s="2">
        <f t="shared" si="3"/>
        <v>-2.0913487878057128E-3</v>
      </c>
      <c r="I41">
        <v>6.0049491862491422E-2</v>
      </c>
      <c r="J41">
        <v>7.0009708134210147E-2</v>
      </c>
      <c r="K41">
        <v>5.4998979249676339E-2</v>
      </c>
      <c r="L41">
        <v>7.1854717657726663E-3</v>
      </c>
      <c r="M41">
        <v>3.9497234421801197E-2</v>
      </c>
      <c r="N41" s="2">
        <f t="shared" si="1"/>
        <v>3.8444295745914348E-2</v>
      </c>
      <c r="O41" s="8">
        <f t="shared" si="2"/>
        <v>2.9050378926972775E-2</v>
      </c>
    </row>
    <row r="42" spans="1:15">
      <c r="A42" s="1" t="s">
        <v>52</v>
      </c>
      <c r="B42">
        <v>6.5285725109118786E-3</v>
      </c>
      <c r="C42">
        <v>3.0857597393957329E-2</v>
      </c>
      <c r="D42">
        <v>3.2911054231354209E-2</v>
      </c>
      <c r="E42" s="2">
        <f t="shared" si="0"/>
        <v>2.4133456952040635E-2</v>
      </c>
      <c r="F42">
        <v>4.6513669119854439E-2</v>
      </c>
      <c r="G42">
        <v>3.5866428925818372E-2</v>
      </c>
      <c r="H42" s="2">
        <f t="shared" si="3"/>
        <v>3.7910444966270732E-2</v>
      </c>
      <c r="I42">
        <v>1.3772100404694679E-2</v>
      </c>
      <c r="J42">
        <v>2.376101176144374E-2</v>
      </c>
      <c r="K42">
        <v>1.4478188473169951E-2</v>
      </c>
      <c r="L42">
        <v>7.3971012032928218E-2</v>
      </c>
      <c r="M42">
        <v>2.0149721399226331E-2</v>
      </c>
      <c r="N42" s="2">
        <f t="shared" si="1"/>
        <v>3.5459433667669148E-2</v>
      </c>
      <c r="O42" s="8">
        <f t="shared" si="2"/>
        <v>3.2105968920477637E-2</v>
      </c>
    </row>
    <row r="43" spans="1:15">
      <c r="A43" s="1" t="s">
        <v>53</v>
      </c>
      <c r="B43">
        <v>-4.0406736221686454E-3</v>
      </c>
      <c r="C43">
        <v>-1.9241478182328579E-2</v>
      </c>
      <c r="D43">
        <v>-1.388868522937714E-2</v>
      </c>
      <c r="E43" s="2">
        <f t="shared" si="0"/>
        <v>-1.239261973425337E-2</v>
      </c>
      <c r="F43">
        <v>-5.3985344697679682E-2</v>
      </c>
      <c r="G43">
        <v>-4.0629140898384319E-2</v>
      </c>
      <c r="H43" s="2">
        <f t="shared" si="3"/>
        <v>-4.3193213306612924E-2</v>
      </c>
      <c r="I43">
        <v>-1.4838817534515771E-2</v>
      </c>
      <c r="J43">
        <v>-1.541851775081471E-2</v>
      </c>
      <c r="K43">
        <v>-9.5480658978974731E-4</v>
      </c>
      <c r="L43">
        <v>-1.3726272745447909E-2</v>
      </c>
      <c r="M43">
        <v>-3.0473985624669301E-2</v>
      </c>
      <c r="N43" s="2">
        <f t="shared" si="1"/>
        <v>-2.7155277404519236E-2</v>
      </c>
      <c r="O43" s="8">
        <f t="shared" si="2"/>
        <v>-2.5691620675888621E-2</v>
      </c>
    </row>
    <row r="44" spans="1:15">
      <c r="A44" s="1" t="s">
        <v>54</v>
      </c>
      <c r="B44">
        <v>3.5948792810406749E-2</v>
      </c>
      <c r="C44">
        <v>3.7773417531646203E-2</v>
      </c>
      <c r="D44">
        <v>5.9651955430263692E-2</v>
      </c>
      <c r="E44" s="2">
        <f t="shared" si="0"/>
        <v>4.5936964341030249E-2</v>
      </c>
      <c r="F44">
        <v>6.0116676694150328E-2</v>
      </c>
      <c r="G44">
        <v>5.9077070152086193E-2</v>
      </c>
      <c r="H44" s="2">
        <f t="shared" si="3"/>
        <v>5.927664979986464E-2</v>
      </c>
      <c r="I44">
        <v>1.409560667026266E-2</v>
      </c>
      <c r="J44">
        <v>2.0067694815336431E-2</v>
      </c>
      <c r="K44">
        <v>2.971456932638716E-2</v>
      </c>
      <c r="L44">
        <v>4.590402575821062E-2</v>
      </c>
      <c r="M44">
        <v>1.746220726929049E-2</v>
      </c>
      <c r="N44" s="2">
        <f t="shared" si="1"/>
        <v>2.097798535564498E-2</v>
      </c>
      <c r="O44" s="8">
        <f t="shared" si="2"/>
        <v>3.8260502609066389E-2</v>
      </c>
    </row>
    <row r="45" spans="1:15">
      <c r="A45" s="1" t="s">
        <v>55</v>
      </c>
      <c r="B45">
        <v>1.210460727445906E-2</v>
      </c>
      <c r="C45">
        <v>4.8680634640397853E-2</v>
      </c>
      <c r="D45">
        <v>7.0368297119802747E-3</v>
      </c>
      <c r="E45" s="2">
        <f t="shared" si="0"/>
        <v>2.0724480993514038E-2</v>
      </c>
      <c r="F45">
        <v>1.466658435552448E-2</v>
      </c>
      <c r="G45">
        <v>9.2971584770014104E-3</v>
      </c>
      <c r="H45" s="2">
        <f t="shared" si="3"/>
        <v>1.0327960114205838E-2</v>
      </c>
      <c r="I45">
        <v>-3.5012063185758668E-3</v>
      </c>
      <c r="J45">
        <v>-4.1457791372030102E-2</v>
      </c>
      <c r="K45">
        <v>-1.0062083346843441E-2</v>
      </c>
      <c r="L45">
        <v>1.5825319389855871E-2</v>
      </c>
      <c r="M45">
        <v>2.4599275939487519E-2</v>
      </c>
      <c r="N45" s="2">
        <f t="shared" si="1"/>
        <v>1.0634775177166846E-2</v>
      </c>
      <c r="O45" s="8">
        <f t="shared" si="2"/>
        <v>1.4047023272233183E-2</v>
      </c>
    </row>
    <row r="46" spans="1:15">
      <c r="A46" s="1" t="s">
        <v>56</v>
      </c>
      <c r="B46">
        <v>-1.6606227210722021E-2</v>
      </c>
      <c r="C46">
        <v>-4.9070626046968102E-2</v>
      </c>
      <c r="D46">
        <v>-2.8141317835130301E-2</v>
      </c>
      <c r="E46" s="2">
        <f t="shared" si="0"/>
        <v>-3.0654171953375976E-2</v>
      </c>
      <c r="F46">
        <v>-4.8976359407191472E-2</v>
      </c>
      <c r="G46">
        <v>-5.3515344199231651E-2</v>
      </c>
      <c r="H46" s="2">
        <f t="shared" si="3"/>
        <v>-5.2643967433682937E-2</v>
      </c>
      <c r="I46">
        <v>-2.7626752156484798E-2</v>
      </c>
      <c r="J46">
        <v>-1.1339795468867431E-2</v>
      </c>
      <c r="K46">
        <v>-3.2080413505798488E-2</v>
      </c>
      <c r="L46">
        <v>-4.0463026558402608E-2</v>
      </c>
      <c r="M46">
        <v>-2.1739004644718899E-2</v>
      </c>
      <c r="N46" s="2">
        <f t="shared" si="1"/>
        <v>-2.3272103987006056E-2</v>
      </c>
      <c r="O46" s="8">
        <f t="shared" si="2"/>
        <v>-3.2468481403016024E-2</v>
      </c>
    </row>
    <row r="47" spans="1:15">
      <c r="A47" s="1" t="s">
        <v>57</v>
      </c>
      <c r="B47">
        <v>1.4588017348916569E-2</v>
      </c>
      <c r="C47">
        <v>2.9192899885667419E-2</v>
      </c>
      <c r="D47">
        <v>3.1400919930794753E-2</v>
      </c>
      <c r="E47" s="2">
        <f t="shared" si="0"/>
        <v>2.5545491608762266E-2</v>
      </c>
      <c r="F47">
        <v>4.3074173871858523E-2</v>
      </c>
      <c r="G47">
        <v>4.8959319866091811E-2</v>
      </c>
      <c r="H47" s="2">
        <f t="shared" si="3"/>
        <v>4.7829512273382967E-2</v>
      </c>
      <c r="I47">
        <v>-1.3479871676882251E-2</v>
      </c>
      <c r="J47">
        <v>-2.1517571381127309E-2</v>
      </c>
      <c r="K47">
        <v>-8.49895596010386E-3</v>
      </c>
      <c r="L47">
        <v>2.4203727779703592E-3</v>
      </c>
      <c r="M47">
        <v>1.2173943268980469E-2</v>
      </c>
      <c r="N47" s="2">
        <f t="shared" si="1"/>
        <v>1.1081051840807802E-3</v>
      </c>
      <c r="O47" s="8">
        <f t="shared" si="2"/>
        <v>2.0117319878209569E-2</v>
      </c>
    </row>
    <row r="48" spans="1:15">
      <c r="A48" s="1" t="s">
        <v>58</v>
      </c>
      <c r="B48">
        <v>2.11368201675175E-2</v>
      </c>
      <c r="C48">
        <v>3.9917646195434031E-2</v>
      </c>
      <c r="D48">
        <v>5.698683631086654E-2</v>
      </c>
      <c r="E48" s="2">
        <f t="shared" si="0"/>
        <v>4.0904885507813495E-2</v>
      </c>
      <c r="F48">
        <v>4.110598334225557E-2</v>
      </c>
      <c r="G48">
        <v>3.2089081927148433E-2</v>
      </c>
      <c r="H48" s="2">
        <f t="shared" si="3"/>
        <v>3.3820111827082527E-2</v>
      </c>
      <c r="I48">
        <v>2.8216776969360421E-2</v>
      </c>
      <c r="J48">
        <v>2.938053235956373E-2</v>
      </c>
      <c r="K48">
        <v>2.4464518238731529E-2</v>
      </c>
      <c r="L48">
        <v>4.5637388525593403E-2</v>
      </c>
      <c r="M48">
        <v>6.8155639202653662E-2</v>
      </c>
      <c r="N48" s="2">
        <f t="shared" si="1"/>
        <v>5.5338915490487882E-2</v>
      </c>
      <c r="O48" s="8">
        <f t="shared" si="2"/>
        <v>4.5486808673565388E-2</v>
      </c>
    </row>
    <row r="49" spans="1:15">
      <c r="A49" s="1" t="s">
        <v>59</v>
      </c>
      <c r="B49">
        <v>2.2061809400315321E-2</v>
      </c>
      <c r="C49">
        <v>2.5935999240230601E-2</v>
      </c>
      <c r="D49">
        <v>1.4770906486055059E-2</v>
      </c>
      <c r="E49" s="2">
        <f t="shared" si="0"/>
        <v>2.0280023976757374E-2</v>
      </c>
      <c r="F49">
        <v>1.385614294014403E-2</v>
      </c>
      <c r="G49">
        <v>2.172807938058385E-2</v>
      </c>
      <c r="H49" s="2">
        <f t="shared" si="3"/>
        <v>2.0216855433302816E-2</v>
      </c>
      <c r="I49">
        <v>-2.5748575824749431E-2</v>
      </c>
      <c r="J49">
        <v>-3.5748083418332688E-2</v>
      </c>
      <c r="K49">
        <v>-2.0057303696403461E-2</v>
      </c>
      <c r="L49">
        <v>2.234154556917112E-4</v>
      </c>
      <c r="M49">
        <v>-2.2520030461498419E-2</v>
      </c>
      <c r="N49" s="2">
        <f t="shared" si="1"/>
        <v>-2.0796820088005537E-2</v>
      </c>
      <c r="O49" s="8">
        <f t="shared" si="2"/>
        <v>2.662172333478686E-3</v>
      </c>
    </row>
    <row r="50" spans="1:15">
      <c r="A50" s="1" t="s">
        <v>60</v>
      </c>
      <c r="B50">
        <v>-5.6757665919721867E-2</v>
      </c>
      <c r="C50">
        <v>-5.1090677414310497E-2</v>
      </c>
      <c r="D50">
        <v>-8.0058091493098171E-2</v>
      </c>
      <c r="E50" s="2">
        <f t="shared" si="0"/>
        <v>-6.4405451849977452E-2</v>
      </c>
      <c r="F50">
        <v>-5.0115475020796267E-2</v>
      </c>
      <c r="G50">
        <v>-3.3983524697786649E-2</v>
      </c>
      <c r="H50" s="2">
        <f t="shared" si="3"/>
        <v>-3.7080474200483347E-2</v>
      </c>
      <c r="I50">
        <v>-9.0031759806460721E-2</v>
      </c>
      <c r="J50">
        <v>-9.5735616276203306E-2</v>
      </c>
      <c r="K50">
        <v>-7.5327564584587559E-2</v>
      </c>
      <c r="L50">
        <v>-6.9380383275262192E-2</v>
      </c>
      <c r="M50">
        <v>-6.7471232511154389E-2</v>
      </c>
      <c r="N50" s="2">
        <f t="shared" si="1"/>
        <v>-7.8289170904857194E-2</v>
      </c>
      <c r="O50" s="8">
        <f t="shared" si="2"/>
        <v>-6.4169692172706572E-2</v>
      </c>
    </row>
    <row r="51" spans="1:15">
      <c r="A51" s="1" t="s">
        <v>61</v>
      </c>
      <c r="B51">
        <v>-3.858813173246034E-2</v>
      </c>
      <c r="C51">
        <v>-4.5867624349341551E-2</v>
      </c>
      <c r="D51">
        <v>-6.3291165703750152E-2</v>
      </c>
      <c r="E51" s="2">
        <f t="shared" si="0"/>
        <v>-5.0562344051783815E-2</v>
      </c>
      <c r="F51">
        <v>-3.1909450889240583E-2</v>
      </c>
      <c r="G51">
        <v>-4.1522281030631943E-2</v>
      </c>
      <c r="H51" s="2">
        <f t="shared" si="3"/>
        <v>-3.9676847035994167E-2</v>
      </c>
      <c r="I51">
        <v>-1.9464565950607641E-2</v>
      </c>
      <c r="J51">
        <v>1.9899650485306619E-3</v>
      </c>
      <c r="K51">
        <v>-3.5810754628967878E-2</v>
      </c>
      <c r="L51">
        <v>1.309423925159958E-2</v>
      </c>
      <c r="M51">
        <v>-5.2941014763296053E-2</v>
      </c>
      <c r="N51" s="2">
        <f t="shared" si="1"/>
        <v>-1.8573856287949643E-2</v>
      </c>
      <c r="O51" s="8">
        <f t="shared" si="2"/>
        <v>-3.4389434529713249E-2</v>
      </c>
    </row>
    <row r="52" spans="1:15">
      <c r="A52" s="1" t="s">
        <v>62</v>
      </c>
      <c r="B52">
        <v>3.9745511148330248E-2</v>
      </c>
      <c r="C52">
        <v>4.2985996521067049E-2</v>
      </c>
      <c r="D52">
        <v>7.6285020803294357E-2</v>
      </c>
      <c r="E52" s="2">
        <f t="shared" si="0"/>
        <v>5.5267187091685176E-2</v>
      </c>
      <c r="F52">
        <v>4.5329077542132001E-2</v>
      </c>
      <c r="G52">
        <v>4.1451762527894287E-2</v>
      </c>
      <c r="H52" s="2">
        <f t="shared" si="3"/>
        <v>4.2196114485637093E-2</v>
      </c>
      <c r="I52">
        <v>0.1000415527102327</v>
      </c>
      <c r="J52">
        <v>0.10604379923401</v>
      </c>
      <c r="K52">
        <v>9.0701215874792185E-2</v>
      </c>
      <c r="L52">
        <v>6.7593389373715729E-2</v>
      </c>
      <c r="M52">
        <v>8.1319604548015567E-2</v>
      </c>
      <c r="N52" s="2">
        <f t="shared" si="1"/>
        <v>8.5485599899230977E-2</v>
      </c>
      <c r="O52" s="8">
        <f t="shared" si="2"/>
        <v>6.5258395042545603E-2</v>
      </c>
    </row>
    <row r="53" spans="1:15">
      <c r="A53" s="1" t="s">
        <v>63</v>
      </c>
      <c r="B53">
        <v>-1.650473994155166E-2</v>
      </c>
      <c r="C53">
        <v>-2.3012575845718249E-2</v>
      </c>
      <c r="D53">
        <v>-4.6640385838429887E-2</v>
      </c>
      <c r="E53" s="2">
        <f t="shared" si="0"/>
        <v>-3.0421988083787498E-2</v>
      </c>
      <c r="F53">
        <v>8.1848939341728766E-3</v>
      </c>
      <c r="G53">
        <v>1.569750846953788E-2</v>
      </c>
      <c r="H53" s="2">
        <f t="shared" si="3"/>
        <v>1.425526575347489E-2</v>
      </c>
      <c r="I53">
        <v>-9.2654883827988366E-3</v>
      </c>
      <c r="J53">
        <v>-1.7309405716574581E-2</v>
      </c>
      <c r="K53">
        <v>-1.5928667162049881E-2</v>
      </c>
      <c r="L53">
        <v>3.4995942431870208E-3</v>
      </c>
      <c r="M53">
        <v>-3.2088723872582207E-2</v>
      </c>
      <c r="N53" s="2">
        <f t="shared" si="1"/>
        <v>-1.7360312824623234E-2</v>
      </c>
      <c r="O53" s="8">
        <f t="shared" si="2"/>
        <v>-1.4710637686751077E-2</v>
      </c>
    </row>
    <row r="54" spans="1:15">
      <c r="A54" s="1" t="s">
        <v>64</v>
      </c>
      <c r="B54">
        <v>5.4930214336755823E-2</v>
      </c>
      <c r="C54">
        <v>9.9057204361781448E-2</v>
      </c>
      <c r="D54">
        <v>8.5406506098681501E-2</v>
      </c>
      <c r="E54" s="2">
        <f t="shared" si="0"/>
        <v>7.9928735532897754E-2</v>
      </c>
      <c r="F54">
        <v>4.538519858319634E-2</v>
      </c>
      <c r="G54">
        <v>2.690347158719231E-2</v>
      </c>
      <c r="H54" s="2">
        <f t="shared" si="3"/>
        <v>3.0451522138005838E-2</v>
      </c>
      <c r="I54">
        <v>7.0473042920782047E-2</v>
      </c>
      <c r="J54">
        <v>8.2994051139589242E-2</v>
      </c>
      <c r="K54">
        <v>5.6483253904084929E-2</v>
      </c>
      <c r="L54">
        <v>8.4582915181574014E-2</v>
      </c>
      <c r="M54">
        <v>5.1235835683991933E-2</v>
      </c>
      <c r="N54" s="2">
        <f t="shared" si="1"/>
        <v>7.1189168721879428E-2</v>
      </c>
      <c r="O54" s="8">
        <f t="shared" si="2"/>
        <v>6.4983048397265722E-2</v>
      </c>
    </row>
    <row r="55" spans="1:15">
      <c r="A55" s="1" t="s">
        <v>65</v>
      </c>
      <c r="B55">
        <v>3.9956364933668942E-2</v>
      </c>
      <c r="C55">
        <v>6.1984652089188692E-2</v>
      </c>
      <c r="D55">
        <v>3.8197136358337318E-2</v>
      </c>
      <c r="E55" s="2">
        <f t="shared" si="0"/>
        <v>4.5663621612538487E-2</v>
      </c>
      <c r="F55">
        <v>2.799135192573066E-2</v>
      </c>
      <c r="G55">
        <v>2.7021623991660079E-2</v>
      </c>
      <c r="H55" s="2">
        <f t="shared" si="3"/>
        <v>2.7207788614228214E-2</v>
      </c>
      <c r="I55">
        <v>3.4272272050906771E-2</v>
      </c>
      <c r="J55">
        <v>4.5028274336352592E-2</v>
      </c>
      <c r="K55">
        <v>3.9371219323914193E-2</v>
      </c>
      <c r="L55">
        <v>2.7258928766281439E-2</v>
      </c>
      <c r="M55">
        <v>1.9495339694132419E-2</v>
      </c>
      <c r="N55" s="2">
        <f t="shared" si="1"/>
        <v>2.5268661060658601E-2</v>
      </c>
      <c r="O55" s="8">
        <f t="shared" si="2"/>
        <v>3.2745414477412756E-2</v>
      </c>
    </row>
    <row r="56" spans="1:15">
      <c r="A56" s="1" t="s">
        <v>66</v>
      </c>
      <c r="B56">
        <v>-8.5009657871801814E-3</v>
      </c>
      <c r="C56">
        <v>-1.0211104050327879E-2</v>
      </c>
      <c r="D56">
        <v>7.3592150439183435E-4</v>
      </c>
      <c r="E56" s="2">
        <f t="shared" si="0"/>
        <v>-5.3131199892599117E-3</v>
      </c>
      <c r="F56">
        <v>5.5556611320302096E-3</v>
      </c>
      <c r="G56">
        <v>2.075391199750087E-2</v>
      </c>
      <c r="H56" s="2">
        <f t="shared" si="3"/>
        <v>1.7836210509631557E-2</v>
      </c>
      <c r="I56">
        <v>-5.6328118407994683E-2</v>
      </c>
      <c r="J56">
        <v>-8.591941644551726E-2</v>
      </c>
      <c r="K56">
        <v>-4.5627221026847131E-2</v>
      </c>
      <c r="L56">
        <v>-3.6636172166568781E-2</v>
      </c>
      <c r="M56">
        <v>-6.1866649107928939E-3</v>
      </c>
      <c r="N56" s="2">
        <f t="shared" si="1"/>
        <v>-3.4128375513925023E-2</v>
      </c>
      <c r="O56" s="8">
        <f t="shared" si="2"/>
        <v>-1.2421551799066706E-2</v>
      </c>
    </row>
    <row r="57" spans="1:15">
      <c r="A57" s="1" t="s">
        <v>67</v>
      </c>
      <c r="B57">
        <v>4.0759613216787782E-2</v>
      </c>
      <c r="C57">
        <v>2.5291363059255941E-2</v>
      </c>
      <c r="D57">
        <v>6.2499947586645899E-2</v>
      </c>
      <c r="E57" s="2">
        <f t="shared" si="0"/>
        <v>4.4933246049305396E-2</v>
      </c>
      <c r="F57">
        <v>3.651059069594198E-2</v>
      </c>
      <c r="G57">
        <v>3.2102143926229683E-2</v>
      </c>
      <c r="H57" s="2">
        <f t="shared" si="3"/>
        <v>3.2948460506541238E-2</v>
      </c>
      <c r="I57">
        <v>5.2244099028354578E-2</v>
      </c>
      <c r="J57">
        <v>2.188992275352053E-2</v>
      </c>
      <c r="K57">
        <v>4.1912409862819848E-2</v>
      </c>
      <c r="L57">
        <v>3.6877523042787352E-2</v>
      </c>
      <c r="M57">
        <v>4.3010620618578972E-2</v>
      </c>
      <c r="N57" s="2">
        <f t="shared" si="1"/>
        <v>4.0056597243469806E-2</v>
      </c>
      <c r="O57" s="8">
        <f t="shared" si="2"/>
        <v>4.0130311791318631E-2</v>
      </c>
    </row>
    <row r="58" spans="1:15">
      <c r="A58" s="1" t="s">
        <v>68</v>
      </c>
      <c r="B58">
        <v>3.1460222849537089E-2</v>
      </c>
      <c r="C58">
        <v>3.3099666943839479E-2</v>
      </c>
      <c r="D58">
        <v>2.6817642916942441E-2</v>
      </c>
      <c r="E58" s="2">
        <f t="shared" si="0"/>
        <v>3.0084885123289967E-2</v>
      </c>
      <c r="F58">
        <v>2.2840960169426609E-2</v>
      </c>
      <c r="G58">
        <v>2.0541933154631261E-2</v>
      </c>
      <c r="H58" s="2">
        <f t="shared" si="3"/>
        <v>2.0983291479421119E-2</v>
      </c>
      <c r="I58">
        <v>3.3347772188981883E-2</v>
      </c>
      <c r="J58">
        <v>8.8897332830051523E-2</v>
      </c>
      <c r="K58">
        <v>4.5418159965003202E-2</v>
      </c>
      <c r="L58">
        <v>-1.503132634301607E-2</v>
      </c>
      <c r="M58">
        <v>1.73186981903144E-2</v>
      </c>
      <c r="N58" s="2">
        <f t="shared" si="1"/>
        <v>1.9560074921735667E-2</v>
      </c>
      <c r="O58" s="8">
        <f t="shared" si="2"/>
        <v>2.3514099903827974E-2</v>
      </c>
    </row>
    <row r="59" spans="1:15">
      <c r="A59" s="1" t="s">
        <v>69</v>
      </c>
      <c r="B59">
        <v>9.2379055983382585E-3</v>
      </c>
      <c r="C59">
        <v>6.1850094368556263E-3</v>
      </c>
      <c r="D59">
        <v>3.3288004888123668E-2</v>
      </c>
      <c r="E59" s="2">
        <f t="shared" si="0"/>
        <v>1.7945377636651976E-2</v>
      </c>
      <c r="F59">
        <v>4.9544666900638079E-2</v>
      </c>
      <c r="G59">
        <v>4.5454592749349487E-2</v>
      </c>
      <c r="H59" s="2">
        <f t="shared" si="3"/>
        <v>4.6239789384300616E-2</v>
      </c>
      <c r="I59">
        <v>9.9799299088039195E-3</v>
      </c>
      <c r="J59">
        <v>5.8243238289192867E-3</v>
      </c>
      <c r="K59">
        <v>5.9549696895795368E-3</v>
      </c>
      <c r="L59">
        <v>-2.6321684751612121E-2</v>
      </c>
      <c r="M59">
        <v>2.6301669095538879E-2</v>
      </c>
      <c r="N59" s="2">
        <f t="shared" si="1"/>
        <v>8.9850496571637819E-3</v>
      </c>
      <c r="O59" s="8">
        <f t="shared" si="2"/>
        <v>2.0510519207380892E-2</v>
      </c>
    </row>
    <row r="60" spans="1:15">
      <c r="A60" s="1" t="s">
        <v>70</v>
      </c>
      <c r="B60">
        <v>-1.0419294821656931E-2</v>
      </c>
      <c r="C60">
        <v>-1.2088923382164499E-2</v>
      </c>
      <c r="D60">
        <v>1.315003379938728E-3</v>
      </c>
      <c r="E60" s="2">
        <f t="shared" si="0"/>
        <v>-6.2232239523396298E-3</v>
      </c>
      <c r="F60">
        <v>-8.0108496325531631E-3</v>
      </c>
      <c r="G60">
        <v>-1.074767381198127E-2</v>
      </c>
      <c r="H60" s="2">
        <f t="shared" si="3"/>
        <v>-1.0222268878805969E-2</v>
      </c>
      <c r="I60">
        <v>-2.9973793964486739E-2</v>
      </c>
      <c r="J60">
        <v>-1.646334744754685E-2</v>
      </c>
      <c r="K60">
        <v>-2.2101933089252009E-2</v>
      </c>
      <c r="L60">
        <v>4.814767180075652E-2</v>
      </c>
      <c r="M60">
        <v>-2.9288671647408782E-2</v>
      </c>
      <c r="N60" s="2">
        <f t="shared" si="1"/>
        <v>-7.8507595899622411E-3</v>
      </c>
      <c r="O60" s="8">
        <f t="shared" si="2"/>
        <v>-7.8259850040387734E-3</v>
      </c>
    </row>
    <row r="61" spans="1:15">
      <c r="A61" s="1" t="s">
        <v>71</v>
      </c>
      <c r="B61">
        <v>1.077351667296123E-2</v>
      </c>
      <c r="C61">
        <v>7.5956371278373958E-3</v>
      </c>
      <c r="D61">
        <v>2.757687314063317E-2</v>
      </c>
      <c r="E61" s="2">
        <f t="shared" si="0"/>
        <v>1.6553256165729009E-2</v>
      </c>
      <c r="F61">
        <v>-1.9305747956659621E-2</v>
      </c>
      <c r="G61">
        <v>-5.0400459014847687E-3</v>
      </c>
      <c r="H61" s="2">
        <f t="shared" si="3"/>
        <v>-7.7787202713393028E-3</v>
      </c>
      <c r="I61">
        <v>3.3099725505850268E-2</v>
      </c>
      <c r="J61">
        <v>5.9408759519556709E-2</v>
      </c>
      <c r="K61">
        <v>3.0907607969772769E-2</v>
      </c>
      <c r="L61">
        <v>1.1044078433587901E-2</v>
      </c>
      <c r="M61">
        <v>1.939656832294423E-2</v>
      </c>
      <c r="N61" s="2">
        <f t="shared" si="1"/>
        <v>2.6047102413329672E-2</v>
      </c>
      <c r="O61" s="8">
        <f t="shared" si="2"/>
        <v>1.5113745179603059E-2</v>
      </c>
    </row>
    <row r="62" spans="1:15">
      <c r="A62" s="1" t="s">
        <v>72</v>
      </c>
      <c r="B62">
        <v>1.6319773233390181E-2</v>
      </c>
      <c r="C62">
        <v>1.531983233464285E-2</v>
      </c>
      <c r="D62">
        <v>-1.086258756241854E-2</v>
      </c>
      <c r="E62" s="2">
        <f t="shared" si="0"/>
        <v>5.1833841997091182E-3</v>
      </c>
      <c r="F62">
        <v>3.4465898802618078E-3</v>
      </c>
      <c r="G62">
        <v>-8.4875820537467783E-3</v>
      </c>
      <c r="H62" s="2">
        <f t="shared" si="3"/>
        <v>-6.1965058294784709E-3</v>
      </c>
      <c r="I62">
        <v>5.1710204402173332E-3</v>
      </c>
      <c r="J62">
        <v>-1.379611982030182E-3</v>
      </c>
      <c r="K62">
        <v>1.1356882491633251E-3</v>
      </c>
      <c r="L62">
        <v>-2.420074300763075E-3</v>
      </c>
      <c r="M62">
        <v>-1.4270722785519E-2</v>
      </c>
      <c r="N62" s="2">
        <f t="shared" si="1"/>
        <v>-7.2229005077684098E-3</v>
      </c>
      <c r="O62" s="8">
        <f t="shared" si="2"/>
        <v>-2.7094561102578834E-3</v>
      </c>
    </row>
    <row r="63" spans="1:15">
      <c r="A63" s="1" t="s">
        <v>73</v>
      </c>
      <c r="B63">
        <v>-3.0995412303735041E-2</v>
      </c>
      <c r="C63">
        <v>-3.1715097786790047E-2</v>
      </c>
      <c r="D63">
        <v>-2.196383146651015E-2</v>
      </c>
      <c r="E63" s="2">
        <f t="shared" si="0"/>
        <v>-2.7601307476284965E-2</v>
      </c>
      <c r="F63">
        <v>-4.651313496450471E-2</v>
      </c>
      <c r="G63">
        <v>-3.7764082694766388E-2</v>
      </c>
      <c r="H63" s="2">
        <f t="shared" si="3"/>
        <v>-3.9443691950516842E-2</v>
      </c>
      <c r="I63">
        <v>-4.0125871443988832E-2</v>
      </c>
      <c r="J63">
        <v>-3.013632177173731E-2</v>
      </c>
      <c r="K63">
        <v>-4.0190806801919332E-2</v>
      </c>
      <c r="L63">
        <v>-1.9364871775108261E-2</v>
      </c>
      <c r="M63">
        <v>-2.7881792401223241E-2</v>
      </c>
      <c r="N63" s="2">
        <f t="shared" si="1"/>
        <v>-2.5915732038634558E-2</v>
      </c>
      <c r="O63" s="8">
        <f t="shared" si="2"/>
        <v>-2.9559753451887834E-2</v>
      </c>
    </row>
    <row r="64" spans="1:15">
      <c r="A64" s="1" t="s">
        <v>74</v>
      </c>
      <c r="B64">
        <v>-3.3266591972230919E-2</v>
      </c>
      <c r="C64">
        <v>1.8394101526220119E-4</v>
      </c>
      <c r="D64">
        <v>-1.301488122840966E-2</v>
      </c>
      <c r="E64" s="2">
        <f t="shared" si="0"/>
        <v>-1.5453896935999759E-2</v>
      </c>
      <c r="F64">
        <v>-3.4620583599116787E-2</v>
      </c>
      <c r="G64">
        <v>-3.041165342313679E-2</v>
      </c>
      <c r="H64" s="2">
        <f t="shared" si="3"/>
        <v>-3.1219667578548257E-2</v>
      </c>
      <c r="I64">
        <v>-2.311932637423075E-2</v>
      </c>
      <c r="J64">
        <v>-6.3509408996855088E-2</v>
      </c>
      <c r="K64">
        <v>-2.699937432764021E-2</v>
      </c>
      <c r="L64">
        <v>-2.445579330250891E-2</v>
      </c>
      <c r="M64">
        <v>-2.0723018105019531E-2</v>
      </c>
      <c r="N64" s="2">
        <f t="shared" si="1"/>
        <v>-2.9459459194915726E-2</v>
      </c>
      <c r="O64" s="8">
        <f t="shared" si="2"/>
        <v>-2.5024957601208497E-2</v>
      </c>
    </row>
    <row r="65" spans="1:15">
      <c r="A65" s="1" t="s">
        <v>75</v>
      </c>
      <c r="B65">
        <v>-2.6115463781699159E-2</v>
      </c>
      <c r="C65">
        <v>-2.169841445301246E-2</v>
      </c>
      <c r="D65">
        <v>-5.4545571567409579E-2</v>
      </c>
      <c r="E65" s="2">
        <f t="shared" si="0"/>
        <v>-3.617360689380443E-2</v>
      </c>
      <c r="F65">
        <v>-4.4340552722299531E-3</v>
      </c>
      <c r="G65">
        <v>-6.5178190498215161E-3</v>
      </c>
      <c r="H65" s="2">
        <f t="shared" si="3"/>
        <v>-6.1177861297135872E-3</v>
      </c>
      <c r="I65">
        <v>-5.9683463555576972E-2</v>
      </c>
      <c r="J65">
        <v>-6.5108862313784432E-2</v>
      </c>
      <c r="K65">
        <v>-4.9058780052560591E-2</v>
      </c>
      <c r="L65">
        <v>-6.3088110137740405E-2</v>
      </c>
      <c r="M65">
        <v>-9.0960964147906553E-2</v>
      </c>
      <c r="N65" s="2">
        <f t="shared" si="1"/>
        <v>-8.144391189524823E-2</v>
      </c>
      <c r="O65" s="8">
        <f t="shared" si="2"/>
        <v>-4.877043188272534E-2</v>
      </c>
    </row>
    <row r="66" spans="1:15">
      <c r="A66" s="1" t="s">
        <v>76</v>
      </c>
      <c r="B66">
        <v>-1.8678113761993801E-2</v>
      </c>
      <c r="C66">
        <v>1.0507659428775851E-2</v>
      </c>
      <c r="D66">
        <v>-7.6922984513194126E-2</v>
      </c>
      <c r="E66" s="2">
        <f t="shared" ref="E66:E129" si="4">(B66*$B$186+C66*$C$186+D66*$D$186)/$E$186</f>
        <v>-3.3425506157711372E-2</v>
      </c>
      <c r="F66">
        <v>-9.6052368813997702E-2</v>
      </c>
      <c r="G66">
        <v>-8.9119910659764434E-2</v>
      </c>
      <c r="H66" s="2">
        <f t="shared" si="3"/>
        <v>-9.0450777195015014E-2</v>
      </c>
      <c r="I66">
        <v>-5.4582045094399227E-2</v>
      </c>
      <c r="J66">
        <v>-6.9740023020175901E-2</v>
      </c>
      <c r="K66">
        <v>-2.7108031376431248E-2</v>
      </c>
      <c r="L66">
        <v>-0.13546054950662459</v>
      </c>
      <c r="M66">
        <v>-6.9855422384047516E-2</v>
      </c>
      <c r="N66" s="2">
        <f t="shared" ref="N66:N129" si="5">(I66*$I$186+J66*$J$186+K66*$K$186+L66*$L$186+M66*$M$186)/$N$186</f>
        <v>-9.6398983347117384E-2</v>
      </c>
      <c r="O66" s="8">
        <f t="shared" ref="O66:O129" si="6">(E66*$E$186+H66*$H$186+N66*$N$186)/$O$186</f>
        <v>-7.3321908933101379E-2</v>
      </c>
    </row>
    <row r="67" spans="1:15">
      <c r="A67" s="1" t="s">
        <v>77</v>
      </c>
      <c r="B67">
        <v>6.8024169994303607E-2</v>
      </c>
      <c r="C67">
        <v>5.9576511553341982E-2</v>
      </c>
      <c r="D67">
        <v>0.1080245604107619</v>
      </c>
      <c r="E67" s="2">
        <f t="shared" si="4"/>
        <v>8.1526012164811285E-2</v>
      </c>
      <c r="F67">
        <v>6.1318322953759719E-2</v>
      </c>
      <c r="G67">
        <v>5.8883084944441277E-2</v>
      </c>
      <c r="H67" s="2">
        <f t="shared" ref="H67:H130" si="7">(F67*$F$186+G67*$G$186)/$H$186</f>
        <v>5.9350592529754727E-2</v>
      </c>
      <c r="I67">
        <v>5.0195350365158653E-2</v>
      </c>
      <c r="J67">
        <v>7.6947453371586372E-2</v>
      </c>
      <c r="K67">
        <v>6.0696066234725787E-2</v>
      </c>
      <c r="L67">
        <v>0.11036560408858991</v>
      </c>
      <c r="M67">
        <v>7.7807951414552656E-2</v>
      </c>
      <c r="N67" s="2">
        <f t="shared" si="5"/>
        <v>8.3480969081528619E-2</v>
      </c>
      <c r="O67" s="8">
        <f t="shared" si="6"/>
        <v>7.7343884576340352E-2</v>
      </c>
    </row>
    <row r="68" spans="1:15">
      <c r="A68" s="1" t="s">
        <v>78</v>
      </c>
      <c r="B68">
        <v>3.4442303184304628E-2</v>
      </c>
      <c r="C68">
        <v>1.0702621111159379E-2</v>
      </c>
      <c r="D68">
        <v>-4.8747286966901449E-3</v>
      </c>
      <c r="E68" s="2">
        <f t="shared" si="4"/>
        <v>1.1848149876183284E-2</v>
      </c>
      <c r="F68">
        <v>9.9747036152795232E-3</v>
      </c>
      <c r="G68">
        <v>-4.5636222484319866E-3</v>
      </c>
      <c r="H68" s="2">
        <f t="shared" si="7"/>
        <v>-1.7726106130041372E-3</v>
      </c>
      <c r="I68">
        <v>1.605771488309737E-2</v>
      </c>
      <c r="J68">
        <v>8.8965570152805817E-3</v>
      </c>
      <c r="K68">
        <v>2.0468731050498071E-2</v>
      </c>
      <c r="L68">
        <v>2.0906053949256039E-2</v>
      </c>
      <c r="M68">
        <v>-1.2556790975621901E-3</v>
      </c>
      <c r="N68" s="2">
        <f t="shared" si="5"/>
        <v>5.4421356742481632E-3</v>
      </c>
      <c r="O68" s="8">
        <f t="shared" si="6"/>
        <v>6.0194620534439183E-3</v>
      </c>
    </row>
    <row r="69" spans="1:15">
      <c r="A69" s="1" t="s">
        <v>79</v>
      </c>
      <c r="B69">
        <v>-7.4182149524916197E-3</v>
      </c>
      <c r="C69">
        <v>-2.1268874905257081E-2</v>
      </c>
      <c r="D69">
        <v>1.3996135502294389E-3</v>
      </c>
      <c r="E69" s="2">
        <f t="shared" si="4"/>
        <v>-7.9298750579912952E-3</v>
      </c>
      <c r="F69">
        <v>-4.2411217331764887E-2</v>
      </c>
      <c r="G69">
        <v>-2.1776621602622389E-2</v>
      </c>
      <c r="H69" s="2">
        <f t="shared" si="7"/>
        <v>-2.5737971575946202E-2</v>
      </c>
      <c r="I69">
        <v>-4.4442308762001947E-2</v>
      </c>
      <c r="J69">
        <v>-7.7577985321338083E-2</v>
      </c>
      <c r="K69">
        <v>-1.8061223337607069E-2</v>
      </c>
      <c r="L69">
        <v>-7.4658479471506944E-2</v>
      </c>
      <c r="M69">
        <v>-1.634168251552226E-2</v>
      </c>
      <c r="N69" s="2">
        <f t="shared" si="5"/>
        <v>-5.3057375829577147E-2</v>
      </c>
      <c r="O69" s="8">
        <f t="shared" si="6"/>
        <v>-3.1300624327919101E-2</v>
      </c>
    </row>
    <row r="70" spans="1:15">
      <c r="A70" s="1" t="s">
        <v>80</v>
      </c>
      <c r="B70">
        <v>3.4536571077275369E-2</v>
      </c>
      <c r="C70">
        <v>6.9239424164066588E-2</v>
      </c>
      <c r="D70">
        <v>5.5195640207931662E-2</v>
      </c>
      <c r="E70" s="2">
        <f t="shared" si="4"/>
        <v>5.2876162242256254E-2</v>
      </c>
      <c r="F70">
        <v>5.2859185504488648E-2</v>
      </c>
      <c r="G70">
        <v>5.069218728458269E-2</v>
      </c>
      <c r="H70" s="2">
        <f t="shared" si="7"/>
        <v>5.1108199231378118E-2</v>
      </c>
      <c r="I70">
        <v>4.6662855771298917E-2</v>
      </c>
      <c r="J70">
        <v>8.4355050604950188E-2</v>
      </c>
      <c r="K70">
        <v>3.9055260503459747E-2</v>
      </c>
      <c r="L70">
        <v>0.11434977094594601</v>
      </c>
      <c r="M70">
        <v>4.7231743080404343E-2</v>
      </c>
      <c r="N70" s="2">
        <f t="shared" si="5"/>
        <v>7.5710342990994051E-2</v>
      </c>
      <c r="O70" s="8">
        <f t="shared" si="6"/>
        <v>6.2261569551455016E-2</v>
      </c>
    </row>
    <row r="71" spans="1:15">
      <c r="A71" s="1" t="s">
        <v>81</v>
      </c>
      <c r="B71">
        <v>3.4349930716646382E-2</v>
      </c>
      <c r="C71">
        <v>5.486534242375174E-2</v>
      </c>
      <c r="D71">
        <v>4.2140243929229097E-2</v>
      </c>
      <c r="E71" s="2">
        <f t="shared" si="4"/>
        <v>4.3427172764366098E-2</v>
      </c>
      <c r="F71">
        <v>2.3412694637302781E-2</v>
      </c>
      <c r="G71">
        <v>1.402138289985411E-2</v>
      </c>
      <c r="H71" s="2">
        <f t="shared" si="7"/>
        <v>1.5824290647064136E-2</v>
      </c>
      <c r="I71">
        <v>3.9232921523436597E-2</v>
      </c>
      <c r="J71">
        <v>4.5096257417165157E-2</v>
      </c>
      <c r="K71">
        <v>2.8976363869046121E-2</v>
      </c>
      <c r="L71">
        <v>4.5184002757499009E-2</v>
      </c>
      <c r="M71">
        <v>5.1755816782044217E-2</v>
      </c>
      <c r="N71" s="2">
        <f t="shared" si="5"/>
        <v>5.1830049953881172E-2</v>
      </c>
      <c r="O71" s="8">
        <f t="shared" si="6"/>
        <v>4.0779678696069313E-2</v>
      </c>
    </row>
    <row r="72" spans="1:15">
      <c r="A72" s="1" t="s">
        <v>82</v>
      </c>
      <c r="B72">
        <v>3.1802463443797453E-2</v>
      </c>
      <c r="C72">
        <v>5.2977477208343782E-2</v>
      </c>
      <c r="D72">
        <v>3.2092544699852787E-2</v>
      </c>
      <c r="E72" s="2">
        <f t="shared" si="4"/>
        <v>3.8079110166012502E-2</v>
      </c>
      <c r="F72">
        <v>-1.949578932080076E-2</v>
      </c>
      <c r="G72">
        <v>-1.991169112620339E-2</v>
      </c>
      <c r="H72" s="2">
        <f t="shared" si="7"/>
        <v>-1.9831847904297654E-2</v>
      </c>
      <c r="I72">
        <v>8.255523934406428E-3</v>
      </c>
      <c r="J72">
        <v>4.6842873781853811E-3</v>
      </c>
      <c r="K72">
        <v>1.5852410846922241E-2</v>
      </c>
      <c r="L72">
        <v>-2.206502884396444E-2</v>
      </c>
      <c r="M72">
        <v>7.6159490659650766E-3</v>
      </c>
      <c r="N72" s="2">
        <f t="shared" si="5"/>
        <v>-3.475633858284049E-3</v>
      </c>
      <c r="O72" s="8">
        <f t="shared" si="6"/>
        <v>7.1612461266236105E-3</v>
      </c>
    </row>
    <row r="73" spans="1:15">
      <c r="A73" s="1" t="s">
        <v>83</v>
      </c>
      <c r="B73">
        <v>-1.9127425040602501E-2</v>
      </c>
      <c r="C73">
        <v>-2.6692675804238512E-2</v>
      </c>
      <c r="D73">
        <v>-6.2190246517800363E-3</v>
      </c>
      <c r="E73" s="2">
        <f t="shared" si="4"/>
        <v>-1.6178242353116337E-2</v>
      </c>
      <c r="F73">
        <v>-1.615000186522508E-2</v>
      </c>
      <c r="G73">
        <v>-4.7994994216760117E-4</v>
      </c>
      <c r="H73" s="2">
        <f t="shared" si="7"/>
        <v>-3.4882259744291812E-3</v>
      </c>
      <c r="I73">
        <v>-3.7263015645059849E-2</v>
      </c>
      <c r="J73">
        <v>-4.1374890724695253E-2</v>
      </c>
      <c r="K73">
        <v>-3.6324681132628663E-2</v>
      </c>
      <c r="L73">
        <v>-3.7425502717740811E-2</v>
      </c>
      <c r="M73">
        <v>-2.9069646823426831E-2</v>
      </c>
      <c r="N73" s="2">
        <f t="shared" si="5"/>
        <v>-3.4158658977842878E-2</v>
      </c>
      <c r="O73" s="8">
        <f t="shared" si="6"/>
        <v>-2.1011097093728025E-2</v>
      </c>
    </row>
    <row r="74" spans="1:15">
      <c r="A74" s="1" t="s">
        <v>84</v>
      </c>
      <c r="B74">
        <v>-1.2910339537861139E-2</v>
      </c>
      <c r="C74">
        <v>-2.3775037031934291E-2</v>
      </c>
      <c r="D74">
        <v>-6.0700709032892597E-2</v>
      </c>
      <c r="E74" s="2">
        <f t="shared" si="4"/>
        <v>-3.5139259242746038E-2</v>
      </c>
      <c r="F74">
        <v>-6.2412215916571978E-2</v>
      </c>
      <c r="G74">
        <v>-6.2571189638710001E-2</v>
      </c>
      <c r="H74" s="2">
        <f t="shared" si="7"/>
        <v>-6.2540670477674962E-2</v>
      </c>
      <c r="I74">
        <v>-6.6873718584314124E-2</v>
      </c>
      <c r="J74">
        <v>-7.556198415564519E-2</v>
      </c>
      <c r="K74">
        <v>-4.3856336893566827E-2</v>
      </c>
      <c r="L74">
        <v>-6.1865895396823863E-2</v>
      </c>
      <c r="M74">
        <v>-7.245530681703638E-2</v>
      </c>
      <c r="N74" s="2">
        <f t="shared" si="5"/>
        <v>-7.7371161253203591E-2</v>
      </c>
      <c r="O74" s="8">
        <f t="shared" si="6"/>
        <v>-5.9440767087914022E-2</v>
      </c>
    </row>
    <row r="75" spans="1:15">
      <c r="A75" s="1" t="s">
        <v>85</v>
      </c>
      <c r="B75">
        <v>2.215040834899229E-2</v>
      </c>
      <c r="C75">
        <v>2.0788987692045291E-2</v>
      </c>
      <c r="D75">
        <v>3.1978416665894072E-2</v>
      </c>
      <c r="E75" s="2">
        <f t="shared" si="4"/>
        <v>2.5675564751416882E-2</v>
      </c>
      <c r="F75">
        <v>7.6557598731290533E-3</v>
      </c>
      <c r="G75">
        <v>7.8885121217728837E-3</v>
      </c>
      <c r="H75" s="2">
        <f t="shared" si="7"/>
        <v>7.8438292442375539E-3</v>
      </c>
      <c r="I75">
        <v>3.2859917818634177E-2</v>
      </c>
      <c r="J75">
        <v>6.8993694590385735E-2</v>
      </c>
      <c r="K75">
        <v>2.4959209417029889E-2</v>
      </c>
      <c r="L75">
        <v>3.6980292704895668E-2</v>
      </c>
      <c r="M75">
        <v>3.163350049249547E-2</v>
      </c>
      <c r="N75" s="2">
        <f t="shared" si="5"/>
        <v>4.3334326000158505E-2</v>
      </c>
      <c r="O75" s="8">
        <f t="shared" si="6"/>
        <v>2.9206624488067729E-2</v>
      </c>
    </row>
    <row r="76" spans="1:15">
      <c r="A76" s="1" t="s">
        <v>86</v>
      </c>
      <c r="B76">
        <v>1.3248072862253051E-3</v>
      </c>
      <c r="C76">
        <v>-3.3768619067228172E-3</v>
      </c>
      <c r="D76">
        <v>2.1203802446754679E-2</v>
      </c>
      <c r="E76" s="2">
        <f t="shared" si="4"/>
        <v>7.888342541146209E-3</v>
      </c>
      <c r="F76">
        <v>9.9443271255810206E-3</v>
      </c>
      <c r="G76">
        <v>1.316915491370318E-2</v>
      </c>
      <c r="H76" s="2">
        <f t="shared" si="7"/>
        <v>1.2550064932967099E-2</v>
      </c>
      <c r="I76">
        <v>8.2593058581301726E-3</v>
      </c>
      <c r="J76">
        <v>-1.226478642527684E-2</v>
      </c>
      <c r="K76">
        <v>1.0480278370839089E-2</v>
      </c>
      <c r="L76">
        <v>-1.351066706857817E-2</v>
      </c>
      <c r="M76">
        <v>2.0787366456401331E-2</v>
      </c>
      <c r="N76" s="2">
        <f t="shared" si="5"/>
        <v>3.9002873520962555E-3</v>
      </c>
      <c r="O76" s="8">
        <f t="shared" si="6"/>
        <v>7.2345451433608234E-3</v>
      </c>
    </row>
    <row r="77" spans="1:15">
      <c r="A77" s="1" t="s">
        <v>87</v>
      </c>
      <c r="B77">
        <v>1.6095736024091419E-2</v>
      </c>
      <c r="C77">
        <v>4.2660888606481873E-2</v>
      </c>
      <c r="D77">
        <v>2.2915301169282198E-2</v>
      </c>
      <c r="E77" s="2">
        <f t="shared" si="4"/>
        <v>2.6545843346430432E-2</v>
      </c>
      <c r="F77">
        <v>3.6885002882967921E-2</v>
      </c>
      <c r="G77">
        <v>2.994023034193383E-2</v>
      </c>
      <c r="H77" s="2">
        <f t="shared" si="7"/>
        <v>3.1273460945589984E-2</v>
      </c>
      <c r="I77">
        <v>2.2982572253249071E-2</v>
      </c>
      <c r="J77">
        <v>3.7630046603559508E-2</v>
      </c>
      <c r="K77">
        <v>1.3634977943513871E-2</v>
      </c>
      <c r="L77">
        <v>-6.2599817532705826E-3</v>
      </c>
      <c r="M77">
        <v>2.062515831214351E-2</v>
      </c>
      <c r="N77" s="2">
        <f t="shared" si="5"/>
        <v>1.9695092016060671E-2</v>
      </c>
      <c r="O77" s="8">
        <f t="shared" si="6"/>
        <v>2.468014953846941E-2</v>
      </c>
    </row>
    <row r="78" spans="1:15">
      <c r="A78" s="1" t="s">
        <v>88</v>
      </c>
      <c r="B78">
        <v>1.132902499099875E-2</v>
      </c>
      <c r="C78">
        <v>-2.44549703148722E-3</v>
      </c>
      <c r="D78">
        <v>2.426876592514771E-2</v>
      </c>
      <c r="E78" s="2">
        <f t="shared" si="4"/>
        <v>1.24841137829628E-2</v>
      </c>
      <c r="F78">
        <v>2.728682912921165E-2</v>
      </c>
      <c r="G78">
        <v>2.3837222208940471E-2</v>
      </c>
      <c r="H78" s="2">
        <f t="shared" si="7"/>
        <v>2.4499464419108635E-2</v>
      </c>
      <c r="I78">
        <v>1.849313595980329E-2</v>
      </c>
      <c r="J78">
        <v>-2.237880048656216E-3</v>
      </c>
      <c r="K78">
        <v>1.9192744094092221E-2</v>
      </c>
      <c r="L78">
        <v>3.1391580058392383E-2</v>
      </c>
      <c r="M78">
        <v>1.6534071510238221E-2</v>
      </c>
      <c r="N78" s="2">
        <f t="shared" si="5"/>
        <v>1.6450717911826958E-2</v>
      </c>
      <c r="O78" s="8">
        <f t="shared" si="6"/>
        <v>1.6903965961867534E-2</v>
      </c>
    </row>
    <row r="79" spans="1:15">
      <c r="A79" s="1" t="s">
        <v>89</v>
      </c>
      <c r="B79">
        <v>2.344162545001582E-3</v>
      </c>
      <c r="C79">
        <v>-3.5366084099264887E-2</v>
      </c>
      <c r="D79">
        <v>-1.7618367645511831E-2</v>
      </c>
      <c r="E79" s="2">
        <f t="shared" si="4"/>
        <v>-1.6592523919253345E-2</v>
      </c>
      <c r="F79">
        <v>1.5502403822127199E-2</v>
      </c>
      <c r="G79">
        <v>2.2422859720933271E-2</v>
      </c>
      <c r="H79" s="2">
        <f t="shared" si="7"/>
        <v>2.109429733231296E-2</v>
      </c>
      <c r="I79">
        <v>2.6615493378794541E-2</v>
      </c>
      <c r="J79">
        <v>5.7190103935449432E-2</v>
      </c>
      <c r="K79">
        <v>1.7618126337736181E-2</v>
      </c>
      <c r="L79">
        <v>2.2490169753365041E-2</v>
      </c>
      <c r="M79">
        <v>1.2048103816348689E-2</v>
      </c>
      <c r="N79" s="2">
        <f t="shared" si="5"/>
        <v>2.7014152555612018E-2</v>
      </c>
      <c r="O79" s="8">
        <f t="shared" si="6"/>
        <v>1.0626490316200898E-2</v>
      </c>
    </row>
    <row r="80" spans="1:15">
      <c r="A80" s="1" t="s">
        <v>90</v>
      </c>
      <c r="B80">
        <v>-8.9017058095330892E-4</v>
      </c>
      <c r="C80">
        <v>6.4890574046432281E-3</v>
      </c>
      <c r="D80">
        <v>4.9474705615724091E-3</v>
      </c>
      <c r="E80" s="2">
        <f t="shared" si="4"/>
        <v>3.5859815892650684E-3</v>
      </c>
      <c r="F80">
        <v>-1.9764292629031122E-2</v>
      </c>
      <c r="G80">
        <v>-1.6778479240245451E-2</v>
      </c>
      <c r="H80" s="2">
        <f t="shared" si="7"/>
        <v>-1.7351684159947915E-2</v>
      </c>
      <c r="I80">
        <v>2.1114654405633759E-2</v>
      </c>
      <c r="J80">
        <v>1.8075752228237981E-2</v>
      </c>
      <c r="K80">
        <v>-1.111046443498354E-3</v>
      </c>
      <c r="L80">
        <v>6.1780338056038886E-3</v>
      </c>
      <c r="M80">
        <v>3.4523831236154663E-2</v>
      </c>
      <c r="N80" s="2">
        <f t="shared" si="5"/>
        <v>3.0307251516065031E-2</v>
      </c>
      <c r="O80" s="8">
        <f t="shared" si="6"/>
        <v>1.0297694607738215E-2</v>
      </c>
    </row>
    <row r="81" spans="1:15">
      <c r="A81" s="1" t="s">
        <v>91</v>
      </c>
      <c r="B81">
        <v>3.2406704120273582E-3</v>
      </c>
      <c r="C81">
        <v>-8.7876837753643189E-3</v>
      </c>
      <c r="D81">
        <v>-1.230846440645861E-3</v>
      </c>
      <c r="E81" s="2">
        <f t="shared" si="4"/>
        <v>-2.0430850843244333E-3</v>
      </c>
      <c r="F81">
        <v>1.1740417339606511E-2</v>
      </c>
      <c r="G81">
        <v>1.9340042873715602E-2</v>
      </c>
      <c r="H81" s="2">
        <f t="shared" si="7"/>
        <v>1.7881096122251181E-2</v>
      </c>
      <c r="I81">
        <v>3.3959158217387257E-2</v>
      </c>
      <c r="J81">
        <v>3.6204036301630049E-2</v>
      </c>
      <c r="K81">
        <v>1.877064433361442E-2</v>
      </c>
      <c r="L81">
        <v>6.122699654967767E-2</v>
      </c>
      <c r="M81">
        <v>3.1645287235672732E-2</v>
      </c>
      <c r="N81" s="2">
        <f t="shared" si="5"/>
        <v>4.5379101619127254E-2</v>
      </c>
      <c r="O81" s="8">
        <f t="shared" si="6"/>
        <v>2.2790081308992238E-2</v>
      </c>
    </row>
    <row r="82" spans="1:15">
      <c r="A82" s="1" t="s">
        <v>92</v>
      </c>
      <c r="B82">
        <v>6.6950280857554612E-2</v>
      </c>
      <c r="C82">
        <v>4.0532744959951739E-2</v>
      </c>
      <c r="D82">
        <v>6.4186848347035586E-2</v>
      </c>
      <c r="E82" s="2">
        <f t="shared" si="4"/>
        <v>5.8161473907512973E-2</v>
      </c>
      <c r="F82">
        <v>3.8199042375027359E-2</v>
      </c>
      <c r="G82">
        <v>2.748105260131006E-2</v>
      </c>
      <c r="H82" s="2">
        <f t="shared" si="7"/>
        <v>2.9538650872752634E-2</v>
      </c>
      <c r="I82">
        <v>5.6870057636551508E-2</v>
      </c>
      <c r="J82">
        <v>5.9416196974800828E-2</v>
      </c>
      <c r="K82">
        <v>7.122692352703508E-2</v>
      </c>
      <c r="L82">
        <v>1.8932185067304541E-2</v>
      </c>
      <c r="M82">
        <v>5.4496497720368353E-2</v>
      </c>
      <c r="N82" s="2">
        <f t="shared" si="5"/>
        <v>4.1328930629357205E-2</v>
      </c>
      <c r="O82" s="8">
        <f t="shared" si="6"/>
        <v>4.4468409514587498E-2</v>
      </c>
    </row>
    <row r="83" spans="1:15">
      <c r="A83" s="1" t="s">
        <v>93</v>
      </c>
      <c r="B83">
        <v>3.4232582537935263E-2</v>
      </c>
      <c r="C83">
        <v>2.4716093151997631E-2</v>
      </c>
      <c r="D83">
        <v>1.28731767144632E-2</v>
      </c>
      <c r="E83" s="2">
        <f t="shared" si="4"/>
        <v>2.2941581872579161E-2</v>
      </c>
      <c r="F83">
        <v>-1.7884166910572259E-3</v>
      </c>
      <c r="G83">
        <v>1.638442583190591E-2</v>
      </c>
      <c r="H83" s="2">
        <f t="shared" si="7"/>
        <v>1.2895673728956447E-2</v>
      </c>
      <c r="I83">
        <v>8.0448547639200285E-3</v>
      </c>
      <c r="J83">
        <v>-1.3484552188374081E-2</v>
      </c>
      <c r="K83">
        <v>1.072315987835837E-2</v>
      </c>
      <c r="L83">
        <v>-2.8598656898861652E-3</v>
      </c>
      <c r="M83">
        <v>1.6533387618546062E-2</v>
      </c>
      <c r="N83" s="2">
        <f t="shared" si="5"/>
        <v>4.1890081161712455E-3</v>
      </c>
      <c r="O83" s="8">
        <f t="shared" si="6"/>
        <v>1.2631006679444022E-2</v>
      </c>
    </row>
    <row r="84" spans="1:15">
      <c r="A84" s="1" t="s">
        <v>94</v>
      </c>
      <c r="B84">
        <v>2.7316308689027569E-2</v>
      </c>
      <c r="C84">
        <v>2.1841896293524291E-2</v>
      </c>
      <c r="D84">
        <v>3.6395329031630119E-2</v>
      </c>
      <c r="E84" s="2">
        <f t="shared" si="4"/>
        <v>2.9345945165584735E-2</v>
      </c>
      <c r="F84">
        <v>4.3525815465861317E-3</v>
      </c>
      <c r="G84">
        <v>-1.4508130645975229E-2</v>
      </c>
      <c r="H84" s="2">
        <f t="shared" si="7"/>
        <v>-1.0887323981207297E-2</v>
      </c>
      <c r="I84">
        <v>7.1138687990954796E-3</v>
      </c>
      <c r="J84">
        <v>-7.2780785633471679E-3</v>
      </c>
      <c r="K84">
        <v>1.281207649281968E-2</v>
      </c>
      <c r="L84">
        <v>-1.9800889800151041E-2</v>
      </c>
      <c r="M84">
        <v>1.888795408988941E-2</v>
      </c>
      <c r="N84" s="2">
        <f t="shared" si="5"/>
        <v>1.1550481558129252E-3</v>
      </c>
      <c r="O84" s="8">
        <f t="shared" si="6"/>
        <v>8.1569412880010909E-3</v>
      </c>
    </row>
    <row r="85" spans="1:15">
      <c r="A85" s="1" t="s">
        <v>95</v>
      </c>
      <c r="B85">
        <v>1.79608026733411E-2</v>
      </c>
      <c r="C85">
        <v>2.193919625892193E-2</v>
      </c>
      <c r="D85">
        <v>2.1181432659053149E-2</v>
      </c>
      <c r="E85" s="2">
        <f t="shared" si="4"/>
        <v>2.0403318232286929E-2</v>
      </c>
      <c r="F85">
        <v>-2.2740086628317061E-2</v>
      </c>
      <c r="G85">
        <v>-1.747504755498264E-2</v>
      </c>
      <c r="H85" s="2">
        <f t="shared" si="7"/>
        <v>-1.8485809416589939E-2</v>
      </c>
      <c r="I85">
        <v>4.4252605340825417E-2</v>
      </c>
      <c r="J85">
        <v>4.4503003225233588E-2</v>
      </c>
      <c r="K85">
        <v>3.013978986920662E-2</v>
      </c>
      <c r="L85">
        <v>1.5677018740007261E-2</v>
      </c>
      <c r="M85">
        <v>4.4798881624220632E-2</v>
      </c>
      <c r="N85" s="2">
        <f t="shared" si="5"/>
        <v>4.1140291381627586E-2</v>
      </c>
      <c r="O85" s="8">
        <f t="shared" si="6"/>
        <v>2.048671504529025E-2</v>
      </c>
    </row>
    <row r="86" spans="1:15">
      <c r="A86" s="1" t="s">
        <v>96</v>
      </c>
      <c r="B86">
        <v>4.2327506699411772E-2</v>
      </c>
      <c r="C86">
        <v>5.471498002319608E-2</v>
      </c>
      <c r="D86">
        <v>2.4563324514308649E-2</v>
      </c>
      <c r="E86" s="2">
        <f t="shared" si="4"/>
        <v>3.8843956159137522E-2</v>
      </c>
      <c r="F86">
        <v>7.7469692194624962E-3</v>
      </c>
      <c r="G86">
        <v>2.2396288743015361E-2</v>
      </c>
      <c r="H86" s="2">
        <f t="shared" si="7"/>
        <v>1.9583968973557499E-2</v>
      </c>
      <c r="I86">
        <v>-1.245650886077765E-2</v>
      </c>
      <c r="J86">
        <v>1.8484324429621779E-2</v>
      </c>
      <c r="K86">
        <v>2.4665415964276519E-2</v>
      </c>
      <c r="L86">
        <v>-3.3373039511664593E-2</v>
      </c>
      <c r="M86">
        <v>-3.9428902409578406E-3</v>
      </c>
      <c r="N86" s="2">
        <f t="shared" si="5"/>
        <v>-1.8748315653728448E-2</v>
      </c>
      <c r="O86" s="8">
        <f t="shared" si="6"/>
        <v>9.8027382899615531E-3</v>
      </c>
    </row>
    <row r="87" spans="1:15">
      <c r="A87" s="1" t="s">
        <v>97</v>
      </c>
      <c r="B87">
        <v>2.3788561202238161E-3</v>
      </c>
      <c r="C87">
        <v>-6.2947516446614227E-3</v>
      </c>
      <c r="D87">
        <v>-2.2908741789913201E-2</v>
      </c>
      <c r="E87" s="2">
        <f t="shared" si="4"/>
        <v>-1.0234210857905629E-2</v>
      </c>
      <c r="F87">
        <v>-3.6880778337566089E-2</v>
      </c>
      <c r="G87">
        <v>-4.3811496695018493E-2</v>
      </c>
      <c r="H87" s="2">
        <f t="shared" si="7"/>
        <v>-4.248096415923279E-2</v>
      </c>
      <c r="I87">
        <v>-2.5784386974361469E-2</v>
      </c>
      <c r="J87">
        <v>-4.3104763094650389E-2</v>
      </c>
      <c r="K87">
        <v>-2.363369926401326E-2</v>
      </c>
      <c r="L87">
        <v>-4.6300348746001967E-2</v>
      </c>
      <c r="M87">
        <v>-4.502715041448746E-2</v>
      </c>
      <c r="N87" s="2">
        <f t="shared" si="5"/>
        <v>-4.5774887243218078E-2</v>
      </c>
      <c r="O87" s="8">
        <f t="shared" si="6"/>
        <v>-3.2765039611274978E-2</v>
      </c>
    </row>
    <row r="88" spans="1:15">
      <c r="A88" s="1" t="s">
        <v>98</v>
      </c>
      <c r="B88">
        <v>3.5099742582386018E-2</v>
      </c>
      <c r="C88">
        <v>4.4166940641068519E-2</v>
      </c>
      <c r="D88">
        <v>6.0079456451064488E-2</v>
      </c>
      <c r="E88" s="2">
        <f t="shared" si="4"/>
        <v>4.7704483100613614E-2</v>
      </c>
      <c r="F88">
        <v>4.6565182183716747E-2</v>
      </c>
      <c r="G88">
        <v>3.6100829907999898E-2</v>
      </c>
      <c r="H88" s="2">
        <f t="shared" si="7"/>
        <v>3.810973583241873E-2</v>
      </c>
      <c r="I88">
        <v>5.2070611078706142E-2</v>
      </c>
      <c r="J88">
        <v>7.4570558261368936E-2</v>
      </c>
      <c r="K88">
        <v>4.3809349128304031E-2</v>
      </c>
      <c r="L88">
        <v>-7.7068693283521839E-4</v>
      </c>
      <c r="M88">
        <v>5.6818554085735988E-2</v>
      </c>
      <c r="N88" s="2">
        <f t="shared" si="5"/>
        <v>4.7354884598719546E-2</v>
      </c>
      <c r="O88" s="8">
        <f t="shared" si="6"/>
        <v>4.5382665382144617E-2</v>
      </c>
    </row>
    <row r="89" spans="1:15">
      <c r="A89" s="1" t="s">
        <v>99</v>
      </c>
      <c r="B89">
        <v>-7.3212335161300102E-3</v>
      </c>
      <c r="C89">
        <v>1.932094215108027E-2</v>
      </c>
      <c r="D89">
        <v>-3.0036464891864071E-2</v>
      </c>
      <c r="E89" s="2">
        <f t="shared" si="4"/>
        <v>-8.6327659011677261E-3</v>
      </c>
      <c r="F89">
        <v>1.4483192110056329E-2</v>
      </c>
      <c r="G89">
        <v>1.949847296647755E-2</v>
      </c>
      <c r="H89" s="2">
        <f t="shared" si="7"/>
        <v>1.8535658722497142E-2</v>
      </c>
      <c r="I89">
        <v>3.3630150954724321E-3</v>
      </c>
      <c r="J89">
        <v>8.3580500555744397E-3</v>
      </c>
      <c r="K89">
        <v>-6.3743685574951803E-3</v>
      </c>
      <c r="L89">
        <v>-1.173542040698905E-2</v>
      </c>
      <c r="M89">
        <v>-1.888625343129624E-2</v>
      </c>
      <c r="N89" s="2">
        <f t="shared" si="5"/>
        <v>-8.3823112786272757E-3</v>
      </c>
      <c r="O89" s="8">
        <f t="shared" si="6"/>
        <v>-2.3752213177398499E-3</v>
      </c>
    </row>
    <row r="90" spans="1:15">
      <c r="A90" s="1" t="s">
        <v>100</v>
      </c>
      <c r="B90">
        <v>4.2471760466604716E-3</v>
      </c>
      <c r="C90">
        <v>2.238375430837047E-2</v>
      </c>
      <c r="D90">
        <v>3.0966591840501989E-2</v>
      </c>
      <c r="E90" s="2">
        <f t="shared" si="4"/>
        <v>2.0184790110990697E-2</v>
      </c>
      <c r="F90">
        <v>1.104206751357073E-2</v>
      </c>
      <c r="G90">
        <v>4.3717370286191493E-3</v>
      </c>
      <c r="H90" s="2">
        <f t="shared" si="7"/>
        <v>5.6522813065623175E-3</v>
      </c>
      <c r="I90">
        <v>5.4728031831362323E-2</v>
      </c>
      <c r="J90">
        <v>4.4497150586748857E-2</v>
      </c>
      <c r="K90">
        <v>2.2681443453318909E-2</v>
      </c>
      <c r="L90">
        <v>4.0684173316038352E-2</v>
      </c>
      <c r="M90">
        <v>5.2684773100747602E-2</v>
      </c>
      <c r="N90" s="2">
        <f t="shared" si="5"/>
        <v>5.7598451764620945E-2</v>
      </c>
      <c r="O90" s="8">
        <f t="shared" si="6"/>
        <v>3.2928703840779672E-2</v>
      </c>
    </row>
    <row r="91" spans="1:15">
      <c r="A91" s="1" t="s">
        <v>101</v>
      </c>
      <c r="B91">
        <v>6.8331598203114075E-2</v>
      </c>
      <c r="C91">
        <v>6.9666520786808128E-2</v>
      </c>
      <c r="D91">
        <v>4.7643962382448057E-2</v>
      </c>
      <c r="E91" s="2">
        <f t="shared" si="4"/>
        <v>6.0465863611341902E-2</v>
      </c>
      <c r="F91">
        <v>5.378384400967029E-2</v>
      </c>
      <c r="G91">
        <v>5.7269701581796451E-2</v>
      </c>
      <c r="H91" s="2">
        <f t="shared" si="7"/>
        <v>5.6600500111527258E-2</v>
      </c>
      <c r="I91">
        <v>4.9224014425917277E-2</v>
      </c>
      <c r="J91">
        <v>6.2537231786698788E-2</v>
      </c>
      <c r="K91">
        <v>5.9741167726265587E-2</v>
      </c>
      <c r="L91">
        <v>6.8981580779616358E-2</v>
      </c>
      <c r="M91">
        <v>3.4167366894175322E-2</v>
      </c>
      <c r="N91" s="2">
        <f t="shared" si="5"/>
        <v>4.6256683826540849E-2</v>
      </c>
      <c r="O91" s="8">
        <f t="shared" si="6"/>
        <v>5.3501479321437041E-2</v>
      </c>
    </row>
    <row r="92" spans="1:15">
      <c r="A92" s="1" t="s">
        <v>102</v>
      </c>
      <c r="B92">
        <v>4.3281311482393107E-2</v>
      </c>
      <c r="C92">
        <v>4.9232767510020148E-2</v>
      </c>
      <c r="D92">
        <v>2.768143304104953E-2</v>
      </c>
      <c r="E92" s="2">
        <f t="shared" si="4"/>
        <v>3.8788723075096787E-2</v>
      </c>
      <c r="F92">
        <v>3.9328559566251808E-3</v>
      </c>
      <c r="G92">
        <v>8.81773450536949E-3</v>
      </c>
      <c r="H92" s="2">
        <f t="shared" si="7"/>
        <v>7.8799543926518431E-3</v>
      </c>
      <c r="I92">
        <v>1.87876546372201E-2</v>
      </c>
      <c r="J92">
        <v>2.3601085359364001E-2</v>
      </c>
      <c r="K92">
        <v>3.4993192061130607E-2</v>
      </c>
      <c r="L92">
        <v>3.8127532874645538E-3</v>
      </c>
      <c r="M92">
        <v>1.814798848385735E-2</v>
      </c>
      <c r="N92" s="2">
        <f t="shared" si="5"/>
        <v>1.0341499688758098E-2</v>
      </c>
      <c r="O92" s="8">
        <f t="shared" si="6"/>
        <v>1.9600690050978968E-2</v>
      </c>
    </row>
    <row r="93" spans="1:15">
      <c r="A93" s="1" t="s">
        <v>103</v>
      </c>
      <c r="B93">
        <v>2.3093572550472619E-2</v>
      </c>
      <c r="C93">
        <v>2.8733817827784058E-2</v>
      </c>
      <c r="D93">
        <v>1.731594581875728E-2</v>
      </c>
      <c r="E93" s="2">
        <f t="shared" si="4"/>
        <v>2.2429404148081838E-2</v>
      </c>
      <c r="F93">
        <v>5.0653706463577031E-3</v>
      </c>
      <c r="G93">
        <v>1.23392440891279E-2</v>
      </c>
      <c r="H93" s="2">
        <f t="shared" si="7"/>
        <v>1.094283396572608E-2</v>
      </c>
      <c r="I93">
        <v>1.5670497167032501E-2</v>
      </c>
      <c r="J93">
        <v>2.7823921661775719E-2</v>
      </c>
      <c r="K93">
        <v>1.050235661821786E-2</v>
      </c>
      <c r="L93">
        <v>-5.5656760418176798E-3</v>
      </c>
      <c r="M93">
        <v>-1.3711809627983129E-3</v>
      </c>
      <c r="N93" s="2">
        <f t="shared" si="5"/>
        <v>5.0569152137155959E-3</v>
      </c>
      <c r="O93" s="8">
        <f t="shared" si="6"/>
        <v>1.2384138939752097E-2</v>
      </c>
    </row>
    <row r="94" spans="1:15">
      <c r="A94" s="1" t="s">
        <v>104</v>
      </c>
      <c r="B94">
        <v>1.6542799768835881E-2</v>
      </c>
      <c r="C94">
        <v>3.1123281709417801E-2</v>
      </c>
      <c r="D94">
        <v>-2.523948306921386E-2</v>
      </c>
      <c r="E94" s="2">
        <f t="shared" si="4"/>
        <v>4.1143584874216233E-3</v>
      </c>
      <c r="F94">
        <v>1.7632668877531451E-2</v>
      </c>
      <c r="G94">
        <v>8.6298709181644728E-3</v>
      </c>
      <c r="H94" s="2">
        <f t="shared" si="7"/>
        <v>1.0358193291149492E-2</v>
      </c>
      <c r="I94">
        <v>2.0949904800684478E-3</v>
      </c>
      <c r="J94">
        <v>4.2394072307991859E-3</v>
      </c>
      <c r="K94">
        <v>6.2564933280504498E-3</v>
      </c>
      <c r="L94">
        <v>-3.5223166059342732E-2</v>
      </c>
      <c r="M94">
        <v>-3.3535698072877929E-2</v>
      </c>
      <c r="N94" s="2">
        <f t="shared" si="5"/>
        <v>-2.7648843272542845E-2</v>
      </c>
      <c r="O94" s="8">
        <f t="shared" si="6"/>
        <v>-8.0843772485457276E-3</v>
      </c>
    </row>
    <row r="95" spans="1:15">
      <c r="A95" s="1" t="s">
        <v>105</v>
      </c>
      <c r="B95">
        <v>4.2432893801964237E-2</v>
      </c>
      <c r="C95">
        <v>4.4089469959184058E-2</v>
      </c>
      <c r="D95">
        <v>4.5009811759268992E-2</v>
      </c>
      <c r="E95" s="2">
        <f t="shared" si="4"/>
        <v>4.394303866962166E-2</v>
      </c>
      <c r="F95">
        <v>4.1674159008750163E-2</v>
      </c>
      <c r="G95">
        <v>3.9434054266016538E-2</v>
      </c>
      <c r="H95" s="2">
        <f t="shared" si="7"/>
        <v>3.986410092064218E-2</v>
      </c>
      <c r="I95">
        <v>5.8181613941891808E-2</v>
      </c>
      <c r="J95">
        <v>7.0261914310732143E-2</v>
      </c>
      <c r="K95">
        <v>4.783406685911995E-2</v>
      </c>
      <c r="L95">
        <v>2.9342585734029921E-2</v>
      </c>
      <c r="M95">
        <v>4.3021077076254237E-2</v>
      </c>
      <c r="N95" s="2">
        <f t="shared" si="5"/>
        <v>4.8062337562412849E-2</v>
      </c>
      <c r="O95" s="8">
        <f t="shared" si="6"/>
        <v>4.478500779077111E-2</v>
      </c>
    </row>
    <row r="96" spans="1:15">
      <c r="A96" s="1" t="s">
        <v>106</v>
      </c>
      <c r="B96">
        <v>-2.7227361806090311E-3</v>
      </c>
      <c r="C96">
        <v>-3.1921367691095333E-2</v>
      </c>
      <c r="D96">
        <v>8.8949837924097164E-3</v>
      </c>
      <c r="E96" s="2">
        <f t="shared" si="4"/>
        <v>-6.5827906426647025E-3</v>
      </c>
      <c r="F96">
        <v>6.0340481854390671E-3</v>
      </c>
      <c r="G96">
        <v>5.3497612801129968E-3</v>
      </c>
      <c r="H96" s="2">
        <f t="shared" si="7"/>
        <v>5.481128036687293E-3</v>
      </c>
      <c r="I96">
        <v>-1.112440433126616E-2</v>
      </c>
      <c r="J96">
        <v>-2.767518973010763E-2</v>
      </c>
      <c r="K96">
        <v>2.320316659807586E-3</v>
      </c>
      <c r="L96">
        <v>3.6607957203625752E-2</v>
      </c>
      <c r="M96">
        <v>-2.291466355275662E-3</v>
      </c>
      <c r="N96" s="2">
        <f t="shared" si="5"/>
        <v>-1.0458092669285136E-3</v>
      </c>
      <c r="O96" s="8">
        <f t="shared" si="6"/>
        <v>-1.4789560831647299E-3</v>
      </c>
    </row>
    <row r="97" spans="1:15">
      <c r="A97" s="1" t="s">
        <v>107</v>
      </c>
      <c r="B97">
        <v>2.425446366220108E-3</v>
      </c>
      <c r="C97">
        <v>-9.7753816940253646E-3</v>
      </c>
      <c r="D97">
        <v>7.4247036467431906E-3</v>
      </c>
      <c r="E97" s="2">
        <f t="shared" si="4"/>
        <v>8.7024103681137546E-4</v>
      </c>
      <c r="F97">
        <v>2.433651188820973E-2</v>
      </c>
      <c r="G97">
        <v>2.8479404406042571E-2</v>
      </c>
      <c r="H97" s="2">
        <f t="shared" si="7"/>
        <v>2.7684067905128115E-2</v>
      </c>
      <c r="I97">
        <v>7.6498539922209563E-3</v>
      </c>
      <c r="J97">
        <v>3.2912736130466858E-2</v>
      </c>
      <c r="K97">
        <v>1.1880048372961969E-2</v>
      </c>
      <c r="L97">
        <v>2.6240522692704271E-3</v>
      </c>
      <c r="M97">
        <v>7.8090892351179164E-3</v>
      </c>
      <c r="N97" s="2">
        <f t="shared" si="5"/>
        <v>1.0322625084096473E-2</v>
      </c>
      <c r="O97" s="8">
        <f t="shared" si="6"/>
        <v>1.0991016712762244E-2</v>
      </c>
    </row>
    <row r="98" spans="1:15">
      <c r="A98" s="1" t="s">
        <v>108</v>
      </c>
      <c r="B98">
        <v>1.3752345145225281E-2</v>
      </c>
      <c r="C98">
        <v>3.5202639377271527E-2</v>
      </c>
      <c r="D98">
        <v>2.3491450878453168E-2</v>
      </c>
      <c r="E98" s="2">
        <f t="shared" si="4"/>
        <v>2.3879139082300743E-2</v>
      </c>
      <c r="F98">
        <v>-4.0488696087146447E-3</v>
      </c>
      <c r="G98">
        <v>4.731409109099971E-4</v>
      </c>
      <c r="H98" s="2">
        <f t="shared" si="7"/>
        <v>-3.9497719939472553E-4</v>
      </c>
      <c r="I98">
        <v>6.567760769550457E-3</v>
      </c>
      <c r="J98">
        <v>-1.5439190905806031E-3</v>
      </c>
      <c r="K98">
        <v>-1.7613420145048411E-3</v>
      </c>
      <c r="L98">
        <v>2.149488996320037E-2</v>
      </c>
      <c r="M98">
        <v>2.643582919684628E-2</v>
      </c>
      <c r="N98" s="2">
        <f t="shared" si="5"/>
        <v>2.1959884148165482E-2</v>
      </c>
      <c r="O98" s="8">
        <f t="shared" si="6"/>
        <v>1.7561622021676104E-2</v>
      </c>
    </row>
    <row r="99" spans="1:15">
      <c r="A99" s="1" t="s">
        <v>109</v>
      </c>
      <c r="B99">
        <v>-1.5703603150742931E-3</v>
      </c>
      <c r="C99">
        <v>1.0909688049218319E-2</v>
      </c>
      <c r="D99">
        <v>1.26011543430018E-2</v>
      </c>
      <c r="E99" s="2">
        <f t="shared" si="4"/>
        <v>7.7150057947883927E-3</v>
      </c>
      <c r="F99">
        <v>3.1266896187631898E-2</v>
      </c>
      <c r="G99">
        <v>2.9815869341450089E-2</v>
      </c>
      <c r="H99" s="2">
        <f t="shared" si="7"/>
        <v>3.0094431869830348E-2</v>
      </c>
      <c r="I99">
        <v>-3.1806321931691077E-2</v>
      </c>
      <c r="J99">
        <v>-3.3680998313862287E-2</v>
      </c>
      <c r="K99">
        <v>-3.3646566352945939E-2</v>
      </c>
      <c r="L99">
        <v>4.3449505676904643E-3</v>
      </c>
      <c r="M99">
        <v>-1.8650210324283711E-2</v>
      </c>
      <c r="N99" s="2">
        <f t="shared" si="5"/>
        <v>-1.4833172359003157E-2</v>
      </c>
      <c r="O99" s="8">
        <f t="shared" si="6"/>
        <v>3.11805476639958E-3</v>
      </c>
    </row>
    <row r="100" spans="1:15">
      <c r="A100" s="1" t="s">
        <v>110</v>
      </c>
      <c r="B100">
        <v>1.373644777918992E-2</v>
      </c>
      <c r="C100">
        <v>3.7511639227602478E-2</v>
      </c>
      <c r="D100">
        <v>-5.2747107106255742E-3</v>
      </c>
      <c r="E100" s="2">
        <f t="shared" si="4"/>
        <v>1.3068644462159903E-2</v>
      </c>
      <c r="F100">
        <v>2.866077054331018E-2</v>
      </c>
      <c r="G100">
        <v>3.113603161423906E-2</v>
      </c>
      <c r="H100" s="2">
        <f t="shared" si="7"/>
        <v>3.0660840556173144E-2</v>
      </c>
      <c r="I100">
        <v>2.0480630732683691E-2</v>
      </c>
      <c r="J100">
        <v>-5.6084089855706898E-3</v>
      </c>
      <c r="K100">
        <v>2.832324792156227E-2</v>
      </c>
      <c r="L100">
        <v>4.6712223877919623E-2</v>
      </c>
      <c r="M100">
        <v>7.2967367518168569E-3</v>
      </c>
      <c r="N100" s="2">
        <f t="shared" si="5"/>
        <v>1.2869103877521189E-2</v>
      </c>
      <c r="O100" s="8">
        <f t="shared" si="6"/>
        <v>1.6965538298888805E-2</v>
      </c>
    </row>
    <row r="101" spans="1:15">
      <c r="A101" s="1" t="s">
        <v>111</v>
      </c>
      <c r="B101">
        <v>3.6255841246684677E-2</v>
      </c>
      <c r="C101">
        <v>4.6854395356555001E-2</v>
      </c>
      <c r="D101">
        <v>4.0072294055899071E-2</v>
      </c>
      <c r="E101" s="2">
        <f t="shared" si="4"/>
        <v>4.0862230746849401E-2</v>
      </c>
      <c r="F101">
        <v>1.8613169634510651E-2</v>
      </c>
      <c r="G101">
        <v>1.615042584134696E-2</v>
      </c>
      <c r="H101" s="2">
        <f t="shared" si="7"/>
        <v>1.6623213880783767E-2</v>
      </c>
      <c r="I101">
        <v>-1.2891539697518219E-3</v>
      </c>
      <c r="J101">
        <v>4.2133984651251399E-3</v>
      </c>
      <c r="K101">
        <v>1.987933460561853E-2</v>
      </c>
      <c r="L101">
        <v>3.5221827735465672E-2</v>
      </c>
      <c r="M101">
        <v>1.595225538219713E-2</v>
      </c>
      <c r="N101" s="2">
        <f t="shared" si="5"/>
        <v>1.2342032593561434E-2</v>
      </c>
      <c r="O101" s="8">
        <f t="shared" si="6"/>
        <v>2.315277943547258E-2</v>
      </c>
    </row>
    <row r="102" spans="1:15">
      <c r="A102" s="1" t="s">
        <v>112</v>
      </c>
      <c r="B102">
        <v>7.4580505249841611E-3</v>
      </c>
      <c r="C102">
        <v>1.6143467723709119E-2</v>
      </c>
      <c r="D102">
        <v>-1.3852865141343431E-2</v>
      </c>
      <c r="E102" s="2">
        <f t="shared" si="4"/>
        <v>1.4822736912589857E-3</v>
      </c>
      <c r="F102">
        <v>-4.1449698431801352E-2</v>
      </c>
      <c r="G102">
        <v>-4.0176507441699427E-2</v>
      </c>
      <c r="H102" s="2">
        <f t="shared" si="7"/>
        <v>-4.0420929729437942E-2</v>
      </c>
      <c r="I102">
        <v>-1.3520270895429509E-2</v>
      </c>
      <c r="J102">
        <v>-1.9145511712486459E-2</v>
      </c>
      <c r="K102">
        <v>5.8129718779533768E-3</v>
      </c>
      <c r="L102">
        <v>-5.7090861839499518E-2</v>
      </c>
      <c r="M102">
        <v>-1.7946792053843421E-3</v>
      </c>
      <c r="N102" s="2">
        <f t="shared" si="5"/>
        <v>-2.6453985517163939E-2</v>
      </c>
      <c r="O102" s="8">
        <f t="shared" si="6"/>
        <v>-1.9975633614187815E-2</v>
      </c>
    </row>
    <row r="103" spans="1:15">
      <c r="A103" s="1" t="s">
        <v>113</v>
      </c>
      <c r="B103">
        <v>3.1504227058295482E-2</v>
      </c>
      <c r="C103">
        <v>3.2032424456809087E-2</v>
      </c>
      <c r="D103">
        <v>2.4143982738770831E-2</v>
      </c>
      <c r="E103" s="2">
        <f t="shared" si="4"/>
        <v>2.8721252799235764E-2</v>
      </c>
      <c r="F103">
        <v>-2.2085209033672611E-2</v>
      </c>
      <c r="G103">
        <v>-6.3132045596858699E-3</v>
      </c>
      <c r="H103" s="2">
        <f t="shared" si="7"/>
        <v>-9.3410530488157728E-3</v>
      </c>
      <c r="I103">
        <v>4.2232607485059859E-4</v>
      </c>
      <c r="J103">
        <v>-1.1300512500299731E-2</v>
      </c>
      <c r="K103">
        <v>3.987978892059818E-3</v>
      </c>
      <c r="L103">
        <v>3.618461479214119E-2</v>
      </c>
      <c r="M103">
        <v>1.033730110350151E-2</v>
      </c>
      <c r="N103" s="2">
        <f t="shared" si="5"/>
        <v>1.1859117444121084E-2</v>
      </c>
      <c r="O103" s="8">
        <f t="shared" si="6"/>
        <v>1.2878657750634992E-2</v>
      </c>
    </row>
    <row r="104" spans="1:15">
      <c r="A104" s="1" t="s">
        <v>114</v>
      </c>
      <c r="B104">
        <v>5.1370254321647428E-2</v>
      </c>
      <c r="C104">
        <v>6.9780139318076362E-2</v>
      </c>
      <c r="D104">
        <v>2.914703887677117E-2</v>
      </c>
      <c r="E104" s="2">
        <f t="shared" si="4"/>
        <v>4.7859831244566969E-2</v>
      </c>
      <c r="F104">
        <v>2.3943329374352951E-2</v>
      </c>
      <c r="G104">
        <v>1.1649245365510369E-2</v>
      </c>
      <c r="H104" s="2">
        <f t="shared" si="7"/>
        <v>1.4009416119507165E-2</v>
      </c>
      <c r="I104">
        <v>2.3899205033793839E-2</v>
      </c>
      <c r="J104">
        <v>4.4415834809432557E-2</v>
      </c>
      <c r="K104">
        <v>4.6353387090830589E-2</v>
      </c>
      <c r="L104">
        <v>1.1980499120064939E-2</v>
      </c>
      <c r="M104">
        <v>2.402158965869039E-2</v>
      </c>
      <c r="N104" s="2">
        <f t="shared" si="5"/>
        <v>1.8033105943851074E-2</v>
      </c>
      <c r="O104" s="8">
        <f t="shared" si="6"/>
        <v>2.7414699459499033E-2</v>
      </c>
    </row>
    <row r="105" spans="1:15">
      <c r="A105" s="1" t="s">
        <v>115</v>
      </c>
      <c r="B105">
        <v>5.0175140921215888E-3</v>
      </c>
      <c r="C105">
        <v>-1.324291166647185E-2</v>
      </c>
      <c r="D105">
        <v>-1.1245267460028069E-2</v>
      </c>
      <c r="E105" s="2">
        <f t="shared" si="4"/>
        <v>-6.784054844369173E-3</v>
      </c>
      <c r="F105">
        <v>-2.3411730605344631E-2</v>
      </c>
      <c r="G105">
        <v>-1.105450322308532E-2</v>
      </c>
      <c r="H105" s="2">
        <f t="shared" si="7"/>
        <v>-1.3426795997977666E-2</v>
      </c>
      <c r="I105">
        <v>-3.6738868574795358E-2</v>
      </c>
      <c r="J105">
        <v>-3.9638857184771108E-2</v>
      </c>
      <c r="K105">
        <v>-2.6093104356643141E-2</v>
      </c>
      <c r="L105">
        <v>-3.8519592179580009E-2</v>
      </c>
      <c r="M105">
        <v>-3.4318103606682297E-2</v>
      </c>
      <c r="N105" s="2">
        <f t="shared" si="5"/>
        <v>-3.9857816585145436E-2</v>
      </c>
      <c r="O105" s="8">
        <f t="shared" si="6"/>
        <v>-2.2461612825108036E-2</v>
      </c>
    </row>
    <row r="106" spans="1:15">
      <c r="A106" s="1" t="s">
        <v>116</v>
      </c>
      <c r="B106">
        <v>7.0394829364859079E-2</v>
      </c>
      <c r="C106">
        <v>7.8182284804869884E-2</v>
      </c>
      <c r="D106">
        <v>-2.4150338502824002E-2</v>
      </c>
      <c r="E106" s="2">
        <f t="shared" si="4"/>
        <v>3.4938150783290052E-2</v>
      </c>
      <c r="F106">
        <v>1.927886670664658E-2</v>
      </c>
      <c r="G106">
        <v>1.6374996406592679E-2</v>
      </c>
      <c r="H106" s="2">
        <f t="shared" si="7"/>
        <v>1.6932470208679731E-2</v>
      </c>
      <c r="I106">
        <v>0.1146717064772107</v>
      </c>
      <c r="J106">
        <v>0.1087123939212149</v>
      </c>
      <c r="K106">
        <v>7.983173853995984E-2</v>
      </c>
      <c r="L106">
        <v>9.9654013548865494E-2</v>
      </c>
      <c r="M106">
        <v>4.3881824920707579E-2</v>
      </c>
      <c r="N106" s="2">
        <f t="shared" si="5"/>
        <v>8.2971391292448696E-2</v>
      </c>
      <c r="O106" s="8">
        <f t="shared" si="6"/>
        <v>5.1446869133138347E-2</v>
      </c>
    </row>
    <row r="107" spans="1:15">
      <c r="A107" s="1" t="s">
        <v>117</v>
      </c>
      <c r="B107">
        <v>3.8034054088872393E-2</v>
      </c>
      <c r="C107">
        <v>5.3760047717854142E-2</v>
      </c>
      <c r="D107">
        <v>5.7441283867521342E-2</v>
      </c>
      <c r="E107" s="2">
        <f t="shared" si="4"/>
        <v>5.0352824801400409E-2</v>
      </c>
      <c r="F107">
        <v>4.1526137332184472E-2</v>
      </c>
      <c r="G107">
        <v>3.8284015912553933E-2</v>
      </c>
      <c r="H107" s="2">
        <f t="shared" si="7"/>
        <v>3.8906425857858917E-2</v>
      </c>
      <c r="I107">
        <v>4.5083966089258132E-2</v>
      </c>
      <c r="J107">
        <v>4.2682243432506928E-2</v>
      </c>
      <c r="K107">
        <v>4.0188036596218613E-2</v>
      </c>
      <c r="L107">
        <v>2.856518186912238E-2</v>
      </c>
      <c r="M107">
        <v>6.8995881517623925E-2</v>
      </c>
      <c r="N107" s="2">
        <f t="shared" si="5"/>
        <v>5.4120440736158355E-2</v>
      </c>
      <c r="O107" s="8">
        <f t="shared" si="6"/>
        <v>4.9376281488032171E-2</v>
      </c>
    </row>
    <row r="108" spans="1:15">
      <c r="A108" s="1" t="s">
        <v>118</v>
      </c>
      <c r="B108">
        <v>-7.4249948058828794E-3</v>
      </c>
      <c r="C108">
        <v>-1.324974864734163E-2</v>
      </c>
      <c r="D108">
        <v>-1.646081842905045E-2</v>
      </c>
      <c r="E108" s="2">
        <f t="shared" si="4"/>
        <v>-1.2724908615052566E-2</v>
      </c>
      <c r="F108">
        <v>-1.7451504759757649E-2</v>
      </c>
      <c r="G108">
        <v>-2.7099000837362049E-2</v>
      </c>
      <c r="H108" s="2">
        <f t="shared" si="7"/>
        <v>-2.524691181021017E-2</v>
      </c>
      <c r="I108">
        <v>-1.5559870753617531E-3</v>
      </c>
      <c r="J108">
        <v>-1.7351916904923659E-2</v>
      </c>
      <c r="K108">
        <v>-9.4920806946511282E-3</v>
      </c>
      <c r="L108">
        <v>-9.6220313694339588E-3</v>
      </c>
      <c r="M108">
        <v>1.1437659826267991E-2</v>
      </c>
      <c r="N108" s="2">
        <f t="shared" si="5"/>
        <v>2.2114683603368535E-3</v>
      </c>
      <c r="O108" s="8">
        <f t="shared" si="6"/>
        <v>-9.1585485505355085E-3</v>
      </c>
    </row>
    <row r="109" spans="1:15">
      <c r="A109" s="1" t="s">
        <v>119</v>
      </c>
      <c r="B109">
        <v>-3.8075180174916179E-2</v>
      </c>
      <c r="C109">
        <v>-3.1222596193860142E-2</v>
      </c>
      <c r="D109">
        <v>1.004171609891436E-2</v>
      </c>
      <c r="E109" s="2">
        <f t="shared" si="4"/>
        <v>-1.6883311478250396E-2</v>
      </c>
      <c r="F109">
        <v>1.601201975818034E-2</v>
      </c>
      <c r="G109">
        <v>2.752846829582634E-2</v>
      </c>
      <c r="H109" s="2">
        <f t="shared" si="7"/>
        <v>2.531758499545916E-2</v>
      </c>
      <c r="I109">
        <v>-1.7094302137003581E-2</v>
      </c>
      <c r="J109">
        <v>-5.8429210861055134E-3</v>
      </c>
      <c r="K109">
        <v>-2.529222037630563E-2</v>
      </c>
      <c r="L109">
        <v>2.0397934110301549E-2</v>
      </c>
      <c r="M109">
        <v>6.4621145379588629E-3</v>
      </c>
      <c r="N109" s="2">
        <f t="shared" si="5"/>
        <v>1.0410094750549742E-2</v>
      </c>
      <c r="O109" s="8">
        <f t="shared" si="6"/>
        <v>4.3664899037964998E-3</v>
      </c>
    </row>
    <row r="110" spans="1:15">
      <c r="A110" s="1" t="s">
        <v>120</v>
      </c>
      <c r="B110">
        <v>4.7129642032079033E-2</v>
      </c>
      <c r="C110">
        <v>5.7083872096286292E-2</v>
      </c>
      <c r="D110">
        <v>1.3256077671758961E-2</v>
      </c>
      <c r="E110" s="2">
        <f t="shared" si="4"/>
        <v>3.6510673819965776E-2</v>
      </c>
      <c r="F110">
        <v>-1.373513660923731E-2</v>
      </c>
      <c r="G110">
        <v>-1.0738466306399521E-2</v>
      </c>
      <c r="H110" s="2">
        <f t="shared" si="7"/>
        <v>-1.131375549451971E-2</v>
      </c>
      <c r="I110">
        <v>3.5859225311966503E-2</v>
      </c>
      <c r="J110">
        <v>3.6765148120873503E-2</v>
      </c>
      <c r="K110">
        <v>3.5146245885820708E-2</v>
      </c>
      <c r="L110">
        <v>-2.8993987882752759E-3</v>
      </c>
      <c r="M110">
        <v>2.4879549230724999E-2</v>
      </c>
      <c r="N110" s="2">
        <f t="shared" si="5"/>
        <v>1.9902373669165804E-2</v>
      </c>
      <c r="O110" s="8">
        <f t="shared" si="6"/>
        <v>1.856697406378403E-2</v>
      </c>
    </row>
    <row r="111" spans="1:15">
      <c r="A111" s="1" t="s">
        <v>121</v>
      </c>
      <c r="B111">
        <v>-2.6089081723136839E-2</v>
      </c>
      <c r="C111">
        <v>-2.8111178070927889E-2</v>
      </c>
      <c r="D111">
        <v>-2.861813003557068E-2</v>
      </c>
      <c r="E111" s="2">
        <f t="shared" si="4"/>
        <v>-2.768647588779188E-2</v>
      </c>
      <c r="F111">
        <v>-4.0975717024281037E-2</v>
      </c>
      <c r="G111">
        <v>-3.618262010715656E-2</v>
      </c>
      <c r="H111" s="2">
        <f t="shared" si="7"/>
        <v>-3.7102780336803018E-2</v>
      </c>
      <c r="I111">
        <v>-4.8279770085272178E-2</v>
      </c>
      <c r="J111">
        <v>-4.8646504105791848E-2</v>
      </c>
      <c r="K111">
        <v>-5.0276360881356667E-2</v>
      </c>
      <c r="L111">
        <v>-3.5507053000342403E-2</v>
      </c>
      <c r="M111">
        <v>-6.2646723607321153E-2</v>
      </c>
      <c r="N111" s="2">
        <f t="shared" si="5"/>
        <v>-5.1778730874507219E-2</v>
      </c>
      <c r="O111" s="8">
        <f t="shared" si="6"/>
        <v>-4.0142855025584116E-2</v>
      </c>
    </row>
    <row r="112" spans="1:15">
      <c r="A112" s="1" t="s">
        <v>122</v>
      </c>
      <c r="B112">
        <v>7.671392521281839E-2</v>
      </c>
      <c r="C112">
        <v>9.8109579421501669E-2</v>
      </c>
      <c r="D112">
        <v>3.2855234785005523E-2</v>
      </c>
      <c r="E112" s="2">
        <f t="shared" si="4"/>
        <v>6.5439907177044329E-2</v>
      </c>
      <c r="F112">
        <v>1.154798116991773E-2</v>
      </c>
      <c r="G112">
        <v>1.621472324597328E-2</v>
      </c>
      <c r="H112" s="2">
        <f t="shared" si="7"/>
        <v>1.5318820130586197E-2</v>
      </c>
      <c r="I112">
        <v>8.7173549068961576E-2</v>
      </c>
      <c r="J112">
        <v>9.2625089854423193E-2</v>
      </c>
      <c r="K112">
        <v>8.1069902266468707E-2</v>
      </c>
      <c r="L112">
        <v>-8.6796075870968492E-3</v>
      </c>
      <c r="M112">
        <v>5.3342372914070513E-2</v>
      </c>
      <c r="N112" s="2">
        <f t="shared" si="5"/>
        <v>4.6222498331304394E-2</v>
      </c>
      <c r="O112" s="8">
        <f t="shared" si="6"/>
        <v>4.5858166928374834E-2</v>
      </c>
    </row>
    <row r="113" spans="1:15">
      <c r="A113" s="1" t="s">
        <v>123</v>
      </c>
      <c r="B113">
        <v>-4.4169363485546009E-2</v>
      </c>
      <c r="C113">
        <v>-5.1594217336058727E-2</v>
      </c>
      <c r="D113">
        <v>-6.24230663760168E-2</v>
      </c>
      <c r="E113" s="2">
        <f t="shared" si="4"/>
        <v>-5.3612658766619511E-2</v>
      </c>
      <c r="F113">
        <v>-3.3122861200345022E-2</v>
      </c>
      <c r="G113">
        <v>-4.5581273814633387E-2</v>
      </c>
      <c r="H113" s="2">
        <f t="shared" si="7"/>
        <v>-4.3189555889790905E-2</v>
      </c>
      <c r="I113">
        <v>-5.7708104959122153E-2</v>
      </c>
      <c r="J113">
        <v>-5.357592835441094E-2</v>
      </c>
      <c r="K113">
        <v>-5.1827025271922622E-2</v>
      </c>
      <c r="L113">
        <v>-8.253570789076603E-2</v>
      </c>
      <c r="M113">
        <v>-8.0418230936174284E-2</v>
      </c>
      <c r="N113" s="2">
        <f t="shared" si="5"/>
        <v>-7.7373485955635452E-2</v>
      </c>
      <c r="O113" s="8">
        <f t="shared" si="6"/>
        <v>-6.143588754765119E-2</v>
      </c>
    </row>
    <row r="114" spans="1:15">
      <c r="A114" s="1" t="s">
        <v>124</v>
      </c>
      <c r="B114">
        <v>-1.7301119075913921E-2</v>
      </c>
      <c r="C114">
        <v>-1.110786728959356E-2</v>
      </c>
      <c r="D114">
        <v>-2.6719483492882889E-2</v>
      </c>
      <c r="E114" s="2">
        <f t="shared" si="4"/>
        <v>-1.9257002411489529E-2</v>
      </c>
      <c r="F114">
        <v>-3.9370989631798303E-2</v>
      </c>
      <c r="G114">
        <v>-3.8986600397076583E-2</v>
      </c>
      <c r="H114" s="2">
        <f t="shared" si="7"/>
        <v>-3.9060393957401116E-2</v>
      </c>
      <c r="I114">
        <v>-3.1120405897106299E-2</v>
      </c>
      <c r="J114">
        <v>-3.2555244493990831E-2</v>
      </c>
      <c r="K114">
        <v>-1.425142418932945E-2</v>
      </c>
      <c r="L114">
        <v>-2.8881755277528561E-2</v>
      </c>
      <c r="M114">
        <v>-4.2413682833210682E-2</v>
      </c>
      <c r="N114" s="2">
        <f t="shared" si="5"/>
        <v>-4.1953836402602862E-2</v>
      </c>
      <c r="O114" s="8">
        <f t="shared" si="6"/>
        <v>-3.346673292338595E-2</v>
      </c>
    </row>
    <row r="115" spans="1:15">
      <c r="A115" s="1" t="s">
        <v>125</v>
      </c>
      <c r="B115">
        <v>6.2738110784559931E-2</v>
      </c>
      <c r="C115">
        <v>8.778650646395425E-2</v>
      </c>
      <c r="D115">
        <v>8.2358378568563539E-2</v>
      </c>
      <c r="E115" s="2">
        <f t="shared" si="4"/>
        <v>7.7854250561572566E-2</v>
      </c>
      <c r="F115">
        <v>8.2534679941743683E-3</v>
      </c>
      <c r="G115">
        <v>2.2659060140229451E-2</v>
      </c>
      <c r="H115" s="2">
        <f t="shared" si="7"/>
        <v>1.9893530211145614E-2</v>
      </c>
      <c r="I115">
        <v>3.8787458231679173E-2</v>
      </c>
      <c r="J115">
        <v>3.658058554531074E-2</v>
      </c>
      <c r="K115">
        <v>6.3222651230089522E-2</v>
      </c>
      <c r="L115">
        <v>3.9988907520114081E-2</v>
      </c>
      <c r="M115">
        <v>6.8036478927333777E-2</v>
      </c>
      <c r="N115" s="2">
        <f t="shared" si="5"/>
        <v>4.6432830284575156E-2</v>
      </c>
      <c r="O115" s="8">
        <f t="shared" si="6"/>
        <v>5.1267774927234243E-2</v>
      </c>
    </row>
    <row r="116" spans="1:15">
      <c r="A116" s="1" t="s">
        <v>126</v>
      </c>
      <c r="B116">
        <v>2.6071668612450919E-2</v>
      </c>
      <c r="C116">
        <v>2.8559174948612709E-2</v>
      </c>
      <c r="D116">
        <v>4.573911832144395E-3</v>
      </c>
      <c r="E116" s="2">
        <f t="shared" si="4"/>
        <v>1.8218051196571248E-2</v>
      </c>
      <c r="F116">
        <v>-4.3117480936172292E-4</v>
      </c>
      <c r="G116">
        <v>-1.4994789917432969E-3</v>
      </c>
      <c r="H116" s="2">
        <f t="shared" si="7"/>
        <v>-1.2943900818402953E-3</v>
      </c>
      <c r="I116">
        <v>1.4639414170152239E-2</v>
      </c>
      <c r="J116">
        <v>9.5755257378788983E-3</v>
      </c>
      <c r="K116">
        <v>1.8408050021764041E-2</v>
      </c>
      <c r="L116">
        <v>-1.1397486858071291E-3</v>
      </c>
      <c r="M116">
        <v>1.7528967576004639E-2</v>
      </c>
      <c r="N116" s="2">
        <f t="shared" si="5"/>
        <v>9.6127046365518803E-3</v>
      </c>
      <c r="O116" s="8">
        <f t="shared" si="6"/>
        <v>1.0113115221024628E-2</v>
      </c>
    </row>
    <row r="117" spans="1:15">
      <c r="A117" s="1" t="s">
        <v>127</v>
      </c>
      <c r="B117">
        <v>1.3809829136711469E-2</v>
      </c>
      <c r="C117">
        <v>1.811943286990525E-2</v>
      </c>
      <c r="D117">
        <v>-2.9801497557088611E-2</v>
      </c>
      <c r="E117" s="2">
        <f t="shared" si="4"/>
        <v>-2.3367100728512611E-3</v>
      </c>
      <c r="F117">
        <v>-4.1158305542490781E-2</v>
      </c>
      <c r="G117">
        <v>-3.8037834025300699E-2</v>
      </c>
      <c r="H117" s="2">
        <f t="shared" si="7"/>
        <v>-3.8636890092288267E-2</v>
      </c>
      <c r="I117">
        <v>4.7548481704158263E-3</v>
      </c>
      <c r="J117">
        <v>6.5022692590506193E-3</v>
      </c>
      <c r="K117">
        <v>4.9390296617464191E-3</v>
      </c>
      <c r="L117">
        <v>-2.76905173392672E-3</v>
      </c>
      <c r="M117">
        <v>-4.5378271631487221E-2</v>
      </c>
      <c r="N117" s="2">
        <f t="shared" si="5"/>
        <v>-2.3293676000207045E-2</v>
      </c>
      <c r="O117" s="8">
        <f t="shared" si="6"/>
        <v>-1.9535253163839177E-2</v>
      </c>
    </row>
    <row r="118" spans="1:15">
      <c r="A118" s="1" t="s">
        <v>128</v>
      </c>
      <c r="B118">
        <v>-3.6853902156506413E-2</v>
      </c>
      <c r="C118">
        <v>-5.9152146711226372E-2</v>
      </c>
      <c r="D118">
        <v>-4.2112413369716717E-2</v>
      </c>
      <c r="E118" s="2">
        <f t="shared" si="4"/>
        <v>-4.5439702206434146E-2</v>
      </c>
      <c r="F118">
        <v>-6.7199015173693422E-3</v>
      </c>
      <c r="G118">
        <v>-8.059475774749747E-3</v>
      </c>
      <c r="H118" s="2">
        <f t="shared" si="7"/>
        <v>-7.8023094838083323E-3</v>
      </c>
      <c r="I118">
        <v>-3.9622520302071251E-2</v>
      </c>
      <c r="J118">
        <v>-4.4429748679795662E-2</v>
      </c>
      <c r="K118">
        <v>-3.5923216950915937E-2</v>
      </c>
      <c r="L118">
        <v>-4.5649630847289457E-2</v>
      </c>
      <c r="M118">
        <v>-3.4895710079285713E-2</v>
      </c>
      <c r="N118" s="2">
        <f t="shared" si="5"/>
        <v>-4.0941532048193924E-2</v>
      </c>
      <c r="O118" s="8">
        <f t="shared" si="6"/>
        <v>-3.4991894721802627E-2</v>
      </c>
    </row>
    <row r="119" spans="1:15">
      <c r="A119" s="1" t="s">
        <v>129</v>
      </c>
      <c r="B119">
        <v>-3.1607681169669499E-2</v>
      </c>
      <c r="C119">
        <v>-4.5978512359937551E-2</v>
      </c>
      <c r="D119">
        <v>4.5035503535362231E-4</v>
      </c>
      <c r="E119" s="2">
        <f t="shared" si="4"/>
        <v>-2.2998106037277564E-2</v>
      </c>
      <c r="F119">
        <v>2.565209078532638E-3</v>
      </c>
      <c r="G119">
        <v>4.2284541818438104E-3</v>
      </c>
      <c r="H119" s="2">
        <f t="shared" si="7"/>
        <v>3.9091508122930619E-3</v>
      </c>
      <c r="I119">
        <v>-6.3125198380298286E-2</v>
      </c>
      <c r="J119">
        <v>-6.207792609864049E-2</v>
      </c>
      <c r="K119">
        <v>-5.1904000596952223E-2</v>
      </c>
      <c r="L119">
        <v>-3.3950838456914378E-2</v>
      </c>
      <c r="M119">
        <v>-4.827588067480959E-2</v>
      </c>
      <c r="N119" s="2">
        <f t="shared" si="5"/>
        <v>-5.0607114766864129E-2</v>
      </c>
      <c r="O119" s="8">
        <f t="shared" si="6"/>
        <v>-2.8738903711181329E-2</v>
      </c>
    </row>
    <row r="120" spans="1:15">
      <c r="A120" s="1" t="s">
        <v>130</v>
      </c>
      <c r="B120">
        <v>1.7082884369191701E-2</v>
      </c>
      <c r="C120">
        <v>2.050824408279972E-2</v>
      </c>
      <c r="D120">
        <v>6.3877502362011507E-2</v>
      </c>
      <c r="E120" s="2">
        <f t="shared" si="4"/>
        <v>3.6750022047362677E-2</v>
      </c>
      <c r="F120">
        <v>5.0008625406653177E-2</v>
      </c>
      <c r="G120">
        <v>4.5789338664570023E-2</v>
      </c>
      <c r="H120" s="2">
        <f t="shared" si="7"/>
        <v>4.6599341033532894E-2</v>
      </c>
      <c r="I120">
        <v>2.0944690341460959E-2</v>
      </c>
      <c r="J120">
        <v>1.94572301318694E-2</v>
      </c>
      <c r="K120">
        <v>2.198168988234861E-2</v>
      </c>
      <c r="L120">
        <v>7.7904408699099204E-2</v>
      </c>
      <c r="M120">
        <v>3.1884121877176819E-2</v>
      </c>
      <c r="N120" s="2">
        <f t="shared" si="5"/>
        <v>4.1639933469459219E-2</v>
      </c>
      <c r="O120" s="8">
        <f t="shared" si="6"/>
        <v>4.1075226948059963E-2</v>
      </c>
    </row>
    <row r="121" spans="1:15">
      <c r="A121" s="1" t="s">
        <v>131</v>
      </c>
      <c r="B121">
        <v>-2.3757742895921141E-2</v>
      </c>
      <c r="C121">
        <v>-6.0631161643052822E-2</v>
      </c>
      <c r="D121">
        <v>3.805475940304337E-3</v>
      </c>
      <c r="E121" s="2">
        <f t="shared" si="4"/>
        <v>-2.3488716565251908E-2</v>
      </c>
      <c r="F121">
        <v>3.6376128090522153E-2</v>
      </c>
      <c r="G121">
        <v>3.371937000228864E-2</v>
      </c>
      <c r="H121" s="2">
        <f t="shared" si="7"/>
        <v>3.422940415658457E-2</v>
      </c>
      <c r="I121">
        <v>-1.1085201396673129E-2</v>
      </c>
      <c r="J121">
        <v>-2.5498880320595768E-4</v>
      </c>
      <c r="K121">
        <v>-2.7333741101108529E-2</v>
      </c>
      <c r="L121">
        <v>-2.1118539629826679E-2</v>
      </c>
      <c r="M121">
        <v>2.808966471676388E-3</v>
      </c>
      <c r="N121" s="2">
        <f t="shared" si="5"/>
        <v>7.4875962953890147E-4</v>
      </c>
      <c r="O121" s="8">
        <f t="shared" si="6"/>
        <v>-3.5850616646627692E-5</v>
      </c>
    </row>
    <row r="122" spans="1:15">
      <c r="A122" s="1" t="s">
        <v>132</v>
      </c>
      <c r="B122">
        <v>5.6235405990048948E-2</v>
      </c>
      <c r="C122">
        <v>8.395321890098173E-2</v>
      </c>
      <c r="D122">
        <v>1.8112995285027859E-2</v>
      </c>
      <c r="E122" s="2">
        <f t="shared" si="4"/>
        <v>4.9089541893224703E-2</v>
      </c>
      <c r="F122">
        <v>9.5010345886681336E-4</v>
      </c>
      <c r="G122">
        <v>8.7633472261370304E-3</v>
      </c>
      <c r="H122" s="2">
        <f t="shared" si="7"/>
        <v>7.2633908715118763E-3</v>
      </c>
      <c r="I122">
        <v>3.767898531531011E-2</v>
      </c>
      <c r="J122">
        <v>3.3360352357324492E-2</v>
      </c>
      <c r="K122">
        <v>4.8908864337884772E-2</v>
      </c>
      <c r="L122">
        <v>4.9698193683003211E-3</v>
      </c>
      <c r="M122">
        <v>3.0812385464726869E-2</v>
      </c>
      <c r="N122" s="2">
        <f t="shared" si="5"/>
        <v>2.0746923664229908E-2</v>
      </c>
      <c r="O122" s="8">
        <f t="shared" si="6"/>
        <v>2.7474931355261488E-2</v>
      </c>
    </row>
    <row r="123" spans="1:15">
      <c r="A123" s="1" t="s">
        <v>133</v>
      </c>
      <c r="B123">
        <v>-9.6553180572668262E-3</v>
      </c>
      <c r="C123">
        <v>-3.3127247836416962E-2</v>
      </c>
      <c r="D123">
        <v>-8.274818229294878E-3</v>
      </c>
      <c r="E123" s="2">
        <f t="shared" si="4"/>
        <v>-1.5933713588319614E-2</v>
      </c>
      <c r="F123">
        <v>-6.7374846019254697E-3</v>
      </c>
      <c r="G123">
        <v>-7.7220193134114323E-3</v>
      </c>
      <c r="H123" s="2">
        <f t="shared" si="7"/>
        <v>-7.5330121429160518E-3</v>
      </c>
      <c r="I123">
        <v>-5.1455142257845088E-2</v>
      </c>
      <c r="J123">
        <v>-6.6944273518610764E-2</v>
      </c>
      <c r="K123">
        <v>-2.6155951230489971E-2</v>
      </c>
      <c r="L123">
        <v>3.4017342205936441E-2</v>
      </c>
      <c r="M123">
        <v>-4.8007027680102787E-2</v>
      </c>
      <c r="N123" s="2">
        <f t="shared" si="5"/>
        <v>-3.7321034444024119E-2</v>
      </c>
      <c r="O123" s="8">
        <f t="shared" si="6"/>
        <v>-2.3197590284614177E-2</v>
      </c>
    </row>
    <row r="124" spans="1:15">
      <c r="A124" s="1" t="s">
        <v>134</v>
      </c>
      <c r="B124">
        <v>5.2147070303696808E-2</v>
      </c>
      <c r="C124">
        <v>8.4968620790738969E-2</v>
      </c>
      <c r="D124">
        <v>4.7085847381390433E-2</v>
      </c>
      <c r="E124" s="2">
        <f t="shared" si="4"/>
        <v>5.9677187583658614E-2</v>
      </c>
      <c r="F124">
        <v>4.8187581171535543E-2</v>
      </c>
      <c r="G124">
        <v>4.6104859055366987E-2</v>
      </c>
      <c r="H124" s="2">
        <f t="shared" si="7"/>
        <v>4.6504692001339033E-2</v>
      </c>
      <c r="I124">
        <v>7.1622331399870731E-2</v>
      </c>
      <c r="J124">
        <v>6.5726506568257292E-2</v>
      </c>
      <c r="K124">
        <v>6.5009874553944691E-2</v>
      </c>
      <c r="L124">
        <v>6.8814629295289587E-2</v>
      </c>
      <c r="M124">
        <v>5.2526333006688741E-2</v>
      </c>
      <c r="N124" s="2">
        <f t="shared" si="5"/>
        <v>6.1653471379127064E-2</v>
      </c>
      <c r="O124" s="8">
        <f t="shared" si="6"/>
        <v>5.7542223244122247E-2</v>
      </c>
    </row>
    <row r="125" spans="1:15">
      <c r="A125" s="1" t="s">
        <v>135</v>
      </c>
      <c r="B125">
        <v>3.0907469928731501E-3</v>
      </c>
      <c r="C125">
        <v>1.2411555587463759E-2</v>
      </c>
      <c r="D125">
        <v>1.206146901656213E-3</v>
      </c>
      <c r="E125" s="2">
        <f t="shared" si="4"/>
        <v>5.0507185668504919E-3</v>
      </c>
      <c r="F125">
        <v>4.6696994014885362E-3</v>
      </c>
      <c r="G125">
        <v>-9.3686384672375667E-4</v>
      </c>
      <c r="H125" s="2">
        <f t="shared" si="7"/>
        <v>1.3946250661386699E-4</v>
      </c>
      <c r="I125">
        <v>7.2422093352539907E-3</v>
      </c>
      <c r="J125">
        <v>8.7390741754451717E-3</v>
      </c>
      <c r="K125">
        <v>8.9018380249936691E-3</v>
      </c>
      <c r="L125">
        <v>9.7349755627187395E-3</v>
      </c>
      <c r="M125">
        <v>1.3327051810091421E-2</v>
      </c>
      <c r="N125" s="2">
        <f t="shared" si="5"/>
        <v>1.0914902694724754E-2</v>
      </c>
      <c r="O125" s="8">
        <f t="shared" si="6"/>
        <v>6.45204642428957E-3</v>
      </c>
    </row>
    <row r="126" spans="1:15">
      <c r="A126" s="1" t="s">
        <v>136</v>
      </c>
      <c r="B126">
        <v>5.0756614100366797E-5</v>
      </c>
      <c r="C126">
        <v>2.472379110790968E-2</v>
      </c>
      <c r="D126">
        <v>-8.0307399154133652E-4</v>
      </c>
      <c r="E126" s="2">
        <f t="shared" si="4"/>
        <v>6.8887507411588278E-3</v>
      </c>
      <c r="F126">
        <v>2.0133434040551679E-2</v>
      </c>
      <c r="G126">
        <v>1.9754313563270069E-2</v>
      </c>
      <c r="H126" s="2">
        <f t="shared" si="7"/>
        <v>1.9827095647895303E-2</v>
      </c>
      <c r="I126">
        <v>1.847907658049763E-2</v>
      </c>
      <c r="J126">
        <v>7.5253818985860921E-3</v>
      </c>
      <c r="K126">
        <v>6.7904041127284653E-3</v>
      </c>
      <c r="L126">
        <v>1.312079791384191E-2</v>
      </c>
      <c r="M126">
        <v>7.7100236220351004E-3</v>
      </c>
      <c r="N126" s="2">
        <f t="shared" si="5"/>
        <v>1.2695687488096132E-2</v>
      </c>
      <c r="O126" s="8">
        <f t="shared" si="6"/>
        <v>1.2306222078071539E-2</v>
      </c>
    </row>
    <row r="127" spans="1:15">
      <c r="A127" s="1" t="s">
        <v>137</v>
      </c>
      <c r="B127">
        <v>6.3467090455426867E-3</v>
      </c>
      <c r="C127">
        <v>6.6217457143287204E-3</v>
      </c>
      <c r="D127">
        <v>-1.848878185163361E-2</v>
      </c>
      <c r="E127" s="2">
        <f t="shared" si="4"/>
        <v>-3.4823484759103273E-3</v>
      </c>
      <c r="F127">
        <v>5.4688867658028162E-3</v>
      </c>
      <c r="G127">
        <v>1.296288955152947E-2</v>
      </c>
      <c r="H127" s="2">
        <f t="shared" si="7"/>
        <v>1.1524219847261872E-2</v>
      </c>
      <c r="I127">
        <v>-3.6201515042438852E-3</v>
      </c>
      <c r="J127">
        <v>-1.1699103791180001E-2</v>
      </c>
      <c r="K127">
        <v>7.6718548855099211E-3</v>
      </c>
      <c r="L127">
        <v>3.4546177815873769E-2</v>
      </c>
      <c r="M127">
        <v>8.1006590749863605E-3</v>
      </c>
      <c r="N127" s="2">
        <f t="shared" si="5"/>
        <v>7.7904912175861896E-3</v>
      </c>
      <c r="O127" s="8">
        <f t="shared" si="6"/>
        <v>4.7457359491892021E-3</v>
      </c>
    </row>
    <row r="128" spans="1:15">
      <c r="A128" s="1" t="s">
        <v>138</v>
      </c>
      <c r="B128">
        <v>3.9097229114363641E-2</v>
      </c>
      <c r="C128">
        <v>6.547322640554798E-3</v>
      </c>
      <c r="D128">
        <v>3.6855083987145987E-2</v>
      </c>
      <c r="E128" s="2">
        <f t="shared" si="4"/>
        <v>2.8732185903974979E-2</v>
      </c>
      <c r="F128">
        <v>2.8271040788553359E-2</v>
      </c>
      <c r="G128">
        <v>1.6910468918853509E-2</v>
      </c>
      <c r="H128" s="2">
        <f t="shared" si="7"/>
        <v>1.9091427618684986E-2</v>
      </c>
      <c r="I128">
        <v>-1.5674081418510011E-2</v>
      </c>
      <c r="J128">
        <v>-2.1271526358430212E-2</v>
      </c>
      <c r="K128">
        <v>1.204757306828674E-2</v>
      </c>
      <c r="L128">
        <v>-3.8439812598618173E-2</v>
      </c>
      <c r="M128">
        <v>1.6071322241748121E-2</v>
      </c>
      <c r="N128" s="2">
        <f t="shared" si="5"/>
        <v>-1.500389628668237E-2</v>
      </c>
      <c r="O128" s="8">
        <f t="shared" si="6"/>
        <v>7.8066005306291443E-3</v>
      </c>
    </row>
    <row r="129" spans="1:15">
      <c r="A129" s="1" t="s">
        <v>139</v>
      </c>
      <c r="B129">
        <v>1.50362477839201E-2</v>
      </c>
      <c r="C129">
        <v>9.0791318686387346E-3</v>
      </c>
      <c r="D129">
        <v>9.8736208158285432E-3</v>
      </c>
      <c r="E129" s="2">
        <f t="shared" si="4"/>
        <v>1.12431846472198E-2</v>
      </c>
      <c r="F129">
        <v>6.1188803350156204E-3</v>
      </c>
      <c r="G129">
        <v>2.4500880557296819E-2</v>
      </c>
      <c r="H129" s="2">
        <f t="shared" si="7"/>
        <v>2.0971975167242054E-2</v>
      </c>
      <c r="I129">
        <v>1.7296954788256439E-2</v>
      </c>
      <c r="J129">
        <v>4.4982125349502862E-2</v>
      </c>
      <c r="K129">
        <v>2.5597024326685199E-2</v>
      </c>
      <c r="L129">
        <v>-1.142418664478873E-2</v>
      </c>
      <c r="M129">
        <v>2.8119669164673459E-2</v>
      </c>
      <c r="N129" s="2">
        <f t="shared" si="5"/>
        <v>1.8324025234064924E-2</v>
      </c>
      <c r="O129" s="8">
        <f t="shared" si="6"/>
        <v>1.648003154548602E-2</v>
      </c>
    </row>
    <row r="130" spans="1:15">
      <c r="A130" s="1" t="s">
        <v>140</v>
      </c>
      <c r="B130">
        <v>-1.9101457761934171E-3</v>
      </c>
      <c r="C130">
        <v>2.793424993078308E-2</v>
      </c>
      <c r="D130">
        <v>2.6189169730564069E-2</v>
      </c>
      <c r="E130" s="2">
        <f t="shared" ref="E130:E182" si="8">(B130*$B$186+C130*$C$186+D130*$D$186)/$E$186</f>
        <v>1.7984442788405313E-2</v>
      </c>
      <c r="F130">
        <v>2.3318531783261379E-2</v>
      </c>
      <c r="G130">
        <v>1.1483937944694491E-2</v>
      </c>
      <c r="H130" s="2">
        <f t="shared" si="7"/>
        <v>1.3755897550886074E-2</v>
      </c>
      <c r="I130">
        <v>1.7290474691854071E-2</v>
      </c>
      <c r="J130">
        <v>8.4737090265771808E-3</v>
      </c>
      <c r="K130">
        <v>-8.8835733255476779E-4</v>
      </c>
      <c r="L130">
        <v>3.5894237769909632E-2</v>
      </c>
      <c r="M130">
        <v>1.4192902717391711E-2</v>
      </c>
      <c r="N130" s="2">
        <f t="shared" ref="N130:N182" si="9">(I130*$I$186+J130*$J$186+K130*$K$186+L130*$L$186+M130*$M$186)/$N$186</f>
        <v>2.4544530987552035E-2</v>
      </c>
      <c r="O130" s="8">
        <f t="shared" ref="O130:O182" si="10">(E130*$E$186+H130*$H$186+N130*$N$186)/$O$186</f>
        <v>1.9838549178680429E-2</v>
      </c>
    </row>
    <row r="131" spans="1:15">
      <c r="A131" s="1" t="s">
        <v>141</v>
      </c>
      <c r="B131">
        <v>4.6003061886452423E-2</v>
      </c>
      <c r="C131">
        <v>5.0490623665324419E-2</v>
      </c>
      <c r="D131">
        <v>3.9215704779292038E-2</v>
      </c>
      <c r="E131" s="2">
        <f t="shared" si="8"/>
        <v>4.4600647190642245E-2</v>
      </c>
      <c r="F131">
        <v>-1.168664342418846E-2</v>
      </c>
      <c r="G131">
        <v>-5.6764922744521051E-3</v>
      </c>
      <c r="H131" s="2">
        <f t="shared" ref="H131:H183" si="11">(F131*$F$186+G131*$G$186)/$H$186</f>
        <v>-6.8302978739994439E-3</v>
      </c>
      <c r="I131">
        <v>1.8441372086486219E-2</v>
      </c>
      <c r="J131">
        <v>1.237082358626607E-2</v>
      </c>
      <c r="K131">
        <v>3.9203936209896817E-2</v>
      </c>
      <c r="L131">
        <v>2.9065318761500869E-2</v>
      </c>
      <c r="M131">
        <v>2.1267527642706119E-2</v>
      </c>
      <c r="N131" s="2">
        <f t="shared" si="9"/>
        <v>1.5135819980156886E-2</v>
      </c>
      <c r="O131" s="8">
        <f t="shared" si="10"/>
        <v>2.0330841064664439E-2</v>
      </c>
    </row>
    <row r="132" spans="1:15">
      <c r="A132" s="1" t="s">
        <v>142</v>
      </c>
      <c r="B132">
        <v>7.919317176686036E-3</v>
      </c>
      <c r="C132">
        <v>2.9392022616765209E-2</v>
      </c>
      <c r="D132">
        <v>7.3997533213754352E-4</v>
      </c>
      <c r="E132" s="2">
        <f t="shared" si="8"/>
        <v>1.1302362494797033E-2</v>
      </c>
      <c r="F132">
        <v>1.823794183200822E-2</v>
      </c>
      <c r="G132">
        <v>1.7587592169605148E-2</v>
      </c>
      <c r="H132" s="2">
        <f t="shared" si="11"/>
        <v>1.7712443785388107E-2</v>
      </c>
      <c r="I132">
        <v>4.3714301690364721E-2</v>
      </c>
      <c r="J132">
        <v>5.013824231660946E-2</v>
      </c>
      <c r="K132">
        <v>2.9299408755488979E-2</v>
      </c>
      <c r="L132">
        <v>3.7956758569234417E-2</v>
      </c>
      <c r="M132">
        <v>2.707208368801273E-2</v>
      </c>
      <c r="N132" s="2">
        <f t="shared" si="9"/>
        <v>3.9213026268349965E-2</v>
      </c>
      <c r="O132" s="8">
        <f t="shared" si="10"/>
        <v>2.4714597957188819E-2</v>
      </c>
    </row>
    <row r="133" spans="1:15">
      <c r="A133" s="1" t="s">
        <v>143</v>
      </c>
      <c r="B133">
        <v>3.815025165522723E-2</v>
      </c>
      <c r="C133">
        <v>5.3591441136910722E-2</v>
      </c>
      <c r="D133">
        <v>9.6117344180901565E-3</v>
      </c>
      <c r="E133" s="2">
        <f t="shared" si="8"/>
        <v>3.1256347409415616E-2</v>
      </c>
      <c r="F133">
        <v>-1.1360693507767031E-4</v>
      </c>
      <c r="G133">
        <v>6.081463163333245E-3</v>
      </c>
      <c r="H133" s="2">
        <f t="shared" si="11"/>
        <v>4.8921575383909588E-3</v>
      </c>
      <c r="I133">
        <v>4.830473197153573E-2</v>
      </c>
      <c r="J133">
        <v>6.9151981839508547E-2</v>
      </c>
      <c r="K133">
        <v>3.8644742753985772E-2</v>
      </c>
      <c r="L133">
        <v>4.1319890126337848E-2</v>
      </c>
      <c r="M133">
        <v>1.378758068436947E-2</v>
      </c>
      <c r="N133" s="2">
        <f t="shared" si="9"/>
        <v>3.5630482821718441E-2</v>
      </c>
      <c r="O133" s="8">
        <f t="shared" si="10"/>
        <v>2.7162736264366057E-2</v>
      </c>
    </row>
    <row r="134" spans="1:15">
      <c r="A134" s="1" t="s">
        <v>144</v>
      </c>
      <c r="B134">
        <v>1.068583699466608E-3</v>
      </c>
      <c r="C134">
        <v>2.560962788724086E-2</v>
      </c>
      <c r="D134">
        <v>1.318209685012217E-2</v>
      </c>
      <c r="E134" s="2">
        <f t="shared" si="8"/>
        <v>1.3041998484482479E-2</v>
      </c>
      <c r="F134">
        <v>-1.662164687033307E-2</v>
      </c>
      <c r="G134">
        <v>-1.9430287369926021E-2</v>
      </c>
      <c r="H134" s="2">
        <f t="shared" si="11"/>
        <v>-1.8891095417043448E-2</v>
      </c>
      <c r="I134">
        <v>2.2104827630016869E-2</v>
      </c>
      <c r="J134">
        <v>3.5591315666007477E-2</v>
      </c>
      <c r="K134">
        <v>1.7126297438225579E-2</v>
      </c>
      <c r="L134">
        <v>-3.0742768179835571E-3</v>
      </c>
      <c r="M134">
        <v>2.15999595474019E-2</v>
      </c>
      <c r="N134" s="2">
        <f t="shared" si="9"/>
        <v>1.9306108960165175E-2</v>
      </c>
      <c r="O134" s="8">
        <f t="shared" si="10"/>
        <v>8.4976870039668775E-3</v>
      </c>
    </row>
    <row r="135" spans="1:15">
      <c r="A135" s="1" t="s">
        <v>145</v>
      </c>
      <c r="B135">
        <v>-3.4018677566541422E-2</v>
      </c>
      <c r="C135">
        <v>-6.0374241072744472E-2</v>
      </c>
      <c r="D135">
        <v>-1.807075672661473E-3</v>
      </c>
      <c r="E135" s="2">
        <f t="shared" si="8"/>
        <v>-2.8834810455678959E-2</v>
      </c>
      <c r="F135">
        <v>-1.333434002386813E-2</v>
      </c>
      <c r="G135">
        <v>-5.5437026768982989E-3</v>
      </c>
      <c r="H135" s="2">
        <f t="shared" si="11"/>
        <v>-7.0393191382864167E-3</v>
      </c>
      <c r="I135">
        <v>-4.801365643325195E-2</v>
      </c>
      <c r="J135">
        <v>-5.3817473212286138E-2</v>
      </c>
      <c r="K135">
        <v>-4.9450448398098527E-2</v>
      </c>
      <c r="L135">
        <v>-3.3326092579295641E-2</v>
      </c>
      <c r="M135">
        <v>-1.879404173419252E-2</v>
      </c>
      <c r="N135" s="2">
        <f t="shared" si="9"/>
        <v>-2.9433806368458229E-2</v>
      </c>
      <c r="O135" s="8">
        <f t="shared" si="10"/>
        <v>-2.4157589163286156E-2</v>
      </c>
    </row>
    <row r="136" spans="1:15">
      <c r="A136" s="1" t="s">
        <v>146</v>
      </c>
      <c r="B136">
        <v>-1.6397273512722469E-2</v>
      </c>
      <c r="C136">
        <v>7.869982696742106E-4</v>
      </c>
      <c r="D136">
        <v>2.591105584843811E-2</v>
      </c>
      <c r="E136" s="2">
        <f t="shared" si="8"/>
        <v>5.4830654718779417E-3</v>
      </c>
      <c r="F136">
        <v>8.1136630579650149E-3</v>
      </c>
      <c r="G136">
        <v>8.9167297618519825E-4</v>
      </c>
      <c r="H136" s="2">
        <f t="shared" si="11"/>
        <v>2.2781227323778394E-3</v>
      </c>
      <c r="I136">
        <v>5.0403096009943305E-4</v>
      </c>
      <c r="J136">
        <v>2.2561220777039809E-4</v>
      </c>
      <c r="K136">
        <v>-6.8139930787332048E-3</v>
      </c>
      <c r="L136">
        <v>1.6670650629055039E-2</v>
      </c>
      <c r="M136">
        <v>1.594829327135527E-2</v>
      </c>
      <c r="N136" s="2">
        <f t="shared" si="9"/>
        <v>1.5237270617132424E-2</v>
      </c>
      <c r="O136" s="8">
        <f t="shared" si="10"/>
        <v>8.9377326535116514E-3</v>
      </c>
    </row>
    <row r="137" spans="1:15">
      <c r="A137" s="1" t="s">
        <v>147</v>
      </c>
      <c r="B137">
        <v>1.627714303320538E-2</v>
      </c>
      <c r="C137">
        <v>3.433281700534252E-2</v>
      </c>
      <c r="D137">
        <v>1.421574728253328E-3</v>
      </c>
      <c r="E137" s="2">
        <f t="shared" si="8"/>
        <v>1.5603269499068389E-2</v>
      </c>
      <c r="F137">
        <v>1.223111703897661E-2</v>
      </c>
      <c r="G137">
        <v>-4.454488617135377E-3</v>
      </c>
      <c r="H137" s="2">
        <f t="shared" si="11"/>
        <v>-1.2512505024491485E-3</v>
      </c>
      <c r="I137">
        <v>1.2866404529975121E-2</v>
      </c>
      <c r="J137">
        <v>1.403557584233717E-2</v>
      </c>
      <c r="K137">
        <v>1.933397668855141E-2</v>
      </c>
      <c r="L137">
        <v>4.3713469186579923E-2</v>
      </c>
      <c r="M137">
        <v>3.9797097182270308E-4</v>
      </c>
      <c r="N137" s="2">
        <f t="shared" si="9"/>
        <v>1.3009994138712054E-2</v>
      </c>
      <c r="O137" s="8">
        <f t="shared" si="10"/>
        <v>1.0676499931552091E-2</v>
      </c>
    </row>
    <row r="138" spans="1:15">
      <c r="A138" s="1" t="s">
        <v>148</v>
      </c>
      <c r="B138">
        <v>-2.746031921203707E-3</v>
      </c>
      <c r="C138">
        <v>-2.2631785907313962E-2</v>
      </c>
      <c r="D138">
        <v>1.9872136088286529E-2</v>
      </c>
      <c r="E138" s="2">
        <f t="shared" si="8"/>
        <v>4.9256607715711495E-4</v>
      </c>
      <c r="F138">
        <v>2.012517751915421E-2</v>
      </c>
      <c r="G138">
        <v>4.3014965434539983E-2</v>
      </c>
      <c r="H138" s="2">
        <f t="shared" si="11"/>
        <v>3.8620672377470751E-2</v>
      </c>
      <c r="I138">
        <v>5.609993893253451E-3</v>
      </c>
      <c r="J138">
        <v>9.9376998346460965E-3</v>
      </c>
      <c r="K138">
        <v>2.6358373382004969E-3</v>
      </c>
      <c r="L138">
        <v>-3.3780686759813612E-2</v>
      </c>
      <c r="M138">
        <v>2.824178861890014E-2</v>
      </c>
      <c r="N138" s="2">
        <f t="shared" si="9"/>
        <v>8.5254398343754135E-3</v>
      </c>
      <c r="O138" s="8">
        <f t="shared" si="10"/>
        <v>1.2566261408324514E-2</v>
      </c>
    </row>
    <row r="139" spans="1:15">
      <c r="A139" s="1" t="s">
        <v>149</v>
      </c>
      <c r="B139">
        <v>6.339049795128493E-2</v>
      </c>
      <c r="C139">
        <v>8.3766233554268155E-2</v>
      </c>
      <c r="D139">
        <v>2.435635554041982E-2</v>
      </c>
      <c r="E139" s="2">
        <f t="shared" si="8"/>
        <v>5.3744672881983493E-2</v>
      </c>
      <c r="F139">
        <v>2.842102079230369E-2</v>
      </c>
      <c r="G139">
        <v>3.1101429079630979E-2</v>
      </c>
      <c r="H139" s="2">
        <f t="shared" si="11"/>
        <v>3.0586854651477539E-2</v>
      </c>
      <c r="I139">
        <v>5.1139642215239027E-2</v>
      </c>
      <c r="J139">
        <v>4.2686549300048997E-2</v>
      </c>
      <c r="K139">
        <v>6.7054950572949412E-2</v>
      </c>
      <c r="L139">
        <v>7.1340800542885274E-2</v>
      </c>
      <c r="M139">
        <v>3.2495133601094787E-2</v>
      </c>
      <c r="N139" s="2">
        <f t="shared" si="9"/>
        <v>4.0196069452188961E-2</v>
      </c>
      <c r="O139" s="8">
        <f t="shared" si="10"/>
        <v>4.2696078898374977E-2</v>
      </c>
    </row>
    <row r="140" spans="1:15">
      <c r="A140" s="1" t="s">
        <v>150</v>
      </c>
      <c r="B140">
        <v>3.3596004029646132E-2</v>
      </c>
      <c r="C140">
        <v>2.2715696715279069E-2</v>
      </c>
      <c r="D140">
        <v>3.0570614438057531E-2</v>
      </c>
      <c r="E140" s="2">
        <f t="shared" si="8"/>
        <v>2.9223263213157186E-2</v>
      </c>
      <c r="F140">
        <v>8.1656667395544336E-3</v>
      </c>
      <c r="G140">
        <v>0</v>
      </c>
      <c r="H140" s="2">
        <f t="shared" si="11"/>
        <v>1.5676131553777407E-3</v>
      </c>
      <c r="I140">
        <v>9.8543115682154792E-3</v>
      </c>
      <c r="J140">
        <v>2.426807109795925E-3</v>
      </c>
      <c r="K140">
        <v>1.945971773059485E-2</v>
      </c>
      <c r="L140">
        <v>-4.3051980520514288E-4</v>
      </c>
      <c r="M140">
        <v>-4.8706823575549452E-3</v>
      </c>
      <c r="N140" s="2">
        <f t="shared" si="9"/>
        <v>-5.2089410485139428E-3</v>
      </c>
      <c r="O140" s="8">
        <f t="shared" si="10"/>
        <v>8.2067762758721713E-3</v>
      </c>
    </row>
    <row r="141" spans="1:15">
      <c r="A141" s="1" t="s">
        <v>151</v>
      </c>
      <c r="B141">
        <v>-1.588033976499725E-2</v>
      </c>
      <c r="C141">
        <v>-1.8860203079432921E-2</v>
      </c>
      <c r="D141">
        <v>1.977473381711059E-3</v>
      </c>
      <c r="E141" s="2">
        <f t="shared" si="8"/>
        <v>-9.6222708140849648E-3</v>
      </c>
      <c r="F141">
        <v>9.3616176911970328E-4</v>
      </c>
      <c r="G141">
        <v>1.846908568619288E-2</v>
      </c>
      <c r="H141" s="2">
        <f t="shared" si="11"/>
        <v>1.5103182685093834E-2</v>
      </c>
      <c r="I141">
        <v>-1.9914887841550041E-2</v>
      </c>
      <c r="J141">
        <v>-1.302458205104429E-2</v>
      </c>
      <c r="K141">
        <v>-2.2280367138922671E-2</v>
      </c>
      <c r="L141">
        <v>8.7167238876220132E-3</v>
      </c>
      <c r="M141">
        <v>-1.8826416411623641E-3</v>
      </c>
      <c r="N141" s="2">
        <f t="shared" si="9"/>
        <v>-4.493744334571506E-4</v>
      </c>
      <c r="O141" s="8">
        <f t="shared" si="10"/>
        <v>-9.4022480686352662E-5</v>
      </c>
    </row>
    <row r="142" spans="1:15">
      <c r="A142" s="1" t="s">
        <v>152</v>
      </c>
      <c r="B142">
        <v>4.2001660494477948E-2</v>
      </c>
      <c r="C142">
        <v>6.9565391323062942E-2</v>
      </c>
      <c r="D142">
        <v>6.3066121902170869E-2</v>
      </c>
      <c r="E142" s="2">
        <f t="shared" si="8"/>
        <v>5.8425858386137383E-2</v>
      </c>
      <c r="F142">
        <v>2.005375694846601E-3</v>
      </c>
      <c r="G142">
        <v>-1.490687618731845E-2</v>
      </c>
      <c r="H142" s="2">
        <f t="shared" si="11"/>
        <v>-1.1660127405725321E-2</v>
      </c>
      <c r="I142">
        <v>4.1595073582103792E-2</v>
      </c>
      <c r="J142">
        <v>4.2185780549073071E-2</v>
      </c>
      <c r="K142">
        <v>4.0445460899586561E-2</v>
      </c>
      <c r="L142">
        <v>7.0463705221073702E-2</v>
      </c>
      <c r="M142">
        <v>2.347925124994554E-2</v>
      </c>
      <c r="N142" s="2">
        <f t="shared" si="9"/>
        <v>4.0472412212649654E-2</v>
      </c>
      <c r="O142" s="8">
        <f t="shared" si="10"/>
        <v>3.4866267168239366E-2</v>
      </c>
    </row>
    <row r="143" spans="1:15">
      <c r="A143" s="1" t="s">
        <v>153</v>
      </c>
      <c r="B143">
        <v>-2.3802194548079299E-3</v>
      </c>
      <c r="C143">
        <v>2.1878568396735739E-2</v>
      </c>
      <c r="D143">
        <v>-3.9313517665970583E-2</v>
      </c>
      <c r="E143" s="2">
        <f t="shared" si="8"/>
        <v>-1.0058050556667633E-2</v>
      </c>
      <c r="F143">
        <v>-3.7150540295339367E-2</v>
      </c>
      <c r="G143">
        <v>-3.6570104105871248E-2</v>
      </c>
      <c r="H143" s="2">
        <f t="shared" si="11"/>
        <v>-3.6681534003207131E-2</v>
      </c>
      <c r="I143">
        <v>-1.4790299216472571E-2</v>
      </c>
      <c r="J143">
        <v>-2.8364584028789719E-2</v>
      </c>
      <c r="K143">
        <v>-8.551483714198671E-3</v>
      </c>
      <c r="L143">
        <v>-2.0198233269331681E-2</v>
      </c>
      <c r="M143">
        <v>-3.9419847711641982E-2</v>
      </c>
      <c r="N143" s="2">
        <f t="shared" si="9"/>
        <v>-3.3955281563121255E-2</v>
      </c>
      <c r="O143" s="8">
        <f t="shared" si="10"/>
        <v>-2.6326101455614957E-2</v>
      </c>
    </row>
    <row r="144" spans="1:15">
      <c r="A144" s="1" t="s">
        <v>154</v>
      </c>
      <c r="B144">
        <v>-2.0829825721479841E-2</v>
      </c>
      <c r="C144">
        <v>-3.2000833816552048E-2</v>
      </c>
      <c r="D144">
        <v>-2.598248536308367E-2</v>
      </c>
      <c r="E144" s="2">
        <f t="shared" si="8"/>
        <v>-2.6135903128517247E-2</v>
      </c>
      <c r="F144">
        <v>2.432540092133673E-3</v>
      </c>
      <c r="G144">
        <v>4.885027316912316E-3</v>
      </c>
      <c r="H144" s="2">
        <f t="shared" si="11"/>
        <v>4.4142082938513011E-3</v>
      </c>
      <c r="I144">
        <v>2.3113074798057909E-3</v>
      </c>
      <c r="J144">
        <v>2.3521162895845378E-3</v>
      </c>
      <c r="K144">
        <v>-1.056032235244031E-2</v>
      </c>
      <c r="L144">
        <v>6.7268695730371419E-3</v>
      </c>
      <c r="M144">
        <v>-1.084008710305984E-2</v>
      </c>
      <c r="N144" s="2">
        <f t="shared" si="9"/>
        <v>6.1482139986306669E-4</v>
      </c>
      <c r="O144" s="8">
        <f t="shared" si="10"/>
        <v>-7.7560981042012868E-3</v>
      </c>
    </row>
    <row r="145" spans="1:15">
      <c r="A145" s="1" t="s">
        <v>155</v>
      </c>
      <c r="B145">
        <v>3.7840752899267471E-3</v>
      </c>
      <c r="C145">
        <v>1.292302248200095E-3</v>
      </c>
      <c r="D145">
        <v>2.334070714718139E-3</v>
      </c>
      <c r="E145" s="2">
        <f t="shared" si="8"/>
        <v>2.4805541080605018E-3</v>
      </c>
      <c r="F145">
        <v>1.5210725331173069E-2</v>
      </c>
      <c r="G145">
        <v>1.5740901865171301E-2</v>
      </c>
      <c r="H145" s="2">
        <f t="shared" si="11"/>
        <v>1.5639120622331412E-2</v>
      </c>
      <c r="I145">
        <v>9.7704129554316843E-3</v>
      </c>
      <c r="J145">
        <v>2.098239952921066E-2</v>
      </c>
      <c r="K145">
        <v>4.9932561635819273E-3</v>
      </c>
      <c r="L145">
        <v>-3.1003515918090141E-2</v>
      </c>
      <c r="M145">
        <v>3.679066097689665E-2</v>
      </c>
      <c r="N145" s="2">
        <f t="shared" si="9"/>
        <v>1.6604756530036253E-2</v>
      </c>
      <c r="O145" s="8">
        <f t="shared" si="10"/>
        <v>1.1512256251284558E-2</v>
      </c>
    </row>
    <row r="146" spans="1:15">
      <c r="A146" s="1" t="s">
        <v>156</v>
      </c>
      <c r="B146">
        <v>2.856043142185016E-2</v>
      </c>
      <c r="C146">
        <v>6.1114840087322257E-2</v>
      </c>
      <c r="D146">
        <v>2.2954133353171539E-2</v>
      </c>
      <c r="E146" s="2">
        <f t="shared" si="8"/>
        <v>3.5795344500475175E-2</v>
      </c>
      <c r="F146">
        <v>2.59254248983718E-2</v>
      </c>
      <c r="G146">
        <v>2.582869841905366E-2</v>
      </c>
      <c r="H146" s="2">
        <f t="shared" si="11"/>
        <v>2.5847267594883233E-2</v>
      </c>
      <c r="I146">
        <v>-1.4870839134093931E-2</v>
      </c>
      <c r="J146">
        <v>-2.019280003670176E-2</v>
      </c>
      <c r="K146">
        <v>1.144639776376266E-2</v>
      </c>
      <c r="L146">
        <v>-1.9370653951472531E-2</v>
      </c>
      <c r="M146">
        <v>-1.510034208987876E-3</v>
      </c>
      <c r="N146" s="2">
        <f t="shared" si="9"/>
        <v>-1.8352951128239377E-2</v>
      </c>
      <c r="O146" s="8">
        <f t="shared" si="10"/>
        <v>1.0338018407718221E-2</v>
      </c>
    </row>
    <row r="147" spans="1:15">
      <c r="A147" s="1" t="s">
        <v>157</v>
      </c>
      <c r="B147">
        <v>2.9375268799634039E-2</v>
      </c>
      <c r="C147">
        <v>3.7636374780083637E-2</v>
      </c>
      <c r="D147">
        <v>-2.9269654794313871E-3</v>
      </c>
      <c r="E147" s="2">
        <f t="shared" si="8"/>
        <v>1.889062607797443E-2</v>
      </c>
      <c r="F147">
        <v>1.9857534005866428E-2</v>
      </c>
      <c r="G147">
        <v>2.6171312068015599E-2</v>
      </c>
      <c r="H147" s="2">
        <f t="shared" si="11"/>
        <v>2.4959217346782765E-2</v>
      </c>
      <c r="I147">
        <v>-7.9126862598166703E-3</v>
      </c>
      <c r="J147">
        <v>-4.3750498946116823E-3</v>
      </c>
      <c r="K147">
        <v>1.5023786194033221E-2</v>
      </c>
      <c r="L147">
        <v>-2.7455913175248311E-2</v>
      </c>
      <c r="M147">
        <v>-2.3818516844633431E-2</v>
      </c>
      <c r="N147" s="2">
        <f t="shared" si="9"/>
        <v>-2.7967190354855086E-2</v>
      </c>
      <c r="O147" s="8">
        <f t="shared" si="10"/>
        <v>1.8339684610649466E-4</v>
      </c>
    </row>
    <row r="148" spans="1:15">
      <c r="A148" s="1" t="s">
        <v>158</v>
      </c>
      <c r="B148">
        <v>2.3848597880470331E-2</v>
      </c>
      <c r="C148">
        <v>1.2507405507249381E-2</v>
      </c>
      <c r="D148">
        <v>4.3142612648373817E-2</v>
      </c>
      <c r="E148" s="2">
        <f t="shared" si="8"/>
        <v>2.8246951602549607E-2</v>
      </c>
      <c r="F148">
        <v>1.488025955434003E-2</v>
      </c>
      <c r="G148">
        <v>1.4414920332353811E-2</v>
      </c>
      <c r="H148" s="2">
        <f t="shared" si="11"/>
        <v>1.4504254358510583E-2</v>
      </c>
      <c r="I148">
        <v>3.097707334785893E-2</v>
      </c>
      <c r="J148">
        <v>3.6442837781043291E-2</v>
      </c>
      <c r="K148">
        <v>3.8750403611993223E-2</v>
      </c>
      <c r="L148">
        <v>2.860968907716499E-2</v>
      </c>
      <c r="M148">
        <v>4.4815486948695193E-2</v>
      </c>
      <c r="N148" s="2">
        <f t="shared" si="9"/>
        <v>3.6322578236796466E-2</v>
      </c>
      <c r="O148" s="8">
        <f t="shared" si="10"/>
        <v>2.8596792539649116E-2</v>
      </c>
    </row>
    <row r="149" spans="1:15">
      <c r="A149" s="1" t="s">
        <v>159</v>
      </c>
      <c r="B149">
        <v>2.8584556934129871E-2</v>
      </c>
      <c r="C149">
        <v>5.4387849282101053E-2</v>
      </c>
      <c r="D149">
        <v>3.2440969661877712E-2</v>
      </c>
      <c r="E149" s="2">
        <f t="shared" si="8"/>
        <v>3.763073538332027E-2</v>
      </c>
      <c r="F149">
        <v>-1.722304569382771E-2</v>
      </c>
      <c r="G149">
        <v>-1.542828395554741E-2</v>
      </c>
      <c r="H149" s="2">
        <f t="shared" si="11"/>
        <v>-1.5772835380609647E-2</v>
      </c>
      <c r="I149">
        <v>-2.551769780325874E-2</v>
      </c>
      <c r="J149">
        <v>-3.1397431778227743E-2</v>
      </c>
      <c r="K149">
        <v>1.366192208693873E-2</v>
      </c>
      <c r="L149">
        <v>-4.5029057584974663E-2</v>
      </c>
      <c r="M149">
        <v>-1.541936407254996E-2</v>
      </c>
      <c r="N149" s="2">
        <f t="shared" si="9"/>
        <v>-3.8918128390395955E-2</v>
      </c>
      <c r="O149" s="8">
        <f t="shared" si="10"/>
        <v>-7.2635655629894394E-3</v>
      </c>
    </row>
    <row r="150" spans="1:15">
      <c r="A150" s="1" t="s">
        <v>160</v>
      </c>
      <c r="B150">
        <v>-4.0545887869795072E-3</v>
      </c>
      <c r="C150">
        <v>-1.00416664714944E-2</v>
      </c>
      <c r="D150">
        <v>4.2709195957790769E-3</v>
      </c>
      <c r="E150" s="2">
        <f t="shared" si="8"/>
        <v>-2.4747559281303529E-3</v>
      </c>
      <c r="F150">
        <v>-6.1497997183683761E-3</v>
      </c>
      <c r="G150">
        <v>-5.6434683236862293E-3</v>
      </c>
      <c r="H150" s="2">
        <f t="shared" si="11"/>
        <v>-5.7406718687978194E-3</v>
      </c>
      <c r="I150">
        <v>4.1408150886124151E-3</v>
      </c>
      <c r="J150">
        <v>-8.6332044759911408E-3</v>
      </c>
      <c r="K150">
        <v>-1.1615607489351421E-3</v>
      </c>
      <c r="L150">
        <v>-3.0062549988902228E-2</v>
      </c>
      <c r="M150">
        <v>1.3369068615860071E-2</v>
      </c>
      <c r="N150" s="2">
        <f t="shared" si="9"/>
        <v>-1.4045488142375906E-3</v>
      </c>
      <c r="O150" s="8">
        <f t="shared" si="10"/>
        <v>-2.755433711162603E-3</v>
      </c>
    </row>
    <row r="151" spans="1:15">
      <c r="A151" s="1" t="s">
        <v>161</v>
      </c>
      <c r="B151">
        <v>-5.0482515695598473E-2</v>
      </c>
      <c r="C151">
        <v>-7.0203717574029878E-2</v>
      </c>
      <c r="D151">
        <v>-6.9258854780649637E-2</v>
      </c>
      <c r="E151" s="2">
        <f t="shared" si="8"/>
        <v>-6.3711981041116542E-2</v>
      </c>
      <c r="F151">
        <v>-6.4681913388307422E-2</v>
      </c>
      <c r="G151">
        <v>-5.8479563550564828E-2</v>
      </c>
      <c r="H151" s="2">
        <f t="shared" si="11"/>
        <v>-5.9670266711741207E-2</v>
      </c>
      <c r="I151">
        <v>-6.7181179991839479E-2</v>
      </c>
      <c r="J151">
        <v>-6.115550075735865E-2</v>
      </c>
      <c r="K151">
        <v>-4.3673673390350887E-2</v>
      </c>
      <c r="L151">
        <v>-5.1512097576442151E-2</v>
      </c>
      <c r="M151">
        <v>-6.445549669441919E-2</v>
      </c>
      <c r="N151" s="2">
        <f t="shared" si="9"/>
        <v>-6.7483089864009319E-2</v>
      </c>
      <c r="O151" s="8">
        <f t="shared" si="10"/>
        <v>-6.4413159107173171E-2</v>
      </c>
    </row>
    <row r="152" spans="1:15">
      <c r="A152" s="1" t="s">
        <v>162</v>
      </c>
      <c r="B152">
        <v>3.10537172340144E-2</v>
      </c>
      <c r="C152">
        <v>9.5943600509338367E-3</v>
      </c>
      <c r="D152">
        <v>1.8929530460465301E-2</v>
      </c>
      <c r="E152" s="2">
        <f t="shared" si="8"/>
        <v>1.997266606067501E-2</v>
      </c>
      <c r="F152">
        <v>1.7240686591234899E-2</v>
      </c>
      <c r="G152">
        <v>1.5528005134136659E-2</v>
      </c>
      <c r="H152" s="2">
        <f t="shared" si="11"/>
        <v>1.5856799103906874E-2</v>
      </c>
      <c r="I152">
        <v>1.7301001037091531E-2</v>
      </c>
      <c r="J152">
        <v>5.43441829721103E-3</v>
      </c>
      <c r="K152">
        <v>1.8662436977892272E-2</v>
      </c>
      <c r="L152">
        <v>6.1206204646027329E-2</v>
      </c>
      <c r="M152">
        <v>5.6405992849861697E-3</v>
      </c>
      <c r="N152" s="2">
        <f t="shared" si="9"/>
        <v>2.030143501625983E-2</v>
      </c>
      <c r="O152" s="8">
        <f t="shared" si="10"/>
        <v>1.9181837283019719E-2</v>
      </c>
    </row>
    <row r="153" spans="1:15">
      <c r="A153" s="1" t="s">
        <v>163</v>
      </c>
      <c r="B153">
        <v>-6.9643522614851516E-2</v>
      </c>
      <c r="C153">
        <v>-6.5405795650339882E-2</v>
      </c>
      <c r="D153">
        <v>-0.1031389853005803</v>
      </c>
      <c r="E153" s="2">
        <f t="shared" si="8"/>
        <v>-8.1774859189958915E-2</v>
      </c>
      <c r="F153">
        <v>-7.7090911165681009E-2</v>
      </c>
      <c r="G153">
        <v>-4.8041096210393992E-2</v>
      </c>
      <c r="H153" s="2">
        <f t="shared" si="11"/>
        <v>-5.3617967461409781E-2</v>
      </c>
      <c r="I153">
        <v>-3.9087804713299867E-2</v>
      </c>
      <c r="J153">
        <v>-2.9926189963736079E-2</v>
      </c>
      <c r="K153">
        <v>-5.9483090978906472E-2</v>
      </c>
      <c r="L153">
        <v>-1.496837440952492E-2</v>
      </c>
      <c r="M153">
        <v>-7.8926187079242038E-2</v>
      </c>
      <c r="N153" s="2">
        <f t="shared" si="9"/>
        <v>-4.5156798776562569E-2</v>
      </c>
      <c r="O153" s="8">
        <f t="shared" si="10"/>
        <v>-5.9708152011056441E-2</v>
      </c>
    </row>
    <row r="154" spans="1:15">
      <c r="A154" s="1" t="s">
        <v>164</v>
      </c>
      <c r="B154">
        <v>4.801306434860364E-2</v>
      </c>
      <c r="C154">
        <v>5.4624865503893012E-2</v>
      </c>
      <c r="D154">
        <v>8.8257705680648835E-2</v>
      </c>
      <c r="E154" s="2">
        <f t="shared" si="8"/>
        <v>6.5993936188044069E-2</v>
      </c>
      <c r="F154">
        <v>0.1073190801527444</v>
      </c>
      <c r="G154">
        <v>8.4644072506818491E-2</v>
      </c>
      <c r="H154" s="2">
        <f t="shared" si="11"/>
        <v>8.8997132877487492E-2</v>
      </c>
      <c r="I154">
        <v>3.9756251162419882E-2</v>
      </c>
      <c r="J154">
        <v>3.5904690170270433E-2</v>
      </c>
      <c r="K154">
        <v>3.6870374789972127E-2</v>
      </c>
      <c r="L154">
        <v>6.515226264192342E-2</v>
      </c>
      <c r="M154">
        <v>7.1913743471015312E-2</v>
      </c>
      <c r="N154" s="2">
        <f t="shared" si="9"/>
        <v>6.3664050738220929E-2</v>
      </c>
      <c r="O154" s="8">
        <f t="shared" si="10"/>
        <v>7.0202774313618918E-2</v>
      </c>
    </row>
    <row r="155" spans="1:15">
      <c r="A155" s="1" t="s">
        <v>165</v>
      </c>
      <c r="B155">
        <v>3.2728898919532901E-2</v>
      </c>
      <c r="C155">
        <v>3.022467042166865E-2</v>
      </c>
      <c r="D155">
        <v>3.0504054773822901E-2</v>
      </c>
      <c r="E155" s="2">
        <f t="shared" si="8"/>
        <v>3.1112601577221202E-2</v>
      </c>
      <c r="F155">
        <v>2.9887498887129379E-2</v>
      </c>
      <c r="G155">
        <v>1.9189746201403679E-2</v>
      </c>
      <c r="H155" s="2">
        <f t="shared" si="11"/>
        <v>2.1243459434872748E-2</v>
      </c>
      <c r="I155">
        <v>2.5678230365210331E-2</v>
      </c>
      <c r="J155">
        <v>3.1930741207092161E-2</v>
      </c>
      <c r="K155">
        <v>2.9124355480784511E-2</v>
      </c>
      <c r="L155">
        <v>-3.5270456510279051E-3</v>
      </c>
      <c r="M155">
        <v>3.3675500035625028E-2</v>
      </c>
      <c r="N155" s="2">
        <f t="shared" si="9"/>
        <v>2.2118816163104956E-2</v>
      </c>
      <c r="O155" s="8">
        <f t="shared" si="10"/>
        <v>2.5024187002801488E-2</v>
      </c>
    </row>
    <row r="156" spans="1:15">
      <c r="A156" s="1" t="s">
        <v>166</v>
      </c>
      <c r="B156">
        <v>2.9213291671334799E-2</v>
      </c>
      <c r="C156">
        <v>5.32995621934782E-2</v>
      </c>
      <c r="D156">
        <v>1.8017900961988739E-2</v>
      </c>
      <c r="E156" s="2">
        <f t="shared" si="8"/>
        <v>3.1754400290421238E-2</v>
      </c>
      <c r="F156">
        <v>7.7114178278336887E-3</v>
      </c>
      <c r="G156">
        <v>1.8436634956004339E-2</v>
      </c>
      <c r="H156" s="2">
        <f t="shared" si="11"/>
        <v>1.637764920497424E-2</v>
      </c>
      <c r="I156">
        <v>2.4688944200635939E-2</v>
      </c>
      <c r="J156">
        <v>1.7265281935589401E-2</v>
      </c>
      <c r="K156">
        <v>4.0084827329540662E-2</v>
      </c>
      <c r="L156">
        <v>3.6836405406602157E-2</v>
      </c>
      <c r="M156">
        <v>1.7083809958604149E-2</v>
      </c>
      <c r="N156" s="2">
        <f t="shared" si="9"/>
        <v>1.7707670497819985E-2</v>
      </c>
      <c r="O156" s="8">
        <f t="shared" si="10"/>
        <v>2.2253760933271586E-2</v>
      </c>
    </row>
    <row r="157" spans="1:15">
      <c r="A157" s="1" t="s">
        <v>167</v>
      </c>
      <c r="B157">
        <v>5.3872519624499793E-2</v>
      </c>
      <c r="C157">
        <v>6.5440835783423745E-2</v>
      </c>
      <c r="D157">
        <v>3.9506958068399323E-2</v>
      </c>
      <c r="E157" s="2">
        <f t="shared" si="8"/>
        <v>5.1506645048336484E-2</v>
      </c>
      <c r="F157">
        <v>4.1257756397071521E-2</v>
      </c>
      <c r="G157">
        <v>3.8079529500017813E-2</v>
      </c>
      <c r="H157" s="2">
        <f t="shared" si="11"/>
        <v>3.8689673221713294E-2</v>
      </c>
      <c r="I157">
        <v>3.7598919948350629E-2</v>
      </c>
      <c r="J157">
        <v>5.3569113520074867E-2</v>
      </c>
      <c r="K157">
        <v>4.8349216580538812E-2</v>
      </c>
      <c r="L157">
        <v>3.1674785000457062E-2</v>
      </c>
      <c r="M157">
        <v>3.47656802857359E-2</v>
      </c>
      <c r="N157" s="2">
        <f t="shared" si="9"/>
        <v>3.4497381341906552E-2</v>
      </c>
      <c r="O157" s="8">
        <f t="shared" si="10"/>
        <v>4.1315872935409545E-2</v>
      </c>
    </row>
    <row r="158" spans="1:15">
      <c r="A158" s="1" t="s">
        <v>168</v>
      </c>
      <c r="B158">
        <v>-5.8885924304431847E-2</v>
      </c>
      <c r="C158">
        <v>-7.7463048082806685E-2</v>
      </c>
      <c r="D158">
        <v>-6.4153183039597939E-2</v>
      </c>
      <c r="E158" s="2">
        <f t="shared" si="8"/>
        <v>-6.6392547867129864E-2</v>
      </c>
      <c r="F158">
        <v>-3.7737068031313381E-2</v>
      </c>
      <c r="G158">
        <v>-3.7878677525804649E-2</v>
      </c>
      <c r="H158" s="2">
        <f t="shared" si="11"/>
        <v>-3.7851491882112433E-2</v>
      </c>
      <c r="I158">
        <v>-4.5374192052336948E-2</v>
      </c>
      <c r="J158">
        <v>-5.1800255481445623E-2</v>
      </c>
      <c r="K158">
        <v>-5.6782333538896827E-2</v>
      </c>
      <c r="L158">
        <v>-5.8925293457476879E-2</v>
      </c>
      <c r="M158">
        <v>-5.0207738617632718E-2</v>
      </c>
      <c r="N158" s="2">
        <f t="shared" si="9"/>
        <v>-4.9427894639118196E-2</v>
      </c>
      <c r="O158" s="8">
        <f t="shared" si="10"/>
        <v>-5.2661377423267389E-2</v>
      </c>
    </row>
    <row r="159" spans="1:15">
      <c r="A159" s="1" t="s">
        <v>169</v>
      </c>
      <c r="B159">
        <v>3.0521267191653271E-2</v>
      </c>
      <c r="C159">
        <v>3.9348442540477313E-2</v>
      </c>
      <c r="D159">
        <v>5.8479458448215123E-2</v>
      </c>
      <c r="E159" s="2">
        <f t="shared" si="8"/>
        <v>4.4244551464101764E-2</v>
      </c>
      <c r="F159">
        <v>1.386065005619597E-2</v>
      </c>
      <c r="G159">
        <v>2.911065224733345E-2</v>
      </c>
      <c r="H159" s="2">
        <f t="shared" si="11"/>
        <v>2.6183015739886302E-2</v>
      </c>
      <c r="I159">
        <v>3.743329140290852E-3</v>
      </c>
      <c r="J159">
        <v>1.1458093807882101E-2</v>
      </c>
      <c r="K159">
        <v>1.9074361575614821E-2</v>
      </c>
      <c r="L159">
        <v>1.31878529047067E-2</v>
      </c>
      <c r="M159">
        <v>3.020674890652009E-2</v>
      </c>
      <c r="N159" s="2">
        <f t="shared" si="9"/>
        <v>1.7073568519359445E-2</v>
      </c>
      <c r="O159" s="8">
        <f t="shared" si="10"/>
        <v>2.8511726774311685E-2</v>
      </c>
    </row>
    <row r="160" spans="1:15">
      <c r="A160" s="1" t="s">
        <v>170</v>
      </c>
      <c r="B160">
        <v>2.4208961619971211E-2</v>
      </c>
      <c r="C160">
        <v>2.9785479723330122E-2</v>
      </c>
      <c r="D160">
        <v>2.1832284507196102E-2</v>
      </c>
      <c r="E160" s="2">
        <f t="shared" si="8"/>
        <v>2.4883192109870878E-2</v>
      </c>
      <c r="F160">
        <v>5.0764729952308407E-3</v>
      </c>
      <c r="G160">
        <v>2.839708012495334E-3</v>
      </c>
      <c r="H160" s="2">
        <f t="shared" si="11"/>
        <v>3.2691135128985714E-3</v>
      </c>
      <c r="I160">
        <v>5.7562922459246657E-3</v>
      </c>
      <c r="J160">
        <v>-4.4627359096367503E-3</v>
      </c>
      <c r="K160">
        <v>2.127080578434026E-2</v>
      </c>
      <c r="L160">
        <v>-7.3133777644681652E-3</v>
      </c>
      <c r="M160">
        <v>1.9178296279888318E-2</v>
      </c>
      <c r="N160" s="2">
        <f t="shared" si="9"/>
        <v>2.2830442303014512E-3</v>
      </c>
      <c r="O160" s="8">
        <f t="shared" si="10"/>
        <v>1.0305005001456171E-2</v>
      </c>
    </row>
    <row r="161" spans="1:15">
      <c r="A161" s="1" t="s">
        <v>171</v>
      </c>
      <c r="B161">
        <v>-6.7668703100451921E-3</v>
      </c>
      <c r="C161">
        <v>-9.0414677845893632E-3</v>
      </c>
      <c r="D161">
        <v>-1.7554506414187761E-2</v>
      </c>
      <c r="E161" s="2">
        <f t="shared" si="8"/>
        <v>-1.1732813229117576E-2</v>
      </c>
      <c r="F161">
        <v>3.0305534502823579E-3</v>
      </c>
      <c r="G161">
        <v>-2.8316669052956822E-3</v>
      </c>
      <c r="H161" s="2">
        <f t="shared" si="11"/>
        <v>-1.7062604881304432E-3</v>
      </c>
      <c r="I161">
        <v>-9.2882711385582351E-3</v>
      </c>
      <c r="J161">
        <v>-6.4782013003054084E-3</v>
      </c>
      <c r="K161">
        <v>-1.1288787376373949E-2</v>
      </c>
      <c r="L161">
        <v>-2.2750640596479469E-2</v>
      </c>
      <c r="M161">
        <v>-1.8817257675343809E-2</v>
      </c>
      <c r="N161" s="2">
        <f t="shared" si="9"/>
        <v>-1.6764977456731049E-2</v>
      </c>
      <c r="O161" s="8">
        <f t="shared" si="10"/>
        <v>-1.1619609833016463E-2</v>
      </c>
    </row>
    <row r="162" spans="1:15">
      <c r="A162" s="1" t="s">
        <v>172</v>
      </c>
      <c r="B162">
        <v>6.2059745399487554E-3</v>
      </c>
      <c r="C162">
        <v>-1.3537498017273111E-3</v>
      </c>
      <c r="D162">
        <v>1.8176241159090219E-2</v>
      </c>
      <c r="E162" s="2">
        <f t="shared" si="8"/>
        <v>8.7824603878571845E-3</v>
      </c>
      <c r="F162">
        <v>1.653233299004286E-2</v>
      </c>
      <c r="G162">
        <v>2.7978985289505379E-2</v>
      </c>
      <c r="H162" s="2">
        <f t="shared" si="11"/>
        <v>2.5781501201310588E-2</v>
      </c>
      <c r="I162">
        <v>2.293226002734405E-2</v>
      </c>
      <c r="J162">
        <v>1.079025642236719E-2</v>
      </c>
      <c r="K162">
        <v>2.215094660737749E-2</v>
      </c>
      <c r="L162">
        <v>-1.1877515654224119E-2</v>
      </c>
      <c r="M162">
        <v>3.6007807988244427E-2</v>
      </c>
      <c r="N162" s="2">
        <f t="shared" si="9"/>
        <v>1.7971245008183825E-2</v>
      </c>
      <c r="O162" s="8">
        <f t="shared" si="10"/>
        <v>1.6568462442413955E-2</v>
      </c>
    </row>
    <row r="163" spans="1:15">
      <c r="A163" s="1" t="s">
        <v>173</v>
      </c>
      <c r="B163">
        <v>2.6551676236546529E-2</v>
      </c>
      <c r="C163">
        <v>4.5627373811920828E-2</v>
      </c>
      <c r="D163">
        <v>2.118001371008571E-2</v>
      </c>
      <c r="E163" s="2">
        <f t="shared" si="8"/>
        <v>2.9958551490102906E-2</v>
      </c>
      <c r="F163">
        <v>-4.4170393023600374E-3</v>
      </c>
      <c r="G163">
        <v>-1.033810142523073E-2</v>
      </c>
      <c r="H163" s="2">
        <f t="shared" si="11"/>
        <v>-9.2013987928958423E-3</v>
      </c>
      <c r="I163">
        <v>3.3615422299221542E-2</v>
      </c>
      <c r="J163">
        <v>4.436795362336321E-2</v>
      </c>
      <c r="K163">
        <v>2.9453021230148261E-2</v>
      </c>
      <c r="L163">
        <v>5.2329949949359911E-2</v>
      </c>
      <c r="M163">
        <v>1.548919384251635E-2</v>
      </c>
      <c r="N163" s="2">
        <f t="shared" si="9"/>
        <v>3.2762697809221343E-2</v>
      </c>
      <c r="O163" s="8">
        <f t="shared" si="10"/>
        <v>2.2295497543709856E-2</v>
      </c>
    </row>
    <row r="164" spans="1:15">
      <c r="A164" s="1" t="s">
        <v>174</v>
      </c>
      <c r="B164">
        <v>4.4541310776924581E-2</v>
      </c>
      <c r="C164">
        <v>4.9073526035885003E-2</v>
      </c>
      <c r="D164">
        <v>3.614829678823317E-2</v>
      </c>
      <c r="E164" s="2">
        <f t="shared" si="8"/>
        <v>4.2511249157569111E-2</v>
      </c>
      <c r="F164">
        <v>3.7823939311463439E-2</v>
      </c>
      <c r="G164">
        <v>2.852551842087081E-2</v>
      </c>
      <c r="H164" s="2">
        <f t="shared" si="11"/>
        <v>3.0310593342153667E-2</v>
      </c>
      <c r="I164">
        <v>1.941540794457719E-2</v>
      </c>
      <c r="J164">
        <v>2.1089225676232729E-2</v>
      </c>
      <c r="K164">
        <v>3.6163304666772637E-2</v>
      </c>
      <c r="L164">
        <v>1.311031889894676E-2</v>
      </c>
      <c r="M164">
        <v>2.3809592505074528E-2</v>
      </c>
      <c r="N164" s="2">
        <f t="shared" si="9"/>
        <v>1.5159078071172682E-2</v>
      </c>
      <c r="O164" s="8">
        <f t="shared" si="10"/>
        <v>2.8027523974952662E-2</v>
      </c>
    </row>
    <row r="165" spans="1:15">
      <c r="A165" s="1" t="s">
        <v>175</v>
      </c>
      <c r="B165">
        <v>7.754992929181137E-3</v>
      </c>
      <c r="C165">
        <v>2.0150346845188901E-2</v>
      </c>
      <c r="D165">
        <v>1.744353606465987E-2</v>
      </c>
      <c r="E165" s="2">
        <f t="shared" si="8"/>
        <v>1.5227062114562278E-2</v>
      </c>
      <c r="F165">
        <v>-7.2488172477550572E-3</v>
      </c>
      <c r="G165">
        <v>5.9716557055009556E-3</v>
      </c>
      <c r="H165" s="2">
        <f t="shared" si="11"/>
        <v>3.4336403807449286E-3</v>
      </c>
      <c r="I165">
        <v>2.3024647343070641E-3</v>
      </c>
      <c r="J165">
        <v>2.2684481760195441E-2</v>
      </c>
      <c r="K165">
        <v>1.4199479584199089E-2</v>
      </c>
      <c r="L165">
        <v>4.0504583812629891E-2</v>
      </c>
      <c r="M165">
        <v>-2.1802816062792552E-3</v>
      </c>
      <c r="N165" s="2">
        <f t="shared" si="9"/>
        <v>1.0978121230521968E-2</v>
      </c>
      <c r="O165" s="8">
        <f t="shared" si="10"/>
        <v>1.0736452861186518E-2</v>
      </c>
    </row>
    <row r="166" spans="1:15">
      <c r="A166" s="1" t="s">
        <v>176</v>
      </c>
      <c r="B166">
        <v>1.610162611242871E-2</v>
      </c>
      <c r="C166">
        <v>4.4533392460089687E-2</v>
      </c>
      <c r="D166">
        <v>9.2623922996901698E-3</v>
      </c>
      <c r="E166" s="2">
        <f t="shared" si="8"/>
        <v>2.1645121726497071E-2</v>
      </c>
      <c r="F166">
        <v>1.7602041818911118E-2</v>
      </c>
      <c r="G166">
        <v>2.034427609736511E-2</v>
      </c>
      <c r="H166" s="2">
        <f t="shared" si="11"/>
        <v>1.9817832554278898E-2</v>
      </c>
      <c r="I166">
        <v>-5.9389765948553164E-3</v>
      </c>
      <c r="J166">
        <v>-1.4101786808291441E-2</v>
      </c>
      <c r="K166">
        <v>2.36630595963776E-2</v>
      </c>
      <c r="L166">
        <v>-3.2316378501579653E-2</v>
      </c>
      <c r="M166">
        <v>-7.8554609665602015E-3</v>
      </c>
      <c r="N166" s="2">
        <f t="shared" si="9"/>
        <v>-2.5032250862216599E-2</v>
      </c>
      <c r="O166" s="8">
        <f t="shared" si="10"/>
        <v>1.2278037904856394E-3</v>
      </c>
    </row>
    <row r="167" spans="1:15">
      <c r="A167" s="1" t="s">
        <v>177</v>
      </c>
      <c r="B167">
        <v>-6.8905506877704914E-2</v>
      </c>
      <c r="C167">
        <v>-5.0106857512847713E-2</v>
      </c>
      <c r="D167">
        <v>-8.0472755885075298E-2</v>
      </c>
      <c r="E167" s="2">
        <f t="shared" si="8"/>
        <v>-6.805120820983869E-2</v>
      </c>
      <c r="F167">
        <v>-5.974325401292202E-2</v>
      </c>
      <c r="G167">
        <v>-6.1349752404614932E-2</v>
      </c>
      <c r="H167" s="2">
        <f t="shared" si="11"/>
        <v>-6.1041343049538996E-2</v>
      </c>
      <c r="I167">
        <v>-6.7375628776800922E-2</v>
      </c>
      <c r="J167">
        <v>-6.9335882406796667E-2</v>
      </c>
      <c r="K167">
        <v>-7.5142791756897642E-2</v>
      </c>
      <c r="L167">
        <v>-2.4720525616849121E-2</v>
      </c>
      <c r="M167">
        <v>-7.1322349217796011E-2</v>
      </c>
      <c r="N167" s="2">
        <f t="shared" si="9"/>
        <v>-5.5776654324801091E-2</v>
      </c>
      <c r="O167" s="8">
        <f t="shared" si="10"/>
        <v>-6.1204079267379044E-2</v>
      </c>
    </row>
    <row r="168" spans="1:15">
      <c r="A168" s="1" t="s">
        <v>178</v>
      </c>
      <c r="B168">
        <v>-7.6569028120471172E-2</v>
      </c>
      <c r="C168">
        <v>-1.8025003792967901E-2</v>
      </c>
      <c r="D168">
        <v>-0.13647500578617969</v>
      </c>
      <c r="E168" s="2">
        <f t="shared" si="8"/>
        <v>-8.3437348462890457E-2</v>
      </c>
      <c r="F168">
        <v>-0.1594208101881566</v>
      </c>
      <c r="G168">
        <v>-0.15031491871838509</v>
      </c>
      <c r="H168" s="2">
        <f t="shared" si="11"/>
        <v>-0.15206303258523077</v>
      </c>
      <c r="I168">
        <v>-8.8328793766958014E-2</v>
      </c>
      <c r="J168">
        <v>-0.12115242672782819</v>
      </c>
      <c r="K168">
        <v>-4.2768669520661051E-2</v>
      </c>
      <c r="L168">
        <v>-0.12117599054874351</v>
      </c>
      <c r="M168">
        <v>-0.14120005225081711</v>
      </c>
      <c r="N168" s="2">
        <f t="shared" si="9"/>
        <v>-0.14601023963057458</v>
      </c>
      <c r="O168" s="8">
        <f t="shared" si="10"/>
        <v>-0.12578810571712129</v>
      </c>
    </row>
    <row r="169" spans="1:15">
      <c r="A169" s="1" t="s">
        <v>179</v>
      </c>
      <c r="B169">
        <v>0.10927305777512709</v>
      </c>
      <c r="C169">
        <v>0.12745111936778589</v>
      </c>
      <c r="D169">
        <v>0.1240255031258797</v>
      </c>
      <c r="E169" s="2">
        <f t="shared" si="8"/>
        <v>0.12044805565314438</v>
      </c>
      <c r="F169">
        <v>8.735596093998943E-2</v>
      </c>
      <c r="G169">
        <v>9.2978089192777391E-2</v>
      </c>
      <c r="H169" s="2">
        <f t="shared" si="11"/>
        <v>9.1898774729991431E-2</v>
      </c>
      <c r="I169">
        <v>3.545628897564912E-2</v>
      </c>
      <c r="J169">
        <v>4.8481703816704469E-2</v>
      </c>
      <c r="K169">
        <v>8.6988834411667604E-2</v>
      </c>
      <c r="L169">
        <v>5.6916617438946833E-2</v>
      </c>
      <c r="M169">
        <v>5.5892054735898311E-2</v>
      </c>
      <c r="N169" s="2">
        <f t="shared" si="9"/>
        <v>3.8813881104355324E-2</v>
      </c>
      <c r="O169" s="8">
        <f t="shared" si="10"/>
        <v>7.900078905099954E-2</v>
      </c>
    </row>
    <row r="170" spans="1:15">
      <c r="A170" s="1" t="s">
        <v>180</v>
      </c>
      <c r="B170">
        <v>3.8236095108463493E-2</v>
      </c>
      <c r="C170">
        <v>5.6434750996613443E-2</v>
      </c>
      <c r="D170">
        <v>4.8234655817941841E-2</v>
      </c>
      <c r="E170" s="2">
        <f t="shared" si="8"/>
        <v>4.7520338737864605E-2</v>
      </c>
      <c r="F170">
        <v>2.612070387077425E-2</v>
      </c>
      <c r="G170">
        <v>1.9051841096542121E-2</v>
      </c>
      <c r="H170" s="2">
        <f t="shared" si="11"/>
        <v>2.0408894063787136E-2</v>
      </c>
      <c r="I170">
        <v>4.480037094538325E-2</v>
      </c>
      <c r="J170">
        <v>4.8883554778285758E-2</v>
      </c>
      <c r="K170">
        <v>2.2980518829535779E-2</v>
      </c>
      <c r="L170">
        <v>2.3623501660169799E-2</v>
      </c>
      <c r="M170">
        <v>5.2051148261659463E-2</v>
      </c>
      <c r="N170" s="2">
        <f t="shared" si="9"/>
        <v>5.041607225110524E-2</v>
      </c>
      <c r="O170" s="8">
        <f t="shared" si="10"/>
        <v>4.2623997226328696E-2</v>
      </c>
    </row>
    <row r="171" spans="1:15">
      <c r="A171" s="1" t="s">
        <v>181</v>
      </c>
      <c r="B171">
        <v>6.4144292216796739E-3</v>
      </c>
      <c r="C171">
        <v>5.383749073109767E-2</v>
      </c>
      <c r="D171">
        <v>1.2029982854242279E-2</v>
      </c>
      <c r="E171" s="2">
        <f t="shared" si="8"/>
        <v>2.2452794941462243E-2</v>
      </c>
      <c r="F171">
        <v>2.2464889534883129E-2</v>
      </c>
      <c r="G171">
        <v>3.3310841141638507E-2</v>
      </c>
      <c r="H171" s="2">
        <f t="shared" si="11"/>
        <v>3.1228677251826393E-2</v>
      </c>
      <c r="I171">
        <v>1.371311406040765E-2</v>
      </c>
      <c r="J171">
        <v>2.5209617449357461E-2</v>
      </c>
      <c r="K171">
        <v>2.36796105242989E-2</v>
      </c>
      <c r="L171">
        <v>5.3046118788915519E-2</v>
      </c>
      <c r="M171">
        <v>1.4675015449444381E-2</v>
      </c>
      <c r="N171" s="2">
        <f t="shared" si="9"/>
        <v>2.4296824894015096E-2</v>
      </c>
      <c r="O171" s="8">
        <f t="shared" si="10"/>
        <v>2.5229684480382247E-2</v>
      </c>
    </row>
    <row r="172" spans="1:15">
      <c r="A172" s="1" t="s">
        <v>182</v>
      </c>
      <c r="B172">
        <v>4.4566357495889219E-2</v>
      </c>
      <c r="C172">
        <v>5.6136197048355152E-2</v>
      </c>
      <c r="D172">
        <v>6.4592961649835967E-2</v>
      </c>
      <c r="E172" s="2">
        <f t="shared" si="8"/>
        <v>5.5923011222596741E-2</v>
      </c>
      <c r="F172">
        <v>4.6935790830480162E-2</v>
      </c>
      <c r="G172">
        <v>4.1189026141458251E-2</v>
      </c>
      <c r="H172" s="2">
        <f t="shared" si="11"/>
        <v>4.2292267825781819E-2</v>
      </c>
      <c r="I172">
        <v>1.5400742658921329E-2</v>
      </c>
      <c r="J172">
        <v>2.5083414603548349E-2</v>
      </c>
      <c r="K172">
        <v>3.6351282976464512E-2</v>
      </c>
      <c r="L172">
        <v>7.1027020893654536E-2</v>
      </c>
      <c r="M172">
        <v>-1.0238385489175109E-2</v>
      </c>
      <c r="N172" s="2">
        <f t="shared" si="9"/>
        <v>1.2710678682917888E-2</v>
      </c>
      <c r="O172" s="8">
        <f t="shared" si="10"/>
        <v>3.4318652698935206E-2</v>
      </c>
    </row>
    <row r="173" spans="1:15">
      <c r="A173" s="1" t="s">
        <v>183</v>
      </c>
      <c r="B173">
        <v>4.3276703032913977E-2</v>
      </c>
      <c r="C173">
        <v>8.1944192224109091E-2</v>
      </c>
      <c r="D173">
        <v>6.5822789756890154E-2</v>
      </c>
      <c r="E173" s="2">
        <f t="shared" si="8"/>
        <v>6.3522710734904606E-2</v>
      </c>
      <c r="F173">
        <v>2.5202701261040291E-2</v>
      </c>
      <c r="G173">
        <v>1.468192995084561E-2</v>
      </c>
      <c r="H173" s="2">
        <f t="shared" si="11"/>
        <v>1.6701666983547709E-2</v>
      </c>
      <c r="I173">
        <v>2.1259663181334432E-2</v>
      </c>
      <c r="J173">
        <v>1.72692413736657E-2</v>
      </c>
      <c r="K173">
        <v>5.0892877296212717E-2</v>
      </c>
      <c r="L173">
        <v>1.9655438181604978E-3</v>
      </c>
      <c r="M173">
        <v>3.7552732751135132E-2</v>
      </c>
      <c r="N173" s="2">
        <f t="shared" si="9"/>
        <v>1.4518157577215416E-2</v>
      </c>
      <c r="O173" s="8">
        <f t="shared" si="10"/>
        <v>3.1922681121673742E-2</v>
      </c>
    </row>
    <row r="174" spans="1:15">
      <c r="A174" s="1" t="s">
        <v>184</v>
      </c>
      <c r="B174">
        <v>-1.9036960349012699E-2</v>
      </c>
      <c r="C174">
        <v>-3.5924678043819713E-2</v>
      </c>
      <c r="D174">
        <v>-3.9588253321555363E-2</v>
      </c>
      <c r="E174" s="2">
        <f t="shared" si="8"/>
        <v>-3.2150204998945386E-2</v>
      </c>
      <c r="F174">
        <v>-2.3128803644839931E-2</v>
      </c>
      <c r="G174">
        <v>-1.271523214343773E-2</v>
      </c>
      <c r="H174" s="2">
        <f t="shared" si="11"/>
        <v>-1.4714389370977925E-2</v>
      </c>
      <c r="I174">
        <v>2.2593724666049031E-3</v>
      </c>
      <c r="J174">
        <v>-1.421372870482762E-2</v>
      </c>
      <c r="K174">
        <v>-3.0686814618519739E-2</v>
      </c>
      <c r="L174">
        <v>1.205383667481019E-3</v>
      </c>
      <c r="M174">
        <v>-8.1334476828450741E-3</v>
      </c>
      <c r="N174" s="2">
        <f t="shared" si="9"/>
        <v>3.2803574720054619E-3</v>
      </c>
      <c r="O174" s="8">
        <f t="shared" si="10"/>
        <v>-1.3019369799254344E-2</v>
      </c>
    </row>
    <row r="175" spans="1:15">
      <c r="A175" s="1" t="s">
        <v>185</v>
      </c>
      <c r="B175">
        <v>-2.6041169499120161E-2</v>
      </c>
      <c r="C175">
        <v>-3.5411785543000729E-2</v>
      </c>
      <c r="D175">
        <v>-2.4732029470793001E-2</v>
      </c>
      <c r="E175" s="2">
        <f t="shared" si="8"/>
        <v>-2.8245234693670067E-2</v>
      </c>
      <c r="F175">
        <v>-3.923692356802766E-2</v>
      </c>
      <c r="G175">
        <v>-3.4864673278364511E-2</v>
      </c>
      <c r="H175" s="2">
        <f t="shared" si="11"/>
        <v>-3.5704040998269043E-2</v>
      </c>
      <c r="I175">
        <v>-4.0443343413222088E-2</v>
      </c>
      <c r="J175">
        <v>-5.3736169834203928E-2</v>
      </c>
      <c r="K175">
        <v>-3.6042801527014452E-2</v>
      </c>
      <c r="L175">
        <v>1.782382852052811E-2</v>
      </c>
      <c r="M175">
        <v>-3.4850249539593918E-2</v>
      </c>
      <c r="N175" s="2">
        <f t="shared" si="9"/>
        <v>-2.570076606489731E-2</v>
      </c>
      <c r="O175" s="8">
        <f t="shared" si="10"/>
        <v>-2.8843274513457036E-2</v>
      </c>
    </row>
    <row r="176" spans="1:15">
      <c r="A176" s="1" t="s">
        <v>186</v>
      </c>
      <c r="B176">
        <v>8.1072679535170167E-2</v>
      </c>
      <c r="C176">
        <v>8.4466427584449555E-2</v>
      </c>
      <c r="D176">
        <v>0.1056634835578039</v>
      </c>
      <c r="E176" s="2">
        <f t="shared" si="8"/>
        <v>9.1871549142737624E-2</v>
      </c>
      <c r="F176">
        <v>0.1153538267784326</v>
      </c>
      <c r="G176">
        <v>9.7747517174174403E-2</v>
      </c>
      <c r="H176" s="2">
        <f t="shared" si="11"/>
        <v>0.10112750847599852</v>
      </c>
      <c r="I176">
        <v>0.11414249584153779</v>
      </c>
      <c r="J176">
        <v>0.13486179364148751</v>
      </c>
      <c r="K176">
        <v>8.279249737134875E-2</v>
      </c>
      <c r="L176">
        <v>5.8471896894760178E-2</v>
      </c>
      <c r="M176">
        <v>0.1210704584103848</v>
      </c>
      <c r="N176" s="2">
        <f t="shared" si="9"/>
        <v>0.11657253731614445</v>
      </c>
      <c r="O176" s="8">
        <f t="shared" si="10"/>
        <v>0.10455250404373496</v>
      </c>
    </row>
    <row r="177" spans="1:15">
      <c r="A177" s="1" t="s">
        <v>187</v>
      </c>
      <c r="B177">
        <v>1.4200910889671009E-2</v>
      </c>
      <c r="C177">
        <v>2.842212348854423E-2</v>
      </c>
      <c r="D177">
        <v>2.9306789113893391E-2</v>
      </c>
      <c r="E177" s="2">
        <f t="shared" si="8"/>
        <v>2.4365672296168619E-2</v>
      </c>
      <c r="F177">
        <v>3.012812131328868E-4</v>
      </c>
      <c r="G177">
        <v>1.7109475187768061E-2</v>
      </c>
      <c r="H177" s="2">
        <f t="shared" si="11"/>
        <v>1.388270304127011E-2</v>
      </c>
      <c r="I177">
        <v>2.1479134616024801E-2</v>
      </c>
      <c r="J177">
        <v>2.5016683536026148E-2</v>
      </c>
      <c r="K177">
        <v>1.9912034503359651E-2</v>
      </c>
      <c r="L177">
        <v>3.4796292189895217E-2</v>
      </c>
      <c r="M177">
        <v>1.7430826731545501E-2</v>
      </c>
      <c r="N177" s="2">
        <f t="shared" si="9"/>
        <v>2.4223957948072437E-2</v>
      </c>
      <c r="O177" s="8">
        <f t="shared" si="10"/>
        <v>2.1931873753518464E-2</v>
      </c>
    </row>
    <row r="178" spans="1:15">
      <c r="A178" s="1" t="s">
        <v>188</v>
      </c>
      <c r="B178">
        <v>-3.9989450876161134E-3</v>
      </c>
      <c r="C178">
        <v>6.42389535377208E-3</v>
      </c>
      <c r="D178">
        <v>-4.0310764560197443E-3</v>
      </c>
      <c r="E178" s="2">
        <f t="shared" si="8"/>
        <v>-9.7922134014024253E-4</v>
      </c>
      <c r="F178">
        <v>6.5158448560982407E-3</v>
      </c>
      <c r="G178">
        <v>-1.917911347221857E-3</v>
      </c>
      <c r="H178" s="2">
        <f t="shared" si="11"/>
        <v>-2.9883141226303469E-4</v>
      </c>
      <c r="I178">
        <v>3.8075287906194082E-3</v>
      </c>
      <c r="J178">
        <v>5.4821740104062933E-3</v>
      </c>
      <c r="K178">
        <v>9.214359631237512E-3</v>
      </c>
      <c r="L178">
        <v>3.9632161576074409E-2</v>
      </c>
      <c r="M178">
        <v>9.4740878025256769E-3</v>
      </c>
      <c r="N178" s="2">
        <f t="shared" si="9"/>
        <v>1.5259973250294916E-2</v>
      </c>
      <c r="O178" s="8">
        <f t="shared" si="10"/>
        <v>6.1341356074595815E-3</v>
      </c>
    </row>
    <row r="179" spans="1:15">
      <c r="A179" s="1" t="s">
        <v>189</v>
      </c>
      <c r="B179">
        <v>2.4805875891070969E-2</v>
      </c>
      <c r="C179">
        <v>-4.2497130457438406E-3</v>
      </c>
      <c r="D179">
        <v>2.7277252669969169E-2</v>
      </c>
      <c r="E179" s="2">
        <f t="shared" si="8"/>
        <v>1.7338152448371606E-2</v>
      </c>
      <c r="F179">
        <v>4.8238947156814323E-2</v>
      </c>
      <c r="G179">
        <v>3.6510339191040193E-2</v>
      </c>
      <c r="H179" s="2">
        <f t="shared" si="11"/>
        <v>3.8761952038813469E-2</v>
      </c>
      <c r="I179">
        <v>1.9395009064477001E-2</v>
      </c>
      <c r="J179">
        <v>2.280193096146688E-2</v>
      </c>
      <c r="K179">
        <v>1.4196171188205041E-2</v>
      </c>
      <c r="L179">
        <v>1.270921874573183E-2</v>
      </c>
      <c r="M179">
        <v>2.790180412729781E-2</v>
      </c>
      <c r="N179" s="2">
        <f t="shared" si="9"/>
        <v>2.4348343213116019E-2</v>
      </c>
      <c r="O179" s="8">
        <f t="shared" si="10"/>
        <v>2.5192162575441802E-2</v>
      </c>
    </row>
    <row r="180" spans="1:15">
      <c r="A180" s="1" t="s">
        <v>190</v>
      </c>
      <c r="B180">
        <v>3.2341838065657713E-2</v>
      </c>
      <c r="C180">
        <v>6.4815300610507887E-3</v>
      </c>
      <c r="D180">
        <v>4.4092569012829763E-2</v>
      </c>
      <c r="E180" s="2">
        <f t="shared" si="8"/>
        <v>2.9506144586541376E-2</v>
      </c>
      <c r="F180">
        <v>4.8642481935513349E-2</v>
      </c>
      <c r="G180">
        <v>5.2980971433598263E-2</v>
      </c>
      <c r="H180" s="2">
        <f t="shared" si="11"/>
        <v>5.2148084980037562E-2</v>
      </c>
      <c r="I180">
        <v>1.564301065653639E-2</v>
      </c>
      <c r="J180">
        <v>1.9217250912064051E-2</v>
      </c>
      <c r="K180">
        <v>2.1859513874000092E-2</v>
      </c>
      <c r="L180">
        <v>-1.756114206680914E-2</v>
      </c>
      <c r="M180">
        <v>5.066959460053555E-2</v>
      </c>
      <c r="N180" s="2">
        <f t="shared" si="9"/>
        <v>2.3750470197221624E-2</v>
      </c>
      <c r="O180" s="8">
        <f t="shared" si="10"/>
        <v>3.2165076129786987E-2</v>
      </c>
    </row>
    <row r="181" spans="1:15">
      <c r="A181" s="1" t="s">
        <v>191</v>
      </c>
      <c r="B181">
        <v>2.7516646186301012E-2</v>
      </c>
      <c r="C181">
        <v>3.1482197798580643E-2</v>
      </c>
      <c r="D181">
        <v>5.0629967748291538E-2</v>
      </c>
      <c r="E181" s="2">
        <f t="shared" si="8"/>
        <v>3.7892384260221547E-2</v>
      </c>
      <c r="F181">
        <v>1.7260656584196621E-2</v>
      </c>
      <c r="G181">
        <v>2.30496280057968E-2</v>
      </c>
      <c r="H181" s="2">
        <f t="shared" si="11"/>
        <v>2.1938283636004238E-2</v>
      </c>
      <c r="I181">
        <v>1.414605716898887E-3</v>
      </c>
      <c r="J181">
        <v>2.3558132797321999E-2</v>
      </c>
      <c r="K181">
        <v>2.014504148283636E-2</v>
      </c>
      <c r="L181">
        <v>-8.6473696134005129E-3</v>
      </c>
      <c r="M181">
        <v>1.1023099592125661E-2</v>
      </c>
      <c r="N181" s="2">
        <f t="shared" si="9"/>
        <v>2.5251101507686113E-3</v>
      </c>
      <c r="O181" s="8">
        <f t="shared" si="10"/>
        <v>1.912409243252881E-2</v>
      </c>
    </row>
    <row r="182" spans="1:15">
      <c r="A182" s="1" t="s">
        <v>192</v>
      </c>
      <c r="B182">
        <v>-9.7013736940790851E-3</v>
      </c>
      <c r="C182">
        <v>-2.7979373855774089E-2</v>
      </c>
      <c r="D182">
        <v>4.2194477175063749E-3</v>
      </c>
      <c r="E182" s="2">
        <f t="shared" si="8"/>
        <v>-9.4651397931670642E-3</v>
      </c>
      <c r="F182">
        <v>4.6278237606752093E-2</v>
      </c>
      <c r="G182">
        <v>3.0849207600533779E-2</v>
      </c>
      <c r="H182" s="2">
        <f t="shared" si="11"/>
        <v>3.3811213176306941E-2</v>
      </c>
      <c r="I182">
        <v>1.8098551002202701E-2</v>
      </c>
      <c r="J182">
        <v>2.765755316096619E-2</v>
      </c>
      <c r="K182">
        <v>-5.5029220595604889E-3</v>
      </c>
      <c r="L182">
        <v>5.517251816462565E-4</v>
      </c>
      <c r="M182">
        <v>2.282796530696363E-2</v>
      </c>
      <c r="N182" s="2">
        <f t="shared" si="9"/>
        <v>2.5079971509859397E-2</v>
      </c>
      <c r="O182" s="8">
        <f t="shared" si="10"/>
        <v>1.5135847101868851E-2</v>
      </c>
    </row>
    <row r="183" spans="1:15">
      <c r="A183" s="1" t="s">
        <v>193</v>
      </c>
      <c r="B183">
        <v>4.5958479380921569E-2</v>
      </c>
      <c r="C183">
        <v>8.9370151955231458E-2</v>
      </c>
      <c r="D183">
        <v>2.1229513929362339E-2</v>
      </c>
      <c r="E183" s="2">
        <f>(B183*$B$186+C183*$C$186+D183*$D$186)/$E$186</f>
        <v>4.8722604565993283E-2</v>
      </c>
      <c r="F183">
        <v>1.010051190786343E-2</v>
      </c>
      <c r="G183">
        <v>3.3422855900302917E-2</v>
      </c>
      <c r="H183" s="2">
        <f t="shared" si="11"/>
        <v>2.8945522398594506E-2</v>
      </c>
      <c r="I183">
        <v>1.6010263470132009E-3</v>
      </c>
      <c r="J183">
        <v>1.2051800909687049E-3</v>
      </c>
      <c r="K183">
        <v>4.1174852698945268E-2</v>
      </c>
      <c r="L183">
        <v>3.4552855527629323E-2</v>
      </c>
      <c r="M183">
        <v>1.3324072530225271E-3</v>
      </c>
      <c r="N183" s="2">
        <f>(I183*$I$186+J183*$J$186+K183*$K$186+L183*$L$186+M183*$M$186)/$N$186</f>
        <v>-1.8564871379210433E-3</v>
      </c>
      <c r="O183" s="8">
        <f>(E183*$E$186+H183*$H$186+N183*$N$186)/$O$186</f>
        <v>2.256984044842213E-2</v>
      </c>
    </row>
    <row r="185" spans="1:15">
      <c r="A185" s="5">
        <v>0.01</v>
      </c>
      <c r="B185">
        <f>PERCENTILE(B2:B183,0.01)</f>
        <v>-7.7729861927200009E-2</v>
      </c>
      <c r="C185">
        <f t="shared" ref="C185:O185" si="12">PERCENTILE(C2:C183,0.01)</f>
        <v>-9.280215382344803E-2</v>
      </c>
      <c r="D185">
        <f t="shared" si="12"/>
        <v>-0.11381134570170789</v>
      </c>
      <c r="E185">
        <f t="shared" si="12"/>
        <v>-8.8269069399286054E-2</v>
      </c>
      <c r="F185">
        <f t="shared" si="12"/>
        <v>-0.13734397791887068</v>
      </c>
      <c r="G185">
        <f t="shared" si="12"/>
        <v>-0.13368311874846744</v>
      </c>
      <c r="H185">
        <f t="shared" si="12"/>
        <v>-0.13438591634951458</v>
      </c>
      <c r="I185">
        <f t="shared" si="12"/>
        <v>-0.10446189942543189</v>
      </c>
      <c r="J185">
        <f t="shared" si="12"/>
        <v>-0.11533179676470252</v>
      </c>
      <c r="K185">
        <f t="shared" si="12"/>
        <v>-7.860391472670665E-2</v>
      </c>
      <c r="L185">
        <f t="shared" si="12"/>
        <v>-0.13918716732909195</v>
      </c>
      <c r="M185">
        <f t="shared" si="12"/>
        <v>-0.11855056248108102</v>
      </c>
      <c r="N185">
        <f t="shared" si="12"/>
        <v>-0.13082652156733579</v>
      </c>
      <c r="O185">
        <f t="shared" si="12"/>
        <v>-0.12238745074404724</v>
      </c>
    </row>
    <row r="186" spans="1:15">
      <c r="A186" s="4" t="s">
        <v>201</v>
      </c>
      <c r="B186">
        <f>input!B2</f>
        <v>1.3318615771550225E-2</v>
      </c>
      <c r="C186">
        <f>input!C2</f>
        <v>1.2497840319158293E-2</v>
      </c>
      <c r="D186">
        <f>input!M2</f>
        <v>1.7138569161950855E-2</v>
      </c>
      <c r="E186" s="2">
        <f>SUM(B186:D186)</f>
        <v>4.2955025252659373E-2</v>
      </c>
      <c r="F186">
        <f>input!E2</f>
        <v>5.4097056976355603E-3</v>
      </c>
      <c r="G186">
        <f>input!N2</f>
        <v>2.2769347109124306E-2</v>
      </c>
      <c r="H186" s="2">
        <f>SUM(F186:G186)</f>
        <v>2.8179052806759867E-2</v>
      </c>
      <c r="I186">
        <f>input!F2</f>
        <v>1.614244981603245E-2</v>
      </c>
      <c r="J186">
        <f>input!G2</f>
        <v>1.1137605561767515E-2</v>
      </c>
      <c r="K186">
        <f>-input!H2</f>
        <v>-1.6516120403618384E-2</v>
      </c>
      <c r="L186">
        <f>input!D2</f>
        <v>1.4599678355125923E-2</v>
      </c>
      <c r="M186">
        <f>input!O2</f>
        <v>2.7982650731224724E-2</v>
      </c>
      <c r="N186" s="2">
        <f>SUM(I186:M186)</f>
        <v>5.3346264060532222E-2</v>
      </c>
      <c r="O186" s="8">
        <f>SUM(E186,H186,N186)</f>
        <v>0.12448034211995146</v>
      </c>
    </row>
    <row r="187" spans="1:15">
      <c r="A187" s="3" t="s">
        <v>206</v>
      </c>
      <c r="B187">
        <f>input!$T$3</f>
        <v>249796.55254369299</v>
      </c>
      <c r="C187">
        <f>input!$T$3</f>
        <v>249796.55254369299</v>
      </c>
      <c r="D187">
        <f>input!$T$3</f>
        <v>249796.55254369299</v>
      </c>
      <c r="E187">
        <f>input!$T$3</f>
        <v>249796.55254369299</v>
      </c>
      <c r="F187">
        <f>input!$T$3</f>
        <v>249796.55254369299</v>
      </c>
      <c r="G187">
        <f>input!$T$3</f>
        <v>249796.55254369299</v>
      </c>
      <c r="H187">
        <f>input!$T$3</f>
        <v>249796.55254369299</v>
      </c>
      <c r="I187">
        <f>input!$T$3</f>
        <v>249796.55254369299</v>
      </c>
      <c r="J187">
        <f>input!$T$3</f>
        <v>249796.55254369299</v>
      </c>
      <c r="K187">
        <f>input!$T$3</f>
        <v>249796.55254369299</v>
      </c>
      <c r="L187">
        <f>input!$T$3</f>
        <v>249796.55254369299</v>
      </c>
      <c r="M187">
        <f>input!$T$3</f>
        <v>249796.55254369299</v>
      </c>
      <c r="N187">
        <f>input!$T$3</f>
        <v>249796.55254369299</v>
      </c>
      <c r="O187">
        <f>input!$T$3</f>
        <v>249796.55254369299</v>
      </c>
    </row>
    <row r="188" spans="1:15">
      <c r="A188" s="4" t="s">
        <v>216</v>
      </c>
      <c r="B188">
        <f>B185*B186*B187</f>
        <v>-258.60292141950964</v>
      </c>
      <c r="C188">
        <f t="shared" ref="C188:O188" si="13">C185*C186*C187</f>
        <v>-289.72066118872118</v>
      </c>
      <c r="D188">
        <f t="shared" si="13"/>
        <v>-487.244067724057</v>
      </c>
      <c r="E188">
        <f t="shared" si="13"/>
        <v>-947.12863487205789</v>
      </c>
      <c r="F188">
        <f t="shared" si="13"/>
        <v>-185.59646544365023</v>
      </c>
      <c r="G188">
        <f t="shared" si="13"/>
        <v>-760.35006425274094</v>
      </c>
      <c r="H188">
        <f t="shared" si="13"/>
        <v>-945.94652969639117</v>
      </c>
      <c r="I188">
        <f t="shared" si="13"/>
        <v>-421.22467475129537</v>
      </c>
      <c r="J188">
        <f t="shared" si="13"/>
        <v>-320.86868293479273</v>
      </c>
      <c r="K188">
        <f t="shared" si="13"/>
        <v>324.29380801441494</v>
      </c>
      <c r="L188">
        <f t="shared" si="13"/>
        <v>-507.60854543246705</v>
      </c>
      <c r="M188">
        <f t="shared" si="13"/>
        <v>-828.66483772764968</v>
      </c>
      <c r="N188">
        <f t="shared" si="13"/>
        <v>-1743.3566600163037</v>
      </c>
      <c r="O188">
        <f t="shared" si="13"/>
        <v>-3805.6084471871977</v>
      </c>
    </row>
    <row r="190" spans="1:15">
      <c r="A190" s="4" t="s">
        <v>215</v>
      </c>
      <c r="B190">
        <f>AVERAGE(B2:B183)+_xlfn.NORM.INV(0.01,0,1)*_xlfn.STDEV.S(B2:B183)</f>
        <v>-7.1597871755204559E-2</v>
      </c>
      <c r="C190">
        <f t="shared" ref="C190:O190" si="14">AVERAGE(C2:C183)+_xlfn.NORM.INV(0.01,0,1)*_xlfn.STDEV.S(C2:C183)</f>
        <v>-8.9192817672970687E-2</v>
      </c>
      <c r="D190">
        <f t="shared" si="14"/>
        <v>-9.6821453390028331E-2</v>
      </c>
      <c r="E190">
        <f t="shared" si="14"/>
        <v>-7.8921602682280378E-2</v>
      </c>
      <c r="F190">
        <f t="shared" si="14"/>
        <v>-9.0502421923118345E-2</v>
      </c>
      <c r="G190">
        <f t="shared" si="14"/>
        <v>-8.4201094059148204E-2</v>
      </c>
      <c r="H190">
        <f t="shared" si="14"/>
        <v>-8.5048801597848056E-2</v>
      </c>
      <c r="I190">
        <f t="shared" si="14"/>
        <v>-8.7817882748573425E-2</v>
      </c>
      <c r="J190">
        <f t="shared" si="14"/>
        <v>-9.8972922156088244E-2</v>
      </c>
      <c r="K190">
        <f t="shared" si="14"/>
        <v>-7.6533318900958186E-2</v>
      </c>
      <c r="L190">
        <f t="shared" si="14"/>
        <v>-0.10414847341175928</v>
      </c>
      <c r="M190">
        <f t="shared" si="14"/>
        <v>-9.7574909781595123E-2</v>
      </c>
      <c r="N190">
        <f t="shared" si="14"/>
        <v>-9.6950264464142025E-2</v>
      </c>
      <c r="O190">
        <f t="shared" si="14"/>
        <v>-8.1328031934020453E-2</v>
      </c>
    </row>
    <row r="191" spans="1:15">
      <c r="A191" s="4" t="s">
        <v>214</v>
      </c>
      <c r="B191">
        <f>B190*B186*B187</f>
        <v>-238.20213164223043</v>
      </c>
      <c r="C191">
        <f t="shared" ref="C191:O191" si="15">C190*C186*C187</f>
        <v>-278.45261176437214</v>
      </c>
      <c r="D191">
        <f t="shared" si="15"/>
        <v>-414.50769694224482</v>
      </c>
      <c r="E191">
        <f t="shared" si="15"/>
        <v>-846.83015601145269</v>
      </c>
      <c r="F191">
        <f t="shared" si="15"/>
        <v>-122.29826074312965</v>
      </c>
      <c r="G191">
        <f t="shared" si="15"/>
        <v>-478.91093413586583</v>
      </c>
      <c r="H191">
        <f t="shared" si="15"/>
        <v>-598.66108675466023</v>
      </c>
      <c r="I191">
        <f t="shared" si="15"/>
        <v>-354.11053505226164</v>
      </c>
      <c r="J191">
        <f t="shared" si="15"/>
        <v>-275.35607758910055</v>
      </c>
      <c r="K191">
        <f t="shared" si="15"/>
        <v>315.75121306191983</v>
      </c>
      <c r="L191">
        <f t="shared" si="15"/>
        <v>-379.82420442940702</v>
      </c>
      <c r="M191">
        <f t="shared" si="15"/>
        <v>-682.0456612625452</v>
      </c>
      <c r="N191">
        <f t="shared" si="15"/>
        <v>-1291.9313853109727</v>
      </c>
      <c r="O191">
        <f t="shared" si="15"/>
        <v>-2528.875660368898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D401-B1F6-409F-9E39-22151081D666}">
  <dimension ref="A1:I191"/>
  <sheetViews>
    <sheetView workbookViewId="0">
      <pane ySplit="1" topLeftCell="A170" activePane="bottomLeft" state="frozen"/>
      <selection pane="bottomLeft" activeCell="C193" sqref="C193"/>
    </sheetView>
  </sheetViews>
  <sheetFormatPr defaultRowHeight="14.4"/>
  <cols>
    <col min="5" max="5" width="8.83984375" style="2"/>
    <col min="8" max="8" width="8.83984375" style="2"/>
  </cols>
  <sheetData>
    <row r="1" spans="1:9">
      <c r="A1" s="1" t="s">
        <v>11</v>
      </c>
      <c r="B1" s="1" t="s">
        <v>7</v>
      </c>
      <c r="C1" s="1" t="s">
        <v>8</v>
      </c>
      <c r="D1" s="1" t="s">
        <v>9</v>
      </c>
      <c r="E1" s="2" t="s">
        <v>208</v>
      </c>
      <c r="F1" s="1" t="s">
        <v>198</v>
      </c>
      <c r="G1" s="1" t="s">
        <v>199</v>
      </c>
      <c r="H1" s="9" t="s">
        <v>209</v>
      </c>
      <c r="I1" s="7" t="s">
        <v>210</v>
      </c>
    </row>
    <row r="2" spans="1:9">
      <c r="A2" s="1" t="s">
        <v>12</v>
      </c>
      <c r="B2">
        <v>-1.317559943731028E-2</v>
      </c>
      <c r="C2">
        <v>-1.635236336486157E-2</v>
      </c>
      <c r="D2">
        <v>-1.177028470118624E-2</v>
      </c>
      <c r="E2" s="2">
        <f t="shared" ref="E2:E65" si="0">(B2*$B$186+C2*$C$186+D2*$D$186)/$E$186</f>
        <v>-1.3266577454188079E-2</v>
      </c>
      <c r="G2">
        <v>-9.7735823955825696E-3</v>
      </c>
      <c r="I2" s="8"/>
    </row>
    <row r="3" spans="1:9">
      <c r="A3" s="1" t="s">
        <v>13</v>
      </c>
      <c r="B3">
        <v>1.4860562861376049E-2</v>
      </c>
      <c r="C3">
        <v>1.484332816199219E-2</v>
      </c>
      <c r="D3">
        <v>1.6251638372140501E-2</v>
      </c>
      <c r="E3" s="2">
        <f t="shared" si="0"/>
        <v>1.5554485830753995E-2</v>
      </c>
      <c r="G3">
        <v>-1.714267303252592E-2</v>
      </c>
      <c r="I3" s="8"/>
    </row>
    <row r="4" spans="1:9">
      <c r="A4" s="1" t="s">
        <v>14</v>
      </c>
      <c r="B4">
        <v>2.0875761086431851E-2</v>
      </c>
      <c r="C4">
        <v>3.103948264344281E-2</v>
      </c>
      <c r="D4">
        <v>2.955925613166932E-2</v>
      </c>
      <c r="E4" s="2">
        <f t="shared" si="0"/>
        <v>2.778229643467911E-2</v>
      </c>
      <c r="G4">
        <v>4.4349456445200719E-2</v>
      </c>
      <c r="I4" s="8"/>
    </row>
    <row r="5" spans="1:9">
      <c r="A5" s="1" t="s">
        <v>15</v>
      </c>
      <c r="B5">
        <v>-1.6041690818955789E-2</v>
      </c>
      <c r="C5">
        <v>-6.0745469862285573E-3</v>
      </c>
      <c r="D5">
        <v>-7.0273496303481231E-3</v>
      </c>
      <c r="E5" s="2">
        <f t="shared" si="0"/>
        <v>-9.0183680817343317E-3</v>
      </c>
      <c r="G5">
        <v>1.9467201595375849E-2</v>
      </c>
      <c r="I5" s="8"/>
    </row>
    <row r="6" spans="1:9">
      <c r="A6" s="1" t="s">
        <v>16</v>
      </c>
      <c r="B6">
        <v>1.5838068018618309E-2</v>
      </c>
      <c r="C6">
        <v>2.3765506749609418E-2</v>
      </c>
      <c r="D6">
        <v>1.249266642338687E-2</v>
      </c>
      <c r="E6" s="2">
        <f t="shared" si="0"/>
        <v>1.6146154535144688E-2</v>
      </c>
      <c r="G6">
        <v>-8.5427304175387242E-3</v>
      </c>
      <c r="I6" s="8"/>
    </row>
    <row r="7" spans="1:9">
      <c r="A7" s="1" t="s">
        <v>17</v>
      </c>
      <c r="B7">
        <v>8.455029571456274E-3</v>
      </c>
      <c r="C7">
        <v>9.6883371059934831E-3</v>
      </c>
      <c r="D7">
        <v>4.6902784688340748E-3</v>
      </c>
      <c r="E7" s="2">
        <f t="shared" si="0"/>
        <v>6.874503778165667E-3</v>
      </c>
      <c r="G7">
        <v>-5.0704005114898809E-4</v>
      </c>
      <c r="I7" s="8"/>
    </row>
    <row r="8" spans="1:9">
      <c r="A8" s="1" t="s">
        <v>18</v>
      </c>
      <c r="B8">
        <v>2.271405582021924E-2</v>
      </c>
      <c r="C8">
        <v>3.1283855621901953E-2</v>
      </c>
      <c r="D8">
        <v>2.7621776739267911E-2</v>
      </c>
      <c r="E8" s="2">
        <f t="shared" si="0"/>
        <v>2.7325786918167883E-2</v>
      </c>
      <c r="G8">
        <v>8.6209014967135733E-3</v>
      </c>
      <c r="I8" s="8"/>
    </row>
    <row r="9" spans="1:9">
      <c r="A9" s="1" t="s">
        <v>19</v>
      </c>
      <c r="B9">
        <v>1.8606453326464049E-2</v>
      </c>
      <c r="C9">
        <v>5.0947586637737352E-3</v>
      </c>
      <c r="D9">
        <v>3.0245394144285949E-3</v>
      </c>
      <c r="E9" s="2">
        <f t="shared" si="0"/>
        <v>7.3980023619989793E-3</v>
      </c>
      <c r="G9">
        <v>-3.9215609989808782E-2</v>
      </c>
      <c r="I9" s="8"/>
    </row>
    <row r="10" spans="1:9">
      <c r="A10" s="1" t="s">
        <v>20</v>
      </c>
      <c r="B10">
        <v>1.6606607716932231E-2</v>
      </c>
      <c r="C10">
        <v>1.075157667123783E-2</v>
      </c>
      <c r="D10">
        <v>1.0583474304552091E-2</v>
      </c>
      <c r="E10" s="2">
        <f t="shared" si="0"/>
        <v>1.2115554120387489E-2</v>
      </c>
      <c r="F10">
        <v>1.7127514518806559E-3</v>
      </c>
      <c r="G10">
        <v>8.4030612299088592E-3</v>
      </c>
      <c r="H10" s="2">
        <f t="shared" ref="H10:H65" si="1">(F10*$F$186+G10*$G$186)/$H$186</f>
        <v>4.9544756206771554E-3</v>
      </c>
      <c r="I10" s="8">
        <f t="shared" ref="I10:I73" si="2">(E10*$E$186+H10*$H$186)/$I$186</f>
        <v>8.69685015056843E-3</v>
      </c>
    </row>
    <row r="11" spans="1:9">
      <c r="A11" s="1" t="s">
        <v>21</v>
      </c>
      <c r="B11">
        <v>-8.5849465981824302E-4</v>
      </c>
      <c r="C11">
        <v>1.2273366403916521E-2</v>
      </c>
      <c r="D11">
        <v>1.536581321258468E-2</v>
      </c>
      <c r="E11" s="2">
        <f t="shared" si="0"/>
        <v>1.0577183978384129E-2</v>
      </c>
      <c r="F11">
        <v>1.3465563958283241E-2</v>
      </c>
      <c r="G11">
        <v>1.2092799498224499E-2</v>
      </c>
      <c r="H11" s="2">
        <f t="shared" si="1"/>
        <v>1.2800404365396817E-2</v>
      </c>
      <c r="I11" s="8">
        <f t="shared" si="2"/>
        <v>1.1638550972639307E-2</v>
      </c>
    </row>
    <row r="12" spans="1:9">
      <c r="A12" s="1" t="s">
        <v>22</v>
      </c>
      <c r="B12">
        <v>-9.2871750912413287E-3</v>
      </c>
      <c r="C12">
        <v>-1.4977098937602349E-2</v>
      </c>
      <c r="D12">
        <v>-1.361354536023596E-2</v>
      </c>
      <c r="E12" s="2">
        <f t="shared" si="0"/>
        <v>-1.2885156848427578E-2</v>
      </c>
      <c r="F12">
        <v>-1.328665170002508E-2</v>
      </c>
      <c r="G12">
        <v>3.1169026127451089E-3</v>
      </c>
      <c r="H12" s="2">
        <f t="shared" si="1"/>
        <v>-5.3384698916865477E-3</v>
      </c>
      <c r="I12" s="8">
        <f t="shared" si="2"/>
        <v>-9.2823631269181878E-3</v>
      </c>
    </row>
    <row r="13" spans="1:9">
      <c r="A13" s="1" t="s">
        <v>23</v>
      </c>
      <c r="B13">
        <v>-3.5487721667852752E-2</v>
      </c>
      <c r="C13">
        <v>-3.2871783746256211E-2</v>
      </c>
      <c r="D13">
        <v>-3.2622676727750537E-2</v>
      </c>
      <c r="E13" s="2">
        <f t="shared" si="0"/>
        <v>-3.3393848743628558E-2</v>
      </c>
      <c r="F13">
        <v>7.4563497366062492E-3</v>
      </c>
      <c r="G13">
        <v>9.8397281007807091E-3</v>
      </c>
      <c r="H13" s="2">
        <f t="shared" si="1"/>
        <v>8.611192412487265E-3</v>
      </c>
      <c r="I13" s="8">
        <f t="shared" si="2"/>
        <v>-1.3340612215271157E-2</v>
      </c>
    </row>
    <row r="14" spans="1:9">
      <c r="A14" s="1" t="s">
        <v>24</v>
      </c>
      <c r="B14">
        <v>-3.6140310274738741E-2</v>
      </c>
      <c r="C14">
        <v>-4.8937165896898893E-2</v>
      </c>
      <c r="D14">
        <v>-4.8395421132403693E-2</v>
      </c>
      <c r="E14" s="2">
        <f t="shared" si="0"/>
        <v>-4.5499689119802705E-2</v>
      </c>
      <c r="F14">
        <v>-1.2500483872263549E-2</v>
      </c>
      <c r="G14">
        <v>-2.9231232718249012E-2</v>
      </c>
      <c r="H14" s="2">
        <f t="shared" si="1"/>
        <v>-2.0607204591566328E-2</v>
      </c>
      <c r="I14" s="8">
        <f t="shared" si="2"/>
        <v>-3.3615999298669826E-2</v>
      </c>
    </row>
    <row r="15" spans="1:9">
      <c r="A15" s="1" t="s">
        <v>25</v>
      </c>
      <c r="B15">
        <v>-5.6172440620705366E-4</v>
      </c>
      <c r="C15">
        <v>-1.0134363260142051E-2</v>
      </c>
      <c r="D15">
        <v>-8.0448962619528164E-3</v>
      </c>
      <c r="E15" s="2">
        <f t="shared" si="0"/>
        <v>-6.7175875901621784E-3</v>
      </c>
      <c r="F15">
        <v>-1.417716148792969E-2</v>
      </c>
      <c r="G15">
        <v>-3.0639108013782449E-2</v>
      </c>
      <c r="H15" s="2">
        <f t="shared" si="1"/>
        <v>-2.2153636672016072E-2</v>
      </c>
      <c r="I15" s="8">
        <f t="shared" si="2"/>
        <v>-1.4086768402324805E-2</v>
      </c>
    </row>
    <row r="16" spans="1:9">
      <c r="A16" s="1" t="s">
        <v>26</v>
      </c>
      <c r="B16">
        <v>1.106133462477854E-2</v>
      </c>
      <c r="C16">
        <v>2.4943099717422701E-2</v>
      </c>
      <c r="D16">
        <v>2.5290724995286951E-2</v>
      </c>
      <c r="E16" s="2">
        <f t="shared" si="0"/>
        <v>2.168366440589805E-2</v>
      </c>
      <c r="F16">
        <v>1.254787004017466E-2</v>
      </c>
      <c r="G16">
        <v>1.8526317254679459E-2</v>
      </c>
      <c r="H16" s="2">
        <f t="shared" si="1"/>
        <v>1.5444668166142183E-2</v>
      </c>
      <c r="I16" s="8">
        <f t="shared" si="2"/>
        <v>1.8705163162907577E-2</v>
      </c>
    </row>
    <row r="17" spans="1:9">
      <c r="A17" s="1" t="s">
        <v>27</v>
      </c>
      <c r="B17">
        <v>3.7314961986356637E-4</v>
      </c>
      <c r="C17">
        <v>1.233529093636121E-2</v>
      </c>
      <c r="D17">
        <v>-1.890374974873543E-3</v>
      </c>
      <c r="E17" s="2">
        <f t="shared" si="0"/>
        <v>2.2357205373713272E-3</v>
      </c>
      <c r="F17">
        <v>1.077471294551202E-2</v>
      </c>
      <c r="G17">
        <v>-5.420417661295307E-3</v>
      </c>
      <c r="H17" s="2">
        <f t="shared" si="1"/>
        <v>2.9275208054230614E-3</v>
      </c>
      <c r="I17" s="8">
        <f t="shared" si="2"/>
        <v>2.5659864774536787E-3</v>
      </c>
    </row>
    <row r="18" spans="1:9">
      <c r="A18" s="1" t="s">
        <v>28</v>
      </c>
      <c r="B18">
        <v>-5.4772456688568338E-2</v>
      </c>
      <c r="C18">
        <v>-5.9174364352270192E-2</v>
      </c>
      <c r="D18">
        <v>-4.7836963664318999E-2</v>
      </c>
      <c r="E18" s="2">
        <f t="shared" si="0"/>
        <v>-5.2394714938534613E-2</v>
      </c>
      <c r="F18">
        <v>-3.0452019065407838E-3</v>
      </c>
      <c r="G18">
        <v>1.6893646122202011E-2</v>
      </c>
      <c r="H18" s="2">
        <f t="shared" si="1"/>
        <v>6.6159718951580987E-3</v>
      </c>
      <c r="I18" s="8">
        <f t="shared" si="2"/>
        <v>-2.4222971066678589E-2</v>
      </c>
    </row>
    <row r="19" spans="1:9">
      <c r="A19" s="1" t="s">
        <v>29</v>
      </c>
      <c r="B19">
        <v>-4.1763807084571059E-2</v>
      </c>
      <c r="C19">
        <v>-3.5901082406978653E-2</v>
      </c>
      <c r="D19">
        <v>-3.5042028044390487E-2</v>
      </c>
      <c r="E19" s="2">
        <f t="shared" si="0"/>
        <v>-3.6920143094928456E-2</v>
      </c>
      <c r="F19">
        <v>1.6858629819780591E-2</v>
      </c>
      <c r="G19">
        <v>3.7518314702897899E-3</v>
      </c>
      <c r="H19" s="2">
        <f t="shared" si="1"/>
        <v>1.0507858869738153E-2</v>
      </c>
      <c r="I19" s="8">
        <f t="shared" si="2"/>
        <v>-1.4277981218927448E-2</v>
      </c>
    </row>
    <row r="20" spans="1:9">
      <c r="A20" s="1" t="s">
        <v>30</v>
      </c>
      <c r="B20">
        <v>7.5592796871635448E-2</v>
      </c>
      <c r="C20">
        <v>9.9694738027329421E-2</v>
      </c>
      <c r="D20">
        <v>0.1012931464013429</v>
      </c>
      <c r="E20" s="2">
        <f t="shared" si="0"/>
        <v>9.4534968128471231E-2</v>
      </c>
      <c r="F20">
        <v>1.7713106222017942E-2</v>
      </c>
      <c r="G20">
        <v>-3.7378078451862922E-3</v>
      </c>
      <c r="H20" s="2">
        <f t="shared" si="1"/>
        <v>7.319275610047791E-3</v>
      </c>
      <c r="I20" s="8">
        <f t="shared" si="2"/>
        <v>5.2898134478998826E-2</v>
      </c>
    </row>
    <row r="21" spans="1:9">
      <c r="A21" s="1" t="s">
        <v>31</v>
      </c>
      <c r="B21">
        <v>-2.831676597581656E-3</v>
      </c>
      <c r="C21">
        <v>-5.7943084129914446E-3</v>
      </c>
      <c r="D21">
        <v>-8.1230425192224676E-3</v>
      </c>
      <c r="E21" s="2">
        <f t="shared" si="0"/>
        <v>-6.2303404615912999E-3</v>
      </c>
      <c r="F21">
        <v>-3.4807778485852481E-3</v>
      </c>
      <c r="G21">
        <v>1.7149384387527219E-2</v>
      </c>
      <c r="H21" s="2">
        <f t="shared" si="1"/>
        <v>6.5153654909402012E-3</v>
      </c>
      <c r="I21" s="8">
        <f t="shared" si="2"/>
        <v>-1.4553137315184104E-4</v>
      </c>
    </row>
    <row r="22" spans="1:9">
      <c r="A22" s="1" t="s">
        <v>32</v>
      </c>
      <c r="B22">
        <v>2.723439103484138E-2</v>
      </c>
      <c r="C22">
        <v>4.4716659797110037E-2</v>
      </c>
      <c r="D22">
        <v>4.9066710881811033E-2</v>
      </c>
      <c r="E22" s="2">
        <f t="shared" si="0"/>
        <v>4.2575567802703586E-2</v>
      </c>
      <c r="F22">
        <v>1.5823843485894381E-2</v>
      </c>
      <c r="G22">
        <v>2.3080779733508638E-3</v>
      </c>
      <c r="H22" s="2">
        <f t="shared" si="1"/>
        <v>9.2749114968719414E-3</v>
      </c>
      <c r="I22" s="8">
        <f t="shared" si="2"/>
        <v>2.6677810793765369E-2</v>
      </c>
    </row>
    <row r="23" spans="1:9">
      <c r="A23" s="1" t="s">
        <v>33</v>
      </c>
      <c r="B23">
        <v>-6.730324102660501E-3</v>
      </c>
      <c r="C23">
        <v>-5.1834158694714638E-3</v>
      </c>
      <c r="D23">
        <v>-5.3754822496282486E-3</v>
      </c>
      <c r="E23" s="2">
        <f t="shared" si="0"/>
        <v>-5.662480420483419E-3</v>
      </c>
      <c r="F23">
        <v>9.9261631984510768E-3</v>
      </c>
      <c r="G23">
        <v>2.3404201407139391E-2</v>
      </c>
      <c r="H23" s="2">
        <f t="shared" si="1"/>
        <v>1.6456814791379962E-2</v>
      </c>
      <c r="I23" s="8">
        <f t="shared" si="2"/>
        <v>4.8972868482954146E-3</v>
      </c>
    </row>
    <row r="24" spans="1:9">
      <c r="A24" s="1" t="s">
        <v>34</v>
      </c>
      <c r="B24">
        <v>4.2178836228806249E-2</v>
      </c>
      <c r="C24">
        <v>5.2738417476740462E-2</v>
      </c>
      <c r="D24">
        <v>3.7822920338947068E-2</v>
      </c>
      <c r="E24" s="2">
        <f t="shared" si="0"/>
        <v>4.2639540174303693E-2</v>
      </c>
      <c r="F24">
        <v>6.386969051358049E-3</v>
      </c>
      <c r="G24">
        <v>4.0540674373922947E-2</v>
      </c>
      <c r="H24" s="2">
        <f t="shared" si="1"/>
        <v>2.2935812927275437E-2</v>
      </c>
      <c r="I24" s="8">
        <f t="shared" si="2"/>
        <v>3.323296677025956E-2</v>
      </c>
    </row>
    <row r="25" spans="1:9">
      <c r="A25" s="1" t="s">
        <v>35</v>
      </c>
      <c r="B25">
        <v>-2.5255327200301769E-2</v>
      </c>
      <c r="C25">
        <v>-4.0934274944932847E-2</v>
      </c>
      <c r="D25">
        <v>-3.7339161259928873E-2</v>
      </c>
      <c r="E25" s="2">
        <f t="shared" si="0"/>
        <v>-3.5251233329173813E-2</v>
      </c>
      <c r="F25">
        <v>-7.1489668734614487E-4</v>
      </c>
      <c r="G25">
        <v>-1.8481760150898752E-2</v>
      </c>
      <c r="H25" s="2">
        <f t="shared" si="1"/>
        <v>-9.3236566109383065E-3</v>
      </c>
      <c r="I25" s="8">
        <f t="shared" si="2"/>
        <v>-2.2873389760219031E-2</v>
      </c>
    </row>
    <row r="26" spans="1:9">
      <c r="A26" s="1" t="s">
        <v>36</v>
      </c>
      <c r="B26">
        <v>-1.7456572770526591E-2</v>
      </c>
      <c r="C26">
        <v>-3.1465132947981478E-2</v>
      </c>
      <c r="D26">
        <v>-5.7390993011974256E-3</v>
      </c>
      <c r="E26" s="2">
        <f t="shared" si="0"/>
        <v>-1.5086788518245502E-2</v>
      </c>
      <c r="F26">
        <v>0</v>
      </c>
      <c r="G26">
        <v>3.1552208560736927E-2</v>
      </c>
      <c r="H26" s="2">
        <f t="shared" si="1"/>
        <v>1.528831406374641E-2</v>
      </c>
      <c r="I26" s="8">
        <f t="shared" si="2"/>
        <v>-5.8569293817088805E-4</v>
      </c>
    </row>
    <row r="27" spans="1:9">
      <c r="A27" s="1" t="s">
        <v>37</v>
      </c>
      <c r="B27">
        <v>2.7511814598417009E-2</v>
      </c>
      <c r="C27">
        <v>3.7126509327699557E-2</v>
      </c>
      <c r="D27">
        <v>4.0354510405110622E-2</v>
      </c>
      <c r="E27" s="2">
        <f t="shared" si="0"/>
        <v>3.6368407070957065E-2</v>
      </c>
      <c r="F27">
        <v>-8.3911872665093368E-3</v>
      </c>
      <c r="G27">
        <v>1.67735533241864E-2</v>
      </c>
      <c r="H27" s="2">
        <f t="shared" si="1"/>
        <v>3.8021416645757375E-3</v>
      </c>
      <c r="I27" s="8">
        <f t="shared" si="2"/>
        <v>2.0821248799827875E-2</v>
      </c>
    </row>
    <row r="28" spans="1:9">
      <c r="A28" s="1" t="s">
        <v>38</v>
      </c>
      <c r="B28">
        <v>8.233188073401676E-3</v>
      </c>
      <c r="C28">
        <v>1.125961919817753E-2</v>
      </c>
      <c r="D28">
        <v>-1.2931565884035661E-3</v>
      </c>
      <c r="E28" s="2">
        <f t="shared" si="0"/>
        <v>4.2101691018205717E-3</v>
      </c>
      <c r="F28">
        <v>1.7817854666515091E-2</v>
      </c>
      <c r="G28">
        <v>1.1825156237498691E-2</v>
      </c>
      <c r="H28" s="2">
        <f t="shared" si="1"/>
        <v>1.4914151253939063E-2</v>
      </c>
      <c r="I28" s="8">
        <f t="shared" si="2"/>
        <v>9.3202577955557465E-3</v>
      </c>
    </row>
    <row r="29" spans="1:9">
      <c r="A29" s="1" t="s">
        <v>39</v>
      </c>
      <c r="B29">
        <v>4.2467884530238198E-2</v>
      </c>
      <c r="C29">
        <v>5.3933151672350021E-2</v>
      </c>
      <c r="D29">
        <v>4.417880770354321E-2</v>
      </c>
      <c r="E29" s="2">
        <f t="shared" si="0"/>
        <v>4.6200850638649822E-2</v>
      </c>
      <c r="F29">
        <v>1.038070765855781E-2</v>
      </c>
      <c r="G29">
        <v>5.3396966416914271E-3</v>
      </c>
      <c r="H29" s="2">
        <f t="shared" si="1"/>
        <v>7.9381350736211793E-3</v>
      </c>
      <c r="I29" s="8">
        <f t="shared" si="2"/>
        <v>2.7934203009593365E-2</v>
      </c>
    </row>
    <row r="30" spans="1:9">
      <c r="A30" s="1" t="s">
        <v>40</v>
      </c>
      <c r="B30">
        <v>9.1105659774555203E-3</v>
      </c>
      <c r="C30">
        <v>-3.2264974307716349E-4</v>
      </c>
      <c r="D30">
        <v>-3.823974899372995E-2</v>
      </c>
      <c r="E30" s="2">
        <f t="shared" si="0"/>
        <v>-1.7021460772837626E-2</v>
      </c>
      <c r="F30">
        <v>-2.8376027876566901E-2</v>
      </c>
      <c r="G30">
        <v>-9.7054808295760631E-2</v>
      </c>
      <c r="H30" s="2">
        <f t="shared" si="1"/>
        <v>-6.1653659220266027E-2</v>
      </c>
      <c r="I30" s="8">
        <f t="shared" si="2"/>
        <v>-3.8328904060904855E-2</v>
      </c>
    </row>
    <row r="31" spans="1:9">
      <c r="A31" s="1" t="s">
        <v>41</v>
      </c>
      <c r="B31">
        <v>0.14536975793187129</v>
      </c>
      <c r="C31">
        <v>0.1235279218918592</v>
      </c>
      <c r="D31">
        <v>4.1514296499559622E-2</v>
      </c>
      <c r="E31" s="2">
        <f t="shared" si="0"/>
        <v>8.7764591218046792E-2</v>
      </c>
      <c r="F31">
        <v>1.842341233904143E-3</v>
      </c>
      <c r="G31">
        <v>-4.4919952270558561E-2</v>
      </c>
      <c r="H31" s="2">
        <f t="shared" si="1"/>
        <v>-2.0815870728061195E-2</v>
      </c>
      <c r="I31" s="8">
        <f t="shared" si="2"/>
        <v>3.5928201445896993E-2</v>
      </c>
    </row>
    <row r="32" spans="1:9">
      <c r="A32" s="1" t="s">
        <v>42</v>
      </c>
      <c r="B32">
        <v>4.12834599027323E-2</v>
      </c>
      <c r="C32">
        <v>0.1101141106895225</v>
      </c>
      <c r="D32">
        <v>4.7761724351171868E-2</v>
      </c>
      <c r="E32" s="2">
        <f t="shared" si="0"/>
        <v>6.1790041591934998E-2</v>
      </c>
      <c r="F32">
        <v>2.8456015850058861E-2</v>
      </c>
      <c r="G32">
        <v>-1.7917022502277221E-2</v>
      </c>
      <c r="H32" s="2">
        <f t="shared" si="1"/>
        <v>5.9864136649713509E-3</v>
      </c>
      <c r="I32" s="8">
        <f t="shared" si="2"/>
        <v>3.5149349923503603E-2</v>
      </c>
    </row>
    <row r="33" spans="1:9">
      <c r="A33" s="1" t="s">
        <v>43</v>
      </c>
      <c r="B33">
        <v>-1.8741097387453109E-2</v>
      </c>
      <c r="C33">
        <v>2.6067735054044361E-2</v>
      </c>
      <c r="D33">
        <v>4.2738520914003653E-2</v>
      </c>
      <c r="E33" s="2">
        <f t="shared" si="0"/>
        <v>2.3351218780475077E-2</v>
      </c>
      <c r="F33">
        <v>3.4584642903827678E-2</v>
      </c>
      <c r="G33">
        <v>5.0170996996933059E-2</v>
      </c>
      <c r="H33" s="2">
        <f t="shared" si="1"/>
        <v>4.2136858338302136E-2</v>
      </c>
      <c r="I33" s="8">
        <f t="shared" si="2"/>
        <v>3.2319496468609772E-2</v>
      </c>
    </row>
    <row r="34" spans="1:9">
      <c r="A34" s="1" t="s">
        <v>44</v>
      </c>
      <c r="B34">
        <v>1.938752243030506E-2</v>
      </c>
      <c r="C34">
        <v>-1.6167703051077401E-2</v>
      </c>
      <c r="D34">
        <v>1.603888812113663E-2</v>
      </c>
      <c r="E34" s="2">
        <f t="shared" si="0"/>
        <v>8.7935110861857152E-3</v>
      </c>
      <c r="F34">
        <v>-6.1488298974438083E-3</v>
      </c>
      <c r="G34">
        <v>-6.2111349627486101E-3</v>
      </c>
      <c r="H34" s="2">
        <f t="shared" si="1"/>
        <v>-6.1790192074665422E-3</v>
      </c>
      <c r="I34" s="8">
        <f t="shared" si="2"/>
        <v>1.6456144732362012E-3</v>
      </c>
    </row>
    <row r="35" spans="1:9">
      <c r="A35" s="1" t="s">
        <v>45</v>
      </c>
      <c r="B35">
        <v>2.4582214571146951E-2</v>
      </c>
      <c r="C35">
        <v>1.7333984614881452E-2</v>
      </c>
      <c r="D35">
        <v>5.1666033255934876E-3</v>
      </c>
      <c r="E35" s="2">
        <f t="shared" si="0"/>
        <v>1.3019618267982798E-2</v>
      </c>
      <c r="F35">
        <v>1.9406476642473971E-3</v>
      </c>
      <c r="G35">
        <v>-1.666672049633677E-2</v>
      </c>
      <c r="H35" s="2">
        <f t="shared" si="1"/>
        <v>-7.0753705897889495E-3</v>
      </c>
      <c r="I35" s="8">
        <f t="shared" si="2"/>
        <v>3.4262562926444611E-3</v>
      </c>
    </row>
    <row r="36" spans="1:9">
      <c r="A36" s="1" t="s">
        <v>46</v>
      </c>
      <c r="B36">
        <v>-1.391386704560738E-3</v>
      </c>
      <c r="C36">
        <v>2.663578063160843E-2</v>
      </c>
      <c r="D36">
        <v>5.2223352738744122E-2</v>
      </c>
      <c r="E36" s="2">
        <f t="shared" si="0"/>
        <v>3.2546271692871526E-2</v>
      </c>
      <c r="F36">
        <v>4.3587062683787536E-3</v>
      </c>
      <c r="G36">
        <v>9.1525630502622413E-2</v>
      </c>
      <c r="H36" s="2">
        <f t="shared" si="1"/>
        <v>4.6594586875551701E-2</v>
      </c>
      <c r="I36" s="8">
        <f t="shared" si="2"/>
        <v>3.9252947354399423E-2</v>
      </c>
    </row>
    <row r="37" spans="1:9">
      <c r="A37" s="1" t="s">
        <v>47</v>
      </c>
      <c r="B37">
        <v>-5.5732907920163499E-2</v>
      </c>
      <c r="C37">
        <v>-8.0205003453243773E-2</v>
      </c>
      <c r="D37">
        <v>-7.5307427825244466E-2</v>
      </c>
      <c r="E37" s="2">
        <f t="shared" si="0"/>
        <v>-7.169304170318834E-2</v>
      </c>
      <c r="F37">
        <v>7.8855379792175384E-3</v>
      </c>
      <c r="G37">
        <v>-2.7950839222799281E-2</v>
      </c>
      <c r="H37" s="2">
        <f t="shared" si="1"/>
        <v>-9.4786280986235375E-3</v>
      </c>
      <c r="I37" s="8">
        <f t="shared" si="2"/>
        <v>-4.1991836391936134E-2</v>
      </c>
    </row>
    <row r="38" spans="1:9">
      <c r="A38" s="1" t="s">
        <v>48</v>
      </c>
      <c r="B38">
        <v>-8.6725442914712625E-2</v>
      </c>
      <c r="C38">
        <v>-0.1060345759225103</v>
      </c>
      <c r="D38">
        <v>-7.0206334764451706E-2</v>
      </c>
      <c r="E38" s="2">
        <f t="shared" si="0"/>
        <v>-8.3274278897510545E-2</v>
      </c>
      <c r="F38">
        <v>-1.4017044839730651E-2</v>
      </c>
      <c r="G38">
        <v>1.011730064475169E-2</v>
      </c>
      <c r="H38" s="2">
        <f t="shared" si="1"/>
        <v>-2.3229837796478144E-3</v>
      </c>
      <c r="I38" s="8">
        <f t="shared" si="2"/>
        <v>-4.4628073023266046E-2</v>
      </c>
    </row>
    <row r="39" spans="1:9">
      <c r="A39" s="1" t="s">
        <v>49</v>
      </c>
      <c r="B39">
        <v>6.5596653897666002E-2</v>
      </c>
      <c r="C39">
        <v>6.0222941240970052E-2</v>
      </c>
      <c r="D39">
        <v>7.1010117574218823E-2</v>
      </c>
      <c r="E39" s="2">
        <f t="shared" si="0"/>
        <v>6.6966803098133632E-2</v>
      </c>
      <c r="F39">
        <v>2.4518652820404441E-3</v>
      </c>
      <c r="G39">
        <v>1.001609119142355E-2</v>
      </c>
      <c r="H39" s="2">
        <f t="shared" si="1"/>
        <v>6.117036965004108E-3</v>
      </c>
      <c r="I39" s="8">
        <f t="shared" si="2"/>
        <v>3.7917081460491206E-2</v>
      </c>
    </row>
    <row r="40" spans="1:9">
      <c r="A40" s="1" t="s">
        <v>50</v>
      </c>
      <c r="B40">
        <v>-7.0709554744576297E-2</v>
      </c>
      <c r="C40">
        <v>-6.4037100403003699E-2</v>
      </c>
      <c r="D40">
        <v>-7.1294055240476606E-2</v>
      </c>
      <c r="E40" s="2">
        <f t="shared" si="0"/>
        <v>-6.9330254043554362E-2</v>
      </c>
      <c r="F40">
        <v>1.052485853492335E-2</v>
      </c>
      <c r="G40">
        <v>4.8166024708127697E-2</v>
      </c>
      <c r="H40" s="2">
        <f t="shared" si="1"/>
        <v>2.8763517457130187E-2</v>
      </c>
      <c r="I40" s="8">
        <f t="shared" si="2"/>
        <v>-2.2500217749792328E-2</v>
      </c>
    </row>
    <row r="41" spans="1:9">
      <c r="A41" s="1" t="s">
        <v>51</v>
      </c>
      <c r="B41">
        <v>1.8521158169307439E-2</v>
      </c>
      <c r="C41">
        <v>2.1996290954536809E-2</v>
      </c>
      <c r="D41">
        <v>2.2489450199529859E-2</v>
      </c>
      <c r="E41" s="2">
        <f t="shared" si="0"/>
        <v>2.1384188232895448E-2</v>
      </c>
      <c r="F41">
        <v>8.3093284766444508E-3</v>
      </c>
      <c r="G41">
        <v>-7.0564804371184842E-3</v>
      </c>
      <c r="H41" s="2">
        <f t="shared" si="1"/>
        <v>8.6397605179235266E-4</v>
      </c>
      <c r="I41" s="8">
        <f t="shared" si="2"/>
        <v>1.1587824340514681E-2</v>
      </c>
    </row>
    <row r="42" spans="1:9">
      <c r="A42" s="1" t="s">
        <v>52</v>
      </c>
      <c r="B42">
        <v>-2.0950011225250861E-2</v>
      </c>
      <c r="C42">
        <v>-1.223745142153743E-2</v>
      </c>
      <c r="D42">
        <v>-8.3609255837199248E-3</v>
      </c>
      <c r="E42" s="2">
        <f t="shared" si="0"/>
        <v>-1.244686930053544E-2</v>
      </c>
      <c r="F42">
        <v>-4.8533611395051862E-4</v>
      </c>
      <c r="G42">
        <v>2.5379285134270462E-3</v>
      </c>
      <c r="H42" s="2">
        <f t="shared" si="1"/>
        <v>9.7955719239887227E-4</v>
      </c>
      <c r="I42" s="8">
        <f t="shared" si="2"/>
        <v>-6.037083741874825E-3</v>
      </c>
    </row>
    <row r="43" spans="1:9">
      <c r="A43" s="1" t="s">
        <v>53</v>
      </c>
      <c r="B43">
        <v>1.209071625486224E-2</v>
      </c>
      <c r="C43">
        <v>9.3416566261852463E-3</v>
      </c>
      <c r="D43">
        <v>3.1091470113864039E-2</v>
      </c>
      <c r="E43" s="2">
        <f t="shared" si="0"/>
        <v>2.0938900997336446E-2</v>
      </c>
      <c r="F43">
        <v>7.3927497362402672E-3</v>
      </c>
      <c r="G43">
        <v>3.1392640407775341E-2</v>
      </c>
      <c r="H43" s="2">
        <f t="shared" si="1"/>
        <v>1.9021662031736206E-2</v>
      </c>
      <c r="I43" s="8">
        <f t="shared" si="2"/>
        <v>2.0023609751324483E-2</v>
      </c>
    </row>
    <row r="44" spans="1:9">
      <c r="A44" s="1" t="s">
        <v>54</v>
      </c>
      <c r="B44">
        <v>-1.935409105316532E-2</v>
      </c>
      <c r="C44">
        <v>-1.0107200096259429E-2</v>
      </c>
      <c r="D44">
        <v>3.0616592038956719E-4</v>
      </c>
      <c r="E44" s="2">
        <f t="shared" si="0"/>
        <v>-7.167660624292015E-3</v>
      </c>
      <c r="F44">
        <v>1.3618946041558781E-2</v>
      </c>
      <c r="G44">
        <v>4.9090190984169002E-3</v>
      </c>
      <c r="H44" s="2">
        <f t="shared" si="1"/>
        <v>9.3986361281430172E-3</v>
      </c>
      <c r="I44" s="8">
        <f t="shared" si="2"/>
        <v>7.411012298115413E-4</v>
      </c>
    </row>
    <row r="45" spans="1:9">
      <c r="A45" s="1" t="s">
        <v>55</v>
      </c>
      <c r="B45">
        <v>-1.551339834916887E-2</v>
      </c>
      <c r="C45">
        <v>-4.1346525267698109E-2</v>
      </c>
      <c r="D45">
        <v>-2.3323172028521522E-2</v>
      </c>
      <c r="E45" s="2">
        <f t="shared" si="0"/>
        <v>-2.5909466952569352E-2</v>
      </c>
      <c r="F45">
        <v>-2.7351624965400782E-2</v>
      </c>
      <c r="G45">
        <v>3.9083055271580402E-3</v>
      </c>
      <c r="H45" s="2">
        <f t="shared" si="1"/>
        <v>-1.2204931380983112E-2</v>
      </c>
      <c r="I45" s="8">
        <f t="shared" si="2"/>
        <v>-1.9366911921926473E-2</v>
      </c>
    </row>
    <row r="46" spans="1:9">
      <c r="A46" s="1" t="s">
        <v>56</v>
      </c>
      <c r="B46">
        <v>3.1243722216771411E-2</v>
      </c>
      <c r="C46">
        <v>4.3328050387188448E-2</v>
      </c>
      <c r="D46">
        <v>3.4948511059592402E-2</v>
      </c>
      <c r="E46" s="2">
        <f t="shared" si="0"/>
        <v>3.6132688966625116E-2</v>
      </c>
      <c r="F46">
        <v>2.7838014317954629E-2</v>
      </c>
      <c r="G46">
        <v>2.2395078608411941E-2</v>
      </c>
      <c r="H46" s="2">
        <f t="shared" si="1"/>
        <v>2.5200693054180455E-2</v>
      </c>
      <c r="I46" s="8">
        <f t="shared" si="2"/>
        <v>3.0913746341511866E-2</v>
      </c>
    </row>
    <row r="47" spans="1:9">
      <c r="A47" s="1" t="s">
        <v>57</v>
      </c>
      <c r="B47">
        <v>-1.551659276691086E-2</v>
      </c>
      <c r="C47">
        <v>-1.610455879015105E-2</v>
      </c>
      <c r="D47">
        <v>-3.0840914158019591E-2</v>
      </c>
      <c r="E47" s="2">
        <f t="shared" si="0"/>
        <v>-2.335595453217439E-2</v>
      </c>
      <c r="F47">
        <v>-4.8488566653714932E-4</v>
      </c>
      <c r="G47">
        <v>-1.2524346946200859E-2</v>
      </c>
      <c r="H47" s="2">
        <f t="shared" si="1"/>
        <v>-6.3184888784168468E-3</v>
      </c>
      <c r="I47" s="8">
        <f t="shared" si="2"/>
        <v>-1.5222256309411876E-2</v>
      </c>
    </row>
    <row r="48" spans="1:9">
      <c r="A48" s="1" t="s">
        <v>58</v>
      </c>
      <c r="B48">
        <v>-3.5996023498369167E-2</v>
      </c>
      <c r="C48">
        <v>-4.31201706377633E-2</v>
      </c>
      <c r="D48">
        <v>-3.1682407727602453E-2</v>
      </c>
      <c r="E48" s="2">
        <f t="shared" si="0"/>
        <v>-3.561674611988002E-2</v>
      </c>
      <c r="F48">
        <v>-1.893241803314949E-2</v>
      </c>
      <c r="G48">
        <v>7.3172065535775932E-3</v>
      </c>
      <c r="H48" s="2">
        <f t="shared" si="1"/>
        <v>-6.2134191724259914E-3</v>
      </c>
      <c r="I48" s="8">
        <f t="shared" si="2"/>
        <v>-2.1579576919009667E-2</v>
      </c>
    </row>
    <row r="49" spans="1:9">
      <c r="A49" s="1" t="s">
        <v>59</v>
      </c>
      <c r="B49">
        <v>5.3089972246076478E-3</v>
      </c>
      <c r="C49">
        <v>1.8767774691648361E-2</v>
      </c>
      <c r="D49">
        <v>2.3241303305800098E-2</v>
      </c>
      <c r="E49" s="2">
        <f t="shared" si="0"/>
        <v>1.7683950315461699E-2</v>
      </c>
      <c r="F49">
        <v>6.5260629267176462E-3</v>
      </c>
      <c r="G49">
        <v>1.3559081346187661E-2</v>
      </c>
      <c r="H49" s="2">
        <f t="shared" si="1"/>
        <v>9.9338432158848165E-3</v>
      </c>
      <c r="I49" s="8">
        <f t="shared" si="2"/>
        <v>1.3984043673058867E-2</v>
      </c>
    </row>
    <row r="50" spans="1:9">
      <c r="A50" s="1" t="s">
        <v>60</v>
      </c>
      <c r="B50">
        <v>2.9323450061509829E-2</v>
      </c>
      <c r="C50">
        <v>5.4540943686965937E-2</v>
      </c>
      <c r="D50">
        <v>2.9422307172637611E-2</v>
      </c>
      <c r="E50" s="2">
        <f t="shared" si="0"/>
        <v>3.5694731938675166E-2</v>
      </c>
      <c r="F50">
        <v>1.935441423432183E-2</v>
      </c>
      <c r="G50">
        <v>-9.5539924522025643E-4</v>
      </c>
      <c r="H50" s="2">
        <f t="shared" si="1"/>
        <v>9.5134927516420248E-3</v>
      </c>
      <c r="I50" s="8">
        <f t="shared" si="2"/>
        <v>2.3195789726672741E-2</v>
      </c>
    </row>
    <row r="51" spans="1:9">
      <c r="A51" s="1" t="s">
        <v>61</v>
      </c>
      <c r="B51">
        <v>2.3051796204549561E-2</v>
      </c>
      <c r="C51">
        <v>4.9975511953562979E-2</v>
      </c>
      <c r="D51">
        <v>2.8051144523630441E-2</v>
      </c>
      <c r="E51" s="2">
        <f t="shared" si="0"/>
        <v>3.2310580576405533E-2</v>
      </c>
      <c r="F51">
        <v>6.3294381881944251E-3</v>
      </c>
      <c r="G51">
        <v>5.260662562116547E-3</v>
      </c>
      <c r="H51" s="2">
        <f t="shared" si="1"/>
        <v>5.8115734116700726E-3</v>
      </c>
      <c r="I51" s="8">
        <f t="shared" si="2"/>
        <v>1.9659935705802694E-2</v>
      </c>
    </row>
    <row r="52" spans="1:9">
      <c r="A52" s="1" t="s">
        <v>62</v>
      </c>
      <c r="B52">
        <v>-2.9480181735072941E-2</v>
      </c>
      <c r="C52">
        <v>-2.2330273083044361E-2</v>
      </c>
      <c r="D52">
        <v>-3.1291496496516753E-2</v>
      </c>
      <c r="E52" s="2">
        <f t="shared" si="0"/>
        <v>-2.8596983483041488E-2</v>
      </c>
      <c r="F52">
        <v>1.12310380423033E-2</v>
      </c>
      <c r="G52">
        <v>-7.8171918716191113E-3</v>
      </c>
      <c r="H52" s="2">
        <f t="shared" si="1"/>
        <v>2.0014045375070992E-3</v>
      </c>
      <c r="I52" s="8">
        <f t="shared" si="2"/>
        <v>-1.3989291275765064E-2</v>
      </c>
    </row>
    <row r="53" spans="1:9">
      <c r="A53" s="1" t="s">
        <v>63</v>
      </c>
      <c r="B53">
        <v>3.2302155157400307E-2</v>
      </c>
      <c r="C53">
        <v>6.4339487670183049E-2</v>
      </c>
      <c r="D53">
        <v>5.068250604145752E-2</v>
      </c>
      <c r="E53" s="2">
        <f t="shared" si="0"/>
        <v>4.9559377245316102E-2</v>
      </c>
      <c r="F53">
        <v>1.6100989250623639E-2</v>
      </c>
      <c r="G53">
        <v>3.6354791740939703E-2</v>
      </c>
      <c r="H53" s="2">
        <f t="shared" si="1"/>
        <v>2.5914771156285876E-2</v>
      </c>
      <c r="I53" s="8">
        <f t="shared" si="2"/>
        <v>3.8271425478742772E-2</v>
      </c>
    </row>
    <row r="54" spans="1:9">
      <c r="A54" s="1" t="s">
        <v>64</v>
      </c>
      <c r="B54">
        <v>-2.5426337635005791E-2</v>
      </c>
      <c r="C54">
        <v>-2.6488200574510509E-2</v>
      </c>
      <c r="D54">
        <v>-1.7446807832116051E-2</v>
      </c>
      <c r="E54" s="2">
        <f t="shared" si="0"/>
        <v>-2.1687245877828817E-2</v>
      </c>
      <c r="F54">
        <v>8.3182209059005086E-3</v>
      </c>
      <c r="G54">
        <v>2.4789562316624551E-2</v>
      </c>
      <c r="H54" s="2">
        <f t="shared" si="1"/>
        <v>1.62992482895652E-2</v>
      </c>
      <c r="I54" s="8">
        <f t="shared" si="2"/>
        <v>-3.5524665404941605E-3</v>
      </c>
    </row>
    <row r="55" spans="1:9">
      <c r="A55" s="1" t="s">
        <v>65</v>
      </c>
      <c r="B55">
        <v>-1.3987662467789259E-3</v>
      </c>
      <c r="C55">
        <v>-3.5799045290308969E-3</v>
      </c>
      <c r="D55">
        <v>2.002617899046899E-2</v>
      </c>
      <c r="E55" s="2">
        <f t="shared" si="0"/>
        <v>8.8085990153728162E-3</v>
      </c>
      <c r="F55">
        <v>2.295707090369747E-3</v>
      </c>
      <c r="G55">
        <v>1.7800105076201111E-2</v>
      </c>
      <c r="H55" s="2">
        <f t="shared" si="1"/>
        <v>9.8082114946310434E-3</v>
      </c>
      <c r="I55" s="8">
        <f t="shared" si="2"/>
        <v>9.285814724048401E-3</v>
      </c>
    </row>
    <row r="56" spans="1:9">
      <c r="A56" s="1" t="s">
        <v>66</v>
      </c>
      <c r="B56">
        <v>-1.055505286543512E-2</v>
      </c>
      <c r="C56">
        <v>-1.7432526487714539E-2</v>
      </c>
      <c r="D56">
        <v>-2.6305116774535401E-2</v>
      </c>
      <c r="E56" s="2">
        <f t="shared" si="0"/>
        <v>-2.0184802594960128E-2</v>
      </c>
      <c r="F56">
        <v>-1.087089028838739E-2</v>
      </c>
      <c r="G56">
        <v>-3.1390764362851931E-3</v>
      </c>
      <c r="H56" s="2">
        <f t="shared" si="1"/>
        <v>-7.1245155068623495E-3</v>
      </c>
      <c r="I56" s="8">
        <f t="shared" si="2"/>
        <v>-1.3949812248622975E-2</v>
      </c>
    </row>
    <row r="57" spans="1:9">
      <c r="A57" s="1" t="s">
        <v>67</v>
      </c>
      <c r="B57">
        <v>-2.1693763214154619E-2</v>
      </c>
      <c r="C57">
        <v>-5.5543261839536062E-2</v>
      </c>
      <c r="D57">
        <v>-3.4678698838795603E-2</v>
      </c>
      <c r="E57" s="2">
        <f t="shared" si="0"/>
        <v>-3.66970671918216E-2</v>
      </c>
      <c r="F57">
        <v>-1.6779480488477989E-3</v>
      </c>
      <c r="G57">
        <v>-4.4989578187404339E-4</v>
      </c>
      <c r="H57" s="2">
        <f t="shared" si="1"/>
        <v>-1.0829073337723523E-3</v>
      </c>
      <c r="I57" s="8">
        <f t="shared" si="2"/>
        <v>-1.9694841941336149E-2</v>
      </c>
    </row>
    <row r="58" spans="1:9">
      <c r="A58" s="1" t="s">
        <v>68</v>
      </c>
      <c r="B58">
        <v>5.5919541037683373E-3</v>
      </c>
      <c r="C58">
        <v>7.6123755316761521E-3</v>
      </c>
      <c r="D58">
        <v>6.9993766876674801E-3</v>
      </c>
      <c r="E58" s="2">
        <f t="shared" si="0"/>
        <v>6.8048933347845762E-3</v>
      </c>
      <c r="F58">
        <v>-7.1833009123449809E-3</v>
      </c>
      <c r="G58">
        <v>-2.760994617175172E-2</v>
      </c>
      <c r="H58" s="2">
        <f t="shared" si="1"/>
        <v>-1.708083209129245E-2</v>
      </c>
      <c r="I58" s="8">
        <f t="shared" si="2"/>
        <v>-4.5981689748159429E-3</v>
      </c>
    </row>
    <row r="59" spans="1:9">
      <c r="A59" s="1" t="s">
        <v>69</v>
      </c>
      <c r="B59">
        <v>-2.6615099482819479E-2</v>
      </c>
      <c r="C59">
        <v>-2.911440283445332E-2</v>
      </c>
      <c r="D59">
        <v>-1.9110997574123819E-2</v>
      </c>
      <c r="E59" s="2">
        <f t="shared" si="0"/>
        <v>-2.3474991929030894E-2</v>
      </c>
      <c r="F59">
        <v>9.7712357837065333E-4</v>
      </c>
      <c r="G59">
        <v>2.2461316521394711E-2</v>
      </c>
      <c r="H59" s="2">
        <f t="shared" si="1"/>
        <v>1.1387079144137382E-2</v>
      </c>
      <c r="I59" s="8">
        <f t="shared" si="2"/>
        <v>-6.831814399448511E-3</v>
      </c>
    </row>
    <row r="60" spans="1:9">
      <c r="A60" s="1" t="s">
        <v>70</v>
      </c>
      <c r="B60">
        <v>-7.4498940571559036E-3</v>
      </c>
      <c r="C60">
        <v>-7.5846477566466897E-3</v>
      </c>
      <c r="D60">
        <v>4.572960469775067E-3</v>
      </c>
      <c r="E60" s="2">
        <f t="shared" si="0"/>
        <v>-1.4488626092600905E-3</v>
      </c>
      <c r="F60">
        <v>2.456465272473674E-3</v>
      </c>
      <c r="G60">
        <v>1.6475838827820551E-2</v>
      </c>
      <c r="H60" s="2">
        <f t="shared" si="1"/>
        <v>9.2494156131302154E-3</v>
      </c>
      <c r="I60" s="8">
        <f t="shared" si="2"/>
        <v>3.6585030243653401E-3</v>
      </c>
    </row>
    <row r="61" spans="1:9">
      <c r="A61" s="1" t="s">
        <v>71</v>
      </c>
      <c r="B61">
        <v>-1.6772185772073841E-2</v>
      </c>
      <c r="C61">
        <v>-4.2687400561960409E-3</v>
      </c>
      <c r="D61">
        <v>-1.475710664156971E-3</v>
      </c>
      <c r="E61" s="2">
        <f t="shared" si="0"/>
        <v>-5.9597628338908899E-3</v>
      </c>
      <c r="F61">
        <v>5.5734481166251904E-3</v>
      </c>
      <c r="G61">
        <v>3.0166631363411689E-2</v>
      </c>
      <c r="H61" s="2">
        <f t="shared" si="1"/>
        <v>1.7489834526799107E-2</v>
      </c>
      <c r="I61" s="8">
        <f t="shared" si="2"/>
        <v>5.2350916270526909E-3</v>
      </c>
    </row>
    <row r="62" spans="1:9">
      <c r="A62" s="1" t="s">
        <v>72</v>
      </c>
      <c r="B62">
        <v>3.160345968994771E-2</v>
      </c>
      <c r="C62">
        <v>5.3721734535211903E-2</v>
      </c>
      <c r="D62">
        <v>3.0567601150748299E-2</v>
      </c>
      <c r="E62" s="2">
        <f t="shared" si="0"/>
        <v>3.6628247331810436E-2</v>
      </c>
      <c r="F62">
        <v>1.65990640648912E-2</v>
      </c>
      <c r="G62">
        <v>1.0926708617372769E-2</v>
      </c>
      <c r="H62" s="2">
        <f t="shared" si="1"/>
        <v>1.3850579710905959E-2</v>
      </c>
      <c r="I62" s="8">
        <f t="shared" si="2"/>
        <v>2.5754172606619948E-2</v>
      </c>
    </row>
    <row r="63" spans="1:9">
      <c r="A63" s="1" t="s">
        <v>73</v>
      </c>
      <c r="B63">
        <v>-9.526231692868925E-3</v>
      </c>
      <c r="C63">
        <v>-1.4453280454713391E-2</v>
      </c>
      <c r="D63">
        <v>-6.1361897176286373E-3</v>
      </c>
      <c r="E63" s="2">
        <f t="shared" si="0"/>
        <v>-9.059756808287734E-3</v>
      </c>
      <c r="F63">
        <v>8.2405797620976884E-4</v>
      </c>
      <c r="G63">
        <v>-6.9174648130740923E-3</v>
      </c>
      <c r="H63" s="2">
        <f t="shared" si="1"/>
        <v>-2.927021175869007E-3</v>
      </c>
      <c r="I63" s="8">
        <f t="shared" si="2"/>
        <v>-6.131984454828856E-3</v>
      </c>
    </row>
    <row r="64" spans="1:9">
      <c r="A64" s="1" t="s">
        <v>74</v>
      </c>
      <c r="B64">
        <v>-1.553333387206768E-2</v>
      </c>
      <c r="C64">
        <v>1.283162398489668E-2</v>
      </c>
      <c r="D64">
        <v>2.259479950261278E-2</v>
      </c>
      <c r="E64" s="2">
        <f t="shared" si="0"/>
        <v>1.0715578550771643E-2</v>
      </c>
      <c r="F64">
        <v>1.9704097967889082E-2</v>
      </c>
      <c r="G64">
        <v>4.8012025056014762E-2</v>
      </c>
      <c r="H64" s="2">
        <f t="shared" si="1"/>
        <v>3.3420427174569244E-2</v>
      </c>
      <c r="I64" s="8">
        <f t="shared" si="2"/>
        <v>2.1554889434943266E-2</v>
      </c>
    </row>
    <row r="65" spans="1:9">
      <c r="A65" s="1" t="s">
        <v>75</v>
      </c>
      <c r="B65">
        <v>3.4093348361324827E-2</v>
      </c>
      <c r="C65">
        <v>7.8470504623721959E-2</v>
      </c>
      <c r="D65">
        <v>3.8983386399775499E-2</v>
      </c>
      <c r="E65" s="2">
        <f t="shared" si="0"/>
        <v>4.7672590162401898E-2</v>
      </c>
      <c r="F65">
        <v>1.505593389912163E-2</v>
      </c>
      <c r="G65">
        <v>-1.257847840315951E-2</v>
      </c>
      <c r="H65" s="2">
        <f t="shared" si="1"/>
        <v>1.6659496946541358E-3</v>
      </c>
      <c r="I65" s="8">
        <f t="shared" si="2"/>
        <v>2.5708987276120237E-2</v>
      </c>
    </row>
    <row r="66" spans="1:9">
      <c r="A66" s="1" t="s">
        <v>76</v>
      </c>
      <c r="B66">
        <v>5.8996729529258163E-2</v>
      </c>
      <c r="C66">
        <v>8.3901459186092708E-2</v>
      </c>
      <c r="D66">
        <v>6.5219309754511956E-2</v>
      </c>
      <c r="E66" s="2">
        <f t="shared" ref="E66:E129" si="3">(B66*$B$186+C66*$C$186+D66*$D$186)/$E$186</f>
        <v>6.8363378473414754E-2</v>
      </c>
      <c r="F66">
        <v>1.8211019904778469E-2</v>
      </c>
      <c r="G66">
        <v>1.4012783424639959E-2</v>
      </c>
      <c r="H66" s="2">
        <f t="shared" ref="H66:H129" si="4">(F66*$F$186+G66*$G$186)/$H$186</f>
        <v>1.6176805478910851E-2</v>
      </c>
      <c r="I66" s="8">
        <f t="shared" si="2"/>
        <v>4.3449471402743869E-2</v>
      </c>
    </row>
    <row r="67" spans="1:9">
      <c r="A67" s="1" t="s">
        <v>77</v>
      </c>
      <c r="B67">
        <v>-4.1648770811478553E-2</v>
      </c>
      <c r="C67">
        <v>-5.415293205189875E-2</v>
      </c>
      <c r="D67">
        <v>-2.3592460307178879E-2</v>
      </c>
      <c r="E67" s="2">
        <f t="shared" si="3"/>
        <v>-3.572010765894696E-2</v>
      </c>
      <c r="F67">
        <v>-3.8677493011497481E-3</v>
      </c>
      <c r="G67">
        <v>2.973188428075435E-2</v>
      </c>
      <c r="H67" s="2">
        <f t="shared" si="4"/>
        <v>1.2412624531893686E-2</v>
      </c>
      <c r="I67" s="8">
        <f t="shared" si="2"/>
        <v>-1.2741507071658241E-2</v>
      </c>
    </row>
    <row r="68" spans="1:9">
      <c r="A68" s="1" t="s">
        <v>78</v>
      </c>
      <c r="B68">
        <v>3.9143273228730013E-2</v>
      </c>
      <c r="C68">
        <v>4.467428981729693E-2</v>
      </c>
      <c r="D68">
        <v>4.2469997986780188E-2</v>
      </c>
      <c r="E68" s="2">
        <f t="shared" si="3"/>
        <v>4.219965212338065E-2</v>
      </c>
      <c r="F68">
        <v>8.7504978270744882E-3</v>
      </c>
      <c r="G68">
        <v>1.992709377147062E-2</v>
      </c>
      <c r="H68" s="2">
        <f t="shared" si="4"/>
        <v>1.4166008079949529E-2</v>
      </c>
      <c r="I68" s="8">
        <f t="shared" si="2"/>
        <v>2.8816370515219382E-2</v>
      </c>
    </row>
    <row r="69" spans="1:9">
      <c r="A69" s="1" t="s">
        <v>79</v>
      </c>
      <c r="B69">
        <v>-1.13584322174477E-2</v>
      </c>
      <c r="C69">
        <v>6.4697471677594987E-3</v>
      </c>
      <c r="D69">
        <v>-8.8118610139541476E-3</v>
      </c>
      <c r="E69" s="2">
        <f t="shared" si="3"/>
        <v>-5.6109266212340629E-3</v>
      </c>
      <c r="F69">
        <v>1.9748913181826921E-2</v>
      </c>
      <c r="G69">
        <v>2.9505289519209828E-2</v>
      </c>
      <c r="H69" s="2">
        <f t="shared" si="4"/>
        <v>2.4476269914490777E-2</v>
      </c>
      <c r="I69" s="8">
        <f t="shared" si="2"/>
        <v>8.7527224075497137E-3</v>
      </c>
    </row>
    <row r="70" spans="1:9">
      <c r="A70" s="1" t="s">
        <v>80</v>
      </c>
      <c r="B70">
        <v>-1.5752511294522931E-2</v>
      </c>
      <c r="C70">
        <v>-5.3663785196753633E-3</v>
      </c>
      <c r="D70">
        <v>7.0142602485780969E-3</v>
      </c>
      <c r="E70" s="2">
        <f t="shared" si="3"/>
        <v>-1.7211898196022009E-3</v>
      </c>
      <c r="F70">
        <v>1.543779196679917E-3</v>
      </c>
      <c r="G70">
        <v>8.5682343604309708E-3</v>
      </c>
      <c r="H70" s="2">
        <f t="shared" si="4"/>
        <v>4.9474102440408407E-3</v>
      </c>
      <c r="I70" s="8">
        <f t="shared" si="2"/>
        <v>1.4624045945121351E-3</v>
      </c>
    </row>
    <row r="71" spans="1:9">
      <c r="A71" s="1" t="s">
        <v>81</v>
      </c>
      <c r="B71">
        <v>-1.043727003307693E-2</v>
      </c>
      <c r="C71">
        <v>-2.1340550531826041E-2</v>
      </c>
      <c r="D71">
        <v>-1.4409824801677301E-2</v>
      </c>
      <c r="E71" s="2">
        <f t="shared" si="3"/>
        <v>-1.5164568987602963E-2</v>
      </c>
      <c r="F71">
        <v>-6.9890617364544161E-3</v>
      </c>
      <c r="G71">
        <v>-1.550987230927048E-2</v>
      </c>
      <c r="H71" s="2">
        <f t="shared" si="4"/>
        <v>-1.1117737162269376E-2</v>
      </c>
      <c r="I71" s="8">
        <f t="shared" si="2"/>
        <v>-1.3232608595461239E-2</v>
      </c>
    </row>
    <row r="72" spans="1:9">
      <c r="A72" s="1" t="s">
        <v>82</v>
      </c>
      <c r="B72">
        <v>3.2097282100618241E-3</v>
      </c>
      <c r="C72">
        <v>-1.177048712343964E-2</v>
      </c>
      <c r="D72">
        <v>-4.5985895448856784E-3</v>
      </c>
      <c r="E72" s="2">
        <f t="shared" si="3"/>
        <v>-4.4649415837598469E-3</v>
      </c>
      <c r="F72">
        <v>-4.3170379490490296E-3</v>
      </c>
      <c r="G72">
        <v>-7.4831135371064006E-3</v>
      </c>
      <c r="H72" s="2">
        <f t="shared" si="4"/>
        <v>-5.8511289096423499E-3</v>
      </c>
      <c r="I72" s="8">
        <f t="shared" si="2"/>
        <v>-5.1267083992051835E-3</v>
      </c>
    </row>
    <row r="73" spans="1:9">
      <c r="A73" s="1" t="s">
        <v>83</v>
      </c>
      <c r="B73">
        <v>-1.4803559373959271E-2</v>
      </c>
      <c r="C73">
        <v>7.7270487750007444E-3</v>
      </c>
      <c r="D73">
        <v>-2.0531646551561482E-3</v>
      </c>
      <c r="E73" s="2">
        <f t="shared" si="3"/>
        <v>-2.7554642279073818E-3</v>
      </c>
      <c r="F73">
        <v>-1.2871285912802179E-3</v>
      </c>
      <c r="G73">
        <v>-8.3332884808974272E-3</v>
      </c>
      <c r="H73" s="2">
        <f t="shared" si="4"/>
        <v>-4.701276451277903E-3</v>
      </c>
      <c r="I73" s="8">
        <f t="shared" si="2"/>
        <v>-3.6843963675045562E-3</v>
      </c>
    </row>
    <row r="74" spans="1:9">
      <c r="A74" s="1" t="s">
        <v>84</v>
      </c>
      <c r="B74">
        <v>5.0780251531693521E-2</v>
      </c>
      <c r="C74">
        <v>8.0427018087940283E-2</v>
      </c>
      <c r="D74">
        <v>6.9723838695886275E-2</v>
      </c>
      <c r="E74" s="2">
        <f t="shared" si="3"/>
        <v>6.7720906958510518E-2</v>
      </c>
      <c r="F74">
        <v>2.2586701108855859E-2</v>
      </c>
      <c r="G74">
        <v>4.5617961572436583E-2</v>
      </c>
      <c r="H74" s="2">
        <f t="shared" si="4"/>
        <v>3.3746273110713342E-2</v>
      </c>
      <c r="I74" s="8">
        <f t="shared" ref="I74:I137" si="5">(E74*$E$186+H74*$H$186)/$I$186</f>
        <v>5.1501392591601761E-2</v>
      </c>
    </row>
    <row r="75" spans="1:9">
      <c r="A75" s="1" t="s">
        <v>85</v>
      </c>
      <c r="B75">
        <v>-1.3580982257175861E-2</v>
      </c>
      <c r="C75">
        <v>-1.6698854538976349E-2</v>
      </c>
      <c r="D75">
        <v>-2.223853355394623E-2</v>
      </c>
      <c r="E75" s="2">
        <f t="shared" si="3"/>
        <v>-1.8708202729859964E-2</v>
      </c>
      <c r="F75">
        <v>1.109681481732405E-3</v>
      </c>
      <c r="G75">
        <v>-1.3011800743670031E-2</v>
      </c>
      <c r="H75" s="2">
        <f t="shared" si="4"/>
        <v>-5.7327446163322375E-3</v>
      </c>
      <c r="I75" s="8">
        <f t="shared" si="5"/>
        <v>-1.251370979632593E-2</v>
      </c>
    </row>
    <row r="76" spans="1:9">
      <c r="A76" s="1" t="s">
        <v>86</v>
      </c>
      <c r="B76">
        <v>-1.3288700649539459E-2</v>
      </c>
      <c r="C76">
        <v>-1.5960804144862231E-3</v>
      </c>
      <c r="D76">
        <v>5.4926342598919931E-3</v>
      </c>
      <c r="E76" s="2">
        <f t="shared" si="3"/>
        <v>-9.303318273586066E-4</v>
      </c>
      <c r="F76">
        <v>3.8721001425994221E-3</v>
      </c>
      <c r="G76">
        <v>2.1717321593274441E-2</v>
      </c>
      <c r="H76" s="2">
        <f t="shared" si="4"/>
        <v>1.2518827662476464E-2</v>
      </c>
      <c r="I76" s="8">
        <f t="shared" si="5"/>
        <v>5.4903064801936222E-3</v>
      </c>
    </row>
    <row r="77" spans="1:9">
      <c r="A77" s="1" t="s">
        <v>87</v>
      </c>
      <c r="B77">
        <v>-8.6670593104523075E-3</v>
      </c>
      <c r="C77">
        <v>-9.9001790230107689E-3</v>
      </c>
      <c r="D77">
        <v>-8.2538081990728429E-3</v>
      </c>
      <c r="E77" s="2">
        <f t="shared" si="3"/>
        <v>-8.7687552455602211E-3</v>
      </c>
      <c r="F77">
        <v>-3.8800075837996939E-4</v>
      </c>
      <c r="G77">
        <v>-1.1481177358200201E-2</v>
      </c>
      <c r="H77" s="2">
        <f t="shared" si="4"/>
        <v>-5.763090983718324E-3</v>
      </c>
      <c r="I77" s="8">
        <f t="shared" si="5"/>
        <v>-7.3338489888674875E-3</v>
      </c>
    </row>
    <row r="78" spans="1:9">
      <c r="A78" s="1" t="s">
        <v>88</v>
      </c>
      <c r="B78">
        <v>-8.2219072616394051E-3</v>
      </c>
      <c r="C78">
        <v>-1.176764738527214E-2</v>
      </c>
      <c r="D78">
        <v>-3.3354255035089602E-3</v>
      </c>
      <c r="E78" s="2">
        <f t="shared" si="3"/>
        <v>-6.6580277397687657E-3</v>
      </c>
      <c r="F78">
        <v>5.2113700165206112E-3</v>
      </c>
      <c r="G78">
        <v>5.419969762624488E-3</v>
      </c>
      <c r="H78" s="2">
        <f t="shared" si="4"/>
        <v>5.312444983298764E-3</v>
      </c>
      <c r="I78" s="8">
        <f t="shared" si="5"/>
        <v>-9.4331554654017934E-4</v>
      </c>
    </row>
    <row r="79" spans="1:9">
      <c r="A79" s="1" t="s">
        <v>89</v>
      </c>
      <c r="B79">
        <v>1.4828763378875291E-2</v>
      </c>
      <c r="C79">
        <v>1.156708140382778E-2</v>
      </c>
      <c r="D79">
        <v>2.1840998384746731E-2</v>
      </c>
      <c r="E79" s="2">
        <f t="shared" si="3"/>
        <v>1.7530863480280424E-2</v>
      </c>
      <c r="F79">
        <v>-3.4501366966870339E-3</v>
      </c>
      <c r="G79">
        <v>-3.8505250492141259E-3</v>
      </c>
      <c r="H79" s="2">
        <f t="shared" si="4"/>
        <v>-3.6441409569313516E-3</v>
      </c>
      <c r="I79" s="8">
        <f t="shared" si="5"/>
        <v>7.4219012990446934E-3</v>
      </c>
    </row>
    <row r="80" spans="1:9">
      <c r="A80" s="1" t="s">
        <v>90</v>
      </c>
      <c r="B80">
        <v>-6.019576384416192E-3</v>
      </c>
      <c r="C80">
        <v>3.1710933432747002E-3</v>
      </c>
      <c r="D80">
        <v>-3.3506690135898238E-3</v>
      </c>
      <c r="E80" s="2">
        <f t="shared" si="3"/>
        <v>-2.3759635393413052E-3</v>
      </c>
      <c r="F80">
        <v>5.134734503517091E-3</v>
      </c>
      <c r="G80">
        <v>1.31426630103586E-2</v>
      </c>
      <c r="H80" s="2">
        <f t="shared" si="4"/>
        <v>9.0148979404743364E-3</v>
      </c>
      <c r="I80" s="8">
        <f t="shared" si="5"/>
        <v>3.0620418340504166E-3</v>
      </c>
    </row>
    <row r="81" spans="1:9">
      <c r="A81" s="1" t="s">
        <v>91</v>
      </c>
      <c r="B81">
        <v>1.172497354865021E-3</v>
      </c>
      <c r="C81">
        <v>-9.3172372637183587E-3</v>
      </c>
      <c r="D81">
        <v>-8.4490967125760985E-3</v>
      </c>
      <c r="E81" s="2">
        <f t="shared" si="3"/>
        <v>-6.2866389097576292E-3</v>
      </c>
      <c r="F81">
        <v>-1.6833453960838349E-3</v>
      </c>
      <c r="G81">
        <v>-1.6405846328361621E-2</v>
      </c>
      <c r="H81" s="2">
        <f t="shared" si="4"/>
        <v>-8.8169892303398886E-3</v>
      </c>
      <c r="I81" s="8">
        <f t="shared" si="5"/>
        <v>-7.494629952776834E-3</v>
      </c>
    </row>
    <row r="82" spans="1:9">
      <c r="A82" s="1" t="s">
        <v>92</v>
      </c>
      <c r="B82">
        <v>8.4525765724281499E-3</v>
      </c>
      <c r="C82">
        <v>-2.533575599708016E-3</v>
      </c>
      <c r="D82">
        <v>6.6608617521277669E-3</v>
      </c>
      <c r="E82" s="2">
        <f t="shared" si="3"/>
        <v>4.7991646927609457E-3</v>
      </c>
      <c r="F82">
        <v>-9.5045947318447288E-3</v>
      </c>
      <c r="G82">
        <v>-2.3164025622380399E-2</v>
      </c>
      <c r="H82" s="2">
        <f t="shared" si="4"/>
        <v>-1.6123138374663223E-2</v>
      </c>
      <c r="I82" s="8">
        <f t="shared" si="5"/>
        <v>-5.1891576747782088E-3</v>
      </c>
    </row>
    <row r="83" spans="1:9">
      <c r="A83" s="1" t="s">
        <v>93</v>
      </c>
      <c r="B83">
        <v>2.1567071311875411E-2</v>
      </c>
      <c r="C83">
        <v>3.1406398030069171E-2</v>
      </c>
      <c r="D83">
        <v>2.3148779230170561E-2</v>
      </c>
      <c r="E83" s="2">
        <f t="shared" si="3"/>
        <v>2.4827578708029235E-2</v>
      </c>
      <c r="F83">
        <v>7.9237092564081735E-3</v>
      </c>
      <c r="G83">
        <v>-8.0184689207274396E-4</v>
      </c>
      <c r="H83" s="2">
        <f t="shared" si="4"/>
        <v>3.6958263644058234E-3</v>
      </c>
      <c r="I83" s="8">
        <f t="shared" si="5"/>
        <v>1.4739265107040111E-2</v>
      </c>
    </row>
    <row r="84" spans="1:9">
      <c r="A84" s="1" t="s">
        <v>94</v>
      </c>
      <c r="B84">
        <v>-5.4985360795245519E-3</v>
      </c>
      <c r="C84">
        <v>-2.8780489406473602E-3</v>
      </c>
      <c r="D84">
        <v>-3.727698298275461E-3</v>
      </c>
      <c r="E84" s="2">
        <f t="shared" si="3"/>
        <v>-3.9527545934793743E-3</v>
      </c>
      <c r="F84">
        <v>5.1943542748484886E-3</v>
      </c>
      <c r="G84">
        <v>1.123144766791029E-2</v>
      </c>
      <c r="H84" s="2">
        <f t="shared" si="4"/>
        <v>8.11956883305061E-3</v>
      </c>
      <c r="I84" s="8">
        <f t="shared" si="5"/>
        <v>1.8105811980340292E-3</v>
      </c>
    </row>
    <row r="85" spans="1:9">
      <c r="A85" s="1" t="s">
        <v>95</v>
      </c>
      <c r="B85">
        <v>-4.9669890490439128E-3</v>
      </c>
      <c r="C85">
        <v>9.3486298273248725E-3</v>
      </c>
      <c r="D85">
        <v>1.565177549152752E-3</v>
      </c>
      <c r="E85" s="2">
        <f t="shared" si="3"/>
        <v>1.9005182728463711E-3</v>
      </c>
      <c r="F85">
        <v>9.6776375397233938E-3</v>
      </c>
      <c r="G85">
        <v>2.221349327582289E-2</v>
      </c>
      <c r="H85" s="2">
        <f t="shared" si="4"/>
        <v>1.5751763830514805E-2</v>
      </c>
      <c r="I85" s="8">
        <f t="shared" si="5"/>
        <v>8.5131127552075282E-3</v>
      </c>
    </row>
    <row r="86" spans="1:9">
      <c r="A86" s="1" t="s">
        <v>96</v>
      </c>
      <c r="B86">
        <v>1.6936261917948951E-2</v>
      </c>
      <c r="C86">
        <v>-1.3222562250272411E-2</v>
      </c>
      <c r="D86">
        <v>-2.625487348540656E-2</v>
      </c>
      <c r="E86" s="2">
        <f t="shared" si="3"/>
        <v>-1.2303695631376373E-2</v>
      </c>
      <c r="F86">
        <v>-1.6328332946748621E-2</v>
      </c>
      <c r="G86">
        <v>-4.8894014705215372E-2</v>
      </c>
      <c r="H86" s="2">
        <f t="shared" si="4"/>
        <v>-3.2107715536245196E-2</v>
      </c>
      <c r="I86" s="8">
        <f t="shared" si="5"/>
        <v>-2.1758148821617106E-2</v>
      </c>
    </row>
    <row r="87" spans="1:9">
      <c r="A87" s="1" t="s">
        <v>97</v>
      </c>
      <c r="B87">
        <v>2.0306474423697599E-2</v>
      </c>
      <c r="C87">
        <v>-4.8003544992489822E-3</v>
      </c>
      <c r="D87">
        <v>-1.7484056626322349E-2</v>
      </c>
      <c r="E87" s="2">
        <f t="shared" si="3"/>
        <v>-4.9562143697268728E-3</v>
      </c>
      <c r="F87">
        <v>-2.238469915109453E-2</v>
      </c>
      <c r="G87">
        <v>-8.7311471403423102E-2</v>
      </c>
      <c r="H87" s="2">
        <f t="shared" si="4"/>
        <v>-5.3844331633815148E-2</v>
      </c>
      <c r="I87" s="8">
        <f t="shared" si="5"/>
        <v>-2.8295436328329725E-2</v>
      </c>
    </row>
    <row r="88" spans="1:9">
      <c r="A88" s="1" t="s">
        <v>98</v>
      </c>
      <c r="B88">
        <v>-1.935230012071687E-2</v>
      </c>
      <c r="C88">
        <v>-2.4404161205916711E-2</v>
      </c>
      <c r="D88">
        <v>-1.0943302465789119E-2</v>
      </c>
      <c r="E88" s="2">
        <f t="shared" si="3"/>
        <v>-1.6397873948385305E-2</v>
      </c>
      <c r="F88">
        <v>9.5402418890722096E-4</v>
      </c>
      <c r="G88">
        <v>2.852509256006797E-2</v>
      </c>
      <c r="H88" s="2">
        <f t="shared" si="4"/>
        <v>1.4313315711081598E-2</v>
      </c>
      <c r="I88" s="8">
        <f t="shared" si="5"/>
        <v>-1.736330158447453E-3</v>
      </c>
    </row>
    <row r="89" spans="1:9">
      <c r="A89" s="1" t="s">
        <v>99</v>
      </c>
      <c r="B89">
        <v>2.2366068289693342E-2</v>
      </c>
      <c r="C89">
        <v>8.7880610999688802E-3</v>
      </c>
      <c r="D89">
        <v>5.3974695382092994E-3</v>
      </c>
      <c r="E89" s="2">
        <f t="shared" si="3"/>
        <v>1.0444954149879908E-2</v>
      </c>
      <c r="F89">
        <v>-8.1061938926724197E-3</v>
      </c>
      <c r="G89">
        <v>-7.8947365922451551E-3</v>
      </c>
      <c r="H89" s="2">
        <f t="shared" si="4"/>
        <v>-8.0037343258949969E-3</v>
      </c>
      <c r="I89" s="8">
        <f t="shared" si="5"/>
        <v>1.6375371480081941E-3</v>
      </c>
    </row>
    <row r="90" spans="1:9">
      <c r="A90" s="1" t="s">
        <v>100</v>
      </c>
      <c r="B90">
        <v>-1.9632443443794001E-2</v>
      </c>
      <c r="C90">
        <v>-3.8756518859039968E-3</v>
      </c>
      <c r="D90">
        <v>-4.9438564990252898E-3</v>
      </c>
      <c r="E90" s="2">
        <f t="shared" si="3"/>
        <v>-8.3095801932970021E-3</v>
      </c>
      <c r="F90">
        <v>8.3285448517995686E-3</v>
      </c>
      <c r="G90">
        <v>-1.149424187328651E-2</v>
      </c>
      <c r="H90" s="2">
        <f t="shared" si="4"/>
        <v>-1.2763925803426137E-3</v>
      </c>
      <c r="I90" s="8">
        <f t="shared" si="5"/>
        <v>-4.9519314237908459E-3</v>
      </c>
    </row>
    <row r="91" spans="1:9">
      <c r="A91" s="1" t="s">
        <v>101</v>
      </c>
      <c r="B91">
        <v>1.679646365440934E-2</v>
      </c>
      <c r="C91">
        <v>2.4005743891698739E-2</v>
      </c>
      <c r="D91">
        <v>2.0114772065312311E-2</v>
      </c>
      <c r="E91" s="2">
        <f t="shared" si="3"/>
        <v>2.026933443656518E-2</v>
      </c>
      <c r="F91">
        <v>9.6511942000279127E-3</v>
      </c>
      <c r="G91">
        <v>2.6833404427979879E-2</v>
      </c>
      <c r="H91" s="2">
        <f t="shared" si="4"/>
        <v>1.7976666116473375E-2</v>
      </c>
      <c r="I91" s="8">
        <f t="shared" si="5"/>
        <v>1.9174812949656009E-2</v>
      </c>
    </row>
    <row r="92" spans="1:9">
      <c r="A92" s="1" t="s">
        <v>102</v>
      </c>
      <c r="B92">
        <v>1.4186100363416051E-2</v>
      </c>
      <c r="C92">
        <v>4.3027596649454214E-3</v>
      </c>
      <c r="D92">
        <v>1.9145560710314151E-3</v>
      </c>
      <c r="E92" s="2">
        <f t="shared" si="3"/>
        <v>5.5488489030033469E-3</v>
      </c>
      <c r="F92">
        <v>-5.2016060644332063E-3</v>
      </c>
      <c r="G92">
        <v>-2.5261181874795868E-2</v>
      </c>
      <c r="H92" s="2">
        <f t="shared" si="4"/>
        <v>-1.4921277331945648E-2</v>
      </c>
      <c r="I92" s="8">
        <f t="shared" si="5"/>
        <v>-4.2236039230546451E-3</v>
      </c>
    </row>
    <row r="93" spans="1:9">
      <c r="A93" s="1" t="s">
        <v>103</v>
      </c>
      <c r="B93">
        <v>6.2529293630997351E-4</v>
      </c>
      <c r="C93">
        <v>-1.9968444977463862E-2</v>
      </c>
      <c r="D93">
        <v>-1.167627104640356E-2</v>
      </c>
      <c r="E93" s="2">
        <f t="shared" si="3"/>
        <v>-1.0711968482523098E-2</v>
      </c>
      <c r="F93">
        <v>-5.7663469328134154E-3</v>
      </c>
      <c r="G93">
        <v>-2.1894640765039001E-2</v>
      </c>
      <c r="H93" s="2">
        <f t="shared" si="4"/>
        <v>-1.3581153967471593E-2</v>
      </c>
      <c r="I93" s="8">
        <f t="shared" si="5"/>
        <v>-1.2081719674042282E-2</v>
      </c>
    </row>
    <row r="94" spans="1:9">
      <c r="A94" s="1" t="s">
        <v>104</v>
      </c>
      <c r="B94">
        <v>5.0602500984722187E-2</v>
      </c>
      <c r="C94">
        <v>8.3623335109968222E-2</v>
      </c>
      <c r="D94">
        <v>7.0885030448581299E-2</v>
      </c>
      <c r="E94" s="2">
        <f t="shared" si="3"/>
        <v>6.906106181885921E-2</v>
      </c>
      <c r="F94">
        <v>2.788240299009059E-2</v>
      </c>
      <c r="G94">
        <v>5.5909403638763733E-2</v>
      </c>
      <c r="H94" s="2">
        <f t="shared" si="4"/>
        <v>4.146261203811711E-2</v>
      </c>
      <c r="I94" s="8">
        <f t="shared" si="5"/>
        <v>5.5885542261282582E-2</v>
      </c>
    </row>
    <row r="95" spans="1:9">
      <c r="A95" s="1" t="s">
        <v>105</v>
      </c>
      <c r="B95">
        <v>-2.8309715564148741E-3</v>
      </c>
      <c r="C95">
        <v>-1.095970355895703E-3</v>
      </c>
      <c r="D95">
        <v>1.405278584883707E-3</v>
      </c>
      <c r="E95" s="2">
        <f t="shared" si="3"/>
        <v>-2.6966707507876831E-4</v>
      </c>
      <c r="F95">
        <v>2.9381081437871441E-3</v>
      </c>
      <c r="G95">
        <v>4.3839258051838748E-3</v>
      </c>
      <c r="H95" s="2">
        <f t="shared" si="4"/>
        <v>3.6386649508897248E-3</v>
      </c>
      <c r="I95" s="8">
        <f t="shared" si="5"/>
        <v>1.5961734143237595E-3</v>
      </c>
    </row>
    <row r="96" spans="1:9">
      <c r="A96" s="1" t="s">
        <v>106</v>
      </c>
      <c r="B96">
        <v>-7.5850180661276578E-3</v>
      </c>
      <c r="C96">
        <v>-1.204634029855634E-2</v>
      </c>
      <c r="D96">
        <v>-1.185149029652832E-2</v>
      </c>
      <c r="E96" s="2">
        <f t="shared" si="3"/>
        <v>-1.0844941639009812E-2</v>
      </c>
      <c r="F96">
        <v>-1.8338083059625809E-3</v>
      </c>
      <c r="G96">
        <v>3.492075155566932E-3</v>
      </c>
      <c r="H96" s="2">
        <f t="shared" si="4"/>
        <v>7.4679643585883718E-4</v>
      </c>
      <c r="I96" s="8">
        <f t="shared" si="5"/>
        <v>-5.3110376362455409E-3</v>
      </c>
    </row>
    <row r="97" spans="1:9">
      <c r="A97" s="1" t="s">
        <v>107</v>
      </c>
      <c r="B97">
        <v>-7.836351531194663E-3</v>
      </c>
      <c r="C97">
        <v>-1.601391077466485E-3</v>
      </c>
      <c r="D97">
        <v>4.2163493345459546E-3</v>
      </c>
      <c r="E97" s="2">
        <f t="shared" si="3"/>
        <v>-2.2354362091070009E-4</v>
      </c>
      <c r="F97">
        <v>3.7888340096075002E-3</v>
      </c>
      <c r="G97">
        <v>1.348415570585559E-2</v>
      </c>
      <c r="H97" s="2">
        <f t="shared" si="4"/>
        <v>8.486607313050492E-3</v>
      </c>
      <c r="I97" s="8">
        <f t="shared" si="5"/>
        <v>3.9346886309576182E-3</v>
      </c>
    </row>
    <row r="98" spans="1:9">
      <c r="A98" s="1" t="s">
        <v>108</v>
      </c>
      <c r="B98">
        <v>-7.4683219517579502E-3</v>
      </c>
      <c r="C98">
        <v>8.8172390274088297E-3</v>
      </c>
      <c r="D98">
        <v>8.2937128674434035E-3</v>
      </c>
      <c r="E98" s="2">
        <f t="shared" si="3"/>
        <v>4.5259079885735564E-3</v>
      </c>
      <c r="F98">
        <v>1.318622675279024E-2</v>
      </c>
      <c r="G98">
        <v>2.575084669273164E-2</v>
      </c>
      <c r="H98" s="2">
        <f t="shared" si="4"/>
        <v>1.9274290457226791E-2</v>
      </c>
      <c r="I98" s="8">
        <f t="shared" si="5"/>
        <v>1.1566796270420225E-2</v>
      </c>
    </row>
    <row r="99" spans="1:9">
      <c r="A99" s="1" t="s">
        <v>109</v>
      </c>
      <c r="B99">
        <v>-1.7880030775066062E-2</v>
      </c>
      <c r="C99">
        <v>-1.9000123277555628E-2</v>
      </c>
      <c r="D99">
        <v>-1.6800857449376091E-2</v>
      </c>
      <c r="E99" s="2">
        <f t="shared" si="3"/>
        <v>-1.761913606725805E-2</v>
      </c>
      <c r="F99">
        <v>3.342057669821541E-3</v>
      </c>
      <c r="G99">
        <v>-4.1839900881410763E-3</v>
      </c>
      <c r="H99" s="2">
        <f t="shared" si="4"/>
        <v>-3.046151632702948E-4</v>
      </c>
      <c r="I99" s="8">
        <f t="shared" si="5"/>
        <v>-9.3531714709514501E-3</v>
      </c>
    </row>
    <row r="100" spans="1:9">
      <c r="A100" s="1" t="s">
        <v>110</v>
      </c>
      <c r="B100">
        <v>2.1832743774128138E-2</v>
      </c>
      <c r="C100">
        <v>2.021464097303682E-2</v>
      </c>
      <c r="D100">
        <v>2.4460266155960309E-2</v>
      </c>
      <c r="E100" s="2">
        <f t="shared" si="3"/>
        <v>2.2745980636725435E-2</v>
      </c>
      <c r="F100">
        <v>4.4204192762284933E-3</v>
      </c>
      <c r="G100">
        <v>3.6454233744523057E-2</v>
      </c>
      <c r="H100" s="2">
        <f t="shared" si="4"/>
        <v>1.9942090772166167E-2</v>
      </c>
      <c r="I100" s="8">
        <f t="shared" si="5"/>
        <v>2.1407401620828326E-2</v>
      </c>
    </row>
    <row r="101" spans="1:9">
      <c r="A101" s="1" t="s">
        <v>111</v>
      </c>
      <c r="B101">
        <v>-1.2555564541455459E-3</v>
      </c>
      <c r="C101">
        <v>1.561150244392495E-2</v>
      </c>
      <c r="D101">
        <v>2.8539527910855789E-3</v>
      </c>
      <c r="E101" s="2">
        <f t="shared" si="3"/>
        <v>5.0355191375815716E-3</v>
      </c>
      <c r="F101">
        <v>1.262018857154712E-2</v>
      </c>
      <c r="G101">
        <v>6.9586855004117876E-3</v>
      </c>
      <c r="H101" s="2">
        <f t="shared" si="4"/>
        <v>9.876962630397338E-3</v>
      </c>
      <c r="I101" s="8">
        <f t="shared" si="5"/>
        <v>7.3468277050289764E-3</v>
      </c>
    </row>
    <row r="102" spans="1:9">
      <c r="A102" s="1" t="s">
        <v>112</v>
      </c>
      <c r="B102">
        <v>2.556247295392566E-2</v>
      </c>
      <c r="C102">
        <v>1.573353078957718E-2</v>
      </c>
      <c r="D102">
        <v>1.1095415596227289E-3</v>
      </c>
      <c r="E102" s="2">
        <f t="shared" si="3"/>
        <v>1.0824471527063281E-2</v>
      </c>
      <c r="F102">
        <v>-8.2834900752438712E-3</v>
      </c>
      <c r="G102">
        <v>-2.276411660339905E-2</v>
      </c>
      <c r="H102" s="2">
        <f t="shared" si="4"/>
        <v>-1.5299936032619463E-2</v>
      </c>
      <c r="I102" s="8">
        <f t="shared" si="5"/>
        <v>-1.6473392256146954E-3</v>
      </c>
    </row>
    <row r="103" spans="1:9">
      <c r="A103" s="1" t="s">
        <v>113</v>
      </c>
      <c r="B103">
        <v>5.6696042895421073E-3</v>
      </c>
      <c r="C103">
        <v>1.83913832610938E-2</v>
      </c>
      <c r="D103">
        <v>1.38283025695416E-2</v>
      </c>
      <c r="E103" s="2">
        <f t="shared" si="3"/>
        <v>1.2953988509724238E-2</v>
      </c>
      <c r="F103">
        <v>7.4952087304198667E-3</v>
      </c>
      <c r="G103">
        <v>2.4958655268947361E-3</v>
      </c>
      <c r="H103" s="2">
        <f t="shared" si="4"/>
        <v>5.0728258769083545E-3</v>
      </c>
      <c r="I103" s="8">
        <f t="shared" si="5"/>
        <v>9.1915158625263133E-3</v>
      </c>
    </row>
    <row r="104" spans="1:9">
      <c r="A104" s="1" t="s">
        <v>114</v>
      </c>
      <c r="B104">
        <v>2.4347542464114861E-2</v>
      </c>
      <c r="C104">
        <v>3.65491802224025E-2</v>
      </c>
      <c r="D104">
        <v>2.488790989767686E-2</v>
      </c>
      <c r="E104" s="2">
        <f t="shared" si="3"/>
        <v>2.767755138603397E-2</v>
      </c>
      <c r="F104">
        <v>1.489368593575335E-2</v>
      </c>
      <c r="G104">
        <v>1.4107675087241761E-2</v>
      </c>
      <c r="H104" s="2">
        <f t="shared" si="4"/>
        <v>1.4512832066635915E-2</v>
      </c>
      <c r="I104" s="8">
        <f t="shared" si="5"/>
        <v>2.1392705018185847E-2</v>
      </c>
    </row>
    <row r="105" spans="1:9">
      <c r="A105" s="1" t="s">
        <v>115</v>
      </c>
      <c r="B105">
        <v>9.774988777714988E-3</v>
      </c>
      <c r="C105">
        <v>1.2972037915421449E-2</v>
      </c>
      <c r="D105">
        <v>1.952962598023023E-3</v>
      </c>
      <c r="E105" s="2">
        <f t="shared" si="3"/>
        <v>6.6502154916169244E-3</v>
      </c>
      <c r="F105">
        <v>7.8410080132025328E-3</v>
      </c>
      <c r="G105">
        <v>-1.0638320896074751E-2</v>
      </c>
      <c r="H105" s="2">
        <f t="shared" si="4"/>
        <v>-1.1129700738927767E-3</v>
      </c>
      <c r="I105" s="8">
        <f t="shared" si="5"/>
        <v>2.9440651802743558E-3</v>
      </c>
    </row>
    <row r="106" spans="1:9">
      <c r="A106" s="1" t="s">
        <v>116</v>
      </c>
      <c r="B106">
        <v>0.1047178248113687</v>
      </c>
      <c r="C106">
        <v>0.14786407155236819</v>
      </c>
      <c r="D106">
        <v>0.1330780841461747</v>
      </c>
      <c r="E106" s="2">
        <f t="shared" si="3"/>
        <v>0.12976925666863723</v>
      </c>
      <c r="F106">
        <v>4.9634861394766139E-2</v>
      </c>
      <c r="G106">
        <v>8.8543971291568768E-2</v>
      </c>
      <c r="H106" s="2">
        <f t="shared" si="4"/>
        <v>6.8487890047200004E-2</v>
      </c>
      <c r="I106" s="8">
        <f t="shared" si="5"/>
        <v>0.10051348865085624</v>
      </c>
    </row>
    <row r="107" spans="1:9">
      <c r="A107" s="1" t="s">
        <v>117</v>
      </c>
      <c r="B107">
        <v>-2.044161988075888E-2</v>
      </c>
      <c r="C107">
        <v>-4.3073823275211032E-2</v>
      </c>
      <c r="D107">
        <v>-2.9868088212306909E-2</v>
      </c>
      <c r="E107" s="2">
        <f t="shared" si="3"/>
        <v>-3.084675510715303E-2</v>
      </c>
      <c r="F107">
        <v>-3.0158092077003928E-3</v>
      </c>
      <c r="G107">
        <v>1.4192528927118531E-2</v>
      </c>
      <c r="H107" s="2">
        <f t="shared" si="4"/>
        <v>5.3223227304751326E-3</v>
      </c>
      <c r="I107" s="8">
        <f t="shared" si="5"/>
        <v>-1.3579611618473824E-2</v>
      </c>
    </row>
    <row r="108" spans="1:9">
      <c r="A108" s="1" t="s">
        <v>118</v>
      </c>
      <c r="B108">
        <v>1.546095822521942E-2</v>
      </c>
      <c r="C108">
        <v>2.1653997338239469E-2</v>
      </c>
      <c r="D108">
        <v>8.0333033180919333E-3</v>
      </c>
      <c r="E108" s="2">
        <f t="shared" si="3"/>
        <v>1.3285189013862419E-2</v>
      </c>
      <c r="F108">
        <v>-2.617248581792575E-3</v>
      </c>
      <c r="G108">
        <v>-2.4961934448866071E-2</v>
      </c>
      <c r="H108" s="2">
        <f t="shared" si="4"/>
        <v>-1.3444147577911429E-2</v>
      </c>
      <c r="I108" s="8">
        <f t="shared" si="5"/>
        <v>5.2458471094584248E-4</v>
      </c>
    </row>
    <row r="109" spans="1:9">
      <c r="A109" s="1" t="s">
        <v>119</v>
      </c>
      <c r="B109">
        <v>-5.1440169756867722E-2</v>
      </c>
      <c r="C109">
        <v>-5.7711893049128271E-2</v>
      </c>
      <c r="D109">
        <v>-4.5246976774921399E-2</v>
      </c>
      <c r="E109" s="2">
        <f t="shared" si="3"/>
        <v>-4.9903757577695038E-2</v>
      </c>
      <c r="F109">
        <v>-1.5873373572583671E-2</v>
      </c>
      <c r="G109">
        <v>-1.357678218483749E-2</v>
      </c>
      <c r="H109" s="2">
        <f t="shared" si="4"/>
        <v>-1.4760582677316504E-2</v>
      </c>
      <c r="I109" s="8">
        <f t="shared" si="5"/>
        <v>-3.3126380881038323E-2</v>
      </c>
    </row>
    <row r="110" spans="1:9">
      <c r="A110" s="1" t="s">
        <v>120</v>
      </c>
      <c r="B110">
        <v>3.4289431879521048E-2</v>
      </c>
      <c r="C110">
        <v>2.9636040049302981E-2</v>
      </c>
      <c r="D110">
        <v>2.3442345716272909E-2</v>
      </c>
      <c r="E110" s="2">
        <f t="shared" si="3"/>
        <v>2.7678252681387593E-2</v>
      </c>
      <c r="F110">
        <v>1.7342429972317941E-3</v>
      </c>
      <c r="G110">
        <v>-1.494279148669952E-2</v>
      </c>
      <c r="H110" s="2">
        <f t="shared" si="4"/>
        <v>-6.3464509532875305E-3</v>
      </c>
      <c r="I110" s="8">
        <f t="shared" si="5"/>
        <v>1.1434834962605993E-2</v>
      </c>
    </row>
    <row r="111" spans="1:9">
      <c r="A111" s="1" t="s">
        <v>121</v>
      </c>
      <c r="B111">
        <v>-7.6672678558065144E-4</v>
      </c>
      <c r="C111">
        <v>-1.741672607027378E-2</v>
      </c>
      <c r="D111">
        <v>-1.1297042416110851E-2</v>
      </c>
      <c r="E111" s="2">
        <f t="shared" si="3"/>
        <v>-1.0226280618204872E-2</v>
      </c>
      <c r="F111">
        <v>-5.0144129862341744E-3</v>
      </c>
      <c r="G111">
        <v>-2.0359217818676108E-2</v>
      </c>
      <c r="H111" s="2">
        <f t="shared" si="4"/>
        <v>-1.2449588088911256E-2</v>
      </c>
      <c r="I111" s="8">
        <f t="shared" si="5"/>
        <v>-1.1287689186277367E-2</v>
      </c>
    </row>
    <row r="112" spans="1:9">
      <c r="A112" s="1" t="s">
        <v>122</v>
      </c>
      <c r="B112">
        <v>4.8288976232875543E-2</v>
      </c>
      <c r="C112">
        <v>6.3782717418739088E-2</v>
      </c>
      <c r="D112">
        <v>5.3443074217555793E-2</v>
      </c>
      <c r="E112" s="2">
        <f t="shared" si="3"/>
        <v>5.4760107071954153E-2</v>
      </c>
      <c r="F112">
        <v>1.394627857728015E-2</v>
      </c>
      <c r="G112">
        <v>2.6641660933149899E-2</v>
      </c>
      <c r="H112" s="2">
        <f t="shared" si="4"/>
        <v>2.0097701931441333E-2</v>
      </c>
      <c r="I112" s="8">
        <f t="shared" si="5"/>
        <v>3.8212250200654517E-2</v>
      </c>
    </row>
    <row r="113" spans="1:9">
      <c r="A113" s="1" t="s">
        <v>123</v>
      </c>
      <c r="B113">
        <v>1.7366104327646289E-2</v>
      </c>
      <c r="C113">
        <v>1.8676282138057051E-2</v>
      </c>
      <c r="D113">
        <v>8.2017725741694303E-3</v>
      </c>
      <c r="E113" s="2">
        <f t="shared" si="3"/>
        <v>1.3094556050344038E-2</v>
      </c>
      <c r="F113">
        <v>-8.9454424040590341E-3</v>
      </c>
      <c r="G113">
        <v>-3.2051347634180161E-2</v>
      </c>
      <c r="H113" s="2">
        <f t="shared" si="4"/>
        <v>-2.0141182797485304E-2</v>
      </c>
      <c r="I113" s="8">
        <f t="shared" si="5"/>
        <v>-2.7722093179646224E-3</v>
      </c>
    </row>
    <row r="114" spans="1:9">
      <c r="A114" s="1" t="s">
        <v>124</v>
      </c>
      <c r="B114">
        <v>1.6638371531370488E-2</v>
      </c>
      <c r="C114">
        <v>2.9650702314876209E-2</v>
      </c>
      <c r="D114">
        <v>5.586977128064996E-3</v>
      </c>
      <c r="E114" s="2">
        <f t="shared" si="3"/>
        <v>1.4353182060709806E-2</v>
      </c>
      <c r="F114">
        <v>-5.6019378799613273E-3</v>
      </c>
      <c r="G114">
        <v>8.2778839140429383E-4</v>
      </c>
      <c r="H114" s="2">
        <f t="shared" si="4"/>
        <v>-2.4864769006978549E-3</v>
      </c>
      <c r="I114" s="8">
        <f t="shared" si="5"/>
        <v>6.3139168935855859E-3</v>
      </c>
    </row>
    <row r="115" spans="1:9">
      <c r="A115" s="1" t="s">
        <v>125</v>
      </c>
      <c r="B115">
        <v>-2.701272029838897E-2</v>
      </c>
      <c r="C115">
        <v>-3.1795406851143022E-2</v>
      </c>
      <c r="D115">
        <v>-2.055709932266048E-2</v>
      </c>
      <c r="E115" s="2">
        <f t="shared" si="3"/>
        <v>-2.4971303707086043E-2</v>
      </c>
      <c r="F115">
        <v>-1.052828124465055E-3</v>
      </c>
      <c r="G115">
        <v>-1.9023814971925401E-2</v>
      </c>
      <c r="H115" s="2">
        <f t="shared" si="4"/>
        <v>-9.7604940373140058E-3</v>
      </c>
      <c r="I115" s="8">
        <f t="shared" si="5"/>
        <v>-1.7709652350476106E-2</v>
      </c>
    </row>
    <row r="116" spans="1:9">
      <c r="A116" s="1" t="s">
        <v>126</v>
      </c>
      <c r="B116">
        <v>1.968167606779159E-2</v>
      </c>
      <c r="C116">
        <v>1.795967923694208E-2</v>
      </c>
      <c r="D116">
        <v>2.1433172914786521E-2</v>
      </c>
      <c r="E116" s="2">
        <f t="shared" si="3"/>
        <v>2.0129151523126183E-2</v>
      </c>
      <c r="F116">
        <v>-1.10823874828303E-3</v>
      </c>
      <c r="G116">
        <v>8.8532258927076501E-3</v>
      </c>
      <c r="H116" s="2">
        <f t="shared" si="4"/>
        <v>3.7184915160409274E-3</v>
      </c>
      <c r="I116" s="8">
        <f t="shared" si="5"/>
        <v>1.2294690761965332E-2</v>
      </c>
    </row>
    <row r="117" spans="1:9">
      <c r="A117" s="1" t="s">
        <v>127</v>
      </c>
      <c r="B117">
        <v>3.5702573134364757E-2</v>
      </c>
      <c r="C117">
        <v>3.1449698378663848E-2</v>
      </c>
      <c r="D117">
        <v>2.728859192642008E-2</v>
      </c>
      <c r="E117" s="2">
        <f t="shared" si="3"/>
        <v>3.041308275122093E-2</v>
      </c>
      <c r="F117">
        <v>1.266198282124531E-2</v>
      </c>
      <c r="G117">
        <v>1.337251924953908E-2</v>
      </c>
      <c r="H117" s="2">
        <f t="shared" si="4"/>
        <v>1.3006266298218945E-2</v>
      </c>
      <c r="I117" s="8">
        <f t="shared" si="5"/>
        <v>2.2103056194160184E-2</v>
      </c>
    </row>
    <row r="118" spans="1:9">
      <c r="A118" s="1" t="s">
        <v>128</v>
      </c>
      <c r="B118">
        <v>1.5191838814084809E-2</v>
      </c>
      <c r="C118">
        <v>4.4437900242286547E-2</v>
      </c>
      <c r="D118">
        <v>2.3415029381002709E-2</v>
      </c>
      <c r="E118" s="2">
        <f t="shared" si="3"/>
        <v>2.6650993310591925E-2</v>
      </c>
      <c r="F118">
        <v>5.7153601893371597E-3</v>
      </c>
      <c r="G118">
        <v>2.3203858434461822E-3</v>
      </c>
      <c r="H118" s="2">
        <f t="shared" si="4"/>
        <v>4.0703585743652329E-3</v>
      </c>
      <c r="I118" s="8">
        <f t="shared" si="5"/>
        <v>1.5870982224706617E-2</v>
      </c>
    </row>
    <row r="119" spans="1:9">
      <c r="A119" s="1" t="s">
        <v>129</v>
      </c>
      <c r="B119">
        <v>-3.0236749426373551E-2</v>
      </c>
      <c r="C119">
        <v>-1.78382782993316E-2</v>
      </c>
      <c r="D119">
        <v>-1.8974876486120281E-2</v>
      </c>
      <c r="E119" s="2">
        <f t="shared" si="3"/>
        <v>-2.1475790664894728E-2</v>
      </c>
      <c r="F119">
        <v>4.4305410973870529E-3</v>
      </c>
      <c r="G119">
        <v>1.65962160285793E-3</v>
      </c>
      <c r="H119" s="2">
        <f t="shared" si="4"/>
        <v>3.0879191571139353E-3</v>
      </c>
      <c r="I119" s="8">
        <f t="shared" si="5"/>
        <v>-9.7490581223899555E-3</v>
      </c>
    </row>
    <row r="120" spans="1:9">
      <c r="A120" s="1" t="s">
        <v>130</v>
      </c>
      <c r="B120">
        <v>-4.0807257368359877E-2</v>
      </c>
      <c r="C120">
        <v>-4.2703027883497668E-2</v>
      </c>
      <c r="D120">
        <v>-2.613472095651637E-2</v>
      </c>
      <c r="E120" s="2">
        <f t="shared" si="3"/>
        <v>-3.3917692682204723E-2</v>
      </c>
      <c r="F120">
        <v>2.0651871748951218E-3</v>
      </c>
      <c r="G120">
        <v>2.0712517986396731E-2</v>
      </c>
      <c r="H120" s="2">
        <f t="shared" si="4"/>
        <v>1.1100568940581363E-2</v>
      </c>
      <c r="I120" s="8">
        <f t="shared" si="5"/>
        <v>-1.2425942559594396E-2</v>
      </c>
    </row>
    <row r="121" spans="1:9">
      <c r="A121" s="1" t="s">
        <v>131</v>
      </c>
      <c r="B121">
        <v>-3.2272073241771837E-2</v>
      </c>
      <c r="C121">
        <v>-3.4189200444913581E-2</v>
      </c>
      <c r="D121">
        <v>-3.0554597766609511E-2</v>
      </c>
      <c r="E121" s="2">
        <f t="shared" si="3"/>
        <v>-3.1890591008444949E-2</v>
      </c>
      <c r="F121">
        <v>-2.3821364964893288E-3</v>
      </c>
      <c r="G121">
        <v>6.4934186100833458E-3</v>
      </c>
      <c r="H121" s="2">
        <f t="shared" si="4"/>
        <v>1.9184269236011625E-3</v>
      </c>
      <c r="I121" s="8">
        <f t="shared" si="5"/>
        <v>-1.5750141797527192E-2</v>
      </c>
    </row>
    <row r="122" spans="1:9">
      <c r="A122" s="1" t="s">
        <v>132</v>
      </c>
      <c r="B122">
        <v>3.735728736603483E-2</v>
      </c>
      <c r="C122">
        <v>3.759859638135632E-2</v>
      </c>
      <c r="D122">
        <v>3.187835170351816E-2</v>
      </c>
      <c r="E122" s="2">
        <f t="shared" si="3"/>
        <v>3.4667655441565255E-2</v>
      </c>
      <c r="F122">
        <v>9.3330087272984752E-3</v>
      </c>
      <c r="G122">
        <v>1.2903301313787139E-2</v>
      </c>
      <c r="H122" s="2">
        <f t="shared" si="4"/>
        <v>1.1062959081063167E-2</v>
      </c>
      <c r="I122" s="8">
        <f t="shared" si="5"/>
        <v>2.3398756607781183E-2</v>
      </c>
    </row>
    <row r="123" spans="1:9">
      <c r="A123" s="1" t="s">
        <v>133</v>
      </c>
      <c r="B123">
        <v>-2.0008448826697172E-3</v>
      </c>
      <c r="C123">
        <v>2.2654979436705469E-2</v>
      </c>
      <c r="D123">
        <v>1.4035903054308021E-2</v>
      </c>
      <c r="E123" s="2">
        <f t="shared" si="3"/>
        <v>1.2229579942212753E-2</v>
      </c>
      <c r="F123">
        <v>2.1472028622800291E-2</v>
      </c>
      <c r="G123">
        <v>7.5637200391052151E-3</v>
      </c>
      <c r="H123" s="2">
        <f t="shared" si="4"/>
        <v>1.4732893727893777E-2</v>
      </c>
      <c r="I123" s="8">
        <f t="shared" si="5"/>
        <v>1.342466372423758E-2</v>
      </c>
    </row>
    <row r="124" spans="1:9">
      <c r="A124" s="1" t="s">
        <v>134</v>
      </c>
      <c r="B124">
        <v>9.4141819675519489E-3</v>
      </c>
      <c r="C124">
        <v>1.244881534761033E-2</v>
      </c>
      <c r="D124">
        <v>1.218234131979057E-2</v>
      </c>
      <c r="E124" s="2">
        <f t="shared" si="3"/>
        <v>1.1564384548703491E-2</v>
      </c>
      <c r="F124">
        <v>7.343399327304434E-3</v>
      </c>
      <c r="G124">
        <v>1.6647106330960781E-2</v>
      </c>
      <c r="H124" s="2">
        <f t="shared" si="4"/>
        <v>1.1851419561614562E-2</v>
      </c>
      <c r="I124" s="8">
        <f t="shared" si="5"/>
        <v>1.1701415268050561E-2</v>
      </c>
    </row>
    <row r="125" spans="1:9">
      <c r="A125" s="1" t="s">
        <v>135</v>
      </c>
      <c r="B125">
        <v>-4.6193897110480281E-4</v>
      </c>
      <c r="C125">
        <v>-8.2406606106264491E-3</v>
      </c>
      <c r="D125">
        <v>-1.096122623409745E-3</v>
      </c>
      <c r="E125" s="2">
        <f t="shared" si="3"/>
        <v>-2.7302773577026276E-3</v>
      </c>
      <c r="F125">
        <v>-1.0857508374162439E-3</v>
      </c>
      <c r="G125">
        <v>8.235299105893823E-3</v>
      </c>
      <c r="H125" s="2">
        <f t="shared" si="4"/>
        <v>3.4306727486815812E-3</v>
      </c>
      <c r="I125" s="8">
        <f t="shared" si="5"/>
        <v>2.1096460569783237E-4</v>
      </c>
    </row>
    <row r="126" spans="1:9">
      <c r="A126" s="1" t="s">
        <v>136</v>
      </c>
      <c r="B126">
        <v>6.3556051885023113E-3</v>
      </c>
      <c r="C126">
        <v>7.441063879261911E-3</v>
      </c>
      <c r="D126">
        <v>1.293621780435417E-2</v>
      </c>
      <c r="E126" s="2">
        <f t="shared" si="3"/>
        <v>9.9308198810704931E-3</v>
      </c>
      <c r="F126">
        <v>1.9783065087055629E-3</v>
      </c>
      <c r="G126">
        <v>6.2231649320410032E-3</v>
      </c>
      <c r="H126" s="2">
        <f t="shared" si="4"/>
        <v>4.0351111411663183E-3</v>
      </c>
      <c r="I126" s="8">
        <f t="shared" si="5"/>
        <v>7.1162043347079403E-3</v>
      </c>
    </row>
    <row r="127" spans="1:9">
      <c r="A127" s="1" t="s">
        <v>137</v>
      </c>
      <c r="B127">
        <v>1.8475132538759102E-2</v>
      </c>
      <c r="C127">
        <v>3.7708677409813429E-3</v>
      </c>
      <c r="D127">
        <v>1.7107855243081671E-2</v>
      </c>
      <c r="E127" s="2">
        <f t="shared" si="3"/>
        <v>1.4102687895098052E-2</v>
      </c>
      <c r="F127">
        <v>-1.164541635436445E-2</v>
      </c>
      <c r="G127">
        <v>-7.7308064083438932E-3</v>
      </c>
      <c r="H127" s="2">
        <f t="shared" si="4"/>
        <v>-9.7486303916125023E-3</v>
      </c>
      <c r="I127" s="8">
        <f t="shared" si="5"/>
        <v>2.7160515783067204E-3</v>
      </c>
    </row>
    <row r="128" spans="1:9">
      <c r="A128" s="1" t="s">
        <v>138</v>
      </c>
      <c r="B128">
        <v>-2.5554159278440292E-3</v>
      </c>
      <c r="C128">
        <v>-4.0242534614584269E-2</v>
      </c>
      <c r="D128">
        <v>-1.8581407903082159E-2</v>
      </c>
      <c r="E128" s="2">
        <f t="shared" si="3"/>
        <v>-2.0047198933551322E-2</v>
      </c>
      <c r="F128">
        <v>-2.3018612776886101E-2</v>
      </c>
      <c r="G128">
        <v>-1.9088387351335782E-2</v>
      </c>
      <c r="H128" s="2">
        <f t="shared" si="4"/>
        <v>-2.111426048625421E-2</v>
      </c>
      <c r="I128" s="8">
        <f t="shared" si="5"/>
        <v>-2.0556614877869514E-2</v>
      </c>
    </row>
    <row r="129" spans="1:9">
      <c r="A129" s="1" t="s">
        <v>139</v>
      </c>
      <c r="B129">
        <v>7.4117892896974347E-4</v>
      </c>
      <c r="C129">
        <v>-2.0542449480873688E-3</v>
      </c>
      <c r="D129">
        <v>-1.82550661315084E-3</v>
      </c>
      <c r="E129" s="2">
        <f t="shared" si="3"/>
        <v>-1.247928507824453E-3</v>
      </c>
      <c r="F129">
        <v>-7.6098744125844284E-3</v>
      </c>
      <c r="G129">
        <v>-2.7799800860561111E-2</v>
      </c>
      <c r="H129" s="2">
        <f t="shared" si="4"/>
        <v>-1.7392705806666662E-2</v>
      </c>
      <c r="I129" s="8">
        <f t="shared" si="5"/>
        <v>-8.9554566749335106E-3</v>
      </c>
    </row>
    <row r="130" spans="1:9">
      <c r="A130" s="1" t="s">
        <v>140</v>
      </c>
      <c r="B130">
        <v>-2.287913544592279E-2</v>
      </c>
      <c r="C130">
        <v>-2.0124810579340902E-2</v>
      </c>
      <c r="D130">
        <v>-1.438281041458545E-2</v>
      </c>
      <c r="E130" s="2">
        <f t="shared" ref="E130:E182" si="6">(B130*$B$186+C130*$C$186+D130*$D$186)/$E$186</f>
        <v>-1.7923977778813414E-2</v>
      </c>
      <c r="F130">
        <v>-3.9702216728316753E-3</v>
      </c>
      <c r="G130">
        <v>-1.369977968285596E-2</v>
      </c>
      <c r="H130" s="2">
        <f t="shared" ref="H130:H182" si="7">(F130*$F$186+G130*$G$186)/$H$186</f>
        <v>-8.6845838472688428E-3</v>
      </c>
      <c r="I130" s="8">
        <f t="shared" si="5"/>
        <v>-1.3513084543419996E-2</v>
      </c>
    </row>
    <row r="131" spans="1:9">
      <c r="A131" s="1" t="s">
        <v>141</v>
      </c>
      <c r="B131">
        <v>6.219756061504933E-3</v>
      </c>
      <c r="C131">
        <v>1.220618548263119E-2</v>
      </c>
      <c r="D131">
        <v>1.06005379498546E-2</v>
      </c>
      <c r="E131" s="2">
        <f t="shared" si="6"/>
        <v>9.919379121909256E-3</v>
      </c>
      <c r="F131">
        <v>9.9447678928255012E-3</v>
      </c>
      <c r="G131">
        <v>3.7593435453124879E-3</v>
      </c>
      <c r="H131" s="2">
        <f t="shared" si="7"/>
        <v>6.9476810213854618E-3</v>
      </c>
      <c r="I131" s="8">
        <f t="shared" si="5"/>
        <v>8.5006883347917284E-3</v>
      </c>
    </row>
    <row r="132" spans="1:9">
      <c r="A132" s="1" t="s">
        <v>142</v>
      </c>
      <c r="B132">
        <v>1.165080309110156E-2</v>
      </c>
      <c r="C132">
        <v>1.199797276508718E-2</v>
      </c>
      <c r="D132">
        <v>1.1040641453135439E-2</v>
      </c>
      <c r="E132" s="2">
        <f t="shared" si="6"/>
        <v>1.1431565898157688E-2</v>
      </c>
      <c r="F132">
        <v>3.4253402562409718E-3</v>
      </c>
      <c r="G132">
        <v>2.9131139031071118E-3</v>
      </c>
      <c r="H132" s="2">
        <f t="shared" si="7"/>
        <v>3.1771459866270597E-3</v>
      </c>
      <c r="I132" s="8">
        <f t="shared" si="5"/>
        <v>7.4908999605835204E-3</v>
      </c>
    </row>
    <row r="133" spans="1:9">
      <c r="A133" s="1" t="s">
        <v>143</v>
      </c>
      <c r="B133">
        <v>2.536006535266E-2</v>
      </c>
      <c r="C133">
        <v>3.4703964679287491E-2</v>
      </c>
      <c r="D133">
        <v>2.6707664032291412E-2</v>
      </c>
      <c r="E133" s="2">
        <f t="shared" si="6"/>
        <v>2.8378866292729323E-2</v>
      </c>
      <c r="F133">
        <v>1.35605877538445E-2</v>
      </c>
      <c r="G133">
        <v>1.6182391485326519E-2</v>
      </c>
      <c r="H133" s="2">
        <f t="shared" si="7"/>
        <v>1.4830957109550331E-2</v>
      </c>
      <c r="I133" s="8">
        <f t="shared" si="5"/>
        <v>2.1911084811328776E-2</v>
      </c>
    </row>
    <row r="134" spans="1:9">
      <c r="A134" s="1" t="s">
        <v>144</v>
      </c>
      <c r="B134">
        <v>-1.218477626321646E-2</v>
      </c>
      <c r="C134">
        <v>-4.6966894778657231E-3</v>
      </c>
      <c r="D134">
        <v>-1.436246985382272E-2</v>
      </c>
      <c r="E134" s="2">
        <f t="shared" si="6"/>
        <v>-1.1400703680524467E-2</v>
      </c>
      <c r="F134">
        <v>9.7101716711414099E-3</v>
      </c>
      <c r="G134">
        <v>1.5108254916978311E-2</v>
      </c>
      <c r="H134" s="2">
        <f t="shared" si="7"/>
        <v>1.2325760112303599E-2</v>
      </c>
      <c r="I134" s="8">
        <f t="shared" si="5"/>
        <v>-7.3672987928300631E-5</v>
      </c>
    </row>
    <row r="135" spans="1:9">
      <c r="A135" s="1" t="s">
        <v>145</v>
      </c>
      <c r="B135">
        <v>-3.6232824675436981E-2</v>
      </c>
      <c r="C135">
        <v>-4.0397370599613243E-2</v>
      </c>
      <c r="D135">
        <v>-4.3608721115636177E-2</v>
      </c>
      <c r="E135" s="2">
        <f t="shared" si="6"/>
        <v>-4.0979110792569523E-2</v>
      </c>
      <c r="F135">
        <v>-1.5238821604939499E-2</v>
      </c>
      <c r="G135">
        <v>-3.7007146222135752E-2</v>
      </c>
      <c r="H135" s="2">
        <f t="shared" si="7"/>
        <v>-2.5786450394494693E-2</v>
      </c>
      <c r="I135" s="8">
        <f t="shared" si="5"/>
        <v>-3.3726123911178379E-2</v>
      </c>
    </row>
    <row r="136" spans="1:9">
      <c r="A136" s="1" t="s">
        <v>146</v>
      </c>
      <c r="B136">
        <v>-3.9136102547713818E-2</v>
      </c>
      <c r="C136">
        <v>-3.7254405894119103E-2</v>
      </c>
      <c r="D136">
        <v>-3.6772860148634352E-2</v>
      </c>
      <c r="E136" s="2">
        <f t="shared" si="6"/>
        <v>-3.7478170592059393E-2</v>
      </c>
      <c r="F136">
        <v>-1.968609289652723E-2</v>
      </c>
      <c r="G136">
        <v>-1.5736452899592471E-2</v>
      </c>
      <c r="H136" s="2">
        <f t="shared" si="7"/>
        <v>-1.777233346521398E-2</v>
      </c>
      <c r="I136" s="8">
        <f t="shared" si="5"/>
        <v>-2.8070589929889683E-2</v>
      </c>
    </row>
    <row r="137" spans="1:9">
      <c r="A137" s="1" t="s">
        <v>147</v>
      </c>
      <c r="B137">
        <v>1.5323935035923331E-2</v>
      </c>
      <c r="C137">
        <v>2.8036253337102801E-2</v>
      </c>
      <c r="D137">
        <v>2.4516716723313792E-2</v>
      </c>
      <c r="E137" s="2">
        <f t="shared" si="6"/>
        <v>2.3125000644897101E-2</v>
      </c>
      <c r="F137">
        <v>1.4690467898059939E-2</v>
      </c>
      <c r="G137">
        <v>1.7566422506639201E-2</v>
      </c>
      <c r="H137" s="2">
        <f t="shared" si="7"/>
        <v>1.6083983575556834E-2</v>
      </c>
      <c r="I137" s="8">
        <f t="shared" si="5"/>
        <v>1.9763614087342812E-2</v>
      </c>
    </row>
    <row r="138" spans="1:9">
      <c r="A138" s="1" t="s">
        <v>148</v>
      </c>
      <c r="B138">
        <v>-1.943721975234913E-2</v>
      </c>
      <c r="C138">
        <v>-3.1708022026773031E-2</v>
      </c>
      <c r="D138">
        <v>-2.4643514626330739E-2</v>
      </c>
      <c r="E138" s="2">
        <f t="shared" si="6"/>
        <v>-2.5126606375717259E-2</v>
      </c>
      <c r="F138">
        <v>-1.379575558237778E-2</v>
      </c>
      <c r="G138">
        <v>-1.642100482167819E-2</v>
      </c>
      <c r="H138" s="2">
        <f t="shared" si="7"/>
        <v>-1.5067794425198441E-2</v>
      </c>
      <c r="I138" s="8">
        <f t="shared" ref="I138:I182" si="8">(E138*$E$186+H138*$H$186)/$I$186</f>
        <v>-2.0324522395169763E-2</v>
      </c>
    </row>
    <row r="139" spans="1:9">
      <c r="A139" s="1" t="s">
        <v>149</v>
      </c>
      <c r="B139">
        <v>3.2821139408315547E-2</v>
      </c>
      <c r="C139">
        <v>3.1829821529374192E-2</v>
      </c>
      <c r="D139">
        <v>3.7927872731040153E-2</v>
      </c>
      <c r="E139" s="2">
        <f t="shared" si="6"/>
        <v>3.513592983476229E-2</v>
      </c>
      <c r="F139">
        <v>1.618913864017291E-2</v>
      </c>
      <c r="G139">
        <v>2.0119887025904729E-2</v>
      </c>
      <c r="H139" s="2">
        <f t="shared" si="7"/>
        <v>1.8093744326045973E-2</v>
      </c>
      <c r="I139" s="8">
        <f t="shared" si="8"/>
        <v>2.6999978349884973E-2</v>
      </c>
    </row>
    <row r="140" spans="1:9">
      <c r="A140" s="1" t="s">
        <v>150</v>
      </c>
      <c r="B140">
        <v>7.119499321284195E-4</v>
      </c>
      <c r="C140">
        <v>8.7224829071086418E-5</v>
      </c>
      <c r="D140">
        <v>2.3062994511111601E-3</v>
      </c>
      <c r="E140" s="2">
        <f t="shared" si="6"/>
        <v>1.3556162219432084E-3</v>
      </c>
      <c r="F140">
        <v>7.60037727657914E-3</v>
      </c>
      <c r="G140">
        <v>1.552653823886452E-2</v>
      </c>
      <c r="H140" s="2">
        <f t="shared" si="7"/>
        <v>1.1440921049543955E-2</v>
      </c>
      <c r="I140" s="8">
        <f t="shared" si="8"/>
        <v>6.1703479208554107E-3</v>
      </c>
    </row>
    <row r="141" spans="1:9">
      <c r="A141" s="1" t="s">
        <v>151</v>
      </c>
      <c r="B141">
        <v>-2.400925361594031E-2</v>
      </c>
      <c r="C141">
        <v>-2.2394424167754279E-2</v>
      </c>
      <c r="D141">
        <v>-1.7381963194138761E-2</v>
      </c>
      <c r="E141" s="2">
        <f t="shared" si="6"/>
        <v>-2.0277903635100021E-2</v>
      </c>
      <c r="F141">
        <v>-4.4879559637528432E-3</v>
      </c>
      <c r="G141">
        <v>-6.1980872727844796E-3</v>
      </c>
      <c r="H141" s="2">
        <f t="shared" si="7"/>
        <v>-5.3165833637141852E-3</v>
      </c>
      <c r="I141" s="8">
        <f t="shared" si="8"/>
        <v>-1.3135358694754781E-2</v>
      </c>
    </row>
    <row r="142" spans="1:9">
      <c r="A142" s="1" t="s">
        <v>152</v>
      </c>
      <c r="B142">
        <v>-1.9397580637147801E-2</v>
      </c>
      <c r="C142">
        <v>-3.6750910081441601E-2</v>
      </c>
      <c r="D142">
        <v>-2.129319200759083E-2</v>
      </c>
      <c r="E142" s="2">
        <f t="shared" si="6"/>
        <v>-2.4699302156432811E-2</v>
      </c>
      <c r="F142">
        <v>-1.012137993386353E-2</v>
      </c>
      <c r="G142">
        <v>-5.8548609299746701E-4</v>
      </c>
      <c r="H142" s="2">
        <f t="shared" si="7"/>
        <v>-5.5008558384719523E-3</v>
      </c>
      <c r="I142" s="8">
        <f t="shared" si="8"/>
        <v>-1.5533950227358751E-2</v>
      </c>
    </row>
    <row r="143" spans="1:9">
      <c r="A143" s="1" t="s">
        <v>153</v>
      </c>
      <c r="B143">
        <v>3.31573058750676E-2</v>
      </c>
      <c r="C143">
        <v>2.3937787560681208E-2</v>
      </c>
      <c r="D143">
        <v>2.4370458113714522E-2</v>
      </c>
      <c r="E143" s="2">
        <f t="shared" si="6"/>
        <v>2.6435591244106823E-2</v>
      </c>
      <c r="F143">
        <v>8.9759230346153629E-5</v>
      </c>
      <c r="G143">
        <v>6.7168622500588526E-3</v>
      </c>
      <c r="H143" s="2">
        <f t="shared" si="7"/>
        <v>3.3008571825905338E-3</v>
      </c>
      <c r="I143" s="8">
        <f t="shared" si="8"/>
        <v>1.5391052746167836E-2</v>
      </c>
    </row>
    <row r="144" spans="1:9">
      <c r="A144" s="1" t="s">
        <v>154</v>
      </c>
      <c r="B144">
        <v>1.32944818713705E-2</v>
      </c>
      <c r="C144">
        <v>2.2552383327180129E-2</v>
      </c>
      <c r="D144">
        <v>2.1193448110458531E-2</v>
      </c>
      <c r="E144" s="2">
        <f t="shared" si="6"/>
        <v>1.9580150870604499E-2</v>
      </c>
      <c r="F144">
        <v>1.2437879157385151E-2</v>
      </c>
      <c r="G144">
        <v>1.042538398425541E-2</v>
      </c>
      <c r="H144" s="2">
        <f t="shared" si="7"/>
        <v>1.1462744304325515E-2</v>
      </c>
      <c r="I144" s="8">
        <f t="shared" si="8"/>
        <v>1.5704895201518371E-2</v>
      </c>
    </row>
    <row r="145" spans="1:9">
      <c r="A145" s="1" t="s">
        <v>155</v>
      </c>
      <c r="B145">
        <v>-7.790084195684388E-3</v>
      </c>
      <c r="C145">
        <v>-1.8194794346416798E-2</v>
      </c>
      <c r="D145">
        <v>-9.2319896452717209E-3</v>
      </c>
      <c r="E145" s="2">
        <f t="shared" si="6"/>
        <v>-1.1122151887281067E-2</v>
      </c>
      <c r="F145">
        <v>-1.247870345265545E-2</v>
      </c>
      <c r="G145">
        <v>-6.6033699623614384E-3</v>
      </c>
      <c r="H145" s="2">
        <f t="shared" si="7"/>
        <v>-9.631868073257074E-3</v>
      </c>
      <c r="I145" s="8">
        <f t="shared" si="8"/>
        <v>-1.0410689334347592E-2</v>
      </c>
    </row>
    <row r="146" spans="1:9">
      <c r="A146" s="1" t="s">
        <v>156</v>
      </c>
      <c r="B146">
        <v>7.5752451075010718E-3</v>
      </c>
      <c r="C146">
        <v>1.386705421255585E-2</v>
      </c>
      <c r="D146">
        <v>5.5887332497195352E-3</v>
      </c>
      <c r="E146" s="2">
        <f t="shared" si="6"/>
        <v>8.1553908957583271E-3</v>
      </c>
      <c r="F146">
        <v>8.2109735369830794E-3</v>
      </c>
      <c r="G146">
        <v>2.1188062179168021E-2</v>
      </c>
      <c r="H146" s="2">
        <f t="shared" si="7"/>
        <v>1.4498894916967967E-2</v>
      </c>
      <c r="I146" s="8">
        <f t="shared" si="8"/>
        <v>1.1183784227956789E-2</v>
      </c>
    </row>
    <row r="147" spans="1:9">
      <c r="A147" s="1" t="s">
        <v>157</v>
      </c>
      <c r="B147">
        <v>2.8248073826717009E-2</v>
      </c>
      <c r="C147">
        <v>3.001974244831707E-2</v>
      </c>
      <c r="D147">
        <v>3.6241222321795608E-2</v>
      </c>
      <c r="E147" s="2">
        <f t="shared" si="6"/>
        <v>3.270432681218155E-2</v>
      </c>
      <c r="F147">
        <v>6.2896491423201084E-3</v>
      </c>
      <c r="G147">
        <v>-4.0681178099000181E-3</v>
      </c>
      <c r="H147" s="2">
        <f t="shared" si="7"/>
        <v>1.2708944690993419E-3</v>
      </c>
      <c r="I147" s="8">
        <f t="shared" si="8"/>
        <v>1.7697983851315983E-2</v>
      </c>
    </row>
    <row r="148" spans="1:9">
      <c r="A148" s="1" t="s">
        <v>158</v>
      </c>
      <c r="B148">
        <v>-1.7778516426627759E-2</v>
      </c>
      <c r="C148">
        <v>-2.2211840413581371E-2</v>
      </c>
      <c r="D148">
        <v>-2.3190688094139159E-2</v>
      </c>
      <c r="E148" s="2">
        <f t="shared" si="6"/>
        <v>-2.1606499399270375E-2</v>
      </c>
      <c r="F148">
        <v>-8.788298782219206E-3</v>
      </c>
      <c r="G148">
        <v>-7.5384412487101704E-3</v>
      </c>
      <c r="H148" s="2">
        <f t="shared" si="7"/>
        <v>-8.1826925385091037E-3</v>
      </c>
      <c r="I148" s="8">
        <f t="shared" si="8"/>
        <v>-1.5197964454872655E-2</v>
      </c>
    </row>
    <row r="149" spans="1:9">
      <c r="A149" s="1" t="s">
        <v>159</v>
      </c>
      <c r="B149">
        <v>1.24288119186966E-4</v>
      </c>
      <c r="C149">
        <v>6.7621164209128448E-3</v>
      </c>
      <c r="D149">
        <v>2.8251410703974411E-3</v>
      </c>
      <c r="E149" s="2">
        <f t="shared" si="6"/>
        <v>3.1439754552733956E-3</v>
      </c>
      <c r="F149">
        <v>7.7193038786946833E-3</v>
      </c>
      <c r="G149">
        <v>9.1362204984386519E-3</v>
      </c>
      <c r="H149" s="2">
        <f t="shared" si="7"/>
        <v>8.4058569687292094E-3</v>
      </c>
      <c r="I149" s="8">
        <f t="shared" si="8"/>
        <v>5.6560014328543634E-3</v>
      </c>
    </row>
    <row r="150" spans="1:9">
      <c r="A150" s="1" t="s">
        <v>160</v>
      </c>
      <c r="B150">
        <v>-6.7951051029089271E-3</v>
      </c>
      <c r="C150">
        <v>-1.7485636972514599E-2</v>
      </c>
      <c r="D150">
        <v>-1.4377723509634619E-2</v>
      </c>
      <c r="E150" s="2">
        <f t="shared" si="6"/>
        <v>-1.3281124606098961E-2</v>
      </c>
      <c r="F150">
        <v>-1.071120879323373E-2</v>
      </c>
      <c r="G150">
        <v>-1.2757286164054801E-2</v>
      </c>
      <c r="H150" s="2">
        <f t="shared" si="7"/>
        <v>-1.1702615571736163E-2</v>
      </c>
      <c r="I150" s="8">
        <f t="shared" si="8"/>
        <v>-1.2527543270216435E-2</v>
      </c>
    </row>
    <row r="151" spans="1:9">
      <c r="A151" s="1" t="s">
        <v>161</v>
      </c>
      <c r="B151">
        <v>1.6884061171550831E-2</v>
      </c>
      <c r="C151">
        <v>1.232137028074254E-2</v>
      </c>
      <c r="D151">
        <v>2.5211338005810551E-3</v>
      </c>
      <c r="E151" s="2">
        <f t="shared" si="6"/>
        <v>8.5308603156195387E-3</v>
      </c>
      <c r="F151">
        <v>-7.0335737875275584E-3</v>
      </c>
      <c r="G151">
        <v>-2.042509194531628E-2</v>
      </c>
      <c r="H151" s="2">
        <f t="shared" si="7"/>
        <v>-1.3522302935996872E-2</v>
      </c>
      <c r="I151" s="8">
        <f t="shared" si="8"/>
        <v>-1.9973355082941991E-3</v>
      </c>
    </row>
    <row r="152" spans="1:9">
      <c r="A152" s="1" t="s">
        <v>162</v>
      </c>
      <c r="B152">
        <v>1.6023315081350461E-2</v>
      </c>
      <c r="C152">
        <v>2.5607685701743769E-2</v>
      </c>
      <c r="D152">
        <v>1.7204595420535759E-2</v>
      </c>
      <c r="E152" s="2">
        <f t="shared" si="6"/>
        <v>1.9018916031051651E-2</v>
      </c>
      <c r="F152">
        <v>1.3209839200877481E-2</v>
      </c>
      <c r="G152">
        <v>-8.936132154600207E-3</v>
      </c>
      <c r="H152" s="2">
        <f t="shared" si="7"/>
        <v>2.4792253778377991E-3</v>
      </c>
      <c r="I152" s="8">
        <f t="shared" si="8"/>
        <v>1.1122855947642623E-2</v>
      </c>
    </row>
    <row r="153" spans="1:9">
      <c r="A153" s="1" t="s">
        <v>163</v>
      </c>
      <c r="B153">
        <v>3.2514205284753787E-2</v>
      </c>
      <c r="C153">
        <v>5.2796952079823711E-2</v>
      </c>
      <c r="D153">
        <v>2.925373884210836E-2</v>
      </c>
      <c r="E153" s="2">
        <f t="shared" si="6"/>
        <v>3.5962221670394083E-2</v>
      </c>
      <c r="F153">
        <v>1.498557638393572E-2</v>
      </c>
      <c r="G153">
        <v>3.0055688789016881E-3</v>
      </c>
      <c r="H153" s="2">
        <f t="shared" si="7"/>
        <v>9.1807809170689914E-3</v>
      </c>
      <c r="I153" s="8">
        <f t="shared" si="8"/>
        <v>2.317674280368847E-2</v>
      </c>
    </row>
    <row r="154" spans="1:9">
      <c r="A154" s="1" t="s">
        <v>164</v>
      </c>
      <c r="B154">
        <v>-2.985020038818886E-2</v>
      </c>
      <c r="C154">
        <v>-2.4968770406155749E-2</v>
      </c>
      <c r="D154">
        <v>-1.8524522494175018E-2</v>
      </c>
      <c r="E154" s="2">
        <f t="shared" si="6"/>
        <v>-2.294162857487252E-2</v>
      </c>
      <c r="F154">
        <v>1.007633106256622E-2</v>
      </c>
      <c r="G154">
        <v>2.460668958780032E-2</v>
      </c>
      <c r="H154" s="2">
        <f t="shared" si="7"/>
        <v>1.7116874172725782E-2</v>
      </c>
      <c r="I154" s="8">
        <f t="shared" si="8"/>
        <v>-3.8176708674180454E-3</v>
      </c>
    </row>
    <row r="155" spans="1:9">
      <c r="A155" s="1" t="s">
        <v>165</v>
      </c>
      <c r="B155">
        <v>-6.5101109848253458E-4</v>
      </c>
      <c r="C155">
        <v>-7.0400190657882167E-3</v>
      </c>
      <c r="D155">
        <v>-1.407640983099645E-3</v>
      </c>
      <c r="E155" s="2">
        <f t="shared" si="6"/>
        <v>-2.6324296404294694E-3</v>
      </c>
      <c r="F155">
        <v>2.0651188198095301E-3</v>
      </c>
      <c r="G155">
        <v>-4.2194127519371571E-3</v>
      </c>
      <c r="H155" s="2">
        <f t="shared" si="7"/>
        <v>-9.7998948782106513E-4</v>
      </c>
      <c r="I155" s="8">
        <f t="shared" si="8"/>
        <v>-1.8435535361053408E-3</v>
      </c>
    </row>
    <row r="156" spans="1:9">
      <c r="A156" s="1" t="s">
        <v>166</v>
      </c>
      <c r="B156">
        <v>2.170615769124162E-2</v>
      </c>
      <c r="C156">
        <v>4.2521655706373902E-2</v>
      </c>
      <c r="D156">
        <v>3.5422566905937147E-2</v>
      </c>
      <c r="E156" s="2">
        <f t="shared" si="6"/>
        <v>3.3809185714225407E-2</v>
      </c>
      <c r="F156">
        <v>2.44387346863113E-2</v>
      </c>
      <c r="G156">
        <v>4.3643988236185871E-2</v>
      </c>
      <c r="H156" s="2">
        <f t="shared" si="7"/>
        <v>3.3744452458148486E-2</v>
      </c>
      <c r="I156" s="8">
        <f t="shared" si="8"/>
        <v>3.3778282011726057E-2</v>
      </c>
    </row>
    <row r="157" spans="1:9">
      <c r="A157" s="1" t="s">
        <v>167</v>
      </c>
      <c r="B157">
        <v>9.8056746599834987E-3</v>
      </c>
      <c r="C157">
        <v>2.7087082652530459E-3</v>
      </c>
      <c r="D157">
        <v>1.029751557051117E-2</v>
      </c>
      <c r="E157" s="2">
        <f t="shared" si="6"/>
        <v>8.2734449054064074E-3</v>
      </c>
      <c r="F157">
        <v>-3.0678028030577402E-3</v>
      </c>
      <c r="G157">
        <v>2.0302047246387729E-3</v>
      </c>
      <c r="H157" s="2">
        <f t="shared" si="7"/>
        <v>-5.9761311624909963E-4</v>
      </c>
      <c r="I157" s="8">
        <f t="shared" si="8"/>
        <v>4.0383954954110223E-3</v>
      </c>
    </row>
    <row r="158" spans="1:9">
      <c r="A158" s="1" t="s">
        <v>168</v>
      </c>
      <c r="B158">
        <v>1.2569968565912189E-2</v>
      </c>
      <c r="C158">
        <v>3.5906343386131967E-2</v>
      </c>
      <c r="D158">
        <v>2.2515573609282139E-2</v>
      </c>
      <c r="E158" s="2">
        <f t="shared" si="6"/>
        <v>2.3412207487333622E-2</v>
      </c>
      <c r="F158">
        <v>1.8978109702928899E-2</v>
      </c>
      <c r="G158">
        <v>1.7017714501692979E-2</v>
      </c>
      <c r="H158" s="2">
        <f t="shared" si="7"/>
        <v>1.8028219381689969E-2</v>
      </c>
      <c r="I158" s="8">
        <f t="shared" si="8"/>
        <v>2.0841887735781245E-2</v>
      </c>
    </row>
    <row r="159" spans="1:9">
      <c r="A159" s="1" t="s">
        <v>169</v>
      </c>
      <c r="B159">
        <v>-2.7514780224134561E-2</v>
      </c>
      <c r="C159">
        <v>-2.000834659830553E-2</v>
      </c>
      <c r="D159">
        <v>-2.9689887497183601E-2</v>
      </c>
      <c r="E159" s="2">
        <f t="shared" si="6"/>
        <v>-2.6724810164524184E-2</v>
      </c>
      <c r="F159">
        <v>6.9295881046986807E-3</v>
      </c>
      <c r="G159">
        <v>7.1713674461546528E-3</v>
      </c>
      <c r="H159" s="2">
        <f t="shared" si="7"/>
        <v>7.0467399198937799E-3</v>
      </c>
      <c r="I159" s="8">
        <f t="shared" si="8"/>
        <v>-1.0602248130716982E-2</v>
      </c>
    </row>
    <row r="160" spans="1:9">
      <c r="A160" s="1" t="s">
        <v>170</v>
      </c>
      <c r="B160">
        <v>3.589288882324793E-3</v>
      </c>
      <c r="C160">
        <v>4.6664831922422767E-3</v>
      </c>
      <c r="D160">
        <v>7.4820095513401519E-3</v>
      </c>
      <c r="E160" s="2">
        <f t="shared" si="6"/>
        <v>5.8132577709156044E-3</v>
      </c>
      <c r="F160">
        <v>1.0283483235487001E-3</v>
      </c>
      <c r="G160">
        <v>9.3945354955378146E-3</v>
      </c>
      <c r="H160" s="2">
        <f t="shared" si="7"/>
        <v>5.0821024927772476E-3</v>
      </c>
      <c r="I160" s="8">
        <f t="shared" si="8"/>
        <v>5.4642037210225793E-3</v>
      </c>
    </row>
    <row r="161" spans="1:9">
      <c r="A161" s="1" t="s">
        <v>171</v>
      </c>
      <c r="B161">
        <v>1.811180768815546E-2</v>
      </c>
      <c r="C161">
        <v>5.0042423447932423E-2</v>
      </c>
      <c r="D161">
        <v>3.6765749790635072E-2</v>
      </c>
      <c r="E161" s="2">
        <f t="shared" si="6"/>
        <v>3.5479605185415659E-2</v>
      </c>
      <c r="F161">
        <v>2.3075011010214249E-2</v>
      </c>
      <c r="G161">
        <v>1.502574597422535E-2</v>
      </c>
      <c r="H161" s="2">
        <f t="shared" si="7"/>
        <v>1.9174818362347915E-2</v>
      </c>
      <c r="I161" s="8">
        <f t="shared" si="8"/>
        <v>2.7695688357618011E-2</v>
      </c>
    </row>
    <row r="162" spans="1:9">
      <c r="A162" s="1" t="s">
        <v>172</v>
      </c>
      <c r="B162">
        <v>-9.715099356178869E-3</v>
      </c>
      <c r="C162">
        <v>-2.0104626227358979E-2</v>
      </c>
      <c r="D162">
        <v>-1.7601679590907419E-2</v>
      </c>
      <c r="E162" s="2">
        <f t="shared" si="6"/>
        <v>-1.6278233391720114E-2</v>
      </c>
      <c r="F162">
        <v>-1.2247032326407E-2</v>
      </c>
      <c r="G162">
        <v>-1.246601293126148E-2</v>
      </c>
      <c r="H162" s="2">
        <f t="shared" si="7"/>
        <v>-1.2353137236763432E-2</v>
      </c>
      <c r="I162" s="8">
        <f t="shared" si="8"/>
        <v>-1.4404389695213403E-2</v>
      </c>
    </row>
    <row r="163" spans="1:9">
      <c r="A163" s="1" t="s">
        <v>173</v>
      </c>
      <c r="B163">
        <v>2.9875219999262459E-3</v>
      </c>
      <c r="C163">
        <v>1.7590389350328191E-3</v>
      </c>
      <c r="D163">
        <v>-1.742756044481153E-3</v>
      </c>
      <c r="E163" s="2">
        <f t="shared" si="6"/>
        <v>3.0521943373525883E-4</v>
      </c>
      <c r="F163">
        <v>-1.7040261147647231E-3</v>
      </c>
      <c r="G163">
        <v>-6.3116118665342844E-3</v>
      </c>
      <c r="H163" s="2">
        <f t="shared" si="7"/>
        <v>-3.9365867265867861E-3</v>
      </c>
      <c r="I163" s="8">
        <f t="shared" si="8"/>
        <v>-1.7198218446256048E-3</v>
      </c>
    </row>
    <row r="164" spans="1:9">
      <c r="A164" s="1" t="s">
        <v>174</v>
      </c>
      <c r="B164">
        <v>7.5190716550612713E-3</v>
      </c>
      <c r="C164">
        <v>1.151878463324874E-3</v>
      </c>
      <c r="D164">
        <v>1.2537809577656491E-2</v>
      </c>
      <c r="E164" s="2">
        <f t="shared" si="6"/>
        <v>8.4420390136327409E-3</v>
      </c>
      <c r="F164">
        <v>3.2365682992099298E-3</v>
      </c>
      <c r="G164">
        <v>4.763756838101374E-3</v>
      </c>
      <c r="H164" s="2">
        <f t="shared" si="7"/>
        <v>3.9765525691599088E-3</v>
      </c>
      <c r="I164" s="8">
        <f t="shared" si="8"/>
        <v>6.310212608502566E-3</v>
      </c>
    </row>
    <row r="165" spans="1:9">
      <c r="A165" s="1" t="s">
        <v>175</v>
      </c>
      <c r="B165">
        <v>-1.5887532055463779E-2</v>
      </c>
      <c r="C165">
        <v>-2.633810595341057E-2</v>
      </c>
      <c r="D165">
        <v>-1.4107841922084139E-2</v>
      </c>
      <c r="E165" s="2">
        <f t="shared" si="6"/>
        <v>-1.7614033186713198E-2</v>
      </c>
      <c r="F165">
        <v>-1.2452295698901489E-2</v>
      </c>
      <c r="G165">
        <v>-3.8350492147824163E-2</v>
      </c>
      <c r="H165" s="2">
        <f t="shared" si="7"/>
        <v>-2.5001013492572294E-2</v>
      </c>
      <c r="I165" s="8">
        <f t="shared" si="8"/>
        <v>-2.1140582839483685E-2</v>
      </c>
    </row>
    <row r="166" spans="1:9">
      <c r="A166" s="1" t="s">
        <v>176</v>
      </c>
      <c r="B166">
        <v>2.0658135287932922E-2</v>
      </c>
      <c r="C166">
        <v>4.9583348730281918E-2</v>
      </c>
      <c r="D166">
        <v>3.503775222793637E-2</v>
      </c>
      <c r="E166" s="2">
        <f t="shared" si="6"/>
        <v>3.5127045543973404E-2</v>
      </c>
      <c r="F166">
        <v>2.915425794866677E-2</v>
      </c>
      <c r="G166">
        <v>5.5214974625109381E-2</v>
      </c>
      <c r="H166" s="2">
        <f t="shared" si="7"/>
        <v>4.1781723329063665E-2</v>
      </c>
      <c r="I166" s="8">
        <f t="shared" si="8"/>
        <v>3.8303993452402978E-2</v>
      </c>
    </row>
    <row r="167" spans="1:9">
      <c r="A167" s="1" t="s">
        <v>177</v>
      </c>
      <c r="B167">
        <v>1.8388707642852609E-2</v>
      </c>
      <c r="C167">
        <v>3.9692448841431187E-2</v>
      </c>
      <c r="D167">
        <v>1.9380292814082271E-2</v>
      </c>
      <c r="E167" s="2">
        <f t="shared" si="6"/>
        <v>2.4226968800275223E-2</v>
      </c>
      <c r="F167">
        <v>7.1739502212007089E-3</v>
      </c>
      <c r="G167">
        <v>1.200156978021205E-2</v>
      </c>
      <c r="H167" s="2">
        <f t="shared" si="7"/>
        <v>9.5131260622951901E-3</v>
      </c>
      <c r="I167" s="8">
        <f t="shared" si="8"/>
        <v>1.720256981042189E-2</v>
      </c>
    </row>
    <row r="168" spans="1:9">
      <c r="A168" s="1" t="s">
        <v>178</v>
      </c>
      <c r="B168">
        <v>7.4741734033937135E-2</v>
      </c>
      <c r="C168">
        <v>0.10107503617477701</v>
      </c>
      <c r="D168">
        <v>4.3854702941830137E-2</v>
      </c>
      <c r="E168" s="2">
        <f t="shared" si="6"/>
        <v>6.5839519935979349E-2</v>
      </c>
      <c r="F168">
        <v>-5.6333495676290646E-3</v>
      </c>
      <c r="G168">
        <v>-7.6893618368228611E-2</v>
      </c>
      <c r="H168" s="2">
        <f t="shared" si="7"/>
        <v>-4.0161815858456296E-2</v>
      </c>
      <c r="I168" s="8">
        <f t="shared" si="8"/>
        <v>1.5234406823308013E-2</v>
      </c>
    </row>
    <row r="169" spans="1:9">
      <c r="A169" s="1" t="s">
        <v>179</v>
      </c>
      <c r="B169">
        <v>-1.8570337129684918E-2</v>
      </c>
      <c r="C169">
        <v>-1.8767158379188079E-2</v>
      </c>
      <c r="D169">
        <v>6.6619014193167736E-3</v>
      </c>
      <c r="E169" s="2">
        <f t="shared" si="6"/>
        <v>-5.9544802667826626E-3</v>
      </c>
      <c r="F169">
        <v>3.246359117891684E-2</v>
      </c>
      <c r="G169">
        <v>5.1802699191028312E-2</v>
      </c>
      <c r="H169" s="2">
        <f t="shared" si="7"/>
        <v>4.18341668212759E-2</v>
      </c>
      <c r="I169" s="8">
        <f t="shared" si="8"/>
        <v>1.6859853847671791E-2</v>
      </c>
    </row>
    <row r="170" spans="1:9">
      <c r="A170" s="1" t="s">
        <v>180</v>
      </c>
      <c r="B170">
        <v>-9.3681180127234143E-3</v>
      </c>
      <c r="C170">
        <v>-5.6032818002075269E-3</v>
      </c>
      <c r="D170">
        <v>-3.4908084088129949E-3</v>
      </c>
      <c r="E170" s="2">
        <f t="shared" si="6"/>
        <v>-5.4742415774373821E-3</v>
      </c>
      <c r="F170">
        <v>1.3872411836153291E-3</v>
      </c>
      <c r="G170">
        <v>1.3002455882543231E-2</v>
      </c>
      <c r="H170" s="2">
        <f t="shared" si="7"/>
        <v>7.0152798641160505E-3</v>
      </c>
      <c r="I170" s="8">
        <f t="shared" si="8"/>
        <v>4.882648432234311E-4</v>
      </c>
    </row>
    <row r="171" spans="1:9">
      <c r="A171" s="1" t="s">
        <v>181</v>
      </c>
      <c r="B171">
        <v>-6.5198642389296957E-3</v>
      </c>
      <c r="C171">
        <v>-6.295843026843162E-3</v>
      </c>
      <c r="D171">
        <v>5.4845057493480009E-3</v>
      </c>
      <c r="E171" s="2">
        <f t="shared" si="6"/>
        <v>-4.3817133069394619E-4</v>
      </c>
      <c r="F171">
        <v>1.342541688957222E-2</v>
      </c>
      <c r="G171">
        <v>1.6336005057379092E-2</v>
      </c>
      <c r="H171" s="2">
        <f t="shared" si="7"/>
        <v>1.483571391946154E-2</v>
      </c>
      <c r="I171" s="8">
        <f t="shared" si="8"/>
        <v>6.8535923528600731E-3</v>
      </c>
    </row>
    <row r="172" spans="1:9">
      <c r="A172" s="1" t="s">
        <v>182</v>
      </c>
      <c r="B172">
        <v>-1.6830247399081118E-2</v>
      </c>
      <c r="C172">
        <v>-9.3651613842342663E-3</v>
      </c>
      <c r="D172">
        <v>4.9858882143576366E-3</v>
      </c>
      <c r="E172" s="2">
        <f t="shared" si="6"/>
        <v>-4.0083571065311022E-3</v>
      </c>
      <c r="F172">
        <v>1.157437495855174E-2</v>
      </c>
      <c r="G172">
        <v>5.7262567963717537E-2</v>
      </c>
      <c r="H172" s="2">
        <f t="shared" si="7"/>
        <v>3.371214202875402E-2</v>
      </c>
      <c r="I172" s="8">
        <f t="shared" si="8"/>
        <v>1.3999436013258303E-2</v>
      </c>
    </row>
    <row r="173" spans="1:9">
      <c r="A173" s="1" t="s">
        <v>183</v>
      </c>
      <c r="B173">
        <v>-2.489102443555891E-2</v>
      </c>
      <c r="C173">
        <v>-3.4162458091765442E-2</v>
      </c>
      <c r="D173">
        <v>-1.6111667850008171E-2</v>
      </c>
      <c r="E173" s="2">
        <f t="shared" si="6"/>
        <v>-2.2808484267351287E-2</v>
      </c>
      <c r="F173">
        <v>-1.553738708351449E-2</v>
      </c>
      <c r="G173">
        <v>-8.0291095824197578E-3</v>
      </c>
      <c r="H173" s="2">
        <f t="shared" si="7"/>
        <v>-1.1899324654587127E-2</v>
      </c>
      <c r="I173" s="8">
        <f t="shared" si="8"/>
        <v>-1.7600443707950188E-2</v>
      </c>
    </row>
    <row r="174" spans="1:9">
      <c r="A174" s="1" t="s">
        <v>184</v>
      </c>
      <c r="B174">
        <v>2.3201792048362039E-2</v>
      </c>
      <c r="C174">
        <v>2.664855471355998E-2</v>
      </c>
      <c r="D174">
        <v>1.933433569173237E-2</v>
      </c>
      <c r="E174" s="2">
        <f t="shared" si="6"/>
        <v>2.2124595059372313E-2</v>
      </c>
      <c r="F174">
        <v>4.7443550540637869E-3</v>
      </c>
      <c r="G174">
        <v>1.4715833032881149E-3</v>
      </c>
      <c r="H174" s="2">
        <f t="shared" si="7"/>
        <v>3.1585655113603125E-3</v>
      </c>
      <c r="I174" s="8">
        <f t="shared" si="8"/>
        <v>1.3070199061602294E-2</v>
      </c>
    </row>
    <row r="175" spans="1:9">
      <c r="A175" s="1" t="s">
        <v>185</v>
      </c>
      <c r="B175">
        <v>-5.4755129242664013E-3</v>
      </c>
      <c r="C175">
        <v>-1.8781433182846859E-2</v>
      </c>
      <c r="D175">
        <v>-1.5106581552624791E-2</v>
      </c>
      <c r="E175" s="2">
        <f t="shared" si="6"/>
        <v>-1.3645381919398099E-2</v>
      </c>
      <c r="F175">
        <v>-8.0862658747119509E-3</v>
      </c>
      <c r="G175">
        <v>-5.1432917180229687E-3</v>
      </c>
      <c r="H175" s="2">
        <f t="shared" si="7"/>
        <v>-6.6602765306588967E-3</v>
      </c>
      <c r="I175" s="8">
        <f t="shared" si="8"/>
        <v>-1.0310687637935724E-2</v>
      </c>
    </row>
    <row r="176" spans="1:9">
      <c r="A176" s="1" t="s">
        <v>186</v>
      </c>
      <c r="B176">
        <v>-2.4761012362317422E-2</v>
      </c>
      <c r="C176">
        <v>-2.1671902624237679E-2</v>
      </c>
      <c r="D176">
        <v>-1.246586092828506E-2</v>
      </c>
      <c r="E176" s="2">
        <f t="shared" si="6"/>
        <v>-1.7815126880262801E-2</v>
      </c>
      <c r="F176">
        <v>6.8982417877596616E-3</v>
      </c>
      <c r="G176">
        <v>1.7356006783909361E-2</v>
      </c>
      <c r="H176" s="2">
        <f t="shared" si="7"/>
        <v>1.1965449535142027E-2</v>
      </c>
      <c r="I176" s="8">
        <f t="shared" si="8"/>
        <v>-3.597858515035053E-3</v>
      </c>
    </row>
    <row r="177" spans="1:9">
      <c r="A177" s="1" t="s">
        <v>187</v>
      </c>
      <c r="B177">
        <v>-1.7760306502522361E-2</v>
      </c>
      <c r="C177">
        <v>-2.083217082657229E-2</v>
      </c>
      <c r="D177">
        <v>-5.7821247305271939E-3</v>
      </c>
      <c r="E177" s="2">
        <f t="shared" si="6"/>
        <v>-1.2517989489416289E-2</v>
      </c>
      <c r="F177">
        <v>2.14952776418742E-3</v>
      </c>
      <c r="G177">
        <v>-8.3382973131018723E-3</v>
      </c>
      <c r="H177" s="2">
        <f t="shared" si="7"/>
        <v>-2.9322453015104334E-3</v>
      </c>
      <c r="I177" s="8">
        <f t="shared" si="8"/>
        <v>-7.9417483952585726E-3</v>
      </c>
    </row>
    <row r="178" spans="1:9">
      <c r="A178" s="1" t="s">
        <v>188</v>
      </c>
      <c r="B178">
        <v>2.9704591371124689E-3</v>
      </c>
      <c r="C178">
        <v>-7.695366577081364E-3</v>
      </c>
      <c r="D178">
        <v>5.8930660823244274E-3</v>
      </c>
      <c r="E178" s="2">
        <f t="shared" si="6"/>
        <v>1.763678917901803E-3</v>
      </c>
      <c r="F178">
        <v>-1.287248308703859E-2</v>
      </c>
      <c r="G178">
        <v>-1.3501726682175421E-2</v>
      </c>
      <c r="H178" s="2">
        <f t="shared" si="7"/>
        <v>-1.3177376916785387E-2</v>
      </c>
      <c r="I178" s="8">
        <f t="shared" si="8"/>
        <v>-5.3691917659483236E-3</v>
      </c>
    </row>
    <row r="179" spans="1:9">
      <c r="A179" s="1" t="s">
        <v>189</v>
      </c>
      <c r="B179">
        <v>-3.841692727418522E-3</v>
      </c>
      <c r="C179">
        <v>-2.712265294659855E-2</v>
      </c>
      <c r="D179">
        <v>-1.9745542078170031E-2</v>
      </c>
      <c r="E179" s="2">
        <f t="shared" si="6"/>
        <v>-1.7660751214315339E-2</v>
      </c>
      <c r="F179">
        <v>-3.1402599700392608E-2</v>
      </c>
      <c r="G179">
        <v>-4.2798719056877273E-2</v>
      </c>
      <c r="H179" s="2">
        <f t="shared" si="7"/>
        <v>-3.6924477875560448E-2</v>
      </c>
      <c r="I179" s="8">
        <f t="shared" si="8"/>
        <v>-2.6857268025710691E-2</v>
      </c>
    </row>
    <row r="180" spans="1:9">
      <c r="A180" s="1" t="s">
        <v>190</v>
      </c>
      <c r="B180">
        <v>-9.7156929456211349E-3</v>
      </c>
      <c r="C180">
        <v>-3.2841040861367632E-2</v>
      </c>
      <c r="D180">
        <v>-1.185433302988792E-2</v>
      </c>
      <c r="E180" s="2">
        <f t="shared" si="6"/>
        <v>-1.6586363098507934E-2</v>
      </c>
      <c r="F180">
        <v>-1.446960508557182E-2</v>
      </c>
      <c r="G180">
        <v>-8.5536365108086487E-3</v>
      </c>
      <c r="H180" s="2">
        <f t="shared" si="7"/>
        <v>-1.1603080373422758E-2</v>
      </c>
      <c r="I180" s="8">
        <f t="shared" si="8"/>
        <v>-1.4207340380677294E-2</v>
      </c>
    </row>
    <row r="181" spans="1:9">
      <c r="A181" s="1" t="s">
        <v>191</v>
      </c>
      <c r="B181">
        <v>-2.6717120070004149E-2</v>
      </c>
      <c r="C181">
        <v>-1.757944225488783E-2</v>
      </c>
      <c r="D181">
        <v>-1.575516753706252E-2</v>
      </c>
      <c r="E181" s="2">
        <f t="shared" si="6"/>
        <v>-1.8924138607273173E-2</v>
      </c>
      <c r="F181">
        <v>1.321419504794807E-3</v>
      </c>
      <c r="G181">
        <v>-2.0000001506330412E-2</v>
      </c>
      <c r="H181" s="2">
        <f t="shared" si="7"/>
        <v>-9.0096665133508162E-3</v>
      </c>
      <c r="I181" s="8">
        <f t="shared" si="8"/>
        <v>-1.4190962576941472E-2</v>
      </c>
    </row>
    <row r="182" spans="1:9">
      <c r="A182" s="1" t="s">
        <v>192</v>
      </c>
      <c r="B182">
        <v>-1.548838827376009E-2</v>
      </c>
      <c r="C182">
        <v>-1.2010182770862521E-2</v>
      </c>
      <c r="D182">
        <v>-7.7465121589546104E-3</v>
      </c>
      <c r="E182" s="2">
        <f t="shared" si="6"/>
        <v>-1.0730456092561499E-2</v>
      </c>
      <c r="F182">
        <v>5.6315402044018192E-3</v>
      </c>
      <c r="G182">
        <v>3.4413810345154783E-2</v>
      </c>
      <c r="H182" s="2">
        <f t="shared" si="7"/>
        <v>1.9577707697950631E-2</v>
      </c>
      <c r="I182" s="8">
        <f t="shared" si="8"/>
        <v>3.7386828608435324E-3</v>
      </c>
    </row>
    <row r="183" spans="1:9">
      <c r="A183" s="1" t="s">
        <v>193</v>
      </c>
      <c r="B183">
        <v>2.4601943869736239E-2</v>
      </c>
      <c r="C183">
        <v>3.6813796044388843E-2</v>
      </c>
      <c r="D183">
        <v>3.2476784240752732E-2</v>
      </c>
      <c r="E183" s="2">
        <f>(B183*$B$186+C183*$C$186+D183*$D$186)/$E$186</f>
        <v>3.1616015744016013E-2</v>
      </c>
      <c r="F183">
        <v>1.201443889131548E-2</v>
      </c>
      <c r="G183">
        <v>9.6712093439765834E-3</v>
      </c>
      <c r="H183" s="2">
        <f>(F183*$F$186+G183*$G$186)/$H$186</f>
        <v>1.0879049931959203E-2</v>
      </c>
      <c r="I183" s="8">
        <f>(E183*$E$186+H183*$H$186)/$I$186</f>
        <v>2.1716173514029515E-2</v>
      </c>
    </row>
    <row r="185" spans="1:9">
      <c r="A185" s="6">
        <v>0.01</v>
      </c>
      <c r="B185">
        <f t="shared" ref="B185:E185" si="9">PERCENTILE(B2:B183,0.01)</f>
        <v>-5.8578470816801932E-2</v>
      </c>
      <c r="C185">
        <f t="shared" si="9"/>
        <v>-6.7109001982549307E-2</v>
      </c>
      <c r="D185">
        <f t="shared" si="9"/>
        <v>-7.0413001654896432E-2</v>
      </c>
      <c r="E185">
        <f t="shared" si="9"/>
        <v>-6.977918369888482E-2</v>
      </c>
      <c r="F185">
        <f t="shared" ref="F185:I185" si="10">PERCENTILE(F2:F183,0.01)</f>
        <v>-2.7628213751415633E-2</v>
      </c>
      <c r="G185">
        <f t="shared" si="10"/>
        <v>-7.887301044491557E-2</v>
      </c>
      <c r="H185">
        <f t="shared" si="10"/>
        <v>-4.3856095117803189E-2</v>
      </c>
      <c r="I185">
        <f t="shared" si="10"/>
        <v>-3.9317895790283303E-2</v>
      </c>
    </row>
    <row r="186" spans="1:9">
      <c r="A186" s="4" t="s">
        <v>201</v>
      </c>
      <c r="B186">
        <f>input!I2</f>
        <v>7.558887419166796E-2</v>
      </c>
      <c r="C186">
        <f>input!J2</f>
        <v>7.6602185908409073E-2</v>
      </c>
      <c r="D186">
        <f>input!K2</f>
        <v>0.15337975785190125</v>
      </c>
      <c r="E186" s="2">
        <f>SUM(B186:D186)</f>
        <v>0.30557081795197827</v>
      </c>
      <c r="F186">
        <f>input!Q2</f>
        <v>0.14388678495170068</v>
      </c>
      <c r="G186">
        <f>input!R2</f>
        <v>0.1352558182402985</v>
      </c>
      <c r="H186" s="2">
        <f>SUM(F186:G186)</f>
        <v>0.27914260319199918</v>
      </c>
      <c r="I186" s="8">
        <f>SUM(E186,H186)</f>
        <v>0.58471342114397751</v>
      </c>
    </row>
    <row r="187" spans="1:9">
      <c r="A187" s="4" t="s">
        <v>206</v>
      </c>
      <c r="B187">
        <f>input!$T$3</f>
        <v>249796.55254369299</v>
      </c>
      <c r="C187">
        <f>input!$T$3</f>
        <v>249796.55254369299</v>
      </c>
      <c r="D187">
        <f>input!$T$3</f>
        <v>249796.55254369299</v>
      </c>
      <c r="E187">
        <f>input!$T$3</f>
        <v>249796.55254369299</v>
      </c>
      <c r="F187">
        <f>input!$T$3</f>
        <v>249796.55254369299</v>
      </c>
      <c r="G187">
        <f>input!$T$3</f>
        <v>249796.55254369299</v>
      </c>
      <c r="H187">
        <f>input!$T$3</f>
        <v>249796.55254369299</v>
      </c>
      <c r="I187">
        <f>input!$T$3</f>
        <v>249796.55254369299</v>
      </c>
    </row>
    <row r="188" spans="1:9">
      <c r="A188" s="4" t="s">
        <v>216</v>
      </c>
      <c r="B188">
        <f t="shared" ref="B188:E188" si="11">B185*B186*B187</f>
        <v>-1106.0693241705901</v>
      </c>
      <c r="C188">
        <f t="shared" si="11"/>
        <v>-1284.128199923864</v>
      </c>
      <c r="D188">
        <f t="shared" si="11"/>
        <v>-2697.7850677508527</v>
      </c>
      <c r="E188">
        <f t="shared" si="11"/>
        <v>-5326.2825549487416</v>
      </c>
      <c r="F188">
        <f t="shared" ref="F188:I188" si="12">F185*F186*F187</f>
        <v>-993.0249408990569</v>
      </c>
      <c r="G188">
        <f t="shared" si="12"/>
        <v>-2664.8380069081095</v>
      </c>
      <c r="H188">
        <f t="shared" si="12"/>
        <v>-3058.0355142229073</v>
      </c>
      <c r="I188">
        <f t="shared" si="12"/>
        <v>-5742.7481436668422</v>
      </c>
    </row>
    <row r="190" spans="1:9">
      <c r="A190" s="4" t="s">
        <v>215</v>
      </c>
      <c r="B190">
        <f>AVERAGE(B2:B183)+_xlfn.NORM.INV(0.01,0,1)*_xlfn.STDEV.S(B2:B183)</f>
        <v>-6.3701359844561781E-2</v>
      </c>
      <c r="C190">
        <f t="shared" ref="C190:I190" si="13">AVERAGE(C2:C183)+_xlfn.NORM.INV(0.01,0,1)*_xlfn.STDEV.S(C2:C183)</f>
        <v>-7.9453467304907197E-2</v>
      </c>
      <c r="D190">
        <f t="shared" si="13"/>
        <v>-6.2586340918832015E-2</v>
      </c>
      <c r="E190">
        <f t="shared" si="13"/>
        <v>-6.4720436368612647E-2</v>
      </c>
      <c r="F190">
        <f t="shared" si="13"/>
        <v>-2.560854601095082E-2</v>
      </c>
      <c r="G190">
        <f t="shared" si="13"/>
        <v>-5.5119524150182037E-2</v>
      </c>
      <c r="H190">
        <f t="shared" si="13"/>
        <v>-3.6291210635853659E-2</v>
      </c>
      <c r="I190">
        <f t="shared" si="13"/>
        <v>-4.3435160702805682E-2</v>
      </c>
    </row>
    <row r="191" spans="1:9">
      <c r="A191" s="4" t="s">
        <v>214</v>
      </c>
      <c r="B191">
        <f>B190*B186*B187</f>
        <v>-1202.7988960717746</v>
      </c>
      <c r="C191">
        <f t="shared" ref="C191:I191" si="14">C190*C186*C187</f>
        <v>-1520.3390742495476</v>
      </c>
      <c r="D191">
        <f t="shared" si="14"/>
        <v>-2397.9164643984177</v>
      </c>
      <c r="E191">
        <f t="shared" si="14"/>
        <v>-4940.1456552768586</v>
      </c>
      <c r="F191">
        <f t="shared" si="14"/>
        <v>-920.43318897995073</v>
      </c>
      <c r="G191">
        <f t="shared" si="14"/>
        <v>-1862.2923361176611</v>
      </c>
      <c r="H191">
        <f t="shared" si="14"/>
        <v>-2530.5447436776649</v>
      </c>
      <c r="I191">
        <f t="shared" si="14"/>
        <v>-6344.1133733701017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6FA1-17EF-43EE-9A68-12300F9A8CA0}">
  <dimension ref="A1:B191"/>
  <sheetViews>
    <sheetView topLeftCell="A178" workbookViewId="0">
      <selection activeCell="A190" sqref="A190:B191"/>
    </sheetView>
  </sheetViews>
  <sheetFormatPr defaultRowHeight="14.4"/>
  <sheetData>
    <row r="1" spans="1:2">
      <c r="A1" s="1" t="s">
        <v>11</v>
      </c>
      <c r="B1" s="1" t="s">
        <v>197</v>
      </c>
    </row>
    <row r="2" spans="1:2">
      <c r="A2" s="1" t="s">
        <v>12</v>
      </c>
      <c r="B2">
        <v>3.8593431224374091E-3</v>
      </c>
    </row>
    <row r="3" spans="1:2">
      <c r="A3" s="1" t="s">
        <v>13</v>
      </c>
      <c r="B3">
        <v>-1.6777904255743329E-2</v>
      </c>
    </row>
    <row r="4" spans="1:2">
      <c r="A4" s="1" t="s">
        <v>14</v>
      </c>
      <c r="B4">
        <v>3.302654453600784E-2</v>
      </c>
    </row>
    <row r="5" spans="1:2">
      <c r="A5" s="1" t="s">
        <v>15</v>
      </c>
      <c r="B5">
        <v>1.8099592042907009E-2</v>
      </c>
    </row>
    <row r="6" spans="1:2">
      <c r="A6" s="1" t="s">
        <v>16</v>
      </c>
      <c r="B6">
        <v>-2.051257766616299E-3</v>
      </c>
    </row>
    <row r="7" spans="1:2">
      <c r="A7" s="1" t="s">
        <v>17</v>
      </c>
      <c r="B7">
        <v>1.451990107255563E-2</v>
      </c>
    </row>
    <row r="8" spans="1:2">
      <c r="A8" s="1" t="s">
        <v>18</v>
      </c>
      <c r="B8">
        <v>1.057623515551431E-2</v>
      </c>
    </row>
    <row r="9" spans="1:2">
      <c r="A9" s="1" t="s">
        <v>19</v>
      </c>
      <c r="B9">
        <v>-1.9918587249072361E-2</v>
      </c>
    </row>
    <row r="10" spans="1:2">
      <c r="A10" s="1" t="s">
        <v>20</v>
      </c>
      <c r="B10">
        <v>8.5159940254599942E-3</v>
      </c>
    </row>
    <row r="11" spans="1:2">
      <c r="A11" s="1" t="s">
        <v>21</v>
      </c>
      <c r="B11">
        <v>1.484351959707597E-2</v>
      </c>
    </row>
    <row r="12" spans="1:2">
      <c r="A12" s="1" t="s">
        <v>22</v>
      </c>
      <c r="B12">
        <v>-1.428617690286227E-2</v>
      </c>
    </row>
    <row r="13" spans="1:2">
      <c r="A13" s="1" t="s">
        <v>23</v>
      </c>
      <c r="B13">
        <v>1.0380650327789899E-2</v>
      </c>
    </row>
    <row r="14" spans="1:2">
      <c r="A14" s="1" t="s">
        <v>24</v>
      </c>
      <c r="B14">
        <v>-1.621308935316168E-2</v>
      </c>
    </row>
    <row r="15" spans="1:2">
      <c r="A15" s="1" t="s">
        <v>25</v>
      </c>
      <c r="B15">
        <v>-1.612893121704095E-2</v>
      </c>
    </row>
    <row r="16" spans="1:2">
      <c r="A16" s="1" t="s">
        <v>26</v>
      </c>
      <c r="B16">
        <v>1.4820081002273829E-2</v>
      </c>
    </row>
    <row r="17" spans="1:2">
      <c r="A17" s="1" t="s">
        <v>27</v>
      </c>
      <c r="B17">
        <v>9.9499952672643666E-3</v>
      </c>
    </row>
    <row r="18" spans="1:2">
      <c r="A18" s="1" t="s">
        <v>28</v>
      </c>
      <c r="B18">
        <v>-4.9264661147733202E-3</v>
      </c>
    </row>
    <row r="19" spans="1:2">
      <c r="A19" s="1" t="s">
        <v>29</v>
      </c>
      <c r="B19">
        <v>1.7006041909084061E-2</v>
      </c>
    </row>
    <row r="20" spans="1:2">
      <c r="A20" s="1" t="s">
        <v>30</v>
      </c>
      <c r="B20">
        <v>1.195944411245531E-2</v>
      </c>
    </row>
    <row r="21" spans="1:2">
      <c r="A21" s="1" t="s">
        <v>31</v>
      </c>
      <c r="B21">
        <v>-2.085535836283126E-3</v>
      </c>
    </row>
    <row r="22" spans="1:2">
      <c r="A22" s="1" t="s">
        <v>32</v>
      </c>
      <c r="B22">
        <v>1.6032235939643421E-2</v>
      </c>
    </row>
    <row r="23" spans="1:2">
      <c r="A23" s="1" t="s">
        <v>33</v>
      </c>
      <c r="B23">
        <v>1.213622528630243E-2</v>
      </c>
    </row>
    <row r="24" spans="1:2">
      <c r="A24" s="1" t="s">
        <v>34</v>
      </c>
      <c r="B24">
        <v>-2.3985483554034288E-3</v>
      </c>
    </row>
    <row r="25" spans="1:2">
      <c r="A25" s="1" t="s">
        <v>35</v>
      </c>
      <c r="B25">
        <v>5.0069297485122446E-3</v>
      </c>
    </row>
    <row r="26" spans="1:2">
      <c r="A26" s="1" t="s">
        <v>36</v>
      </c>
      <c r="B26">
        <v>-3.4552363909279288E-4</v>
      </c>
    </row>
    <row r="27" spans="1:2">
      <c r="A27" s="1" t="s">
        <v>37</v>
      </c>
      <c r="B27">
        <v>-8.9836690514919493E-3</v>
      </c>
    </row>
    <row r="28" spans="1:2">
      <c r="A28" s="1" t="s">
        <v>38</v>
      </c>
      <c r="B28">
        <v>1.9110256015596901E-2</v>
      </c>
    </row>
    <row r="29" spans="1:2">
      <c r="A29" s="1" t="s">
        <v>39</v>
      </c>
      <c r="B29">
        <v>5.5381036493207247E-3</v>
      </c>
    </row>
    <row r="30" spans="1:2">
      <c r="A30" s="1" t="s">
        <v>40</v>
      </c>
      <c r="B30">
        <v>-3.029266201129455E-2</v>
      </c>
    </row>
    <row r="31" spans="1:2">
      <c r="A31" s="1" t="s">
        <v>41</v>
      </c>
      <c r="B31">
        <v>1.1081949113695979E-3</v>
      </c>
    </row>
    <row r="32" spans="1:2">
      <c r="A32" s="1" t="s">
        <v>42</v>
      </c>
      <c r="B32">
        <v>2.4408070635544291E-2</v>
      </c>
    </row>
    <row r="33" spans="1:2">
      <c r="A33" s="1" t="s">
        <v>43</v>
      </c>
      <c r="B33">
        <v>2.067243251428974E-2</v>
      </c>
    </row>
    <row r="34" spans="1:2">
      <c r="A34" s="1" t="s">
        <v>44</v>
      </c>
      <c r="B34">
        <v>-1.9901559590146389E-3</v>
      </c>
    </row>
    <row r="35" spans="1:2">
      <c r="A35" s="1" t="s">
        <v>45</v>
      </c>
      <c r="B35">
        <v>9.7391249337730468E-3</v>
      </c>
    </row>
    <row r="36" spans="1:2">
      <c r="A36" s="1" t="s">
        <v>46</v>
      </c>
      <c r="B36">
        <v>5.8561475942631169E-3</v>
      </c>
    </row>
    <row r="37" spans="1:2">
      <c r="A37" s="1" t="s">
        <v>47</v>
      </c>
      <c r="B37">
        <v>9.7966242565743489E-3</v>
      </c>
    </row>
    <row r="38" spans="1:2">
      <c r="A38" s="1" t="s">
        <v>48</v>
      </c>
      <c r="B38">
        <v>0</v>
      </c>
    </row>
    <row r="39" spans="1:2">
      <c r="A39" s="1" t="s">
        <v>49</v>
      </c>
      <c r="B39">
        <v>2.400312806875915E-3</v>
      </c>
    </row>
    <row r="40" spans="1:2">
      <c r="A40" s="1" t="s">
        <v>50</v>
      </c>
      <c r="B40">
        <v>1.574422948750431E-2</v>
      </c>
    </row>
    <row r="41" spans="1:2">
      <c r="A41" s="1" t="s">
        <v>51</v>
      </c>
      <c r="B41">
        <v>7.8314063874607154E-3</v>
      </c>
    </row>
    <row r="42" spans="1:2">
      <c r="A42" s="1" t="s">
        <v>52</v>
      </c>
      <c r="B42">
        <v>2.3637377995175961E-3</v>
      </c>
    </row>
    <row r="43" spans="1:2">
      <c r="A43" s="1" t="s">
        <v>53</v>
      </c>
      <c r="B43">
        <v>1.007347347386744E-2</v>
      </c>
    </row>
    <row r="44" spans="1:2">
      <c r="A44" s="1" t="s">
        <v>54</v>
      </c>
      <c r="B44">
        <v>1.349543414280463E-2</v>
      </c>
    </row>
    <row r="45" spans="1:2">
      <c r="A45" s="1" t="s">
        <v>55</v>
      </c>
      <c r="B45">
        <v>-2.4633986229358858E-2</v>
      </c>
    </row>
    <row r="46" spans="1:2">
      <c r="A46" s="1" t="s">
        <v>56</v>
      </c>
      <c r="B46">
        <v>2.775996071372577E-2</v>
      </c>
    </row>
    <row r="47" spans="1:2">
      <c r="A47" s="1" t="s">
        <v>57</v>
      </c>
      <c r="B47">
        <v>1.3445090569690339E-3</v>
      </c>
    </row>
    <row r="48" spans="1:2">
      <c r="A48" s="1" t="s">
        <v>58</v>
      </c>
      <c r="B48">
        <v>-1.8456637461225719E-2</v>
      </c>
    </row>
    <row r="49" spans="1:2">
      <c r="A49" s="1" t="s">
        <v>59</v>
      </c>
      <c r="B49">
        <v>1.02636778899079E-2</v>
      </c>
    </row>
    <row r="50" spans="1:2">
      <c r="A50" s="1" t="s">
        <v>60</v>
      </c>
      <c r="B50">
        <v>6.8382255373020673E-3</v>
      </c>
    </row>
    <row r="51" spans="1:2">
      <c r="A51" s="1" t="s">
        <v>61</v>
      </c>
      <c r="B51">
        <v>9.8465492416510703E-3</v>
      </c>
    </row>
    <row r="52" spans="1:2">
      <c r="A52" s="1" t="s">
        <v>62</v>
      </c>
      <c r="B52">
        <v>1.368752942725671E-2</v>
      </c>
    </row>
    <row r="53" spans="1:2">
      <c r="A53" s="1" t="s">
        <v>63</v>
      </c>
      <c r="B53">
        <v>1.6093655148146091E-2</v>
      </c>
    </row>
    <row r="54" spans="1:2">
      <c r="A54" s="1" t="s">
        <v>64</v>
      </c>
      <c r="B54">
        <v>6.333762122815223E-3</v>
      </c>
    </row>
    <row r="55" spans="1:2">
      <c r="A55" s="1" t="s">
        <v>65</v>
      </c>
      <c r="B55">
        <v>4.9089141640672462E-3</v>
      </c>
    </row>
    <row r="56" spans="1:2">
      <c r="A56" s="1" t="s">
        <v>66</v>
      </c>
      <c r="B56">
        <v>-1.228188520265139E-2</v>
      </c>
    </row>
    <row r="57" spans="1:2">
      <c r="A57" s="1" t="s">
        <v>67</v>
      </c>
      <c r="B57">
        <v>2.7512414298964671E-3</v>
      </c>
    </row>
    <row r="58" spans="1:2">
      <c r="A58" s="1" t="s">
        <v>68</v>
      </c>
      <c r="B58">
        <v>-6.38272187973421E-3</v>
      </c>
    </row>
    <row r="59" spans="1:2">
      <c r="A59" s="1" t="s">
        <v>69</v>
      </c>
      <c r="B59">
        <v>5.6978589002620872E-4</v>
      </c>
    </row>
    <row r="60" spans="1:2">
      <c r="A60" s="1" t="s">
        <v>70</v>
      </c>
      <c r="B60">
        <v>1.2969400046205499E-3</v>
      </c>
    </row>
    <row r="61" spans="1:2">
      <c r="A61" s="1" t="s">
        <v>71</v>
      </c>
      <c r="B61">
        <v>6.7526486431648269E-3</v>
      </c>
    </row>
    <row r="62" spans="1:2">
      <c r="A62" s="1" t="s">
        <v>72</v>
      </c>
      <c r="B62">
        <v>1.5179944306847441E-2</v>
      </c>
    </row>
    <row r="63" spans="1:2">
      <c r="A63" s="1" t="s">
        <v>73</v>
      </c>
      <c r="B63">
        <v>-2.0774700740044949E-4</v>
      </c>
    </row>
    <row r="64" spans="1:2">
      <c r="A64" s="1" t="s">
        <v>74</v>
      </c>
      <c r="B64">
        <v>2.170118876492055E-2</v>
      </c>
    </row>
    <row r="65" spans="1:2">
      <c r="A65" s="1" t="s">
        <v>75</v>
      </c>
      <c r="B65">
        <v>1.334204875286926E-2</v>
      </c>
    </row>
    <row r="66" spans="1:2">
      <c r="A66" s="1" t="s">
        <v>76</v>
      </c>
      <c r="B66">
        <v>1.650176362827693E-2</v>
      </c>
    </row>
    <row r="67" spans="1:2">
      <c r="A67" s="1" t="s">
        <v>77</v>
      </c>
      <c r="B67">
        <v>-3.8077986251208169E-3</v>
      </c>
    </row>
    <row r="68" spans="1:2">
      <c r="A68" s="1" t="s">
        <v>78</v>
      </c>
      <c r="B68">
        <v>7.8974039514312366E-3</v>
      </c>
    </row>
    <row r="69" spans="1:2">
      <c r="A69" s="1" t="s">
        <v>79</v>
      </c>
      <c r="B69">
        <v>1.7800349030289819E-2</v>
      </c>
    </row>
    <row r="70" spans="1:2">
      <c r="A70" s="1" t="s">
        <v>80</v>
      </c>
      <c r="B70">
        <v>3.7528425586705878E-3</v>
      </c>
    </row>
    <row r="71" spans="1:2">
      <c r="A71" s="1" t="s">
        <v>81</v>
      </c>
      <c r="B71">
        <v>-4.4366451416767427E-3</v>
      </c>
    </row>
    <row r="72" spans="1:2">
      <c r="A72" s="1" t="s">
        <v>82</v>
      </c>
      <c r="B72">
        <v>-3.5591671850302431E-3</v>
      </c>
    </row>
    <row r="73" spans="1:2">
      <c r="A73" s="1" t="s">
        <v>83</v>
      </c>
      <c r="B73">
        <v>1.426128499320223E-3</v>
      </c>
    </row>
    <row r="74" spans="1:2">
      <c r="A74" s="1" t="s">
        <v>84</v>
      </c>
      <c r="B74">
        <v>1.9033050538948659E-2</v>
      </c>
    </row>
    <row r="75" spans="1:2">
      <c r="A75" s="1" t="s">
        <v>85</v>
      </c>
      <c r="B75">
        <v>1.4476545937305301E-3</v>
      </c>
    </row>
    <row r="76" spans="1:2">
      <c r="A76" s="1" t="s">
        <v>86</v>
      </c>
      <c r="B76">
        <v>6.905024920331515E-3</v>
      </c>
    </row>
    <row r="77" spans="1:2">
      <c r="A77" s="1" t="s">
        <v>87</v>
      </c>
      <c r="B77">
        <v>-1.5081467610429391E-3</v>
      </c>
    </row>
    <row r="78" spans="1:2">
      <c r="A78" s="1" t="s">
        <v>88</v>
      </c>
      <c r="B78">
        <v>5.0044371271227286E-3</v>
      </c>
    </row>
    <row r="79" spans="1:2">
      <c r="A79" s="1" t="s">
        <v>89</v>
      </c>
      <c r="B79">
        <v>-1.205658442652302E-4</v>
      </c>
    </row>
    <row r="80" spans="1:2">
      <c r="A80" s="1" t="s">
        <v>90</v>
      </c>
      <c r="B80">
        <v>4.530455159375002E-3</v>
      </c>
    </row>
    <row r="81" spans="1:2">
      <c r="A81" s="1" t="s">
        <v>91</v>
      </c>
      <c r="B81">
        <v>-2.374815134383534E-3</v>
      </c>
    </row>
    <row r="82" spans="1:2">
      <c r="A82" s="1" t="s">
        <v>92</v>
      </c>
      <c r="B82">
        <v>-6.5588489627625979E-3</v>
      </c>
    </row>
    <row r="83" spans="1:2">
      <c r="A83" s="1" t="s">
        <v>93</v>
      </c>
      <c r="B83">
        <v>9.7514203222064388E-3</v>
      </c>
    </row>
    <row r="84" spans="1:2">
      <c r="A84" s="1" t="s">
        <v>94</v>
      </c>
      <c r="B84">
        <v>3.6416757880430861E-3</v>
      </c>
    </row>
    <row r="85" spans="1:2">
      <c r="A85" s="1" t="s">
        <v>95</v>
      </c>
      <c r="B85">
        <v>1.1427863341215041E-2</v>
      </c>
    </row>
    <row r="86" spans="1:2">
      <c r="A86" s="1" t="s">
        <v>96</v>
      </c>
      <c r="B86">
        <v>-1.510038035470285E-2</v>
      </c>
    </row>
    <row r="87" spans="1:2">
      <c r="A87" s="1" t="s">
        <v>97</v>
      </c>
      <c r="B87">
        <v>-2.2682442317707E-2</v>
      </c>
    </row>
    <row r="88" spans="1:2">
      <c r="A88" s="1" t="s">
        <v>98</v>
      </c>
      <c r="B88">
        <v>2.630043068304166E-3</v>
      </c>
    </row>
    <row r="89" spans="1:2">
      <c r="A89" s="1" t="s">
        <v>99</v>
      </c>
      <c r="B89">
        <v>-7.2715795428635044E-3</v>
      </c>
    </row>
    <row r="90" spans="1:2">
      <c r="A90" s="1" t="s">
        <v>100</v>
      </c>
      <c r="B90">
        <v>5.8365630018351036E-3</v>
      </c>
    </row>
    <row r="91" spans="1:2">
      <c r="A91" s="1" t="s">
        <v>101</v>
      </c>
      <c r="B91">
        <v>1.144171651983172E-2</v>
      </c>
    </row>
    <row r="92" spans="1:2">
      <c r="A92" s="1" t="s">
        <v>102</v>
      </c>
      <c r="B92">
        <v>-2.575992645036385E-3</v>
      </c>
    </row>
    <row r="93" spans="1:2">
      <c r="A93" s="1" t="s">
        <v>103</v>
      </c>
      <c r="B93">
        <v>-3.615798009339088E-3</v>
      </c>
    </row>
    <row r="94" spans="1:2">
      <c r="A94" s="1" t="s">
        <v>104</v>
      </c>
      <c r="B94">
        <v>2.435291813317941E-2</v>
      </c>
    </row>
    <row r="95" spans="1:2">
      <c r="A95" s="1" t="s">
        <v>105</v>
      </c>
      <c r="B95">
        <v>3.6397139649610999E-3</v>
      </c>
    </row>
    <row r="96" spans="1:2">
      <c r="A96" s="1" t="s">
        <v>106</v>
      </c>
      <c r="B96">
        <v>-1.230697110991108E-3</v>
      </c>
    </row>
    <row r="97" spans="1:2">
      <c r="A97" s="1" t="s">
        <v>107</v>
      </c>
      <c r="B97">
        <v>4.6239110717454226E-3</v>
      </c>
    </row>
    <row r="98" spans="1:2">
      <c r="A98" s="1" t="s">
        <v>108</v>
      </c>
      <c r="B98">
        <v>1.180800999456832E-2</v>
      </c>
    </row>
    <row r="99" spans="1:2">
      <c r="A99" s="1" t="s">
        <v>109</v>
      </c>
      <c r="B99">
        <v>3.9385705679824126E-3</v>
      </c>
    </row>
    <row r="100" spans="1:2">
      <c r="A100" s="1" t="s">
        <v>110</v>
      </c>
      <c r="B100">
        <v>5.0127489706459638E-3</v>
      </c>
    </row>
    <row r="101" spans="1:2">
      <c r="A101" s="1" t="s">
        <v>111</v>
      </c>
      <c r="B101">
        <v>1.002678291314529E-2</v>
      </c>
    </row>
    <row r="102" spans="1:2">
      <c r="A102" s="1" t="s">
        <v>112</v>
      </c>
      <c r="B102">
        <v>-7.3831810549923596E-3</v>
      </c>
    </row>
    <row r="103" spans="1:2">
      <c r="A103" s="1" t="s">
        <v>113</v>
      </c>
      <c r="B103">
        <v>6.4664662362112768E-3</v>
      </c>
    </row>
    <row r="104" spans="1:2">
      <c r="A104" s="1" t="s">
        <v>114</v>
      </c>
      <c r="B104">
        <v>1.4734017525260599E-2</v>
      </c>
    </row>
    <row r="105" spans="1:2">
      <c r="A105" s="1" t="s">
        <v>115</v>
      </c>
      <c r="B105">
        <v>5.101062194172723E-3</v>
      </c>
    </row>
    <row r="106" spans="1:2">
      <c r="A106" s="1" t="s">
        <v>116</v>
      </c>
      <c r="B106">
        <v>4.637217172052277E-2</v>
      </c>
    </row>
    <row r="107" spans="1:2">
      <c r="A107" s="1" t="s">
        <v>117</v>
      </c>
      <c r="B107">
        <v>-9.0529035832398463E-4</v>
      </c>
    </row>
    <row r="108" spans="1:2">
      <c r="A108" s="1" t="s">
        <v>118</v>
      </c>
      <c r="B108">
        <v>-2.7975296445026392E-3</v>
      </c>
    </row>
    <row r="109" spans="1:2">
      <c r="A109" s="1" t="s">
        <v>119</v>
      </c>
      <c r="B109">
        <v>-1.5848311678740679E-2</v>
      </c>
    </row>
    <row r="110" spans="1:2">
      <c r="A110" s="1" t="s">
        <v>120</v>
      </c>
      <c r="B110">
        <v>2.0187466595622539E-3</v>
      </c>
    </row>
    <row r="111" spans="1:2">
      <c r="A111" s="1" t="s">
        <v>121</v>
      </c>
      <c r="B111">
        <v>-7.3513014986885672E-3</v>
      </c>
    </row>
    <row r="112" spans="1:2">
      <c r="A112" s="1" t="s">
        <v>122</v>
      </c>
      <c r="B112">
        <v>1.7290952047533729E-2</v>
      </c>
    </row>
    <row r="113" spans="1:2">
      <c r="A113" s="1" t="s">
        <v>123</v>
      </c>
      <c r="B113">
        <v>-1.2011122619401069E-2</v>
      </c>
    </row>
    <row r="114" spans="1:2">
      <c r="A114" s="1" t="s">
        <v>124</v>
      </c>
      <c r="B114">
        <v>-2.4177951424910749E-3</v>
      </c>
    </row>
    <row r="115" spans="1:2">
      <c r="A115" s="1" t="s">
        <v>125</v>
      </c>
      <c r="B115">
        <v>-3.05251833295761E-3</v>
      </c>
    </row>
    <row r="116" spans="1:2">
      <c r="A116" s="1" t="s">
        <v>126</v>
      </c>
      <c r="B116">
        <v>1.1080884824630211E-3</v>
      </c>
    </row>
    <row r="117" spans="1:2">
      <c r="A117" s="1" t="s">
        <v>127</v>
      </c>
      <c r="B117">
        <v>1.165610590480526E-2</v>
      </c>
    </row>
    <row r="118" spans="1:2">
      <c r="A118" s="1" t="s">
        <v>128</v>
      </c>
      <c r="B118">
        <v>2.0591304749548729E-3</v>
      </c>
    </row>
    <row r="119" spans="1:2">
      <c r="A119" s="1" t="s">
        <v>129</v>
      </c>
      <c r="B119">
        <v>3.0434491101996031E-3</v>
      </c>
    </row>
    <row r="120" spans="1:2">
      <c r="A120" s="1" t="s">
        <v>130</v>
      </c>
      <c r="B120">
        <v>6.8121814486274967E-3</v>
      </c>
    </row>
    <row r="121" spans="1:2">
      <c r="A121" s="1" t="s">
        <v>131</v>
      </c>
      <c r="B121">
        <v>1.7384100660211571E-4</v>
      </c>
    </row>
    <row r="122" spans="1:2">
      <c r="A122" s="1" t="s">
        <v>132</v>
      </c>
      <c r="B122">
        <v>7.0849119291398477E-3</v>
      </c>
    </row>
    <row r="123" spans="1:2">
      <c r="A123" s="1" t="s">
        <v>133</v>
      </c>
      <c r="B123">
        <v>1.8987722207076011E-2</v>
      </c>
    </row>
    <row r="124" spans="1:2">
      <c r="A124" s="1" t="s">
        <v>134</v>
      </c>
      <c r="B124">
        <v>8.1583347786684524E-3</v>
      </c>
    </row>
    <row r="125" spans="1:2">
      <c r="A125" s="1" t="s">
        <v>135</v>
      </c>
      <c r="B125">
        <v>6.8989534009267217E-4</v>
      </c>
    </row>
    <row r="126" spans="1:2">
      <c r="A126" s="1" t="s">
        <v>136</v>
      </c>
      <c r="B126">
        <v>1.293216427249444E-3</v>
      </c>
    </row>
    <row r="127" spans="1:2">
      <c r="A127" s="1" t="s">
        <v>137</v>
      </c>
      <c r="B127">
        <v>-9.8209729862666073E-3</v>
      </c>
    </row>
    <row r="128" spans="1:2">
      <c r="A128" s="1" t="s">
        <v>138</v>
      </c>
      <c r="B128">
        <v>-2.0609262203597382E-2</v>
      </c>
    </row>
    <row r="129" spans="1:2">
      <c r="A129" s="1" t="s">
        <v>139</v>
      </c>
      <c r="B129">
        <v>-4.7724004754958749E-3</v>
      </c>
    </row>
    <row r="130" spans="1:2">
      <c r="A130" s="1" t="s">
        <v>140</v>
      </c>
      <c r="B130">
        <v>-1.568037216177931E-3</v>
      </c>
    </row>
    <row r="131" spans="1:2">
      <c r="A131" s="1" t="s">
        <v>141</v>
      </c>
      <c r="B131">
        <v>9.6829494720747089E-3</v>
      </c>
    </row>
    <row r="132" spans="1:2">
      <c r="A132" s="1" t="s">
        <v>142</v>
      </c>
      <c r="B132">
        <v>2.5781634276356158E-3</v>
      </c>
    </row>
    <row r="133" spans="1:2">
      <c r="A133" s="1" t="s">
        <v>143</v>
      </c>
      <c r="B133">
        <v>1.443649271222203E-2</v>
      </c>
    </row>
    <row r="134" spans="1:2">
      <c r="A134" s="1" t="s">
        <v>144</v>
      </c>
      <c r="B134">
        <v>9.1892519226546288E-3</v>
      </c>
    </row>
    <row r="135" spans="1:2">
      <c r="A135" s="1" t="s">
        <v>145</v>
      </c>
      <c r="B135">
        <v>-1.258408083428131E-2</v>
      </c>
    </row>
    <row r="136" spans="1:2">
      <c r="A136" s="1" t="s">
        <v>146</v>
      </c>
      <c r="B136">
        <v>-1.7767801308187559E-2</v>
      </c>
    </row>
    <row r="137" spans="1:2">
      <c r="A137" s="1" t="s">
        <v>147</v>
      </c>
      <c r="B137">
        <v>1.3495162088168261E-2</v>
      </c>
    </row>
    <row r="138" spans="1:2">
      <c r="A138" s="1" t="s">
        <v>148</v>
      </c>
      <c r="B138">
        <v>-1.4353983231543349E-2</v>
      </c>
    </row>
    <row r="139" spans="1:2">
      <c r="A139" s="1" t="s">
        <v>149</v>
      </c>
      <c r="B139">
        <v>1.557899042359101E-2</v>
      </c>
    </row>
    <row r="140" spans="1:2">
      <c r="A140" s="1" t="s">
        <v>150</v>
      </c>
      <c r="B140">
        <v>9.2405641063963984E-3</v>
      </c>
    </row>
    <row r="141" spans="1:2">
      <c r="A141" s="1" t="s">
        <v>151</v>
      </c>
      <c r="B141">
        <v>-3.3713168819927701E-3</v>
      </c>
    </row>
    <row r="142" spans="1:2">
      <c r="A142" s="1" t="s">
        <v>152</v>
      </c>
      <c r="B142">
        <v>-8.9069267479587877E-3</v>
      </c>
    </row>
    <row r="143" spans="1:2">
      <c r="A143" s="1" t="s">
        <v>153</v>
      </c>
      <c r="B143">
        <v>4.5108570635266082E-4</v>
      </c>
    </row>
    <row r="144" spans="1:2">
      <c r="A144" s="1" t="s">
        <v>154</v>
      </c>
      <c r="B144">
        <v>6.0427682736103883E-3</v>
      </c>
    </row>
    <row r="145" spans="1:2">
      <c r="A145" s="1" t="s">
        <v>155</v>
      </c>
      <c r="B145">
        <v>-6.4057648411462997E-3</v>
      </c>
    </row>
    <row r="146" spans="1:2">
      <c r="A146" s="1" t="s">
        <v>156</v>
      </c>
      <c r="B146">
        <v>8.0415107249720563E-3</v>
      </c>
    </row>
    <row r="147" spans="1:2">
      <c r="A147" s="1" t="s">
        <v>157</v>
      </c>
      <c r="B147">
        <v>6.4122180367567339E-3</v>
      </c>
    </row>
    <row r="148" spans="1:2">
      <c r="A148" s="1" t="s">
        <v>158</v>
      </c>
      <c r="B148">
        <v>-8.3671634373767567E-3</v>
      </c>
    </row>
    <row r="149" spans="1:2">
      <c r="A149" s="1" t="s">
        <v>159</v>
      </c>
      <c r="B149">
        <v>8.6597329230044817E-3</v>
      </c>
    </row>
    <row r="150" spans="1:2">
      <c r="A150" s="1" t="s">
        <v>160</v>
      </c>
      <c r="B150">
        <v>-1.0720725660379959E-2</v>
      </c>
    </row>
    <row r="151" spans="1:2">
      <c r="A151" s="1" t="s">
        <v>161</v>
      </c>
      <c r="B151">
        <v>-7.1859929142761292E-3</v>
      </c>
    </row>
    <row r="152" spans="1:2">
      <c r="A152" s="1" t="s">
        <v>162</v>
      </c>
      <c r="B152">
        <v>1.0855254609287711E-2</v>
      </c>
    </row>
    <row r="153" spans="1:2">
      <c r="A153" s="1" t="s">
        <v>163</v>
      </c>
      <c r="B153">
        <v>1.144852899018778E-2</v>
      </c>
    </row>
    <row r="154" spans="1:2">
      <c r="A154" s="1" t="s">
        <v>164</v>
      </c>
      <c r="B154">
        <v>1.496645032262656E-2</v>
      </c>
    </row>
    <row r="155" spans="1:2">
      <c r="A155" s="1" t="s">
        <v>165</v>
      </c>
      <c r="B155">
        <v>3.3966907473732539E-3</v>
      </c>
    </row>
    <row r="156" spans="1:2">
      <c r="A156" s="1" t="s">
        <v>166</v>
      </c>
      <c r="B156">
        <v>2.159775133963349E-2</v>
      </c>
    </row>
    <row r="157" spans="1:2">
      <c r="A157" s="1" t="s">
        <v>167</v>
      </c>
      <c r="B157">
        <v>-5.2228217598482285E-4</v>
      </c>
    </row>
    <row r="158" spans="1:2">
      <c r="A158" s="1" t="s">
        <v>168</v>
      </c>
      <c r="B158">
        <v>1.774146009434063E-2</v>
      </c>
    </row>
    <row r="159" spans="1:2">
      <c r="A159" s="1" t="s">
        <v>169</v>
      </c>
      <c r="B159">
        <v>9.3175071808393461E-3</v>
      </c>
    </row>
    <row r="160" spans="1:2">
      <c r="A160" s="1" t="s">
        <v>170</v>
      </c>
      <c r="B160">
        <v>4.3341671175523011E-4</v>
      </c>
    </row>
    <row r="161" spans="1:2">
      <c r="A161" s="1" t="s">
        <v>171</v>
      </c>
      <c r="B161">
        <v>2.0507428444862311E-2</v>
      </c>
    </row>
    <row r="162" spans="1:2">
      <c r="A162" s="1" t="s">
        <v>172</v>
      </c>
      <c r="B162">
        <v>-8.8112737541774511E-3</v>
      </c>
    </row>
    <row r="163" spans="1:2">
      <c r="A163" s="1" t="s">
        <v>173</v>
      </c>
      <c r="B163">
        <v>-1.750387566711864E-3</v>
      </c>
    </row>
    <row r="164" spans="1:2">
      <c r="A164" s="1" t="s">
        <v>174</v>
      </c>
      <c r="B164">
        <v>5.1399752442160551E-3</v>
      </c>
    </row>
    <row r="165" spans="1:2">
      <c r="A165" s="1" t="s">
        <v>175</v>
      </c>
      <c r="B165">
        <v>-1.0793668625358689E-2</v>
      </c>
    </row>
    <row r="166" spans="1:2">
      <c r="A166" s="1" t="s">
        <v>176</v>
      </c>
      <c r="B166">
        <v>2.6658948554743711E-2</v>
      </c>
    </row>
    <row r="167" spans="1:2">
      <c r="A167" s="1" t="s">
        <v>177</v>
      </c>
      <c r="B167">
        <v>5.3115515440818051E-3</v>
      </c>
    </row>
    <row r="168" spans="1:2">
      <c r="A168" s="1" t="s">
        <v>178</v>
      </c>
      <c r="B168">
        <v>-3.3476441969651383E-2</v>
      </c>
    </row>
    <row r="169" spans="1:2">
      <c r="A169" s="1" t="s">
        <v>179</v>
      </c>
      <c r="B169">
        <v>5.2749760596186857E-2</v>
      </c>
    </row>
    <row r="170" spans="1:2">
      <c r="A170" s="1" t="s">
        <v>180</v>
      </c>
      <c r="B170">
        <v>3.7225579516144691E-3</v>
      </c>
    </row>
    <row r="171" spans="1:2">
      <c r="A171" s="1" t="s">
        <v>181</v>
      </c>
      <c r="B171">
        <v>1.7953222730363368E-2</v>
      </c>
    </row>
    <row r="172" spans="1:2">
      <c r="A172" s="1" t="s">
        <v>182</v>
      </c>
      <c r="B172">
        <v>1.439019694701282E-2</v>
      </c>
    </row>
    <row r="173" spans="1:2">
      <c r="A173" s="1" t="s">
        <v>183</v>
      </c>
      <c r="B173">
        <v>-1.411822665998419E-2</v>
      </c>
    </row>
    <row r="174" spans="1:2">
      <c r="A174" s="1" t="s">
        <v>184</v>
      </c>
      <c r="B174">
        <v>3.9094198585867268E-3</v>
      </c>
    </row>
    <row r="175" spans="1:2">
      <c r="A175" s="1" t="s">
        <v>185</v>
      </c>
      <c r="B175">
        <v>-8.6608273897822441E-3</v>
      </c>
    </row>
    <row r="176" spans="1:2">
      <c r="A176" s="1" t="s">
        <v>186</v>
      </c>
      <c r="B176">
        <v>1.178265694588965E-2</v>
      </c>
    </row>
    <row r="177" spans="1:2">
      <c r="A177" s="1" t="s">
        <v>187</v>
      </c>
      <c r="B177">
        <v>5.0978610676541969E-3</v>
      </c>
    </row>
    <row r="178" spans="1:2">
      <c r="A178" s="1" t="s">
        <v>188</v>
      </c>
      <c r="B178">
        <v>-1.313792909627132E-2</v>
      </c>
    </row>
    <row r="179" spans="1:2">
      <c r="A179" s="1" t="s">
        <v>189</v>
      </c>
      <c r="B179">
        <v>-2.7332473568186359E-2</v>
      </c>
    </row>
    <row r="180" spans="1:2">
      <c r="A180" s="1" t="s">
        <v>190</v>
      </c>
      <c r="B180">
        <v>-1.2857934466383839E-2</v>
      </c>
    </row>
    <row r="181" spans="1:2">
      <c r="A181" s="1" t="s">
        <v>191</v>
      </c>
      <c r="B181">
        <v>2.7656113615037731E-4</v>
      </c>
    </row>
    <row r="182" spans="1:2">
      <c r="A182" s="1" t="s">
        <v>192</v>
      </c>
      <c r="B182">
        <v>6.0018057657740256E-3</v>
      </c>
    </row>
    <row r="183" spans="1:2">
      <c r="A183" s="1" t="s">
        <v>193</v>
      </c>
      <c r="B183">
        <v>1.0712640135823509E-2</v>
      </c>
    </row>
    <row r="185" spans="1:2">
      <c r="A185" s="6">
        <v>0.01</v>
      </c>
      <c r="B185">
        <f t="shared" ref="B185" si="0">PERCENTILE(B2:B183,0.01)</f>
        <v>-2.7894909372376916E-2</v>
      </c>
    </row>
    <row r="186" spans="1:2">
      <c r="A186" s="4" t="s">
        <v>201</v>
      </c>
      <c r="B186">
        <f>input!P2</f>
        <v>6.5369130969696043E-2</v>
      </c>
    </row>
    <row r="187" spans="1:2">
      <c r="A187" s="4" t="s">
        <v>206</v>
      </c>
      <c r="B187">
        <f>input!$T$3</f>
        <v>249796.55254369299</v>
      </c>
    </row>
    <row r="188" spans="1:2">
      <c r="A188" s="4" t="s">
        <v>216</v>
      </c>
      <c r="B188">
        <f t="shared" ref="B188" si="1">B185*B186*B187</f>
        <v>-455.49551652153923</v>
      </c>
    </row>
    <row r="190" spans="1:2">
      <c r="A190" s="4" t="s">
        <v>215</v>
      </c>
      <c r="B190">
        <f>AVERAGE(B2:B183)+_xlfn.NORM.INV(0.01,0,1)*_xlfn.STDEV.S(B2:B183)</f>
        <v>-2.5488612895117387E-2</v>
      </c>
    </row>
    <row r="191" spans="1:2">
      <c r="A191" s="4" t="s">
        <v>214</v>
      </c>
      <c r="B191">
        <f>B190*B186*B187</f>
        <v>-416.20314090627136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EE30-BB72-40C7-AEAE-18E11868895A}">
  <dimension ref="A1:D191"/>
  <sheetViews>
    <sheetView topLeftCell="A166" workbookViewId="0">
      <selection activeCell="F190" sqref="F190"/>
    </sheetView>
  </sheetViews>
  <sheetFormatPr defaultRowHeight="14.4"/>
  <cols>
    <col min="4" max="4" width="8.83984375" style="8"/>
  </cols>
  <sheetData>
    <row r="1" spans="1:4">
      <c r="A1" s="1" t="s">
        <v>11</v>
      </c>
      <c r="B1" s="1" t="s">
        <v>10</v>
      </c>
      <c r="C1" s="1" t="s">
        <v>200</v>
      </c>
      <c r="D1" s="10" t="s">
        <v>211</v>
      </c>
    </row>
    <row r="2" spans="1:4">
      <c r="B2">
        <v>-4.7415376054421483E-2</v>
      </c>
      <c r="C2">
        <v>1.4556370694374099E-3</v>
      </c>
      <c r="D2" s="8">
        <f t="shared" ref="D2:D65" si="0">(B2*$B$186+C5*$C$183)/$D$186</f>
        <v>-2.3770296749094658E-2</v>
      </c>
    </row>
    <row r="3" spans="1:4">
      <c r="B3">
        <v>4.9355349710876517E-2</v>
      </c>
      <c r="C3">
        <v>-5.087014393519218E-3</v>
      </c>
      <c r="D3" s="8">
        <f t="shared" si="0"/>
        <v>3.7160200044945989E-2</v>
      </c>
    </row>
    <row r="4" spans="1:4">
      <c r="B4">
        <v>6.102296583712441E-2</v>
      </c>
      <c r="C4">
        <v>5.908516222563498E-2</v>
      </c>
      <c r="D4" s="8">
        <f t="shared" si="0"/>
        <v>4.2730099177824048E-2</v>
      </c>
    </row>
    <row r="5" spans="1:4">
      <c r="B5">
        <v>5.8355789236406164E-3</v>
      </c>
      <c r="C5">
        <v>2.9411701961204351E-2</v>
      </c>
      <c r="D5" s="8">
        <f t="shared" si="0"/>
        <v>9.3095511611260978E-3</v>
      </c>
    </row>
    <row r="6" spans="1:4">
      <c r="B6">
        <v>2.6038939826254159E-2</v>
      </c>
      <c r="C6">
        <v>4.0135535673693427E-2</v>
      </c>
      <c r="D6" s="8">
        <f t="shared" si="0"/>
        <v>1.4251464065347103E-2</v>
      </c>
    </row>
    <row r="7" spans="1:4">
      <c r="B7">
        <v>7.9237382996753203E-2</v>
      </c>
      <c r="C7">
        <v>3.1306667494772622E-2</v>
      </c>
      <c r="D7" s="8">
        <f t="shared" si="0"/>
        <v>5.9656629752465808E-2</v>
      </c>
    </row>
    <row r="8" spans="1:4">
      <c r="B8">
        <v>6.4911813525311723E-2</v>
      </c>
      <c r="C8">
        <v>3.2754756851318227E-2</v>
      </c>
      <c r="D8" s="8">
        <f t="shared" si="0"/>
        <v>4.8100703372820588E-2</v>
      </c>
    </row>
    <row r="9" spans="1:4">
      <c r="B9">
        <v>-9.9492204411222307E-3</v>
      </c>
      <c r="C9">
        <v>-9.3282695145046057E-3</v>
      </c>
      <c r="D9" s="8">
        <f t="shared" si="0"/>
        <v>-1.5571363504142418E-2</v>
      </c>
    </row>
    <row r="10" spans="1:4">
      <c r="B10">
        <v>0.1201628259793359</v>
      </c>
      <c r="C10">
        <v>6.4423551743034047E-2</v>
      </c>
      <c r="D10" s="8">
        <f t="shared" si="0"/>
        <v>7.9416791686630864E-2</v>
      </c>
    </row>
    <row r="11" spans="1:4">
      <c r="B11">
        <v>-3.9961308775612332E-2</v>
      </c>
      <c r="C11">
        <v>4.8386575829357792E-2</v>
      </c>
      <c r="D11" s="8">
        <f t="shared" si="0"/>
        <v>-2.4280746001413514E-2</v>
      </c>
    </row>
    <row r="12" spans="1:4">
      <c r="B12">
        <v>-4.6431360795766818E-2</v>
      </c>
      <c r="C12">
        <v>-5.4130982317787353E-2</v>
      </c>
      <c r="D12" s="8">
        <f t="shared" si="0"/>
        <v>-3.7721253208278738E-2</v>
      </c>
    </row>
    <row r="13" spans="1:4">
      <c r="B13">
        <v>-2.7819822290456871E-2</v>
      </c>
      <c r="C13">
        <v>3.4726660293938449E-2</v>
      </c>
      <c r="D13" s="8">
        <f t="shared" si="0"/>
        <v>-2.3096848052793429E-2</v>
      </c>
    </row>
    <row r="14" spans="1:4">
      <c r="B14">
        <v>-3.4131567431197378E-2</v>
      </c>
      <c r="C14">
        <v>5.878849905944783E-4</v>
      </c>
      <c r="D14" s="8">
        <f t="shared" si="0"/>
        <v>-1.7282060815390181E-2</v>
      </c>
    </row>
    <row r="15" spans="1:4">
      <c r="B15">
        <v>-0.1005041158294292</v>
      </c>
      <c r="C15">
        <v>-5.3498038257698721E-2</v>
      </c>
      <c r="D15" s="8">
        <f t="shared" si="0"/>
        <v>-5.7964196577010886E-2</v>
      </c>
    </row>
    <row r="16" spans="1:4">
      <c r="B16">
        <v>-7.9974272216413733E-2</v>
      </c>
      <c r="C16">
        <v>-3.4878682746826477E-2</v>
      </c>
      <c r="D16" s="8">
        <f t="shared" si="0"/>
        <v>-5.4635389177713385E-2</v>
      </c>
    </row>
    <row r="17" spans="2:4">
      <c r="B17">
        <v>4.1999917803839937E-2</v>
      </c>
      <c r="C17">
        <v>2.019627185487316E-2</v>
      </c>
      <c r="D17" s="8">
        <f t="shared" si="0"/>
        <v>2.0110988258939241E-2</v>
      </c>
    </row>
    <row r="18" spans="2:4">
      <c r="B18">
        <v>-2.987061356139753E-2</v>
      </c>
      <c r="C18">
        <v>1.9157121436653931E-2</v>
      </c>
      <c r="D18" s="8">
        <f t="shared" si="0"/>
        <v>-2.4516174087763232E-2</v>
      </c>
    </row>
    <row r="19" spans="2:4">
      <c r="B19">
        <v>-3.0599596952467941E-2</v>
      </c>
      <c r="C19">
        <v>-3.3252003622887938E-2</v>
      </c>
      <c r="D19" s="8">
        <f t="shared" si="0"/>
        <v>-2.5339111737486007E-2</v>
      </c>
    </row>
    <row r="20" spans="2:4">
      <c r="B20">
        <v>-3.9691346681863249E-2</v>
      </c>
      <c r="C20">
        <v>-3.1433588686589298E-2</v>
      </c>
      <c r="D20" s="8">
        <f t="shared" si="0"/>
        <v>-2.461266332314626E-2</v>
      </c>
    </row>
    <row r="21" spans="2:4">
      <c r="B21">
        <v>-6.4322943472717609E-2</v>
      </c>
      <c r="C21">
        <v>-3.5835655115828091E-2</v>
      </c>
      <c r="D21" s="8">
        <f t="shared" si="0"/>
        <v>-4.0432402408023385E-2</v>
      </c>
    </row>
    <row r="22" spans="2:4">
      <c r="B22">
        <v>1.635242330433306E-2</v>
      </c>
      <c r="C22">
        <v>-3.7990079417744897E-2</v>
      </c>
      <c r="D22" s="8">
        <f t="shared" si="0"/>
        <v>1.6439217504080589E-2</v>
      </c>
    </row>
    <row r="23" spans="2:4">
      <c r="B23">
        <v>-5.5646077282678792E-2</v>
      </c>
      <c r="C23">
        <v>-2.2418590138073569E-3</v>
      </c>
      <c r="D23" s="8">
        <f t="shared" si="0"/>
        <v>-2.9708395499105478E-2</v>
      </c>
    </row>
    <row r="24" spans="2:4">
      <c r="B24">
        <v>7.3261051850649128E-2</v>
      </c>
      <c r="C24">
        <v>-6.7420641591020569E-3</v>
      </c>
      <c r="D24" s="8">
        <f t="shared" si="0"/>
        <v>3.2768006755682935E-2</v>
      </c>
    </row>
    <row r="25" spans="2:4">
      <c r="B25">
        <v>5.1817894286749322E-2</v>
      </c>
      <c r="C25">
        <v>3.6813871474468129E-2</v>
      </c>
      <c r="D25" s="8">
        <f t="shared" si="0"/>
        <v>3.1907987223990741E-2</v>
      </c>
    </row>
    <row r="26" spans="2:4">
      <c r="B26">
        <v>-6.1722855711380253E-3</v>
      </c>
      <c r="C26">
        <v>2.4193612446546501E-2</v>
      </c>
      <c r="D26" s="8">
        <f t="shared" si="0"/>
        <v>4.7150937371570134E-3</v>
      </c>
    </row>
    <row r="27" spans="2:4">
      <c r="B27">
        <v>-0.1018665474692366</v>
      </c>
      <c r="C27">
        <v>-6.8002469205623584E-2</v>
      </c>
      <c r="D27" s="8">
        <f t="shared" si="0"/>
        <v>-8.0426358891305852E-2</v>
      </c>
    </row>
    <row r="28" spans="2:4">
      <c r="B28">
        <v>3.9032079214366362E-2</v>
      </c>
      <c r="C28">
        <v>1.648417886306097E-3</v>
      </c>
      <c r="D28" s="8">
        <f t="shared" si="0"/>
        <v>-1.3323715701888828E-2</v>
      </c>
    </row>
    <row r="29" spans="2:4">
      <c r="B29">
        <v>5.7044448078700238E-2</v>
      </c>
      <c r="C29">
        <v>4.8324353295766231E-2</v>
      </c>
      <c r="D29" s="8">
        <f t="shared" si="0"/>
        <v>1.8989401419504986E-2</v>
      </c>
    </row>
    <row r="30" spans="2:4">
      <c r="B30">
        <v>-2.2412872414149802E-2</v>
      </c>
      <c r="C30">
        <v>-0.1040892302808936</v>
      </c>
      <c r="D30" s="8">
        <f t="shared" si="0"/>
        <v>-1.9885020893413895E-2</v>
      </c>
    </row>
    <row r="31" spans="2:4">
      <c r="B31">
        <v>-0.2115226764383229</v>
      </c>
      <c r="C31">
        <v>-0.21161691220014139</v>
      </c>
      <c r="D31" s="8">
        <f t="shared" si="0"/>
        <v>-0.12300210111434746</v>
      </c>
    </row>
    <row r="32" spans="2:4">
      <c r="B32">
        <v>-0.19162219469260111</v>
      </c>
      <c r="C32">
        <v>-9.0129120999963175E-2</v>
      </c>
      <c r="D32" s="8">
        <f t="shared" si="0"/>
        <v>-0.12964685025732978</v>
      </c>
    </row>
    <row r="33" spans="2:4">
      <c r="B33">
        <v>9.1988256261153367E-2</v>
      </c>
      <c r="C33">
        <v>-3.537683807280545E-2</v>
      </c>
      <c r="D33" s="8">
        <f t="shared" si="0"/>
        <v>4.9621306850638376E-2</v>
      </c>
    </row>
    <row r="34" spans="2:4">
      <c r="B34">
        <v>-0.1224630943639503</v>
      </c>
      <c r="C34">
        <v>3.4565620750187653E-2</v>
      </c>
      <c r="D34" s="8">
        <f t="shared" si="0"/>
        <v>-5.5289621383434157E-2</v>
      </c>
    </row>
    <row r="35" spans="2:4">
      <c r="B35">
        <v>-0.17556783491342209</v>
      </c>
      <c r="C35">
        <v>-7.2481937744747094E-2</v>
      </c>
      <c r="D35" s="8">
        <f t="shared" si="0"/>
        <v>-8.2025195849024068E-2</v>
      </c>
    </row>
    <row r="36" spans="2:4">
      <c r="B36">
        <v>6.1912633585441412E-3</v>
      </c>
      <c r="C36">
        <v>-3.7085629798142228E-2</v>
      </c>
      <c r="D36" s="8">
        <f t="shared" si="0"/>
        <v>6.0895828426783521E-3</v>
      </c>
    </row>
    <row r="37" spans="2:4">
      <c r="B37">
        <v>0.25373630492720678</v>
      </c>
      <c r="C37">
        <v>0.11074048210488981</v>
      </c>
      <c r="D37" s="8">
        <f t="shared" si="0"/>
        <v>0.16675281166348346</v>
      </c>
    </row>
    <row r="38" spans="2:4">
      <c r="B38">
        <v>-6.6198079935678278E-2</v>
      </c>
      <c r="C38">
        <v>0.1430369746633835</v>
      </c>
      <c r="D38" s="8">
        <f t="shared" si="0"/>
        <v>-2.6345228493192593E-2</v>
      </c>
    </row>
    <row r="39" spans="2:4">
      <c r="B39">
        <v>2.4132481475438231E-2</v>
      </c>
      <c r="C39">
        <v>1.3171679976732079E-2</v>
      </c>
      <c r="D39" s="8">
        <f t="shared" si="0"/>
        <v>2.5029497515063389E-2</v>
      </c>
    </row>
    <row r="40" spans="2:4">
      <c r="B40">
        <v>4.1787021974849743E-2</v>
      </c>
      <c r="C40">
        <v>6.7950285646135367E-2</v>
      </c>
      <c r="D40" s="8">
        <f t="shared" si="0"/>
        <v>2.3587586170768015E-2</v>
      </c>
    </row>
    <row r="41" spans="2:4">
      <c r="B41">
        <v>0.14820706215305651</v>
      </c>
      <c r="C41">
        <v>8.0041949793758116E-2</v>
      </c>
      <c r="D41" s="8">
        <f t="shared" si="0"/>
        <v>9.2726382006718622E-2</v>
      </c>
    </row>
    <row r="42" spans="2:4">
      <c r="B42">
        <v>2.699415064588306E-2</v>
      </c>
      <c r="C42">
        <v>5.8710087574380232E-2</v>
      </c>
      <c r="D42" s="8">
        <f t="shared" si="0"/>
        <v>2.843072400515979E-2</v>
      </c>
    </row>
    <row r="43" spans="2:4">
      <c r="B43">
        <v>-3.0949048218588019E-2</v>
      </c>
      <c r="C43">
        <v>-1.088473901085407E-2</v>
      </c>
      <c r="D43" s="8">
        <f t="shared" si="0"/>
        <v>-1.2738055692334079E-2</v>
      </c>
    </row>
    <row r="44" spans="2:4">
      <c r="B44">
        <v>4.4896792503821947E-2</v>
      </c>
      <c r="C44">
        <v>1.306008124371005E-2</v>
      </c>
      <c r="D44" s="8">
        <f t="shared" si="0"/>
        <v>2.991756036843048E-2</v>
      </c>
    </row>
    <row r="45" spans="2:4">
      <c r="B45">
        <v>5.5971499098779187E-2</v>
      </c>
      <c r="C45">
        <v>6.8140207700880362E-2</v>
      </c>
      <c r="D45" s="8">
        <f t="shared" si="0"/>
        <v>3.3275541680669367E-2</v>
      </c>
    </row>
    <row r="46" spans="2:4">
      <c r="B46">
        <v>-2.9601190286784321E-2</v>
      </c>
      <c r="C46">
        <v>3.5022130198258949E-2</v>
      </c>
      <c r="D46" s="8">
        <f t="shared" si="0"/>
        <v>-1.2314882471239113E-2</v>
      </c>
    </row>
    <row r="47" spans="2:4">
      <c r="B47">
        <v>3.7587147987734548E-2</v>
      </c>
      <c r="C47">
        <v>1.436999361552505E-2</v>
      </c>
      <c r="D47" s="8">
        <f t="shared" si="0"/>
        <v>1.8339169214787954E-2</v>
      </c>
    </row>
    <row r="48" spans="2:4">
      <c r="B48">
        <v>5.0490066586053477E-2</v>
      </c>
      <c r="C48">
        <v>-5.0004033478355803E-3</v>
      </c>
      <c r="D48" s="8">
        <f t="shared" si="0"/>
        <v>3.110358984111123E-2</v>
      </c>
    </row>
    <row r="49" spans="2:4">
      <c r="B49">
        <v>7.6781431608481165E-2</v>
      </c>
      <c r="C49">
        <v>3.2747179159033017E-2</v>
      </c>
      <c r="D49" s="8">
        <f t="shared" si="0"/>
        <v>6.0551122204332529E-2</v>
      </c>
    </row>
    <row r="50" spans="2:4">
      <c r="B50">
        <v>-3.3580837581248302E-2</v>
      </c>
      <c r="C50">
        <v>-2.6187119279176389E-2</v>
      </c>
      <c r="D50" s="8">
        <f t="shared" si="0"/>
        <v>-1.1860895394135689E-2</v>
      </c>
    </row>
    <row r="51" spans="2:4">
      <c r="B51">
        <v>-3.718596131574492E-2</v>
      </c>
      <c r="C51">
        <v>1.681621965282432E-3</v>
      </c>
      <c r="D51" s="8">
        <f t="shared" si="0"/>
        <v>-1.280872177902817E-2</v>
      </c>
    </row>
    <row r="52" spans="2:4">
      <c r="B52">
        <v>6.8905176703258686E-2</v>
      </c>
      <c r="C52">
        <v>7.8058680178990647E-2</v>
      </c>
      <c r="D52" s="8">
        <f t="shared" si="0"/>
        <v>4.4251482864712671E-2</v>
      </c>
    </row>
    <row r="53" spans="2:4">
      <c r="B53">
        <v>1.6457645572528049E-2</v>
      </c>
      <c r="C53">
        <v>4.9169837585249621E-2</v>
      </c>
      <c r="D53" s="8">
        <f t="shared" si="0"/>
        <v>3.1309520772213242E-3</v>
      </c>
    </row>
    <row r="54" spans="2:4">
      <c r="B54">
        <v>9.6836211004145412E-3</v>
      </c>
      <c r="C54">
        <v>5.6303257293576658E-2</v>
      </c>
      <c r="D54" s="8">
        <f t="shared" si="0"/>
        <v>7.8811410040041593E-3</v>
      </c>
    </row>
    <row r="55" spans="2:4">
      <c r="B55">
        <v>4.4558517366615202E-2</v>
      </c>
      <c r="C55">
        <v>1.257114499347645E-2</v>
      </c>
      <c r="D55" s="8">
        <f t="shared" si="0"/>
        <v>3.4626081944749115E-2</v>
      </c>
    </row>
    <row r="56" spans="2:4">
      <c r="B56">
        <v>-2.419596433957583E-2</v>
      </c>
      <c r="C56">
        <v>-3.9378712075000433E-2</v>
      </c>
      <c r="D56" s="8">
        <f t="shared" si="0"/>
        <v>-7.5567712710602336E-3</v>
      </c>
    </row>
    <row r="57" spans="2:4">
      <c r="B57">
        <v>1.4576577902718711E-2</v>
      </c>
      <c r="C57">
        <v>1.1237658475981901E-2</v>
      </c>
      <c r="D57" s="8">
        <f t="shared" si="0"/>
        <v>1.6960117944577278E-2</v>
      </c>
    </row>
    <row r="58" spans="2:4">
      <c r="B58">
        <v>4.9748953355750691E-2</v>
      </c>
      <c r="C58">
        <v>4.2373902351100057E-2</v>
      </c>
      <c r="D58" s="8">
        <f t="shared" si="0"/>
        <v>2.9684640378211561E-2</v>
      </c>
    </row>
    <row r="59" spans="2:4">
      <c r="B59">
        <v>1.9446655256108562E-2</v>
      </c>
      <c r="C59">
        <v>4.1065309625791357E-2</v>
      </c>
      <c r="D59" s="8">
        <f t="shared" si="0"/>
        <v>1.400272187414164E-2</v>
      </c>
    </row>
    <row r="60" spans="2:4">
      <c r="B60">
        <v>-2.5597175683765631E-2</v>
      </c>
      <c r="C60">
        <v>4.5955865395958202E-2</v>
      </c>
      <c r="D60" s="8">
        <f t="shared" si="0"/>
        <v>-1.6424531998103096E-2</v>
      </c>
    </row>
    <row r="61" spans="2:4">
      <c r="B61">
        <v>3.2605661746763159E-2</v>
      </c>
      <c r="C61">
        <v>-3.826538685133607E-3</v>
      </c>
      <c r="D61" s="8">
        <f t="shared" si="0"/>
        <v>2.073798076217772E-2</v>
      </c>
    </row>
    <row r="62" spans="2:4">
      <c r="B62">
        <v>3.8262014168092502E-2</v>
      </c>
      <c r="C62">
        <v>1.217374349721112E-2</v>
      </c>
      <c r="D62" s="8">
        <f t="shared" si="0"/>
        <v>2.15810922816994E-2</v>
      </c>
    </row>
    <row r="63" spans="2:4">
      <c r="B63">
        <v>-4.8912984800830617E-2</v>
      </c>
      <c r="C63">
        <v>-4.5891347088080634E-3</v>
      </c>
      <c r="D63" s="8">
        <f t="shared" si="0"/>
        <v>-2.9819703085969824E-2</v>
      </c>
    </row>
    <row r="64" spans="2:4">
      <c r="B64">
        <v>-7.3196695013587609E-3</v>
      </c>
      <c r="C64">
        <v>4.7996781262182866E-3</v>
      </c>
      <c r="D64" s="8">
        <f t="shared" si="0"/>
        <v>-1.6823820475556546E-3</v>
      </c>
    </row>
    <row r="65" spans="2:4">
      <c r="B65">
        <v>-2.420215117763869E-2</v>
      </c>
      <c r="C65">
        <v>-1.006184704066526E-2</v>
      </c>
      <c r="D65" s="8">
        <f t="shared" si="0"/>
        <v>-9.8576528215353985E-3</v>
      </c>
    </row>
    <row r="66" spans="2:4">
      <c r="B66">
        <v>-6.3205337725236399E-2</v>
      </c>
      <c r="C66">
        <v>1.50592595895116E-4</v>
      </c>
      <c r="D66" s="8">
        <f t="shared" ref="D66:D129" si="1">(B66*$B$186+C69*$C$183)/$D$186</f>
        <v>-3.4706753183456909E-2</v>
      </c>
    </row>
    <row r="67" spans="2:4">
      <c r="B67">
        <v>9.6019582399868408E-2</v>
      </c>
      <c r="C67">
        <v>1.586242169636698E-2</v>
      </c>
      <c r="D67" s="8">
        <f t="shared" si="1"/>
        <v>6.1358283449193911E-2</v>
      </c>
    </row>
    <row r="68" spans="2:4">
      <c r="B68">
        <v>5.5716637782743383E-4</v>
      </c>
      <c r="C68">
        <v>2.797704234833431E-2</v>
      </c>
      <c r="D68" s="8">
        <f t="shared" si="1"/>
        <v>6.097785843624106E-3</v>
      </c>
    </row>
    <row r="69" spans="2:4">
      <c r="B69">
        <v>1.8487680752589331E-2</v>
      </c>
      <c r="C69">
        <v>2.1995517629420421E-2</v>
      </c>
      <c r="D69" s="8">
        <f t="shared" si="1"/>
        <v>1.1303299173501091E-2</v>
      </c>
    </row>
    <row r="70" spans="2:4">
      <c r="B70">
        <v>5.8273170356026638E-2</v>
      </c>
      <c r="C70">
        <v>1.5772728454383381E-2</v>
      </c>
      <c r="D70" s="8">
        <f t="shared" si="1"/>
        <v>4.1531490374703765E-2</v>
      </c>
    </row>
    <row r="71" spans="2:4">
      <c r="B71">
        <v>-1.5554039849307481E-2</v>
      </c>
      <c r="C71">
        <v>3.280638112998302E-2</v>
      </c>
      <c r="D71" s="8">
        <f t="shared" si="1"/>
        <v>-9.2502734191111657E-3</v>
      </c>
    </row>
    <row r="72" spans="2:4">
      <c r="B72">
        <v>4.0091549214762427E-2</v>
      </c>
      <c r="C72">
        <v>1.272402544731932E-4</v>
      </c>
      <c r="D72" s="8">
        <f t="shared" si="1"/>
        <v>2.7896473528614386E-2</v>
      </c>
    </row>
    <row r="73" spans="2:4">
      <c r="B73">
        <v>1.7339197473862811E-2</v>
      </c>
      <c r="C73">
        <v>3.4037495187339013E-2</v>
      </c>
      <c r="D73" s="8">
        <f t="shared" si="1"/>
        <v>1.6819434768937866E-2</v>
      </c>
    </row>
    <row r="74" spans="2:4">
      <c r="B74">
        <v>5.9558099273577803E-3</v>
      </c>
      <c r="C74">
        <v>1.370987861503137E-3</v>
      </c>
      <c r="D74" s="8">
        <f t="shared" si="1"/>
        <v>3.5489666053374856E-3</v>
      </c>
    </row>
    <row r="75" spans="2:4">
      <c r="B75">
        <v>3.124717650534858E-2</v>
      </c>
      <c r="C75">
        <v>1.9560710525233341E-2</v>
      </c>
      <c r="D75" s="8">
        <f t="shared" si="1"/>
        <v>1.9687850713815038E-2</v>
      </c>
    </row>
    <row r="76" spans="2:4">
      <c r="B76">
        <v>1.6355574711905959E-2</v>
      </c>
      <c r="C76">
        <v>3.5549542824825808E-2</v>
      </c>
      <c r="D76" s="8">
        <f t="shared" si="1"/>
        <v>7.3397873938659871E-3</v>
      </c>
    </row>
    <row r="77" spans="2:4">
      <c r="B77">
        <v>-5.707777433133443E-3</v>
      </c>
      <c r="C77">
        <v>-4.8544121972304838E-4</v>
      </c>
      <c r="D77" s="8">
        <f t="shared" si="1"/>
        <v>-6.6856302263807958E-3</v>
      </c>
    </row>
    <row r="78" spans="2:4">
      <c r="B78">
        <v>-2.7296888329248481E-2</v>
      </c>
      <c r="C78">
        <v>3.5393529991041279E-3</v>
      </c>
      <c r="D78" s="8">
        <f t="shared" si="1"/>
        <v>-8.8466971364726029E-3</v>
      </c>
    </row>
    <row r="79" spans="2:4">
      <c r="B79">
        <v>1.7606935583834419E-2</v>
      </c>
      <c r="C79">
        <v>-1.5043082449147651E-2</v>
      </c>
      <c r="D79" s="8">
        <f t="shared" si="1"/>
        <v>1.159116021111265E-2</v>
      </c>
    </row>
    <row r="80" spans="2:4">
      <c r="B80">
        <v>-1.225661908916242E-2</v>
      </c>
      <c r="C80">
        <v>-1.8248717333424699E-2</v>
      </c>
      <c r="D80" s="8">
        <f t="shared" si="1"/>
        <v>-6.2828526942674675E-3</v>
      </c>
    </row>
    <row r="81" spans="2:4">
      <c r="B81">
        <v>1.7776353869280111E-2</v>
      </c>
      <c r="C81">
        <v>4.4496600456399582E-2</v>
      </c>
      <c r="D81" s="8">
        <f t="shared" si="1"/>
        <v>1.1122019379069386E-2</v>
      </c>
    </row>
    <row r="82" spans="2:4">
      <c r="B82">
        <v>6.1267941759486577E-2</v>
      </c>
      <c r="C82">
        <v>4.8294623596272226E-3</v>
      </c>
      <c r="D82" s="8">
        <f t="shared" si="1"/>
        <v>4.5953378284269417E-2</v>
      </c>
    </row>
    <row r="83" spans="2:4">
      <c r="B83">
        <v>3.4107728070897458E-2</v>
      </c>
      <c r="C83">
        <v>6.8144349117862379E-3</v>
      </c>
      <c r="D83" s="8">
        <f t="shared" si="1"/>
        <v>1.0560787896408403E-2</v>
      </c>
    </row>
    <row r="84" spans="2:4">
      <c r="B84">
        <v>1.398406212197489E-2</v>
      </c>
      <c r="C84">
        <v>1.5674161625733869E-3</v>
      </c>
      <c r="D84" s="8">
        <f t="shared" si="1"/>
        <v>-2.1223310221756774E-3</v>
      </c>
    </row>
    <row r="85" spans="2:4">
      <c r="B85">
        <v>6.0260278471703899E-2</v>
      </c>
      <c r="C85">
        <v>4.882030334289067E-2</v>
      </c>
      <c r="D85" s="8">
        <f t="shared" si="1"/>
        <v>3.2195254997074499E-2</v>
      </c>
    </row>
    <row r="86" spans="2:4">
      <c r="B86">
        <v>-4.7834351261976993E-2</v>
      </c>
      <c r="C86">
        <v>-5.8409315619765263E-2</v>
      </c>
      <c r="D86" s="8">
        <f t="shared" si="1"/>
        <v>-3.5237532808290971E-2</v>
      </c>
    </row>
    <row r="87" spans="2:4">
      <c r="B87">
        <v>-1.2291347416486629E-2</v>
      </c>
      <c r="C87">
        <v>-6.0710581251605562E-2</v>
      </c>
      <c r="D87" s="8">
        <f t="shared" si="1"/>
        <v>-2.5405233278640777E-3</v>
      </c>
    </row>
    <row r="88" spans="2:4">
      <c r="B88">
        <v>-9.3766494843556814E-3</v>
      </c>
      <c r="C88">
        <v>-2.6066294944308451E-2</v>
      </c>
      <c r="D88" s="8">
        <f t="shared" si="1"/>
        <v>-5.2232351468257682E-4</v>
      </c>
    </row>
    <row r="89" spans="2:4">
      <c r="B89">
        <v>-4.3479372569620978E-2</v>
      </c>
      <c r="C89">
        <v>-3.4468745392145062E-2</v>
      </c>
      <c r="D89" s="8">
        <f t="shared" si="1"/>
        <v>-3.048011215502194E-2</v>
      </c>
    </row>
    <row r="90" spans="2:4">
      <c r="B90">
        <v>2.5462886737568362E-3</v>
      </c>
      <c r="C90">
        <v>2.8257916072774059E-2</v>
      </c>
      <c r="D90" s="8">
        <f t="shared" si="1"/>
        <v>6.2714925146394353E-3</v>
      </c>
    </row>
    <row r="91" spans="2:4">
      <c r="B91">
        <v>6.3878444230411224E-2</v>
      </c>
      <c r="C91">
        <v>2.9623574439635592E-2</v>
      </c>
      <c r="D91" s="8">
        <f t="shared" si="1"/>
        <v>3.9562228074023688E-2</v>
      </c>
    </row>
    <row r="92" spans="2:4">
      <c r="B92">
        <v>-3.3759524537217978E-2</v>
      </c>
      <c r="C92">
        <v>-2.250317389070966E-2</v>
      </c>
      <c r="D92" s="8">
        <f t="shared" si="1"/>
        <v>-1.4640896146886842E-2</v>
      </c>
    </row>
    <row r="93" spans="2:4">
      <c r="B93">
        <v>2.335386080704716E-3</v>
      </c>
      <c r="C93">
        <v>2.6880567562410859E-2</v>
      </c>
      <c r="D93" s="8">
        <f t="shared" si="1"/>
        <v>3.8754734478689814E-3</v>
      </c>
    </row>
    <row r="94" spans="2:4">
      <c r="B94">
        <v>9.4199522308108019E-2</v>
      </c>
      <c r="C94">
        <v>3.3294376162849031E-3</v>
      </c>
      <c r="D94" s="8">
        <f t="shared" si="1"/>
        <v>6.1125041874903065E-2</v>
      </c>
    </row>
    <row r="95" spans="2:4">
      <c r="B95">
        <v>4.4420514124015709E-2</v>
      </c>
      <c r="C95">
        <v>3.3951411669012499E-2</v>
      </c>
      <c r="D95" s="8">
        <f t="shared" si="1"/>
        <v>2.8694605608969193E-2</v>
      </c>
    </row>
    <row r="96" spans="2:4">
      <c r="B96">
        <v>-1.6445919419006749E-2</v>
      </c>
      <c r="C96">
        <v>1.3961964984810621E-2</v>
      </c>
      <c r="D96" s="8">
        <f t="shared" si="1"/>
        <v>-8.3474219869085851E-3</v>
      </c>
    </row>
    <row r="97" spans="2:4">
      <c r="B97">
        <v>3.2915248007491682E-2</v>
      </c>
      <c r="C97">
        <v>2.077155336351999E-2</v>
      </c>
      <c r="D97" s="8">
        <f t="shared" si="1"/>
        <v>1.9739163765052279E-2</v>
      </c>
    </row>
    <row r="98" spans="2:4">
      <c r="B98">
        <v>1.847118335088771E-2</v>
      </c>
      <c r="C98">
        <v>9.0578092264042009E-3</v>
      </c>
      <c r="D98" s="8">
        <f t="shared" si="1"/>
        <v>1.524509469083093E-2</v>
      </c>
    </row>
    <row r="99" spans="2:4">
      <c r="B99">
        <v>-1.543273169434289E-2</v>
      </c>
      <c r="C99">
        <v>9.6159633042780523E-3</v>
      </c>
      <c r="D99" s="8">
        <f t="shared" si="1"/>
        <v>-1.4735946541483861E-2</v>
      </c>
    </row>
    <row r="100" spans="2:4">
      <c r="B100">
        <v>3.0123292496401669E-2</v>
      </c>
      <c r="C100">
        <v>-1.9676335734440942E-3</v>
      </c>
      <c r="D100" s="8">
        <f t="shared" si="1"/>
        <v>2.5287792075310091E-2</v>
      </c>
    </row>
    <row r="101" spans="2:4">
      <c r="B101">
        <v>3.1529724266245118E-2</v>
      </c>
      <c r="C101">
        <v>2.264384040134582E-2</v>
      </c>
      <c r="D101" s="8">
        <f t="shared" si="1"/>
        <v>2.041225845687894E-2</v>
      </c>
    </row>
    <row r="102" spans="2:4">
      <c r="B102">
        <v>-4.2832656061099317E-2</v>
      </c>
      <c r="C102">
        <v>-3.0306586974278241E-2</v>
      </c>
      <c r="D102" s="8">
        <f t="shared" si="1"/>
        <v>-3.1946599520208931E-2</v>
      </c>
    </row>
    <row r="103" spans="2:4">
      <c r="B103">
        <v>9.6747167866499728E-2</v>
      </c>
      <c r="C103">
        <v>3.935363345531373E-2</v>
      </c>
      <c r="D103" s="8">
        <f t="shared" si="1"/>
        <v>7.5494188676748272E-2</v>
      </c>
    </row>
    <row r="104" spans="2:4">
      <c r="B104">
        <v>5.1099382832392022E-2</v>
      </c>
      <c r="C104">
        <v>6.6844962179324341E-3</v>
      </c>
      <c r="D104" s="8">
        <f t="shared" si="1"/>
        <v>3.0961987270498557E-2</v>
      </c>
    </row>
    <row r="105" spans="2:4">
      <c r="B105">
        <v>1.0766691409339609E-2</v>
      </c>
      <c r="C105">
        <v>-3.3107234633404807E-2</v>
      </c>
      <c r="D105" s="8">
        <f t="shared" si="1"/>
        <v>4.1351153452064398E-3</v>
      </c>
    </row>
    <row r="106" spans="2:4">
      <c r="B106">
        <v>0.17177236943905719</v>
      </c>
      <c r="C106">
        <v>9.3785563629234847E-2</v>
      </c>
      <c r="D106" s="8">
        <f t="shared" si="1"/>
        <v>0.10678179086961269</v>
      </c>
    </row>
    <row r="107" spans="2:4">
      <c r="B107">
        <v>-4.273187910679499E-2</v>
      </c>
      <c r="C107">
        <v>-1.2435884567351121E-3</v>
      </c>
      <c r="D107" s="8">
        <f t="shared" si="1"/>
        <v>-3.5211076934933007E-2</v>
      </c>
    </row>
    <row r="108" spans="2:4">
      <c r="B108">
        <v>1.547359429518402E-2</v>
      </c>
      <c r="C108">
        <v>-1.3871634669185839E-2</v>
      </c>
      <c r="D108" s="8">
        <f t="shared" si="1"/>
        <v>6.9089461837611886E-3</v>
      </c>
    </row>
    <row r="109" spans="2:4">
      <c r="B109">
        <v>-8.9947099169311429E-2</v>
      </c>
      <c r="C109">
        <v>1.1214777616834979E-2</v>
      </c>
      <c r="D109" s="8">
        <f t="shared" si="1"/>
        <v>-5.3913558486891083E-2</v>
      </c>
    </row>
    <row r="110" spans="2:4">
      <c r="B110">
        <v>3.0415085944585529E-2</v>
      </c>
      <c r="C110">
        <v>-5.2057679626414721E-2</v>
      </c>
      <c r="D110" s="8">
        <f t="shared" si="1"/>
        <v>9.0303397481705655E-3</v>
      </c>
    </row>
    <row r="111" spans="2:4">
      <c r="B111">
        <v>-5.3496968674275891E-2</v>
      </c>
      <c r="C111">
        <v>-1.443152936258651E-2</v>
      </c>
      <c r="D111" s="8">
        <f t="shared" si="1"/>
        <v>-2.9640233995575777E-2</v>
      </c>
    </row>
    <row r="112" spans="2:4">
      <c r="B112">
        <v>0.1095888336111652</v>
      </c>
      <c r="C112">
        <v>5.5331314873769974E-3</v>
      </c>
      <c r="D112" s="8">
        <f t="shared" si="1"/>
        <v>6.8127797127128117E-2</v>
      </c>
    </row>
    <row r="113" spans="2:4">
      <c r="B113">
        <v>-4.1300551744374407E-2</v>
      </c>
      <c r="C113">
        <v>-5.4291237503123702E-2</v>
      </c>
      <c r="D113" s="8">
        <f t="shared" si="1"/>
        <v>-2.7084493186002485E-2</v>
      </c>
    </row>
    <row r="114" spans="2:4">
      <c r="B114">
        <v>2.043232720930566E-2</v>
      </c>
      <c r="C114">
        <v>1.7110210643591191E-2</v>
      </c>
      <c r="D114" s="8">
        <f t="shared" si="1"/>
        <v>6.4785330213183306E-3</v>
      </c>
    </row>
    <row r="115" spans="2:4">
      <c r="B115">
        <v>4.4676838049934497E-2</v>
      </c>
      <c r="C115">
        <v>7.1675468793839237E-3</v>
      </c>
      <c r="D115" s="8">
        <f t="shared" si="1"/>
        <v>2.8576784828295489E-2</v>
      </c>
    </row>
    <row r="116" spans="2:4">
      <c r="B116">
        <v>2.0299768485459779E-2</v>
      </c>
      <c r="C116">
        <v>-1.073095739129637E-2</v>
      </c>
      <c r="D116" s="8">
        <f t="shared" si="1"/>
        <v>1.7738033257430681E-2</v>
      </c>
    </row>
    <row r="117" spans="2:4">
      <c r="B117">
        <v>3.598534009943366E-2</v>
      </c>
      <c r="C117">
        <v>-3.4123839454057059E-2</v>
      </c>
      <c r="D117" s="8">
        <f t="shared" si="1"/>
        <v>3.3077387165389369E-2</v>
      </c>
    </row>
    <row r="118" spans="2:4">
      <c r="B118">
        <v>-2.1349878809344029E-2</v>
      </c>
      <c r="C118">
        <v>7.4953427614115054E-3</v>
      </c>
      <c r="D118" s="8">
        <f t="shared" si="1"/>
        <v>-8.8007072382970068E-3</v>
      </c>
    </row>
    <row r="119" spans="2:4">
      <c r="B119">
        <v>-3.8076366166075237E-2</v>
      </c>
      <c r="C119">
        <v>3.0490495528580071E-2</v>
      </c>
      <c r="D119" s="8">
        <f t="shared" si="1"/>
        <v>-2.1571887318878637E-2</v>
      </c>
    </row>
    <row r="120" spans="2:4">
      <c r="B120">
        <v>4.3684718802022182E-2</v>
      </c>
      <c r="C120">
        <v>6.3356084267754076E-2</v>
      </c>
      <c r="D120" s="8">
        <f t="shared" si="1"/>
        <v>3.7045802587464101E-2</v>
      </c>
    </row>
    <row r="121" spans="2:4">
      <c r="B121">
        <v>-3.7390977880429548E-2</v>
      </c>
      <c r="C121">
        <v>2.4082777875944931E-2</v>
      </c>
      <c r="D121" s="8">
        <f t="shared" si="1"/>
        <v>-1.9468613352500937E-2</v>
      </c>
    </row>
    <row r="122" spans="2:4">
      <c r="B122">
        <v>6.1493623732544078E-2</v>
      </c>
      <c r="C122">
        <v>9.4688552933637204E-3</v>
      </c>
      <c r="D122" s="8">
        <f t="shared" si="1"/>
        <v>2.900116719276424E-2</v>
      </c>
    </row>
    <row r="123" spans="2:4">
      <c r="B123">
        <v>4.4533078952169181E-2</v>
      </c>
      <c r="C123">
        <v>5.919871068841509E-2</v>
      </c>
      <c r="D123" s="8">
        <f t="shared" si="1"/>
        <v>2.6036919381721094E-2</v>
      </c>
    </row>
    <row r="124" spans="2:4">
      <c r="B124">
        <v>5.6235188124729829E-2</v>
      </c>
      <c r="C124">
        <v>1.9069842697907902E-2</v>
      </c>
      <c r="D124" s="8">
        <f t="shared" si="1"/>
        <v>3.0147830801088248E-2</v>
      </c>
    </row>
    <row r="125" spans="2:4">
      <c r="B125">
        <v>-3.1661670991375727E-2</v>
      </c>
      <c r="C125">
        <v>-4.8553259387812853E-2</v>
      </c>
      <c r="D125" s="8">
        <f t="shared" si="1"/>
        <v>-2.0806739816623673E-2</v>
      </c>
    </row>
    <row r="126" spans="2:4">
      <c r="B126">
        <v>-1.8091626866159841E-2</v>
      </c>
      <c r="C126">
        <v>-6.4762926655513864E-3</v>
      </c>
      <c r="D126" s="8">
        <f t="shared" si="1"/>
        <v>-4.6764382844283392E-3</v>
      </c>
    </row>
    <row r="127" spans="2:4">
      <c r="B127">
        <v>-2.3369476037827911E-2</v>
      </c>
      <c r="C127">
        <v>-2.37379844740323E-2</v>
      </c>
      <c r="D127" s="8">
        <f t="shared" si="1"/>
        <v>-1.4262611021451701E-2</v>
      </c>
    </row>
    <row r="128" spans="2:4">
      <c r="B128">
        <v>-2.1228121069672201E-2</v>
      </c>
      <c r="C128">
        <v>-8.4734034427526028E-3</v>
      </c>
      <c r="D128" s="8">
        <f t="shared" si="1"/>
        <v>-7.0361541521098006E-3</v>
      </c>
    </row>
    <row r="129" spans="2:4">
      <c r="B129">
        <v>2.8675249227448681E-2</v>
      </c>
      <c r="C129">
        <v>3.6253798786447737E-2</v>
      </c>
      <c r="D129" s="8">
        <f t="shared" si="1"/>
        <v>1.8085329965010437E-2</v>
      </c>
    </row>
    <row r="130" spans="2:4">
      <c r="B130">
        <v>-1.024491213290046E-2</v>
      </c>
      <c r="C130">
        <v>-1.6119034135675389E-5</v>
      </c>
      <c r="D130" s="8">
        <f t="shared" ref="D130:D182" si="2">(B130*$B$186+C133*$C$183)/$D$186</f>
        <v>-3.8301992172638448E-3</v>
      </c>
    </row>
    <row r="131" spans="2:4">
      <c r="B131">
        <v>5.0483915293601633E-2</v>
      </c>
      <c r="C131">
        <v>3.37133929178004E-2</v>
      </c>
      <c r="D131" s="8">
        <f t="shared" si="2"/>
        <v>2.970699904167232E-2</v>
      </c>
    </row>
    <row r="132" spans="2:4">
      <c r="B132">
        <v>-1.3100675515442811E-2</v>
      </c>
      <c r="C132">
        <v>3.3504126958809892E-3</v>
      </c>
      <c r="D132" s="8">
        <f t="shared" si="2"/>
        <v>-9.7360566669216185E-3</v>
      </c>
    </row>
    <row r="133" spans="2:4">
      <c r="B133">
        <v>3.9087726553427071E-2</v>
      </c>
      <c r="C133">
        <v>1.3794900596070249E-2</v>
      </c>
      <c r="D133" s="8">
        <f t="shared" si="2"/>
        <v>2.1418748197864858E-2</v>
      </c>
    </row>
    <row r="134" spans="2:4">
      <c r="B134">
        <v>-1.3988565243255421E-2</v>
      </c>
      <c r="C134">
        <v>-6.2543741348854986E-3</v>
      </c>
      <c r="D134" s="8">
        <f t="shared" si="2"/>
        <v>-5.9885313818330722E-3</v>
      </c>
    </row>
    <row r="135" spans="2:4">
      <c r="B135">
        <v>-2.4079027238494088E-2</v>
      </c>
      <c r="C135">
        <v>-9.9264359376159961E-3</v>
      </c>
      <c r="D135" s="8">
        <f t="shared" si="2"/>
        <v>-1.4691306520190796E-2</v>
      </c>
    </row>
    <row r="136" spans="2:4">
      <c r="B136">
        <v>-2.1553041171334612E-2</v>
      </c>
      <c r="C136">
        <v>-1.385757731095094E-2</v>
      </c>
      <c r="D136" s="8">
        <f t="shared" si="2"/>
        <v>-9.5007036053530412E-3</v>
      </c>
    </row>
    <row r="137" spans="2:4">
      <c r="B137">
        <v>2.0104664014433778E-2</v>
      </c>
      <c r="C137">
        <v>1.451282087170425E-2</v>
      </c>
      <c r="D137" s="8">
        <f t="shared" si="2"/>
        <v>1.6079441240009977E-2</v>
      </c>
    </row>
    <row r="138" spans="2:4">
      <c r="B138">
        <v>-3.3562048034310177E-2</v>
      </c>
      <c r="C138">
        <v>8.1781860328256073E-6</v>
      </c>
      <c r="D138" s="8">
        <f t="shared" si="2"/>
        <v>-1.8126821846216872E-2</v>
      </c>
    </row>
    <row r="139" spans="2:4">
      <c r="B139">
        <v>4.3134275322677551E-2</v>
      </c>
      <c r="C139">
        <v>2.080072604630678E-2</v>
      </c>
      <c r="D139" s="8">
        <f t="shared" si="2"/>
        <v>2.6436370996397649E-2</v>
      </c>
    </row>
    <row r="140" spans="2:4">
      <c r="B140">
        <v>2.866631758213645E-2</v>
      </c>
      <c r="C140">
        <v>2.1718620150976701E-2</v>
      </c>
      <c r="D140" s="8">
        <f t="shared" si="2"/>
        <v>1.5764967753528966E-2</v>
      </c>
    </row>
    <row r="141" spans="2:4">
      <c r="B141">
        <v>-3.4148320360024582E-2</v>
      </c>
      <c r="C141">
        <v>1.340302297075668E-2</v>
      </c>
      <c r="D141" s="8">
        <f t="shared" si="2"/>
        <v>-1.709533052002167E-2</v>
      </c>
    </row>
    <row r="142" spans="2:4">
      <c r="B142">
        <v>-3.8197001748796811E-2</v>
      </c>
      <c r="C142">
        <v>6.6286566272433234E-4</v>
      </c>
      <c r="D142" s="8">
        <f t="shared" si="2"/>
        <v>-2.3429986596658566E-2</v>
      </c>
    </row>
    <row r="143" spans="2:4">
      <c r="B143">
        <v>-3.3658446005318199E-2</v>
      </c>
      <c r="C143">
        <v>-9.8393070958983087E-3</v>
      </c>
      <c r="D143" s="8">
        <f t="shared" si="2"/>
        <v>-1.5055311731804303E-2</v>
      </c>
    </row>
    <row r="144" spans="2:4">
      <c r="B144">
        <v>4.0296548008744937E-2</v>
      </c>
      <c r="C144">
        <v>2.131845324432757E-2</v>
      </c>
      <c r="D144" s="8">
        <f t="shared" si="2"/>
        <v>2.7232984072687986E-2</v>
      </c>
    </row>
    <row r="145" spans="2:4">
      <c r="B145">
        <v>5.1478795487822637E-3</v>
      </c>
      <c r="C145">
        <v>-6.9866106142091322E-4</v>
      </c>
      <c r="D145" s="8">
        <f t="shared" si="2"/>
        <v>5.3460562622118062E-3</v>
      </c>
    </row>
    <row r="146" spans="2:4">
      <c r="B146">
        <v>3.8002605014681778E-2</v>
      </c>
      <c r="C146">
        <v>3.123877014354726E-2</v>
      </c>
      <c r="D146" s="8">
        <f t="shared" si="2"/>
        <v>2.7444629349074105E-2</v>
      </c>
    </row>
    <row r="147" spans="2:4">
      <c r="B147">
        <v>5.9510070534194881E-2</v>
      </c>
      <c r="C147">
        <v>1.5067618337413441E-2</v>
      </c>
      <c r="D147" s="8">
        <f t="shared" si="2"/>
        <v>3.5405231386065314E-2</v>
      </c>
    </row>
    <row r="148" spans="2:4">
      <c r="B148">
        <v>6.7594622644828739E-4</v>
      </c>
      <c r="C148">
        <v>1.2562787879080609E-2</v>
      </c>
      <c r="D148" s="8">
        <f t="shared" si="2"/>
        <v>-2.4248965768518304E-3</v>
      </c>
    </row>
    <row r="149" spans="2:4">
      <c r="B149">
        <v>2.0444816294918681E-2</v>
      </c>
      <c r="C149">
        <v>2.424882367847947E-2</v>
      </c>
      <c r="D149" s="8">
        <f t="shared" si="2"/>
        <v>1.6050289050537757E-2</v>
      </c>
    </row>
    <row r="150" spans="2:4">
      <c r="B150">
        <v>-4.3241506544617003E-2</v>
      </c>
      <c r="C150">
        <v>-5.1685165739047134E-3</v>
      </c>
      <c r="D150" s="8">
        <f t="shared" si="2"/>
        <v>-3.2734313486376766E-2</v>
      </c>
    </row>
    <row r="151" spans="2:4">
      <c r="B151">
        <v>9.132833212637248E-4</v>
      </c>
      <c r="C151">
        <v>-1.6166429721997558E-2</v>
      </c>
      <c r="D151" s="8">
        <f t="shared" si="2"/>
        <v>1.3774373314793817E-2</v>
      </c>
    </row>
    <row r="152" spans="2:4">
      <c r="B152">
        <v>5.9838635738775459E-2</v>
      </c>
      <c r="C152">
        <v>2.0369917899411231E-2</v>
      </c>
      <c r="D152" s="8">
        <f t="shared" si="2"/>
        <v>4.3096376633025305E-2</v>
      </c>
    </row>
    <row r="153" spans="2:4">
      <c r="B153">
        <v>-5.9686192560517437E-2</v>
      </c>
      <c r="C153">
        <v>-3.6173964549621518E-2</v>
      </c>
      <c r="D153" s="8">
        <f t="shared" si="2"/>
        <v>-2.9956654976715444E-2</v>
      </c>
    </row>
    <row r="154" spans="2:4">
      <c r="B154">
        <v>8.1752782685334591E-2</v>
      </c>
      <c r="C154">
        <v>7.5307315498480909E-2</v>
      </c>
      <c r="D154" s="8">
        <f t="shared" si="2"/>
        <v>4.4021048720023138E-2</v>
      </c>
    </row>
    <row r="155" spans="2:4">
      <c r="B155">
        <v>7.607822716645396E-3</v>
      </c>
      <c r="C155">
        <v>3.7511152543585169E-2</v>
      </c>
      <c r="D155" s="8">
        <f t="shared" si="2"/>
        <v>7.4544496917010759E-3</v>
      </c>
    </row>
    <row r="156" spans="2:4">
      <c r="B156">
        <v>5.0238849324387713E-2</v>
      </c>
      <c r="C156">
        <v>3.6825295148416481E-2</v>
      </c>
      <c r="D156" s="8">
        <f t="shared" si="2"/>
        <v>3.0785382619893512E-2</v>
      </c>
    </row>
    <row r="157" spans="2:4">
      <c r="B157">
        <v>1.478065192404854E-2</v>
      </c>
      <c r="C157">
        <v>-3.3408842685693441E-2</v>
      </c>
      <c r="D157" s="8">
        <f t="shared" si="2"/>
        <v>1.1692050599744049E-2</v>
      </c>
    </row>
    <row r="158" spans="2:4">
      <c r="B158">
        <v>3.7159800925592461E-3</v>
      </c>
      <c r="C158">
        <v>1.6023381782286791E-2</v>
      </c>
      <c r="D158" s="8">
        <f t="shared" si="2"/>
        <v>9.4821852052805328E-3</v>
      </c>
    </row>
    <row r="159" spans="2:4">
      <c r="B159">
        <v>-2.6933645712151181E-2</v>
      </c>
      <c r="C159">
        <v>7.419690731507167E-4</v>
      </c>
      <c r="D159" s="8">
        <f t="shared" si="2"/>
        <v>-1.1894032145534399E-2</v>
      </c>
    </row>
    <row r="160" spans="2:4">
      <c r="B160">
        <v>3.5892505846249367E-2</v>
      </c>
      <c r="C160">
        <v>1.5230396586896511E-2</v>
      </c>
      <c r="D160" s="8">
        <f t="shared" si="2"/>
        <v>2.1234591261233841E-2</v>
      </c>
    </row>
    <row r="161" spans="2:4">
      <c r="B161">
        <v>4.4839003708179392E-2</v>
      </c>
      <c r="C161">
        <v>4.110754795775784E-2</v>
      </c>
      <c r="D161" s="8">
        <f t="shared" si="2"/>
        <v>3.0473992825666402E-2</v>
      </c>
    </row>
    <row r="162" spans="2:4">
      <c r="B162">
        <v>3.1410239903177932E-3</v>
      </c>
      <c r="C162">
        <v>2.5870862305202639E-2</v>
      </c>
      <c r="D162" s="8">
        <f t="shared" si="2"/>
        <v>-3.5601868446036148E-3</v>
      </c>
    </row>
    <row r="163" spans="2:4">
      <c r="B163">
        <v>1.461842400212876E-2</v>
      </c>
      <c r="C163">
        <v>-3.7980859572367409E-3</v>
      </c>
      <c r="D163" s="8">
        <f t="shared" si="2"/>
        <v>1.8247056389851364E-2</v>
      </c>
    </row>
    <row r="164" spans="2:4">
      <c r="B164">
        <v>-3.2844104291009919E-3</v>
      </c>
      <c r="C164">
        <v>1.774130275786279E-2</v>
      </c>
      <c r="D164" s="8">
        <f t="shared" si="2"/>
        <v>-8.1432870906510066E-3</v>
      </c>
    </row>
    <row r="165" spans="2:4">
      <c r="B165">
        <v>-1.7151113267847681E-2</v>
      </c>
      <c r="C165">
        <v>-3.1205285996915411E-2</v>
      </c>
      <c r="D165" s="8">
        <f t="shared" si="2"/>
        <v>-5.8279298952718127E-2</v>
      </c>
    </row>
    <row r="166" spans="2:4">
      <c r="B166">
        <v>3.7880707241870093E-2</v>
      </c>
      <c r="C166">
        <v>5.3142993686709827E-2</v>
      </c>
      <c r="D166" s="8">
        <f t="shared" si="2"/>
        <v>3.3975452603241321E-2</v>
      </c>
    </row>
    <row r="167" spans="2:4">
      <c r="B167">
        <v>-6.5519284336084449E-2</v>
      </c>
      <c r="C167">
        <v>-3.4979312906888597E-2</v>
      </c>
      <c r="D167" s="8">
        <f t="shared" si="2"/>
        <v>-4.3845221283387234E-2</v>
      </c>
    </row>
    <row r="168" spans="2:4">
      <c r="B168">
        <v>-0.15513090846295069</v>
      </c>
      <c r="C168">
        <v>-0.27243011520480998</v>
      </c>
      <c r="D168" s="8">
        <f t="shared" si="2"/>
        <v>-8.9346944132166414E-2</v>
      </c>
    </row>
    <row r="169" spans="2:4">
      <c r="B169">
        <v>7.999582874022626E-2</v>
      </c>
      <c r="C169">
        <v>6.1883420381680487E-2</v>
      </c>
      <c r="D169" s="8">
        <f t="shared" si="2"/>
        <v>5.1022981799827227E-2</v>
      </c>
    </row>
    <row r="170" spans="2:4">
      <c r="B170">
        <v>8.8714223810262283E-3</v>
      </c>
      <c r="C170">
        <v>-2.2028051153845318E-2</v>
      </c>
      <c r="D170" s="8">
        <f t="shared" si="2"/>
        <v>2.1240895280197312E-3</v>
      </c>
    </row>
    <row r="171" spans="2:4">
      <c r="B171">
        <v>1.1061609613497451E-2</v>
      </c>
      <c r="C171">
        <v>3.026701760885642E-2</v>
      </c>
      <c r="D171" s="8">
        <f t="shared" si="2"/>
        <v>5.2700475593994824E-3</v>
      </c>
    </row>
    <row r="172" spans="2:4">
      <c r="B172">
        <v>2.9444411666480041E-2</v>
      </c>
      <c r="C172">
        <v>1.25945756383099E-2</v>
      </c>
      <c r="D172" s="8">
        <f t="shared" si="2"/>
        <v>1.3833518381326572E-2</v>
      </c>
    </row>
    <row r="173" spans="2:4">
      <c r="B173">
        <v>-2.253186494444603E-2</v>
      </c>
      <c r="C173">
        <v>-1.8740647596581669E-2</v>
      </c>
      <c r="D173" s="8">
        <f t="shared" si="2"/>
        <v>1.6546333382953877E-2</v>
      </c>
    </row>
    <row r="174" spans="2:4">
      <c r="B174">
        <v>-6.7786733821696421E-3</v>
      </c>
      <c r="C174">
        <v>-8.4304463922802997E-3</v>
      </c>
      <c r="D174" s="8">
        <f t="shared" si="2"/>
        <v>-8.2755781146687264E-3</v>
      </c>
    </row>
    <row r="175" spans="2:4">
      <c r="B175">
        <v>-2.8294665532266779E-2</v>
      </c>
      <c r="C175">
        <v>-2.354934881912563E-2</v>
      </c>
      <c r="D175" s="8">
        <f t="shared" si="2"/>
        <v>-1.6700246424282757E-2</v>
      </c>
    </row>
    <row r="176" spans="2:4">
      <c r="B176">
        <v>5.8665389340168961E-2</v>
      </c>
      <c r="C176">
        <v>0.17261248717653929</v>
      </c>
      <c r="D176" s="8">
        <f t="shared" si="2"/>
        <v>4.2597732566236307E-2</v>
      </c>
    </row>
    <row r="177" spans="1:4">
      <c r="B177">
        <v>-4.7433761666293428E-4</v>
      </c>
      <c r="C177">
        <v>-2.3584629397021221E-2</v>
      </c>
      <c r="D177" s="8">
        <f t="shared" si="2"/>
        <v>8.0884677972971331E-3</v>
      </c>
    </row>
    <row r="178" spans="1:4">
      <c r="B178">
        <v>4.8407591379513448E-3</v>
      </c>
      <c r="C178">
        <v>3.2182359340895421E-3</v>
      </c>
      <c r="D178" s="8">
        <f t="shared" si="2"/>
        <v>1.1160434592304666E-2</v>
      </c>
    </row>
    <row r="179" spans="1:4">
      <c r="B179">
        <v>2.1283723749185631E-2</v>
      </c>
      <c r="C179">
        <v>3.874902314802342E-2</v>
      </c>
      <c r="D179" s="8">
        <f t="shared" si="2"/>
        <v>1.7606204686404558E-2</v>
      </c>
    </row>
    <row r="180" spans="1:4">
      <c r="B180">
        <v>4.2804775264869033E-2</v>
      </c>
      <c r="C180">
        <v>4.7734939106011121E-2</v>
      </c>
      <c r="D180" s="8">
        <f t="shared" si="2"/>
        <v>3.2045689086561746E-2</v>
      </c>
    </row>
    <row r="181" spans="1:4">
      <c r="B181">
        <v>5.4577051879332039E-2</v>
      </c>
      <c r="C181">
        <v>4.6759242780944447E-2</v>
      </c>
      <c r="D181" s="8">
        <f t="shared" si="2"/>
        <v>3.3302281151955118E-2</v>
      </c>
    </row>
    <row r="182" spans="1:4">
      <c r="B182">
        <v>-6.242588679996719E-3</v>
      </c>
      <c r="C182">
        <v>2.6318473936550069E-2</v>
      </c>
      <c r="D182" s="8">
        <f t="shared" si="2"/>
        <v>-2.5663424256225618E-2</v>
      </c>
    </row>
    <row r="183" spans="1:4">
      <c r="B183">
        <v>4.4289011218678447E-2</v>
      </c>
      <c r="C183">
        <v>3.3768751814758018E-2</v>
      </c>
      <c r="D183" s="8">
        <f>(B183*$B$186+C186*$C$183)/$D$186</f>
        <v>4.0188091526171282E-2</v>
      </c>
    </row>
    <row r="185" spans="1:4">
      <c r="A185" s="6">
        <v>0.01</v>
      </c>
      <c r="B185">
        <f t="shared" ref="B185:D185" si="3">PERCENTILE(B2:B183,0.01)</f>
        <v>-0.1786181632714661</v>
      </c>
      <c r="C185">
        <f t="shared" si="3"/>
        <v>-0.12451948984555068</v>
      </c>
      <c r="D185" s="8">
        <f t="shared" si="3"/>
        <v>-9.5741423958780811E-2</v>
      </c>
    </row>
    <row r="186" spans="1:4">
      <c r="A186" s="4" t="s">
        <v>201</v>
      </c>
      <c r="B186">
        <f>input!L2</f>
        <v>0.117403206791748</v>
      </c>
      <c r="C186">
        <f>input!S2</f>
        <v>7.5001658167390239E-2</v>
      </c>
      <c r="D186" s="8">
        <f>SUM(B186:C186)</f>
        <v>0.19240486495913822</v>
      </c>
    </row>
    <row r="187" spans="1:4">
      <c r="A187" s="4" t="s">
        <v>206</v>
      </c>
      <c r="B187">
        <f>input!$T$3</f>
        <v>249796.55254369299</v>
      </c>
      <c r="C187">
        <f>input!$T$3</f>
        <v>249796.55254369299</v>
      </c>
      <c r="D187" s="8">
        <f>input!$T$3</f>
        <v>249796.55254369299</v>
      </c>
    </row>
    <row r="188" spans="1:4">
      <c r="A188" s="4" t="s">
        <v>216</v>
      </c>
      <c r="B188">
        <f t="shared" ref="B188:D188" si="4">B185*B186*B187</f>
        <v>-5238.3199264499908</v>
      </c>
      <c r="C188">
        <f t="shared" si="4"/>
        <v>-2332.892023126582</v>
      </c>
      <c r="D188" s="8">
        <f t="shared" si="4"/>
        <v>-4601.5312078049819</v>
      </c>
    </row>
    <row r="190" spans="1:4">
      <c r="A190" s="4" t="s">
        <v>215</v>
      </c>
      <c r="B190">
        <f>AVERAGE(B2:B183)+_xlfn.NORM.INV(0.01,0,1)*_xlfn.STDEV.S(B2:B183)</f>
        <v>-0.12523718065152073</v>
      </c>
      <c r="C190">
        <f t="shared" ref="C190:D190" si="5">AVERAGE(C2:C183)+_xlfn.NORM.INV(0.01,0,1)*_xlfn.STDEV.S(C2:C183)</f>
        <v>-9.8998222477566983E-2</v>
      </c>
      <c r="D190">
        <f t="shared" si="5"/>
        <v>-7.7794148752705572E-2</v>
      </c>
    </row>
    <row r="191" spans="1:4">
      <c r="A191" s="4" t="s">
        <v>214</v>
      </c>
      <c r="B191">
        <f>B190*B186*B187</f>
        <v>-3672.820316387601</v>
      </c>
      <c r="C191">
        <f t="shared" ref="C191:D191" si="6">C190*C186*C187</f>
        <v>-1854.7471067227395</v>
      </c>
      <c r="D191">
        <f t="shared" si="6"/>
        <v>-3738.9479753749442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Dashboard</vt:lpstr>
      <vt:lpstr>Individual &amp; Portfolio</vt:lpstr>
      <vt:lpstr>EQ</vt:lpstr>
      <vt:lpstr>IR</vt:lpstr>
      <vt:lpstr>CR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Will Zhao</cp:lastModifiedBy>
  <dcterms:created xsi:type="dcterms:W3CDTF">2021-07-13T22:26:18Z</dcterms:created>
  <dcterms:modified xsi:type="dcterms:W3CDTF">2021-07-14T01:19:06Z</dcterms:modified>
</cp:coreProperties>
</file>