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8_{58E944B5-9D95-48BA-8703-56DF9E94CA32}" xr6:coauthVersionLast="47" xr6:coauthVersionMax="47" xr10:uidLastSave="{00000000-0000-0000-0000-000000000000}"/>
  <bookViews>
    <workbookView xWindow="-108" yWindow="-108" windowWidth="23256" windowHeight="12456" xr2:uid="{D1EEC435-C5A7-49C1-B2BE-1B229DD3D4A5}"/>
  </bookViews>
  <sheets>
    <sheet name="mismatched-inventory" sheetId="3" r:id="rId1"/>
    <sheet name="mismatched-inventory-old" sheetId="2" state="hidden" r:id="rId2"/>
    <sheet name="rawdata" sheetId="1" state="hidden" r:id="rId3"/>
  </sheets>
  <definedNames>
    <definedName name="ExternalData_1" localSheetId="1" hidden="1">'mismatched-inventory-old'!$A$1:$AA$40</definedName>
    <definedName name="ExternalData_2" localSheetId="0" hidden="1">'mismatched-inventory'!$A$1:$AE$35</definedName>
  </definedNames>
  <calcPr calcId="191029"/>
  <fileRecoveryPr repairLoad="1"/>
</workbook>
</file>

<file path=xl/calcChain.xml><?xml version="1.0" encoding="utf-8"?>
<calcChain xmlns="http://schemas.openxmlformats.org/spreadsheetml/2006/main">
  <c r="AA12" i="3" l="1"/>
  <c r="AA3" i="3"/>
  <c r="AA2" i="3"/>
  <c r="AA4" i="3"/>
  <c r="AA5" i="3"/>
  <c r="AA6" i="3"/>
  <c r="AA7" i="3"/>
  <c r="AA8" i="3"/>
  <c r="AA9" i="3"/>
  <c r="AA10" i="3"/>
  <c r="AA11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Z36" i="3"/>
  <c r="Y36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Z3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1F7A96-220A-4CAA-8A34-331961729ABA}" keepAlive="1" name="Query - mismatched-inventory" description="Connection to the 'mismatched-inventory' query in the workbook." type="5" refreshedVersion="8" background="1" saveData="1">
    <dbPr connection="Provider=Microsoft.Mashup.OleDb.1;Data Source=$Workbook$;Location=mismatched-inventory;Extended Properties=&quot;&quot;" command="SELECT * FROM [mismatched-inventory]"/>
  </connection>
  <connection id="2" xr16:uid="{CD5A1839-5A03-4C12-B14E-29274507C8BF}" keepAlive="1" name="Query - mismatched-inventory-1747731659639" description="Connection to the 'mismatched-inventory-1747731659639' query in the workbook." type="5" refreshedVersion="8" background="1" saveData="1">
    <dbPr connection="Provider=Microsoft.Mashup.OleDb.1;Data Source=$Workbook$;Location=mismatched-inventory-1747731659639;Extended Properties=&quot;&quot;" command="SELECT * FROM [mismatched-inventory-1747731659639]"/>
  </connection>
</connections>
</file>

<file path=xl/sharedStrings.xml><?xml version="1.0" encoding="utf-8"?>
<sst xmlns="http://schemas.openxmlformats.org/spreadsheetml/2006/main" count="1113" uniqueCount="283">
  <si>
    <t>ITEMNUM;"STE_CSWNITEMNO";"DESCRIPTION";"ITEM_CAT";"ITEM_GROUP";"ITEM_AUTHORITY";"LOCATION";"LAST_QTY";"LAST_AVGCOST";"LAST_VALUE";"RECEIPT_QTY";"RECEIPT_AVGCOST";"TRANSFER_IN_QTY";"TRANSFER_IN_AVGCOST";"ISSUE_QTY";"ISSUE_AVGCOST";"TRANSFER_OUT_QTY";"TRANSFER_OUT_AVGCOST";"CALC_QTY";"QUANTITY";"CALC_AVGCOST";"AVGCOST";"CALC_VALUE";"INVVALUE";"MAXDATE";"MISMATCHED"</t>
  </si>
  <si>
    <t>A26-TAX1-0001-0130A1;TRACK/MEC/SC/01A;SINGLE USE SAFESTART CRUCIBLE C/W SAND CAP ( THERMIT AUSTRALIA: CRSU0013-SSC);SG_OEM_PWY;TRACK;PWY;CW;0;0.00000;0.00000;240.00;35.11852;0.00;0.00000;60.00;35.11850;0.00;0.00000;180.00;180.00;35.11852;35.11850;6321.3348000;6321.3300000;2025-05-06-22.21.21.229000;1</t>
  </si>
  <si>
    <t>A30-DCS1-0001-0019XX;ELEHV/ELE/DC/19;TRANSFER TRIP RELAY-[BABCOCK] (TEC AUTOMATISMES</t>
  </si>
  <si>
    <t xml:space="preserve"> P/N: TEC 2329</t>
  </si>
  <si>
    <t xml:space="preserve"> SG805170P1);SG_OEM_PWR;POWER;PWR;CW;0;0.00000;0.00000;8.00;2557.29600;0.00;0.00000;0.00;0.00000;0.00;0.00000;8.00;8.00;2557.29600;2557.29625;20458.3680000;20458.3700000;2025-04-07-14.04.24.535000;1</t>
  </si>
  <si>
    <t>A32-CCX1-0001-0017A1;OCS/MEC/FT/09A;[WOF] MESSENGER WIRE 150MM2</t>
  </si>
  <si>
    <t xml:space="preserve"> FI1002-1;SG_OEM_PWR;OCS;PWR;CW;2660;0.00000;0.00000;0.00;0.00000;0.00;0.00000;0.00;0.00000;0.00;0.00000;2660.00;2659.96;0.00000;0.00000;0.0000000;0.0000000;2025-03-30-00.00.00.000000;1</t>
  </si>
  <si>
    <t>A41-LCO1-0001-0288XX;LOCO/MEC/BS/12;OVERHAUL KIT - DESICCANT TOWER ASSY (WABTEC: 95-001);SG_OEM_RST;LOCO;RST;CW;0;0.00000;0.00000;4.00;209.05348;0.00;0.00000;2.00;209.05250;0.00;0.00000;2.00;2.00;209.05446;209.05250;418.1089200;418.1050000;2025-04-29-16.28.21.582000;1</t>
  </si>
  <si>
    <t>A41-LCO1-0001-0290XX;LOCO/MEC/BS/14;COALESCER REPAIR KIT (WABTEC: RM995-2);SG_OEM_RST;LOCO;RST;CW;0;0.00000;0.00000;3.00;190.24444;0.00;0.00000;0.00;0.00000;0.00;0.00000;3.00;3.00;190.24444;190.24333;570.7333200;570.7299900;2025-04-21-15.25.02.078000;1</t>
  </si>
  <si>
    <t>A43-RGV1-0001-0012XX;RGV/ELE/BC/01;BATTERY CHARGER - INPUT 380VAC FREQ 50HZ OUTPUT 24VDC ( LAMARCHE MODEL: A12B-125-24V-5G3-12L-007;SG_OEM_RST;RGV;RST;CW;0;0.00000;0.00000;1.00;44449.42558;0.00;0.00000;0.00;0.00000;0.00;0.00000;1.00;1.00;44449.42558;44449.43000;44449.4255800;44449.4300000;2025-05-15-15.33.51.925000;1</t>
  </si>
  <si>
    <t>A43-RGV1-0001-0131XX;RGV/MEC/HS/10;RETURN FILTER-CAR 1</t>
  </si>
  <si>
    <t xml:space="preserve"> 2 &amp; 3 (HARSCO: 3400144);SG_OEM_RST;RGV;RST;CW;0;0.00000;0.00000;4.00;662.97432;0.00;0.00000;0.00;0.00000;0.00;0.00000;4.00;4.00;662.97432;662.97500;2651.8972800;2651.9000000;2025-04-09-09.45.52.049000;1</t>
  </si>
  <si>
    <t>A43-RGV1-0001-0141XX;RGV/MEC/HS/20;FILTER ELEMENT (HARSCO: 3400363);SG_OEM_RST;RGV;RST;CW;0;0.00000;0.00000;8.00;249.63251;0.00;0.00000;0.00;0.00000;0.00;0.00000;8.00;8.00;249.63251;249.63250;1997.0600800;1997.0600000;2025-04-09-09.45.52.330000;1</t>
  </si>
  <si>
    <t>A44-AUX1-APS1-0002XX;TRAIN /COM/CU/02;AGATE AUX MINI (ALSTOM : TRVP037768000);SG_OEM_RST;EMU;RST;CW;24;2753.59697;66086.32728;5.00;5566.41936;0.00;0.00000;0.00;0.00000;0.00;0.00000;29.00;28.00;3238.56634;3156.68000;93918.4240800;88387.0400000;2025-05-09-23.29.17.668000;1</t>
  </si>
  <si>
    <t>A44-AUX1-APS1-0003XX;TRAIN /ELC/AG/01;AGATE AUX (ALSTOM : CMH7530770010 / TRVP037681000);SG_OEM_RST;EMU;RST;CW;34;2237.50592;76075.20128;7.00;5002.71513;0.00;0.00000;0.00;0.00000;0.00;0.00000;41.00;40.00;2709.61480;2709.61481;111094.2072200;108384.5924000;2025-05-07-19.03.54.834000;1</t>
  </si>
  <si>
    <t>A44-AUX1-APS1-0113XX;TRAIN/NEW/ELE/BA/035;[OPR] A701_704 CONVERTER CONTROL BOARD (MOTOR CAR BATTERY CHARGER) (TRANSTECHNIK: 48852);SG_OEM_RST;EMU_A;RST;CW;0;0.00000;0.00000;4.00;43727.04000;0.00;0.00000;2.00;43727.04000;0.00;0.00000;2.00;0.00;43727.04000;43727.04000;87454.0800000;0.0000000;2025-04-29-10.27.52.530000;1</t>
  </si>
  <si>
    <t>A44-AUX1-APS1-0114XX;TRAIN/NEW/ELE/BA/036;[OPR]A711_714 INTERFACE BOARD ON CONVERTER CTL BRD (MOTOR CAR BATTERY CHARGER) (TRANSTECHNIK: 48;SG_OEM_RST;EMU_A;RST;CW;0;0.00000;0.00000;4.00;13988.81000;0.00;0.00000;2.00;13988.81000;0.00;0.00000;2.00;0.00;13988.81000;13988.81000;27977.6200000;0.0000000;2025-04-29-10.27.52.603000;1</t>
  </si>
  <si>
    <t>A44-AUX1-APS1-0115XX;TRAIN/NEW/ELE/BA/037;[OPR] A751_PC104 MVB BUS BOARD ON CVR CTL BOARD(MOTOR CAR BATTERY CHARGER) (TRANSTECHNIK: 49872);SG_OEM_RST;EMU_A;RST;CW;0;0.00000;0.00000;4.00;6769.98000;0.00;0.00000;2.00;6769.98000;0.00;0.00000;2.00;0.00;6769.98000;6769.98000;13539.9600000;0.0000000;2025-04-29-10.27.52.438000;1</t>
  </si>
  <si>
    <t>A44-AUX1-APS1-0116XX;TRAIN/NEW/ELE/BA/038;[OPR] A727 EMI FILTER BOARD (MOTOR CAR BATTERY CHARGER) (TRANSTECHNIK: 48855) ;SG_OEM_RST;EMU_A;RST;CW;0;0.00000;0.00000;16.00;2483.46000;0.00;0.00000;0.00;0.00000;0.00;0.00000;16.00;8.00;2483.46000;2483.46000;39735.3600000;19867.6800000;2025-04-09-10.22.04.432000;1</t>
  </si>
  <si>
    <t>A44-AUX1-APS1-0117XX;TRAIN/NEW/ELE/BA/039;[OPR] A791 ADAPTER BOARD RS232 (MOTOR CAR BATTERY CHARGER) (TRANSTECHNIK: 45632) ;SG_OEM_RST;EMU_A;RST;CW;0;0.00000;0.00000;4.00;4853.52000;0.00;0.00000;0.00;0.00000;0.00;0.00000;4.00;2.00;4853.52000;4853.52000;19414.0800000;9707.0400000;2025-04-09-10.22.04.151000;1</t>
  </si>
  <si>
    <t>A44-BRK1-PNE1-0176XX;TRAIN/NEW/MEC/BK/066;[CSC] BRAKE - SPRING WASHER (KNORR BREMSE: 469657)                   ;SG_OEM_RST;EMU_A;CSC;CW;370;0.17318;64.07660;58.00;0.22376;0.00;0.00000;0.00;0.00000;0.00;0.00000;428.00;428.00;0.18003;0.18004;77.0546800;77.0571200;2025-05-02-10.43.19.980000;1</t>
  </si>
  <si>
    <t>A44-BRK1-PNE1-0178XX;TRAIN/NEW/MEC/BK/069;[CSC] BRAKE - O-RING (KNORR BREMSE: A40125/1)                     ;SG_OEM_RST;EMU_A;CSC;CW;640;0.42549;272.31360;360.00;0.58512;0.00;0.00000;0.00;0.00000;0.00;0.00000;1000.00;1000.00;0.48295;0.48296;482.9568000;482.9600000;2025-04-09-11.08.44.778000;1</t>
  </si>
  <si>
    <t>A44-BRK1-PNE1-0243XX;TRAIN/NEW/MEC/BK/026;[HOES]  BRAKE SHOES (C751A/C) (BECORIT: 802D0C1A K302 XXXXXXA8) (ALSTOM : DTR0000321926) ;SG_OEM_RST;EMU_A;RST;CW;0;0.00000;0.00000;1100.00;95.72039;0.00;0.00000;600.00;95.72000;0.00;0.00000;500.00;500.00;95.72085;95.72000;47860.4290000;47860.0000000;2025-05-13-16.00.49.112000;1</t>
  </si>
  <si>
    <t>A44-GEN1-0001-0460XX;TRAIN /GEN/OL/03;OIL - WHEEL FLANGE LUBRICATOR</t>
  </si>
  <si>
    <t xml:space="preserve"> IGRALUB-RAILLUB 90/09 (20KG/PAIL);SG_OEM_RST;EMU;RST;CW;10;1257.20000;12572.00000;0.00;0.00000;0.00;0.00000;0.00;0.00000;0.00;0.00000;10.00;10.00;1257.20000;0.00000;12572.0000000;0.0000000;2025-03-30-00.00.00.000000;1</t>
  </si>
  <si>
    <t>A44-GEN1-0001-0941XX;TRAIN/NEW/MEC/TS/12;HUMIDITY INDICATOR (A05) FOR AIR OUTLET (KNORR: I75995 / CIMP000097385);SG_OEM_RST;EMU_A;RST;CW;2;367.93904;735.87808;30.00;340.92482;0.00;0.00000;18.00;342.61320;0.00;0.00000;14.00;14.00;342.61322;342.61320;4796.5850800;4796.5848000;2025-05-16-15.32.18.005000;1</t>
  </si>
  <si>
    <t>A44-TCM1-0001-0002XX;TRAIN /COM/PU/01;PROCESSING UNIT (ALSTOM : CMH7350410000 / TRVP037476000);SG_OEM_RST;EMU;RST;CW;26;1934.94876;50308.66776;2.00;5347.81872;0.00;0.00000;0.00;0.00000;0.00;0.00000;28.00;28.00;2178.72518;2178.72519;61004.3052000;61004.3053200;2025-05-07-20.52.50.671000;1</t>
  </si>
  <si>
    <t>A44-TCM1-0001-0005XX;TRAIN /ELC/RI/01;REMOTE INPUT OUTPUT MODULE TYPE 1 (RIOM 1) (TRVS339196000);SG_OEM_RST;EMU;RST;CW;77;1143.67598;88063.05046;5.00;5177.62335;0.00;0.00000;1.00;1389.64838;0.00;0.00000;81.00;79.00;1389.64838;1389.64838;112561.5188600;109782.2220200;2025-05-07-04.15.00.115000;1</t>
  </si>
  <si>
    <t>A44-TCM1-0001-0006XX;TRAIN /ELC/RI/02;REMOTE INPUT OUTPUT MODULE TYPE 2 (RIOM 2) (ALSTOM: TRVS339256000 / DTR0000054878);SG_OEM_RST;EMU;RST;CW;57;1783.13191;101638.51887;6.00;5091.63211;0.00;0.00000;0.00;0.00000;0.00;0.00000;63.00;61.00;2098.22716;2098.22717;132188.3115700;127991.8573700;2025-05-07-12.00.22.949000;1</t>
  </si>
  <si>
    <t>A44-TCM1-0001-0016XX;TRAIN/NEW/ELC/RM/001;RIOM (T312) (C751C) (ALSTOM: DTR0000255107 ) ;SG_OEM_RST;EMU_A;RST;CW;2;4969.85174;9939.70348;11.00;6955.63363;0.00;0.00000;2.00;6395.18562;0.00;0.00000;11.00;10.00;6696.48201;6666.93000;73661.3022200;66669.3000000;2025-05-10-00.42.18.635000;1</t>
  </si>
  <si>
    <t>A44-TCM1-0001-0017XX;TRAIN/NEW/ELC/RM/002;RIOM (T313) (C751C) ( ALSTOM : CIMP000096759 / DTR0000255109 ) ;SG_OEM_RST;EMU_A;RST;CW;7;8408.77853;58861.44971;1.00;6858.77810;0.00;0.00000;0.00;0.00000;0.00;0.00000;8.00;8.00;8215.02847;8215.02848;65720.2278100;65720.2278400;2025-05-07-21.03.48.993000;1</t>
  </si>
  <si>
    <t>A44-TRE1-0001-0002XX;TRAIN /COM/AG/02;PCE (AGATE CONTROL) VER 5.5 (ALSTOM : CMH753005001 / TRVP037619000 / DTR0009141223);SG_OEM_RST;EMU;RST;CW;36;581.85838;20946.90168;2.00;8476.13585;0.00;0.00000;8.00;997.34750;0.00;0.00000;30.00;30.00;997.34644;997.35000;29920.3933600;29920.5000000;2025-05-15-17.40.28.712000;1</t>
  </si>
  <si>
    <t>A51-CBI1-0001-0082XX;SIGNAL/CBI/03/58;LEFT HAND DETECTOR FOR VCC (VOSSLOH : 872220002);SG_OEM_SIG;SIG;SIG;CW;0;0.00000;0.00000;5.00;1021.04836;0.00;0.00000;0.00;0.00000;0.00;0.00000;5.00;5.00;1021.04836;1021.04800;5105.2418000;5105.2400000;2025-04-08-13.53.16.356000;1</t>
  </si>
  <si>
    <t>A51-CBI1-0001-0083XX;SIGNAL/CBI/03/59;RIGHT HAND DETECTOR FOR VCC  (VOSSLOH : 872120002);SG_OEM_SIG;SIG;SIG;CW;0;0.00000;0.00000;5.00;1021.04836;0.00;0.00000;0.00;0.00000;0.00;0.00000;5.00;5.00;1021.04836;1021.04800;5105.2418000;5105.2400000;2025-04-08-13.53.16.634000;1</t>
  </si>
  <si>
    <t>A51-STN1-0001-0016XX;SIGNAL/SIG/04/03;[WOF] K23 - 14PR;SG_OEM_SIG;SIG;SIG;CW;240;0.00000;0.00000;0.00;0.00000;0.00;0.00000;0.00;0.00000;0.00;0.00000;240.00;240.50;0.00000;0.00000;0.0000000;0.0000000;2025-03-30-00.00.00.000000;1</t>
  </si>
  <si>
    <t>A51-STN1-0001-0026XX;SIGNAL/SIG/04/14;[WOF] K23 - 14PR ARMOURED;SG_OEM_SIG;SIG;SIG;CW;234;0.00000;0.00000;0.00;0.00000;0.00;0.00000;0.00;0.00000;0.00;0.00000;234.00;233.50;0.00000;0.00000;0.0000000;0.0000000;2025-03-30-00.00.00.000000;1</t>
  </si>
  <si>
    <t>B44-BOG1-BOG1-0040XX;LRT-AOH-VEH02-009;TAPER ROLLER BEARING C/W CAP FOR BOGIE (TIMKEN</t>
  </si>
  <si>
    <t xml:space="preserve"> P/N: 33110);SG_OEM_LRT;RS_LRT;LRST;CW;31;19.90901;617.17931;208.00;19.90000;0.00;0.00000;32.00;19.90116;0.00;0.00000;207.00;207.00;19.90117;19.90116;4119.5421900;4119.5401200;2025-05-14-11.44.02.741000;1</t>
  </si>
  <si>
    <t>B44-BOG1-BOG1-0133XX;LRT-CM-BOG-029;STEERING ROD</t>
  </si>
  <si>
    <t xml:space="preserve"> BEARING END (NMB HRT 20/LR20257) (MHI : L5-02212) ;SG_OEM_LRT;RS_LRT;LRST;CW;24;407.69230;9784.61520;50.00;500.00000;0.00;0.00000;10.00;470.06237;0.00;0.00000;64.00;64.00;470.06236;470.06237;30083.9915000;30083.9916800;2025-04-24-20.02.32.077000;1</t>
  </si>
  <si>
    <t>B44-BRK1-PNE1-0066XX;LRT-ASB-VEH03-0014;AIR COMPRESSOR FILTER CARTRIDGE FOR NON-MODIFIED &amp; MODIFIED LRV  (MHI: 84-65137-15);SG_OEM_LRT;RS_LRT;LRST;CW;0;113.41494;0.00000;40.00;105.84000;0.00;0.00000;0.00;0.00000;40.00;105.84000;0.00;0.00;113.41494;105.84000;4233.6000000;0.0000000;2025-04-15-16.35.52.899000;1</t>
  </si>
  <si>
    <t>B44-DRS1-DOR1-0021XX;LRT-ASB-VEH01-0018;MOTOR</t>
  </si>
  <si>
    <t xml:space="preserve"> RIGHT FOR DOOR OPERATOR ( FAIVELEY : T0100254-101 );SG_OEM_LRT;RS_LRT;LRST;CW;0;0.00000;0.00000;5.00;16924.18376;0.00;0.00000;1.00;16924.18000;0.00;0.00000;4.00;4.00;16924.18470;16924.18000;67696.7388000;67696.7200000;2025-05-09-11.54.43.714000;1</t>
  </si>
  <si>
    <t>RGV/PNE/AS/01;RGV/PNE/AS/01;AUTO SPITTER (AUTO DRAIN VALVE FOR AIR TANK)  (HARSCO RAIL: 253314-1);SG_OEM_RST;RGV;RST;CW;0;0.00000;0.00000;5.00;845.66539;0.00;0.00000;0.00;0.00000;0.00;0.00000;5.00;5.00;845.66539;845.67000;4228.3269500;4228.3500000;2025-05-15-17.07.27.583000;1</t>
  </si>
  <si>
    <t>S/LU/GEAROIL/01;S/LU/GEAROIL/01;GEAR OIL APL: GL-5</t>
  </si>
  <si>
    <t xml:space="preserve"> SAE90</t>
  </si>
  <si>
    <t xml:space="preserve"> 20LT/PAIL (BRAND:IDEMITSU</t>
  </si>
  <si>
    <t xml:space="preserve"> APL GL-5);SG_CONSUME;CM;RAI;CW;8;119.99999;959.99992;20.00;120.00000;0.00;0.00000;25.00;119.99999;0.00;0.00000;3.00;3.00;120.00005;119.99999;360.0001700;359.9999700;2025-05-15-09.49.17.294000;1</t>
  </si>
  <si>
    <t>TRACK/MEC/GS/05;TRACK/MEC/GS/05;CUP WHEEL (GRINDING STONE) SIZE: 150 X 65 X M20 (FOR ROBEL GRINDERS) (ROBEL: 9002001564);SG_OEM_PWY;TRACK;PWY;CW;0;0.00000;0.00000;60.00;33.72810;0.00;0.00000;0.00;0.00000;0.00;0.00000;60.00;60.00;33.72810;33.73000;2023.6860000;2023.8000000;2025-04-30-14.40.32.035000;1</t>
  </si>
  <si>
    <t>TRAIN/NEW/MEC/DR/021;TRAIN/NEW/MEC/DR/021;DOR - PASSENGER</t>
  </si>
  <si>
    <t xml:space="preserve"> DOOR HEADER - EXTREMITY BEARING BRACKET ASSEMBLY (FAIVELEY:  FT0036314-L01);SG_OEM_RST;EMU_A;RST;CW;0;0.00000;0.00000;864.00;53.23264;0.00;0.00000;0.00;0.00000;0.00;0.00000;864.00;864.00;53.23264;53.23000;45993.0009600;45990.7200000;2025-04-30-14.34.02.401000;1</t>
  </si>
  <si>
    <t>ITEMNUM</t>
  </si>
  <si>
    <t>STE_CSWNITEMNO</t>
  </si>
  <si>
    <t>DESCRIPTION</t>
  </si>
  <si>
    <t>ITEM_CAT</t>
  </si>
  <si>
    <t>ITEM_GROUP</t>
  </si>
  <si>
    <t>ITEM_AUTHORITY</t>
  </si>
  <si>
    <t>LOCATION</t>
  </si>
  <si>
    <t>LAST_QTY</t>
  </si>
  <si>
    <t>LAST_AVGCOST</t>
  </si>
  <si>
    <t>LAST_VALUE</t>
  </si>
  <si>
    <t>RECEIPT_QTY</t>
  </si>
  <si>
    <t>RECEIPT_AVGCOST</t>
  </si>
  <si>
    <t>TRANSFER_IN_QTY</t>
  </si>
  <si>
    <t>TRANSFER_IN_AVGCOST</t>
  </si>
  <si>
    <t>ISSUE_QTY</t>
  </si>
  <si>
    <t>ISSUE_AVGCOST</t>
  </si>
  <si>
    <t>TRANSFER_OUT_QTY</t>
  </si>
  <si>
    <t>TRANSFER_OUT_AVGCOST</t>
  </si>
  <si>
    <t>CALC_QTY</t>
  </si>
  <si>
    <t>QUANTITY</t>
  </si>
  <si>
    <t>CALC_AVGCOST</t>
  </si>
  <si>
    <t>AVGCOST</t>
  </si>
  <si>
    <t>CALC_VALUE</t>
  </si>
  <si>
    <t>INVVALUE</t>
  </si>
  <si>
    <t>MAXDATE</t>
  </si>
  <si>
    <t>MISMATCHED</t>
  </si>
  <si>
    <t>A26-TAX1-0001-0130A1</t>
  </si>
  <si>
    <t>TRACK/MEC/SC/01A</t>
  </si>
  <si>
    <t>SINGLE USE SAFESTART CRUCIBLE C/W SAND CAP ( THERMIT AUSTRALIA: CRSU0013-SSC)</t>
  </si>
  <si>
    <t>SG_OEM_PWY</t>
  </si>
  <si>
    <t>TRACK</t>
  </si>
  <si>
    <t>PWY</t>
  </si>
  <si>
    <t>CW</t>
  </si>
  <si>
    <t>2025-05-06-22.21.21.229000</t>
  </si>
  <si>
    <t>A30-DCS1-0001-0019XX</t>
  </si>
  <si>
    <t>ELEHV/ELE/DC/19</t>
  </si>
  <si>
    <t>TRANSFER TRIP RELAY-[BABCOCK] (TEC AUTOMATISMES, P/N: TEC 2329, SG805170P1)</t>
  </si>
  <si>
    <t>SG_OEM_PWR</t>
  </si>
  <si>
    <t>POWER</t>
  </si>
  <si>
    <t>PWR</t>
  </si>
  <si>
    <t>2025-04-07-14.04.24.535000</t>
  </si>
  <si>
    <t>A32-CCX1-0001-0017A1</t>
  </si>
  <si>
    <t>OCS/MEC/FT/09A</t>
  </si>
  <si>
    <t>[WOF] MESSENGER WIRE 150MM2, FI1002-1</t>
  </si>
  <si>
    <t>OCS</t>
  </si>
  <si>
    <t>2025-03-30-00.00.00.000000</t>
  </si>
  <si>
    <t>A41-LCO1-0001-0288XX</t>
  </si>
  <si>
    <t>LOCO/MEC/BS/12</t>
  </si>
  <si>
    <t>OVERHAUL KIT - DESICCANT TOWER ASSY (WABTEC: 95-001)</t>
  </si>
  <si>
    <t>SG_OEM_RST</t>
  </si>
  <si>
    <t>LOCO</t>
  </si>
  <si>
    <t>RST</t>
  </si>
  <si>
    <t>2025-04-29-16.28.21.582000</t>
  </si>
  <si>
    <t>A41-LCO1-0001-0290XX</t>
  </si>
  <si>
    <t>LOCO/MEC/BS/14</t>
  </si>
  <si>
    <t>COALESCER REPAIR KIT (WABTEC: RM995-2)</t>
  </si>
  <si>
    <t>2025-04-21-15.25.02.078000</t>
  </si>
  <si>
    <t>A43-RGV1-0001-0012XX</t>
  </si>
  <si>
    <t>RGV/ELE/BC/01</t>
  </si>
  <si>
    <t>BATTERY CHARGER - INPUT 380VAC FREQ 50HZ OUTPUT 24VDC ( LAMARCHE MODEL: A12B-125-24V-5G3-12L-007</t>
  </si>
  <si>
    <t>RGV</t>
  </si>
  <si>
    <t>2025-05-15-15.33.51.925000</t>
  </si>
  <si>
    <t>A43-RGV1-0001-0131XX</t>
  </si>
  <si>
    <t>RGV/MEC/HS/10</t>
  </si>
  <si>
    <t>RETURN FILTER-CAR 1, 2 &amp; 3 (HARSCO: 3400144)</t>
  </si>
  <si>
    <t>2025-04-09-09.45.52.049000</t>
  </si>
  <si>
    <t>A43-RGV1-0001-0141XX</t>
  </si>
  <si>
    <t>RGV/MEC/HS/20</t>
  </si>
  <si>
    <t>FILTER ELEMENT (HARSCO: 3400363)</t>
  </si>
  <si>
    <t>2025-04-09-09.45.52.330000</t>
  </si>
  <si>
    <t>A44-AUX1-APS1-0002XX</t>
  </si>
  <si>
    <t>TRAIN /COM/CU/02</t>
  </si>
  <si>
    <t>AGATE AUX MINI (ALSTOM : TRVP037768000)</t>
  </si>
  <si>
    <t>EMU</t>
  </si>
  <si>
    <t>2025-05-09-23.29.17.668000</t>
  </si>
  <si>
    <t>A44-AUX1-APS1-0003XX</t>
  </si>
  <si>
    <t>TRAIN /ELC/AG/01</t>
  </si>
  <si>
    <t>AGATE AUX (ALSTOM : CMH7530770010 / TRVP037681000)</t>
  </si>
  <si>
    <t>2025-05-07-19.03.54.834000</t>
  </si>
  <si>
    <t>A44-AUX1-APS1-0113XX</t>
  </si>
  <si>
    <t>TRAIN/NEW/ELE/BA/035</t>
  </si>
  <si>
    <t>[OPR] A701_704 CONVERTER CONTROL BOARD (MOTOR CAR BATTERY CHARGER) (TRANSTECHNIK: 48852)</t>
  </si>
  <si>
    <t>EMU_A</t>
  </si>
  <si>
    <t>2025-04-29-10.27.52.530000</t>
  </si>
  <si>
    <t>A44-AUX1-APS1-0114XX</t>
  </si>
  <si>
    <t>TRAIN/NEW/ELE/BA/036</t>
  </si>
  <si>
    <t>[OPR]A711_714 INTERFACE BOARD ON CONVERTER CTL BRD (MOTOR CAR BATTERY CHARGER) (TRANSTECHNIK: 48</t>
  </si>
  <si>
    <t>2025-04-29-10.27.52.603000</t>
  </si>
  <si>
    <t>A44-AUX1-APS1-0115XX</t>
  </si>
  <si>
    <t>TRAIN/NEW/ELE/BA/037</t>
  </si>
  <si>
    <t>[OPR] A751_PC104 MVB BUS BOARD ON CVR CTL BOARD(MOTOR CAR BATTERY CHARGER) (TRANSTECHNIK: 49872)</t>
  </si>
  <si>
    <t>2025-04-29-10.27.52.438000</t>
  </si>
  <si>
    <t>A44-AUX1-APS1-0116XX</t>
  </si>
  <si>
    <t>TRAIN/NEW/ELE/BA/038</t>
  </si>
  <si>
    <t xml:space="preserve">[OPR] A727 EMI FILTER BOARD (MOTOR CAR BATTERY CHARGER) (TRANSTECHNIK: 48855) </t>
  </si>
  <si>
    <t>2025-04-09-10.22.04.432000</t>
  </si>
  <si>
    <t>A44-AUX1-APS1-0117XX</t>
  </si>
  <si>
    <t>TRAIN/NEW/ELE/BA/039</t>
  </si>
  <si>
    <t xml:space="preserve">[OPR] A791 ADAPTER BOARD RS232 (MOTOR CAR BATTERY CHARGER) (TRANSTECHNIK: 45632) </t>
  </si>
  <si>
    <t>2025-04-09-10.22.04.151000</t>
  </si>
  <si>
    <t>A44-BRK1-PNE1-0176XX</t>
  </si>
  <si>
    <t>TRAIN/NEW/MEC/BK/066</t>
  </si>
  <si>
    <t xml:space="preserve">[CSC] BRAKE - SPRING WASHER (KNORR BREMSE: 469657)                   </t>
  </si>
  <si>
    <t>CSC</t>
  </si>
  <si>
    <t>2025-05-02-10.43.19.980000</t>
  </si>
  <si>
    <t>A44-BRK1-PNE1-0178XX</t>
  </si>
  <si>
    <t>TRAIN/NEW/MEC/BK/069</t>
  </si>
  <si>
    <t xml:space="preserve">[CSC] BRAKE - O-RING (KNORR BREMSE: A40125/1)                     </t>
  </si>
  <si>
    <t>2025-04-09-11.08.44.778000</t>
  </si>
  <si>
    <t>A44-BRK1-PNE1-0243XX</t>
  </si>
  <si>
    <t>TRAIN/NEW/MEC/BK/026</t>
  </si>
  <si>
    <t xml:space="preserve">[HOES]  BRAKE SHOES (C751A/C) (BECORIT: 802D0C1A K302 XXXXXXA8) (ALSTOM : DTR0000321926) </t>
  </si>
  <si>
    <t>2025-05-13-16.00.49.112000</t>
  </si>
  <si>
    <t>A44-GEN1-0001-0460XX</t>
  </si>
  <si>
    <t>TRAIN /GEN/OL/03</t>
  </si>
  <si>
    <t>OIL - WHEEL FLANGE LUBRICATOR, IGRALUB-RAILLUB 90/09 (20KG/PAIL)</t>
  </si>
  <si>
    <t>A44-GEN1-0001-0941XX</t>
  </si>
  <si>
    <t>TRAIN/NEW/MEC/TS/12</t>
  </si>
  <si>
    <t>HUMIDITY INDICATOR (A05) FOR AIR OUTLET (KNORR: I75995 / CIMP000097385)</t>
  </si>
  <si>
    <t>2025-05-16-15.32.18.005000</t>
  </si>
  <si>
    <t>A44-TCM1-0001-0002XX</t>
  </si>
  <si>
    <t>TRAIN /COM/PU/01</t>
  </si>
  <si>
    <t>PROCESSING UNIT (ALSTOM : CMH7350410000 / TRVP037476000)</t>
  </si>
  <si>
    <t>2025-05-07-20.52.50.671000</t>
  </si>
  <si>
    <t>A44-TCM1-0001-0005XX</t>
  </si>
  <si>
    <t>TRAIN /ELC/RI/01</t>
  </si>
  <si>
    <t>REMOTE INPUT OUTPUT MODULE TYPE 1 (RIOM 1) (TRVS339196000)</t>
  </si>
  <si>
    <t>2025-05-07-04.15.00.115000</t>
  </si>
  <si>
    <t>A44-TCM1-0001-0006XX</t>
  </si>
  <si>
    <t>TRAIN /ELC/RI/02</t>
  </si>
  <si>
    <t>REMOTE INPUT OUTPUT MODULE TYPE 2 (RIOM 2) (ALSTOM: TRVS339256000 / DTR0000054878)</t>
  </si>
  <si>
    <t>2025-05-07-12.00.22.949000</t>
  </si>
  <si>
    <t>A44-TCM1-0001-0016XX</t>
  </si>
  <si>
    <t>TRAIN/NEW/ELC/RM/001</t>
  </si>
  <si>
    <t xml:space="preserve">RIOM (T312) (C751C) (ALSTOM: DTR0000255107 ) </t>
  </si>
  <si>
    <t>2025-05-10-00.42.18.635000</t>
  </si>
  <si>
    <t>A44-TCM1-0001-0017XX</t>
  </si>
  <si>
    <t>TRAIN/NEW/ELC/RM/002</t>
  </si>
  <si>
    <t xml:space="preserve">RIOM (T313) (C751C) ( ALSTOM : CIMP000096759 / DTR0000255109 ) </t>
  </si>
  <si>
    <t>2025-05-07-21.03.48.993000</t>
  </si>
  <si>
    <t>A44-TRE1-0001-0002XX</t>
  </si>
  <si>
    <t>TRAIN /COM/AG/02</t>
  </si>
  <si>
    <t>PCE (AGATE CONTROL) VER 5.5 (ALSTOM : CMH753005001 / TRVP037619000 / DTR0009141223)</t>
  </si>
  <si>
    <t>2025-05-15-17.40.28.712000</t>
  </si>
  <si>
    <t>A51-CBI1-0001-0082XX</t>
  </si>
  <si>
    <t>SIGNAL/CBI/03/58</t>
  </si>
  <si>
    <t>LEFT HAND DETECTOR FOR VCC (VOSSLOH : 872220002)</t>
  </si>
  <si>
    <t>SG_OEM_SIG</t>
  </si>
  <si>
    <t>SIG</t>
  </si>
  <si>
    <t>2025-04-08-13.53.16.356000</t>
  </si>
  <si>
    <t>A51-CBI1-0001-0083XX</t>
  </si>
  <si>
    <t>SIGNAL/CBI/03/59</t>
  </si>
  <si>
    <t>RIGHT HAND DETECTOR FOR VCC  (VOSSLOH : 872120002)</t>
  </si>
  <si>
    <t>2025-04-08-13.53.16.634000</t>
  </si>
  <si>
    <t>A51-STN1-0001-0016XX</t>
  </si>
  <si>
    <t>SIGNAL/SIG/04/03</t>
  </si>
  <si>
    <t>[WOF] K23 - 14PR</t>
  </si>
  <si>
    <t>A51-STN1-0001-0026XX</t>
  </si>
  <si>
    <t>SIGNAL/SIG/04/14</t>
  </si>
  <si>
    <t>[WOF] K23 - 14PR ARMOURED</t>
  </si>
  <si>
    <t>B44-BOG1-BOG1-0040XX</t>
  </si>
  <si>
    <t>LRT-AOH-VEH02-009</t>
  </si>
  <si>
    <t>TAPER ROLLER BEARING C/W CAP FOR BOGIE (TIMKEN, P/N: 33110)</t>
  </si>
  <si>
    <t>SG_OEM_LRT</t>
  </si>
  <si>
    <t>RS_LRT</t>
  </si>
  <si>
    <t>LRST</t>
  </si>
  <si>
    <t>2025-05-14-11.44.02.741000</t>
  </si>
  <si>
    <t>B44-BOG1-BOG1-0133XX</t>
  </si>
  <si>
    <t>LRT-CM-BOG-029</t>
  </si>
  <si>
    <t xml:space="preserve">STEERING ROD, BEARING END (NMB HRT 20/LR20257) (MHI : L5-02212) </t>
  </si>
  <si>
    <t>2025-04-24-20.02.32.077000</t>
  </si>
  <si>
    <t>B44-BRK1-PNE1-0066XX</t>
  </si>
  <si>
    <t>LRT-ASB-VEH03-0014</t>
  </si>
  <si>
    <t>AIR COMPRESSOR FILTER CARTRIDGE FOR NON-MODIFIED &amp; MODIFIED LRV  (MHI: 84-65137-15)</t>
  </si>
  <si>
    <t>2025-04-15-16.35.52.899000</t>
  </si>
  <si>
    <t>B44-DRS1-DOR1-0021XX</t>
  </si>
  <si>
    <t>LRT-ASB-VEH01-0018</t>
  </si>
  <si>
    <t>MOTOR, RIGHT FOR DOOR OPERATOR ( FAIVELEY : T0100254-101 )</t>
  </si>
  <si>
    <t>2025-05-09-11.54.43.714000</t>
  </si>
  <si>
    <t>RGV/PNE/AS/01</t>
  </si>
  <si>
    <t>AUTO SPITTER (AUTO DRAIN VALVE FOR AIR TANK)  (HARSCO RAIL: 253314-1)</t>
  </si>
  <si>
    <t>2025-05-15-17.07.27.583000</t>
  </si>
  <si>
    <t>S/LU/GEAROIL/01</t>
  </si>
  <si>
    <t>GEAR OIL APL: GL-5, SAE90, 20LT/PAIL (BRAND:IDEMITSU, APL GL-5)</t>
  </si>
  <si>
    <t>SG_CONSUME</t>
  </si>
  <si>
    <t>CM</t>
  </si>
  <si>
    <t>RAI</t>
  </si>
  <si>
    <t>2025-05-15-09.49.17.294000</t>
  </si>
  <si>
    <t>TRACK/MEC/GS/05</t>
  </si>
  <si>
    <t>CUP WHEEL (GRINDING STONE) SIZE: 150 X 65 X M20 (FOR ROBEL GRINDERS) (ROBEL: 9002001564)</t>
  </si>
  <si>
    <t>2025-04-30-14.40.32.035000</t>
  </si>
  <si>
    <t>TRAIN/NEW/MEC/DR/021</t>
  </si>
  <si>
    <t>DOR - PASSENGER, DOOR HEADER - EXTREMITY BEARING BRACKET ASSEMBLY (FAIVELEY:  FT0036314-L01)</t>
  </si>
  <si>
    <t>2025-04-30-14.34.02.401000</t>
  </si>
  <si>
    <t>Column1</t>
  </si>
  <si>
    <t>A44-DRS1-DDR1-0016XX</t>
  </si>
  <si>
    <t>DOR-DETRAINMENT ,FRONTAL DOOR ASSY, COMPLETE SET, BLACK (C851E) [BARAT]</t>
  </si>
  <si>
    <t>EMU_E</t>
  </si>
  <si>
    <t>TRANSIT</t>
  </si>
  <si>
    <t>COSTADJ</t>
  </si>
  <si>
    <t>2025-04-21-11.02.31.624000</t>
  </si>
  <si>
    <t>2025-04-21-15.25.01.802000</t>
  </si>
  <si>
    <t>A44-BRK1-PNE1-0024XX</t>
  </si>
  <si>
    <t>TRAIN /MEC/BK/111</t>
  </si>
  <si>
    <t>[CSC] BRAKE - RING (KNORR : B62693)</t>
  </si>
  <si>
    <t>2025-05-02-09.56.07.674000</t>
  </si>
  <si>
    <t>2025-04-11-11.59.06.560000</t>
  </si>
  <si>
    <t>2025-05-13-14.16.25.581000</t>
  </si>
  <si>
    <t>2025-05-13-14.30.44.634000</t>
  </si>
  <si>
    <t>2025-04-09-15.21.17.256000</t>
  </si>
  <si>
    <t>2025-04-10-10.05.45.956000</t>
  </si>
  <si>
    <t>2025-04-07-09.56.54.113000</t>
  </si>
  <si>
    <t>2025-04-29-10.51.25.791000</t>
  </si>
  <si>
    <t>2025-05-07-05.54.27.123000</t>
  </si>
  <si>
    <t>2025-04-03-16.42.20.773000</t>
  </si>
  <si>
    <t>2025-04-09-15.25.01.338000</t>
  </si>
  <si>
    <t>2025-04-15-15.50.26.827000</t>
  </si>
  <si>
    <t>2025-05-09-10.44.55.833000</t>
  </si>
  <si>
    <t>2025-04-30-14.38.22.931000</t>
  </si>
  <si>
    <t>2025-04-21-09.46.53.643000</t>
  </si>
  <si>
    <t>RECEIPT_MAXDATE</t>
  </si>
  <si>
    <t>ISSUE_MINDATE</t>
  </si>
  <si>
    <t>CURBALADJ</t>
  </si>
  <si>
    <t/>
  </si>
  <si>
    <t>QTY</t>
  </si>
  <si>
    <t>1-cent</t>
  </si>
  <si>
    <t>special</t>
  </si>
  <si>
    <t>AvgCost</t>
  </si>
  <si>
    <t>IssueCost</t>
  </si>
  <si>
    <t>AvgCost-1Cent</t>
  </si>
  <si>
    <t>CostAdj</t>
  </si>
  <si>
    <t>CurBalAdj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</si>
</sst>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0" fontId="19" fillId="0" borderId="0" xfId="0" applyFont="1"/>
    <xf numFmtId="0" fontId="19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CF273EB-1B60-4282-933B-A405283827B4}" autoFormatId="16" applyNumberFormats="0" applyBorderFormats="0" applyFontFormats="0" applyPatternFormats="0" applyAlignmentFormats="0" applyWidthHeightFormats="0">
  <queryTableRefresh nextId="35" unboundColumnsRight="3">
    <queryTableFields count="34">
      <queryTableField id="1" name="ITEMNUM" tableColumnId="1"/>
      <queryTableField id="2" name="STE_CSWNITEMNO" tableColumnId="2"/>
      <queryTableField id="3" name="DESCRIPTION" tableColumnId="3"/>
      <queryTableField id="4" name="ITEM_CAT" tableColumnId="4"/>
      <queryTableField id="5" name="ITEM_GROUP" tableColumnId="5"/>
      <queryTableField id="6" name="ITEM_AUTHORITY" tableColumnId="6"/>
      <queryTableField id="7" name="LOCATION" tableColumnId="7"/>
      <queryTableField id="8" name="LAST_QTY" tableColumnId="8"/>
      <queryTableField id="9" name="LAST_AVGCOST" tableColumnId="9"/>
      <queryTableField id="10" name="LAST_VALUE" tableColumnId="10"/>
      <queryTableField id="11" name="RECEIPT_QTY" tableColumnId="11"/>
      <queryTableField id="12" name="RECEIPT_AVGCOST" tableColumnId="12"/>
      <queryTableField id="13" name="RECEIPT_MAXDATE" tableColumnId="13"/>
      <queryTableField id="14" name="TRANSFER_IN_QTY" tableColumnId="14"/>
      <queryTableField id="15" name="TRANSFER_IN_AVGCOST" tableColumnId="15"/>
      <queryTableField id="16" name="ISSUE_QTY" tableColumnId="16"/>
      <queryTableField id="17" name="ISSUE_AVGCOST" tableColumnId="17"/>
      <queryTableField id="18" name="ISSUE_MINDATE" tableColumnId="18"/>
      <queryTableField id="19" name="TRANSFER_OUT_QTY" tableColumnId="19"/>
      <queryTableField id="20" name="TRANSFER_OUT_AVGCOST" tableColumnId="20"/>
      <queryTableField id="21" name="CALC_QTY" tableColumnId="21"/>
      <queryTableField id="22" name="QUANTITY" tableColumnId="22"/>
      <queryTableField id="23" name="CALC_AVGCOST" tableColumnId="23"/>
      <queryTableField id="24" name="AVGCOST" tableColumnId="24"/>
      <queryTableField id="25" name="CALC_VALUE" tableColumnId="25"/>
      <queryTableField id="26" name="INVVALUE" tableColumnId="26"/>
      <queryTableField id="34" dataBound="0" tableColumnId="34"/>
      <queryTableField id="27" name="MAXDATE" tableColumnId="27"/>
      <queryTableField id="28" name="COSTADJ" tableColumnId="28"/>
      <queryTableField id="29" name="CURBALADJ" tableColumnId="29"/>
      <queryTableField id="30" name="MISMATCHED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CF29D8-4A53-4D3B-92E0-783F27DBE8B8}" autoFormatId="16" applyNumberFormats="0" applyBorderFormats="0" applyFontFormats="0" applyPatternFormats="0" applyAlignmentFormats="0" applyWidthHeightFormats="0">
  <queryTableRefresh nextId="29" unboundColumnsRight="1">
    <queryTableFields count="28">
      <queryTableField id="1" name="ITEMNUM" tableColumnId="1"/>
      <queryTableField id="2" name="STE_CSWNITEMNO" tableColumnId="2"/>
      <queryTableField id="3" name="DESCRIPTION" tableColumnId="3"/>
      <queryTableField id="4" name="ITEM_CAT" tableColumnId="4"/>
      <queryTableField id="5" name="ITEM_GROUP" tableColumnId="5"/>
      <queryTableField id="6" name="ITEM_AUTHORITY" tableColumnId="6"/>
      <queryTableField id="7" name="LOCATION" tableColumnId="7"/>
      <queryTableField id="8" name="LAST_QTY" tableColumnId="8"/>
      <queryTableField id="9" name="LAST_AVGCOST" tableColumnId="9"/>
      <queryTableField id="10" name="LAST_VALUE" tableColumnId="10"/>
      <queryTableField id="11" name="RECEIPT_QTY" tableColumnId="11"/>
      <queryTableField id="12" name="RECEIPT_AVGCOST" tableColumnId="12"/>
      <queryTableField id="13" name="TRANSFER_IN_QTY" tableColumnId="13"/>
      <queryTableField id="14" name="TRANSFER_IN_AVGCOST" tableColumnId="14"/>
      <queryTableField id="15" name="ISSUE_QTY" tableColumnId="15"/>
      <queryTableField id="16" name="ISSUE_AVGCOST" tableColumnId="16"/>
      <queryTableField id="17" name="TRANSFER_OUT_QTY" tableColumnId="17"/>
      <queryTableField id="18" name="TRANSFER_OUT_AVGCOST" tableColumnId="18"/>
      <queryTableField id="19" name="CALC_QTY" tableColumnId="19"/>
      <queryTableField id="20" name="QUANTITY" tableColumnId="20"/>
      <queryTableField id="21" name="CALC_AVGCOST" tableColumnId="21"/>
      <queryTableField id="22" name="AVGCOST" tableColumnId="22"/>
      <queryTableField id="23" name="CALC_VALUE" tableColumnId="23"/>
      <queryTableField id="24" name="INVVALUE" tableColumnId="24"/>
      <queryTableField id="25" name="MAXDATE" tableColumnId="25"/>
      <queryTableField id="28" dataBound="0" tableColumnId="28"/>
      <queryTableField id="26" name="MISMATCHED" tableColumnId="26"/>
      <queryTableField id="27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9D2C6-53FE-4498-B253-780FBBBD42FA}" name="mismatched_inventory_1747731659639" displayName="mismatched_inventory_1747731659639" ref="A1:AH36" tableType="queryTable" totalsRowCount="1">
  <autoFilter ref="A1:AH35" xr:uid="{9A39D2C6-53FE-4498-B253-780FBBBD42FA}"/>
  <tableColumns count="34">
    <tableColumn id="1" xr3:uid="{2C8BF21D-A009-4C28-B8DE-C3A74C4D6476}" uniqueName="1" name="ITEMNUM" queryTableFieldId="1" dataDxfId="33" totalsRowDxfId="32"/>
    <tableColumn id="2" xr3:uid="{E07432C0-F054-40B4-86D8-72CD72AD95AA}" uniqueName="2" name="STE_CSWNITEMNO" queryTableFieldId="2" dataDxfId="31" totalsRowDxfId="30"/>
    <tableColumn id="3" xr3:uid="{07083366-6418-41F0-A350-6DF8DBB16C43}" uniqueName="3" name="DESCRIPTION" queryTableFieldId="3" dataDxfId="29" totalsRowDxfId="28"/>
    <tableColumn id="4" xr3:uid="{8F33B65F-8C47-4811-BB6C-60996F79EB49}" uniqueName="4" name="ITEM_CAT" queryTableFieldId="4" dataDxfId="27" totalsRowDxfId="26"/>
    <tableColumn id="5" xr3:uid="{847F4BCE-B99F-4EB5-B67D-60B2CB4B68F0}" uniqueName="5" name="ITEM_GROUP" queryTableFieldId="5" dataDxfId="25" totalsRowDxfId="24"/>
    <tableColumn id="6" xr3:uid="{DCAA489C-1B6D-461F-B2F8-14CCC877EA51}" uniqueName="6" name="ITEM_AUTHORITY" queryTableFieldId="6" dataDxfId="23" totalsRowDxfId="22"/>
    <tableColumn id="7" xr3:uid="{D8CCF546-2725-4BDC-8835-2B5E0793EC0E}" uniqueName="7" name="LOCATION" queryTableFieldId="7" dataDxfId="21" totalsRowDxfId="20"/>
    <tableColumn id="8" xr3:uid="{9B1AA8D5-6F53-4F9C-AD9B-FF3F6D4A2425}" uniqueName="8" name="LAST_QTY" queryTableFieldId="8"/>
    <tableColumn id="9" xr3:uid="{6DC774FF-5739-4615-B396-17A8B16683CC}" uniqueName="9" name="LAST_AVGCOST" queryTableFieldId="9"/>
    <tableColumn id="10" xr3:uid="{CCA32C92-5E55-4638-88FE-1ED244B61E51}" uniqueName="10" name="LAST_VALUE" queryTableFieldId="10"/>
    <tableColumn id="11" xr3:uid="{385CEEAB-6088-4F56-8011-C44AAB09C097}" uniqueName="11" name="RECEIPT_QTY" queryTableFieldId="11"/>
    <tableColumn id="12" xr3:uid="{A39DBDDC-AF7C-4AAF-850F-F1EC0E671A3E}" uniqueName="12" name="RECEIPT_AVGCOST" queryTableFieldId="12"/>
    <tableColumn id="13" xr3:uid="{F30FBFFC-9DE7-4397-95C4-F6234434DDF1}" uniqueName="13" name="RECEIPT_MAXDATE" queryTableFieldId="13" dataDxfId="19" totalsRowDxfId="18"/>
    <tableColumn id="14" xr3:uid="{589C3019-6E7D-4BC3-B373-01B36FD1104C}" uniqueName="14" name="TRANSFER_IN_QTY" queryTableFieldId="14"/>
    <tableColumn id="15" xr3:uid="{A482A5B1-8B4B-4050-9C27-7897D3BBBE2C}" uniqueName="15" name="TRANSFER_IN_AVGCOST" queryTableFieldId="15"/>
    <tableColumn id="16" xr3:uid="{5BA01240-32A8-4AF9-A873-CB3630EE8240}" uniqueName="16" name="ISSUE_QTY" queryTableFieldId="16"/>
    <tableColumn id="17" xr3:uid="{B6F428D2-B300-493A-B7D2-5D39BD8A8472}" uniqueName="17" name="ISSUE_AVGCOST" queryTableFieldId="17"/>
    <tableColumn id="18" xr3:uid="{BDB8EB03-56B8-4550-BCE2-09B4D9D8D138}" uniqueName="18" name="ISSUE_MINDATE" queryTableFieldId="18" dataDxfId="17" totalsRowDxfId="16"/>
    <tableColumn id="19" xr3:uid="{D171592C-D2B9-4FB0-9E71-DFB5659C44B9}" uniqueName="19" name="TRANSFER_OUT_QTY" queryTableFieldId="19"/>
    <tableColumn id="20" xr3:uid="{F5730B02-C6CB-431E-AB5B-B2B4D87DCA7F}" uniqueName="20" name="TRANSFER_OUT_AVGCOST" queryTableFieldId="20"/>
    <tableColumn id="21" xr3:uid="{298BD350-68EE-4F6E-8511-109BAA769054}" uniqueName="21" name="CALC_QTY" queryTableFieldId="21"/>
    <tableColumn id="22" xr3:uid="{B83E08E3-7255-4724-B963-ACF6A17C0036}" uniqueName="22" name="QUANTITY" queryTableFieldId="22"/>
    <tableColumn id="23" xr3:uid="{DA2F5FB0-4B61-4DC1-B874-E7AC3C6F2B19}" uniqueName="23" name="CALC_AVGCOST" queryTableFieldId="23"/>
    <tableColumn id="24" xr3:uid="{7A2E8208-E882-4B8F-A6A2-ACA99F7B4092}" uniqueName="24" name="AVGCOST" queryTableFieldId="24"/>
    <tableColumn id="25" xr3:uid="{BD17FAAD-BF0E-4EEA-AF02-3E4D5127F82F}" uniqueName="25" name="CALC_VALUE" totalsRowFunction="custom" queryTableFieldId="25">
      <totalsRowFormula>SUM(mismatched_inventory_1747731659639[CALC_VALUE])</totalsRowFormula>
    </tableColumn>
    <tableColumn id="26" xr3:uid="{51582475-198F-485A-B0CD-9E8D35209149}" uniqueName="26" name="INVVALUE" totalsRowFunction="custom" queryTableFieldId="26">
      <totalsRowFormula>SUM(mismatched_inventory_1747731659639[INVVALUE])</totalsRowFormula>
    </tableColumn>
    <tableColumn id="34" xr3:uid="{71B820DF-3906-463D-835C-5FBBF5D76D97}" uniqueName="34" name="Column1" queryTableFieldId="34" dataDxfId="15">
      <calculatedColumnFormula>mismatched_inventory_1747731659639[[#This Row],[CALC_VALUE]]-mismatched_inventory_1747731659639[[#This Row],[INVVALUE]]</calculatedColumnFormula>
    </tableColumn>
    <tableColumn id="27" xr3:uid="{7E852E09-6B77-407A-BDD8-EEC10E1DAFE4}" uniqueName="27" name="MAXDATE" queryTableFieldId="27" dataDxfId="14" totalsRowDxfId="13"/>
    <tableColumn id="28" xr3:uid="{9094F364-8F20-4DFD-8C45-B690350B0517}" uniqueName="28" name="COSTADJ" queryTableFieldId="28"/>
    <tableColumn id="29" xr3:uid="{7D534E4A-7453-4D55-8A56-75FD297A24F0}" uniqueName="29" name="CURBALADJ" queryTableFieldId="29"/>
    <tableColumn id="30" xr3:uid="{61CD580D-1FEA-4C4B-81C6-0A58F7F7A0C4}" uniqueName="30" name="MISMATCHED" queryTableFieldId="30"/>
    <tableColumn id="31" xr3:uid="{79ED67E8-A552-45EC-9F2B-7AE6BD38D641}" uniqueName="31" name="QTY" queryTableFieldId="31" dataDxfId="12" totalsRowDxfId="11">
      <calculatedColumnFormula>ABS(mismatched_inventory_1747731659639[[#This Row],[CALC_QTY]]-mismatched_inventory_1747731659639[[#This Row],[QUANTITY]])</calculatedColumnFormula>
    </tableColumn>
    <tableColumn id="32" xr3:uid="{836A8BCE-D0FF-4B39-9E6A-54F6F9905C3C}" uniqueName="32" name="1-cent" queryTableFieldId="32" dataDxfId="10" totalsRowDxfId="9">
      <calculatedColumnFormula>IF(ABS(mismatched_inventory_1747731659639[[#This Row],[CALC_VALUE]]-mismatched_inventory_1747731659639[[#This Row],[INVVALUE]])&lt;0.01, 1, 0)</calculatedColumnFormula>
    </tableColumn>
    <tableColumn id="33" xr3:uid="{C92D1560-D361-46DC-890A-3AF830288225}" uniqueName="33" name="speci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68199-9265-422F-95A5-F06C5DBA5FE7}" name="mismatched_inventory" displayName="mismatched_inventory" ref="A1:AB40" tableType="queryTable" totalsRowShown="0">
  <autoFilter ref="A1:AB40" xr:uid="{B2E68199-9265-422F-95A5-F06C5DBA5FE7}"/>
  <tableColumns count="28">
    <tableColumn id="1" xr3:uid="{A685470D-10DE-40C4-8453-EC8EA4604E06}" uniqueName="1" name="ITEMNUM" queryTableFieldId="1" dataDxfId="8"/>
    <tableColumn id="2" xr3:uid="{83285AE6-8EB7-4F88-A18E-DB92F7A58BC8}" uniqueName="2" name="STE_CSWNITEMNO" queryTableFieldId="2" dataDxfId="7"/>
    <tableColumn id="3" xr3:uid="{CDC1C3BE-8B3E-4F04-BD69-82E94F0D1D93}" uniqueName="3" name="DESCRIPTION" queryTableFieldId="3" dataDxfId="6"/>
    <tableColumn id="4" xr3:uid="{75ABAB82-CC49-4141-8409-DA050166A3ED}" uniqueName="4" name="ITEM_CAT" queryTableFieldId="4" dataDxfId="5"/>
    <tableColumn id="5" xr3:uid="{3A7613E9-612D-4899-854B-2EB5AF7AB989}" uniqueName="5" name="ITEM_GROUP" queryTableFieldId="5" dataDxfId="4"/>
    <tableColumn id="6" xr3:uid="{D2324DE2-C696-48A4-9AAB-2115F763D161}" uniqueName="6" name="ITEM_AUTHORITY" queryTableFieldId="6" dataDxfId="3"/>
    <tableColumn id="7" xr3:uid="{8DA2A3D6-94AD-4F87-94A4-6849568E2F95}" uniqueName="7" name="LOCATION" queryTableFieldId="7" dataDxfId="2"/>
    <tableColumn id="8" xr3:uid="{7E0C4315-0743-4656-A7CF-772D54AA6B25}" uniqueName="8" name="LAST_QTY" queryTableFieldId="8"/>
    <tableColumn id="9" xr3:uid="{ADD5A770-FD96-4759-A051-370813904C34}" uniqueName="9" name="LAST_AVGCOST" queryTableFieldId="9"/>
    <tableColumn id="10" xr3:uid="{F88316B8-5DFD-48F5-B994-BCB6C26A581C}" uniqueName="10" name="LAST_VALUE" queryTableFieldId="10"/>
    <tableColumn id="11" xr3:uid="{5E748554-F768-42B7-B21A-FB40C3615AD8}" uniqueName="11" name="RECEIPT_QTY" queryTableFieldId="11"/>
    <tableColumn id="12" xr3:uid="{0160D94D-0A65-4DA7-A01D-BAB07AB74EAA}" uniqueName="12" name="RECEIPT_AVGCOST" queryTableFieldId="12"/>
    <tableColumn id="13" xr3:uid="{109A48F4-E91E-4FA0-BB1B-389922922CA8}" uniqueName="13" name="TRANSFER_IN_QTY" queryTableFieldId="13"/>
    <tableColumn id="14" xr3:uid="{9DDFD57C-3096-46D0-9F87-0AD85FF0448E}" uniqueName="14" name="TRANSFER_IN_AVGCOST" queryTableFieldId="14"/>
    <tableColumn id="15" xr3:uid="{50ACC24E-94F9-4B2B-8155-11C6B46DA5C8}" uniqueName="15" name="ISSUE_QTY" queryTableFieldId="15"/>
    <tableColumn id="16" xr3:uid="{4E3D1A4C-AD88-40E3-9E0A-92266E9D2011}" uniqueName="16" name="ISSUE_AVGCOST" queryTableFieldId="16"/>
    <tableColumn id="17" xr3:uid="{DF1FA4DE-C337-46F7-BB6D-29BAB8F2F80C}" uniqueName="17" name="TRANSFER_OUT_QTY" queryTableFieldId="17"/>
    <tableColumn id="18" xr3:uid="{8458DC14-C2BD-482C-8F77-0C340ED55F36}" uniqueName="18" name="TRANSFER_OUT_AVGCOST" queryTableFieldId="18"/>
    <tableColumn id="19" xr3:uid="{DB18D56C-2F59-42CD-AA48-3F1E21A011C7}" uniqueName="19" name="CALC_QTY" queryTableFieldId="19"/>
    <tableColumn id="20" xr3:uid="{2BF56670-2250-49E1-8780-7B2F6A979FCE}" uniqueName="20" name="QUANTITY" queryTableFieldId="20"/>
    <tableColumn id="21" xr3:uid="{88EFEA01-CBDA-4563-BA76-859D61A09D0B}" uniqueName="21" name="CALC_AVGCOST" queryTableFieldId="21"/>
    <tableColumn id="22" xr3:uid="{115B184F-FAB0-44B5-A092-F05E8B99DE4F}" uniqueName="22" name="AVGCOST" queryTableFieldId="22"/>
    <tableColumn id="23" xr3:uid="{15DA7561-59F7-415E-A863-C10BF7B9C13C}" uniqueName="23" name="CALC_VALUE" queryTableFieldId="23"/>
    <tableColumn id="24" xr3:uid="{215FF329-09F4-4BDF-84C1-942F41C4CD10}" uniqueName="24" name="INVVALUE" queryTableFieldId="24"/>
    <tableColumn id="25" xr3:uid="{EC776D75-895E-49B4-B753-566D87F7C095}" uniqueName="25" name="MAXDATE" queryTableFieldId="25" dataDxfId="1"/>
    <tableColumn id="28" xr3:uid="{3E4A6C87-B5F8-44C6-9CA5-27EFDC911AF3}" uniqueName="28" name="COSTADJ" queryTableFieldId="28" dataDxfId="0"/>
    <tableColumn id="26" xr3:uid="{39BFCB4E-057D-439C-8883-F7F71086795E}" uniqueName="26" name="MISMATCHED" queryTableFieldId="26"/>
    <tableColumn id="27" xr3:uid="{6BA7002A-EAE7-40C2-9C31-6645EE379EBF}" uniqueName="27" name="Column1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2E64-D5BA-4B4F-821E-262D14DACEA3}">
  <dimension ref="A1:AH37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4.4" x14ac:dyDescent="0.3"/>
  <cols>
    <col min="1" max="2" width="22.77734375" bestFit="1" customWidth="1"/>
    <col min="3" max="3" width="80.88671875" bestFit="1" customWidth="1"/>
    <col min="4" max="4" width="13.109375" bestFit="1" customWidth="1"/>
    <col min="5" max="5" width="14.6640625" bestFit="1" customWidth="1"/>
    <col min="6" max="6" width="18.44140625" bestFit="1" customWidth="1"/>
    <col min="7" max="7" width="12" bestFit="1" customWidth="1"/>
    <col min="8" max="8" width="11.6640625" bestFit="1" customWidth="1"/>
    <col min="9" max="9" width="16.5546875" bestFit="1" customWidth="1"/>
    <col min="10" max="10" width="14" bestFit="1" customWidth="1"/>
    <col min="11" max="11" width="14.44140625" bestFit="1" customWidth="1"/>
    <col min="12" max="12" width="19.44140625" bestFit="1" customWidth="1"/>
    <col min="13" max="13" width="25" bestFit="1" customWidth="1"/>
    <col min="14" max="14" width="19.21875" bestFit="1" customWidth="1"/>
    <col min="15" max="15" width="24.21875" bestFit="1" customWidth="1"/>
    <col min="16" max="16" width="12.44140625" bestFit="1" customWidth="1"/>
    <col min="17" max="17" width="17.33203125" bestFit="1" customWidth="1"/>
    <col min="18" max="18" width="25" bestFit="1" customWidth="1"/>
    <col min="19" max="19" width="21.109375" bestFit="1" customWidth="1"/>
    <col min="20" max="20" width="26" bestFit="1" customWidth="1"/>
    <col min="21" max="21" width="11.88671875" bestFit="1" customWidth="1"/>
    <col min="22" max="22" width="12" bestFit="1" customWidth="1"/>
    <col min="23" max="23" width="16.77734375" bestFit="1" customWidth="1"/>
    <col min="24" max="24" width="11.33203125" bestFit="1" customWidth="1"/>
    <col min="25" max="25" width="14.21875" bestFit="1" customWidth="1"/>
    <col min="26" max="26" width="12" bestFit="1" customWidth="1"/>
    <col min="27" max="27" width="12" customWidth="1"/>
    <col min="28" max="28" width="25" bestFit="1" customWidth="1"/>
    <col min="29" max="29" width="10.77734375" bestFit="1" customWidth="1"/>
    <col min="30" max="30" width="13.109375" bestFit="1" customWidth="1"/>
    <col min="31" max="31" width="15.109375" bestFit="1" customWidth="1"/>
  </cols>
  <sheetData>
    <row r="1" spans="1:34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271</v>
      </c>
      <c r="N1" t="s">
        <v>63</v>
      </c>
      <c r="O1" t="s">
        <v>64</v>
      </c>
      <c r="P1" t="s">
        <v>65</v>
      </c>
      <c r="Q1" t="s">
        <v>66</v>
      </c>
      <c r="R1" t="s">
        <v>272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245</v>
      </c>
      <c r="AB1" t="s">
        <v>75</v>
      </c>
      <c r="AC1" t="s">
        <v>250</v>
      </c>
      <c r="AD1" t="s">
        <v>273</v>
      </c>
      <c r="AE1" t="s">
        <v>76</v>
      </c>
      <c r="AF1" t="s">
        <v>275</v>
      </c>
      <c r="AG1" t="s">
        <v>276</v>
      </c>
      <c r="AH1" t="s">
        <v>277</v>
      </c>
    </row>
    <row r="2" spans="1:34" x14ac:dyDescent="0.3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>
        <v>0</v>
      </c>
      <c r="I2">
        <v>0</v>
      </c>
      <c r="J2">
        <v>0</v>
      </c>
      <c r="K2">
        <v>240</v>
      </c>
      <c r="L2">
        <v>35.118519999999997</v>
      </c>
      <c r="M2" t="s">
        <v>251</v>
      </c>
      <c r="N2">
        <v>0</v>
      </c>
      <c r="O2">
        <v>0</v>
      </c>
      <c r="P2">
        <v>60</v>
      </c>
      <c r="Q2" s="1">
        <v>35.118499999999997</v>
      </c>
      <c r="R2" t="s">
        <v>84</v>
      </c>
      <c r="S2">
        <v>0</v>
      </c>
      <c r="T2">
        <v>0</v>
      </c>
      <c r="U2">
        <v>180</v>
      </c>
      <c r="V2">
        <v>180</v>
      </c>
      <c r="W2">
        <v>35.118519999999997</v>
      </c>
      <c r="X2">
        <v>35.118499999999997</v>
      </c>
      <c r="Y2">
        <v>6321.3347999999996</v>
      </c>
      <c r="Z2">
        <v>6321.33</v>
      </c>
      <c r="AA2">
        <f>mismatched_inventory_1747731659639[[#This Row],[CALC_VALUE]]-mismatched_inventory_1747731659639[[#This Row],[INVVALUE]]</f>
        <v>4.7999999997045961E-3</v>
      </c>
      <c r="AB2" t="s">
        <v>84</v>
      </c>
      <c r="AC2">
        <v>0</v>
      </c>
      <c r="AD2">
        <v>0</v>
      </c>
      <c r="AE2">
        <v>1</v>
      </c>
      <c r="AF2">
        <f>ABS(mismatched_inventory_1747731659639[[#This Row],[CALC_QTY]]-mismatched_inventory_1747731659639[[#This Row],[QUANTITY]])</f>
        <v>0</v>
      </c>
      <c r="AG2">
        <f>IF(ABS(mismatched_inventory_1747731659639[[#This Row],[CALC_VALUE]]-mismatched_inventory_1747731659639[[#This Row],[INVVALUE]])&lt;0.01, 1, 0)</f>
        <v>1</v>
      </c>
    </row>
    <row r="3" spans="1:34" x14ac:dyDescent="0.3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83</v>
      </c>
      <c r="H3">
        <v>0</v>
      </c>
      <c r="I3">
        <v>0</v>
      </c>
      <c r="J3">
        <v>0</v>
      </c>
      <c r="K3">
        <v>8</v>
      </c>
      <c r="L3">
        <v>2557.2959999999998</v>
      </c>
      <c r="M3" t="s">
        <v>91</v>
      </c>
      <c r="N3">
        <v>0</v>
      </c>
      <c r="O3">
        <v>0</v>
      </c>
      <c r="P3">
        <v>0</v>
      </c>
      <c r="Q3">
        <v>0</v>
      </c>
      <c r="R3" t="s">
        <v>96</v>
      </c>
      <c r="S3">
        <v>0</v>
      </c>
      <c r="T3">
        <v>0</v>
      </c>
      <c r="U3">
        <v>8</v>
      </c>
      <c r="V3">
        <v>8</v>
      </c>
      <c r="W3">
        <v>2557.2959999999998</v>
      </c>
      <c r="X3">
        <v>2557.2962499999999</v>
      </c>
      <c r="Y3">
        <v>20458.367999999999</v>
      </c>
      <c r="Z3">
        <v>20458.37</v>
      </c>
      <c r="AA3">
        <f>mismatched_inventory_1747731659639[[#This Row],[CALC_VALUE]]-mismatched_inventory_1747731659639[[#This Row],[INVVALUE]]</f>
        <v>-2.0000000004074536E-3</v>
      </c>
      <c r="AB3" t="s">
        <v>91</v>
      </c>
      <c r="AC3">
        <v>0</v>
      </c>
      <c r="AD3">
        <v>0</v>
      </c>
      <c r="AE3">
        <v>1</v>
      </c>
      <c r="AF3">
        <f>ABS(mismatched_inventory_1747731659639[[#This Row],[CALC_QTY]]-mismatched_inventory_1747731659639[[#This Row],[QUANTITY]])</f>
        <v>0</v>
      </c>
      <c r="AG3">
        <f>IF(ABS(mismatched_inventory_1747731659639[[#This Row],[CALC_VALUE]]-mismatched_inventory_1747731659639[[#This Row],[INVVALUE]])&lt;0.01, 1, 0)</f>
        <v>1</v>
      </c>
    </row>
    <row r="4" spans="1:34" x14ac:dyDescent="0.3">
      <c r="A4" t="s">
        <v>92</v>
      </c>
      <c r="B4" t="s">
        <v>93</v>
      </c>
      <c r="C4" t="s">
        <v>94</v>
      </c>
      <c r="D4" t="s">
        <v>88</v>
      </c>
      <c r="E4" t="s">
        <v>95</v>
      </c>
      <c r="F4" t="s">
        <v>90</v>
      </c>
      <c r="G4" t="s">
        <v>83</v>
      </c>
      <c r="H4">
        <v>2660</v>
      </c>
      <c r="I4">
        <v>0</v>
      </c>
      <c r="J4">
        <v>0</v>
      </c>
      <c r="K4">
        <v>0</v>
      </c>
      <c r="L4">
        <v>0</v>
      </c>
      <c r="M4" t="s">
        <v>96</v>
      </c>
      <c r="N4">
        <v>0</v>
      </c>
      <c r="O4">
        <v>0</v>
      </c>
      <c r="P4">
        <v>0</v>
      </c>
      <c r="Q4">
        <v>0</v>
      </c>
      <c r="R4" t="s">
        <v>96</v>
      </c>
      <c r="S4">
        <v>0</v>
      </c>
      <c r="T4">
        <v>0</v>
      </c>
      <c r="U4">
        <v>2660</v>
      </c>
      <c r="V4">
        <v>2659.96</v>
      </c>
      <c r="W4">
        <v>0</v>
      </c>
      <c r="X4">
        <v>0</v>
      </c>
      <c r="Y4">
        <v>0</v>
      </c>
      <c r="Z4">
        <v>0</v>
      </c>
      <c r="AA4">
        <f>mismatched_inventory_1747731659639[[#This Row],[CALC_VALUE]]-mismatched_inventory_1747731659639[[#This Row],[INVVALUE]]</f>
        <v>0</v>
      </c>
      <c r="AB4" t="s">
        <v>96</v>
      </c>
      <c r="AC4">
        <v>0</v>
      </c>
      <c r="AD4">
        <v>0</v>
      </c>
      <c r="AE4">
        <v>1</v>
      </c>
      <c r="AF4">
        <f>ABS(mismatched_inventory_1747731659639[[#This Row],[CALC_QTY]]-mismatched_inventory_1747731659639[[#This Row],[QUANTITY]])</f>
        <v>3.999999999996362E-2</v>
      </c>
      <c r="AG4">
        <f>IF(ABS(mismatched_inventory_1747731659639[[#This Row],[CALC_VALUE]]-mismatched_inventory_1747731659639[[#This Row],[INVVALUE]])&lt;0.01, 1, 0)</f>
        <v>1</v>
      </c>
    </row>
    <row r="5" spans="1:34" x14ac:dyDescent="0.3">
      <c r="A5" t="s">
        <v>97</v>
      </c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83</v>
      </c>
      <c r="H5">
        <v>0</v>
      </c>
      <c r="I5">
        <v>0</v>
      </c>
      <c r="J5">
        <v>0</v>
      </c>
      <c r="K5">
        <v>4</v>
      </c>
      <c r="L5">
        <v>209.05348000000001</v>
      </c>
      <c r="M5" t="s">
        <v>252</v>
      </c>
      <c r="N5">
        <v>0</v>
      </c>
      <c r="O5">
        <v>0</v>
      </c>
      <c r="P5">
        <v>2</v>
      </c>
      <c r="Q5" s="1">
        <v>209.05250000000001</v>
      </c>
      <c r="R5" t="s">
        <v>103</v>
      </c>
      <c r="S5">
        <v>0</v>
      </c>
      <c r="T5">
        <v>0</v>
      </c>
      <c r="U5">
        <v>2</v>
      </c>
      <c r="V5">
        <v>2</v>
      </c>
      <c r="W5">
        <v>209.05446000000001</v>
      </c>
      <c r="X5">
        <v>209.05250000000001</v>
      </c>
      <c r="Y5">
        <v>418.10892000000001</v>
      </c>
      <c r="Z5">
        <v>418.10500000000002</v>
      </c>
      <c r="AA5">
        <f>mismatched_inventory_1747731659639[[#This Row],[CALC_VALUE]]-mismatched_inventory_1747731659639[[#This Row],[INVVALUE]]</f>
        <v>3.9199999999937063E-3</v>
      </c>
      <c r="AB5" t="s">
        <v>103</v>
      </c>
      <c r="AC5">
        <v>0</v>
      </c>
      <c r="AD5">
        <v>0</v>
      </c>
      <c r="AE5">
        <v>1</v>
      </c>
      <c r="AF5">
        <f>ABS(mismatched_inventory_1747731659639[[#This Row],[CALC_QTY]]-mismatched_inventory_1747731659639[[#This Row],[QUANTITY]])</f>
        <v>0</v>
      </c>
      <c r="AG5">
        <f>IF(ABS(mismatched_inventory_1747731659639[[#This Row],[CALC_VALUE]]-mismatched_inventory_1747731659639[[#This Row],[INVVALUE]])&lt;0.01, 1, 0)</f>
        <v>1</v>
      </c>
    </row>
    <row r="6" spans="1:34" x14ac:dyDescent="0.3">
      <c r="A6" t="s">
        <v>104</v>
      </c>
      <c r="B6" t="s">
        <v>105</v>
      </c>
      <c r="C6" t="s">
        <v>106</v>
      </c>
      <c r="D6" t="s">
        <v>100</v>
      </c>
      <c r="E6" t="s">
        <v>101</v>
      </c>
      <c r="F6" t="s">
        <v>102</v>
      </c>
      <c r="G6" t="s">
        <v>83</v>
      </c>
      <c r="H6">
        <v>0</v>
      </c>
      <c r="I6">
        <v>0</v>
      </c>
      <c r="J6">
        <v>0</v>
      </c>
      <c r="K6">
        <v>3</v>
      </c>
      <c r="L6">
        <v>190.24444</v>
      </c>
      <c r="M6" t="s">
        <v>107</v>
      </c>
      <c r="N6">
        <v>0</v>
      </c>
      <c r="O6">
        <v>0</v>
      </c>
      <c r="P6">
        <v>0</v>
      </c>
      <c r="Q6">
        <v>0</v>
      </c>
      <c r="R6" t="s">
        <v>96</v>
      </c>
      <c r="S6">
        <v>0</v>
      </c>
      <c r="T6">
        <v>0</v>
      </c>
      <c r="U6">
        <v>3</v>
      </c>
      <c r="V6">
        <v>3</v>
      </c>
      <c r="W6">
        <v>190.24444</v>
      </c>
      <c r="X6">
        <v>190.24332999999999</v>
      </c>
      <c r="Y6">
        <v>570.73332000000005</v>
      </c>
      <c r="Z6">
        <v>570.72999000000004</v>
      </c>
      <c r="AA6">
        <f>mismatched_inventory_1747731659639[[#This Row],[CALC_VALUE]]-mismatched_inventory_1747731659639[[#This Row],[INVVALUE]]</f>
        <v>3.3300000000053842E-3</v>
      </c>
      <c r="AB6" t="s">
        <v>107</v>
      </c>
      <c r="AC6">
        <v>0</v>
      </c>
      <c r="AD6">
        <v>0</v>
      </c>
      <c r="AE6">
        <v>1</v>
      </c>
      <c r="AF6">
        <f>ABS(mismatched_inventory_1747731659639[[#This Row],[CALC_QTY]]-mismatched_inventory_1747731659639[[#This Row],[QUANTITY]])</f>
        <v>0</v>
      </c>
      <c r="AG6">
        <f>IF(ABS(mismatched_inventory_1747731659639[[#This Row],[CALC_VALUE]]-mismatched_inventory_1747731659639[[#This Row],[INVVALUE]])&lt;0.01, 1, 0)</f>
        <v>1</v>
      </c>
    </row>
    <row r="7" spans="1:34" x14ac:dyDescent="0.3">
      <c r="A7" t="s">
        <v>108</v>
      </c>
      <c r="B7" t="s">
        <v>109</v>
      </c>
      <c r="C7" t="s">
        <v>110</v>
      </c>
      <c r="D7" t="s">
        <v>100</v>
      </c>
      <c r="E7" t="s">
        <v>111</v>
      </c>
      <c r="F7" t="s">
        <v>102</v>
      </c>
      <c r="G7" t="s">
        <v>83</v>
      </c>
      <c r="H7">
        <v>0</v>
      </c>
      <c r="I7">
        <v>0</v>
      </c>
      <c r="J7">
        <v>0</v>
      </c>
      <c r="K7">
        <v>1</v>
      </c>
      <c r="L7">
        <v>44449.425580000003</v>
      </c>
      <c r="M7" t="s">
        <v>112</v>
      </c>
      <c r="N7">
        <v>0</v>
      </c>
      <c r="O7">
        <v>0</v>
      </c>
      <c r="P7">
        <v>0</v>
      </c>
      <c r="Q7">
        <v>0</v>
      </c>
      <c r="R7" t="s">
        <v>96</v>
      </c>
      <c r="S7">
        <v>0</v>
      </c>
      <c r="T7">
        <v>0</v>
      </c>
      <c r="U7">
        <v>1</v>
      </c>
      <c r="V7">
        <v>1</v>
      </c>
      <c r="W7">
        <v>44449.425580000003</v>
      </c>
      <c r="X7">
        <v>44449.43</v>
      </c>
      <c r="Y7">
        <v>44449.425580000003</v>
      </c>
      <c r="Z7">
        <v>44449.43</v>
      </c>
      <c r="AA7">
        <f>mismatched_inventory_1747731659639[[#This Row],[CALC_VALUE]]-mismatched_inventory_1747731659639[[#This Row],[INVVALUE]]</f>
        <v>-4.4199999974807724E-3</v>
      </c>
      <c r="AB7" t="s">
        <v>112</v>
      </c>
      <c r="AC7">
        <v>0</v>
      </c>
      <c r="AD7">
        <v>0</v>
      </c>
      <c r="AE7">
        <v>1</v>
      </c>
      <c r="AF7">
        <f>ABS(mismatched_inventory_1747731659639[[#This Row],[CALC_QTY]]-mismatched_inventory_1747731659639[[#This Row],[QUANTITY]])</f>
        <v>0</v>
      </c>
      <c r="AG7">
        <f>IF(ABS(mismatched_inventory_1747731659639[[#This Row],[CALC_VALUE]]-mismatched_inventory_1747731659639[[#This Row],[INVVALUE]])&lt;0.01, 1, 0)</f>
        <v>1</v>
      </c>
    </row>
    <row r="8" spans="1:34" x14ac:dyDescent="0.3">
      <c r="A8" t="s">
        <v>113</v>
      </c>
      <c r="B8" t="s">
        <v>114</v>
      </c>
      <c r="C8" t="s">
        <v>115</v>
      </c>
      <c r="D8" t="s">
        <v>100</v>
      </c>
      <c r="E8" t="s">
        <v>111</v>
      </c>
      <c r="F8" t="s">
        <v>102</v>
      </c>
      <c r="G8" t="s">
        <v>83</v>
      </c>
      <c r="H8">
        <v>0</v>
      </c>
      <c r="I8">
        <v>0</v>
      </c>
      <c r="J8">
        <v>0</v>
      </c>
      <c r="K8">
        <v>4</v>
      </c>
      <c r="L8">
        <v>662.97432000000003</v>
      </c>
      <c r="M8" t="s">
        <v>116</v>
      </c>
      <c r="N8">
        <v>0</v>
      </c>
      <c r="O8">
        <v>0</v>
      </c>
      <c r="P8">
        <v>0</v>
      </c>
      <c r="Q8">
        <v>0</v>
      </c>
      <c r="R8" t="s">
        <v>96</v>
      </c>
      <c r="S8">
        <v>0</v>
      </c>
      <c r="T8">
        <v>0</v>
      </c>
      <c r="U8">
        <v>4</v>
      </c>
      <c r="V8">
        <v>4</v>
      </c>
      <c r="W8">
        <v>662.97432000000003</v>
      </c>
      <c r="X8">
        <v>662.97500000000002</v>
      </c>
      <c r="Y8">
        <v>2651.8972800000001</v>
      </c>
      <c r="Z8">
        <v>2651.9</v>
      </c>
      <c r="AA8">
        <f>mismatched_inventory_1747731659639[[#This Row],[CALC_VALUE]]-mismatched_inventory_1747731659639[[#This Row],[INVVALUE]]</f>
        <v>-2.7199999999538704E-3</v>
      </c>
      <c r="AB8" t="s">
        <v>116</v>
      </c>
      <c r="AC8">
        <v>0</v>
      </c>
      <c r="AD8">
        <v>0</v>
      </c>
      <c r="AE8">
        <v>1</v>
      </c>
      <c r="AF8">
        <f>ABS(mismatched_inventory_1747731659639[[#This Row],[CALC_QTY]]-mismatched_inventory_1747731659639[[#This Row],[QUANTITY]])</f>
        <v>0</v>
      </c>
      <c r="AG8">
        <f>IF(ABS(mismatched_inventory_1747731659639[[#This Row],[CALC_VALUE]]-mismatched_inventory_1747731659639[[#This Row],[INVVALUE]])&lt;0.01, 1, 0)</f>
        <v>1</v>
      </c>
    </row>
    <row r="9" spans="1:34" x14ac:dyDescent="0.3">
      <c r="A9" t="s">
        <v>117</v>
      </c>
      <c r="B9" t="s">
        <v>118</v>
      </c>
      <c r="C9" t="s">
        <v>119</v>
      </c>
      <c r="D9" t="s">
        <v>100</v>
      </c>
      <c r="E9" t="s">
        <v>111</v>
      </c>
      <c r="F9" t="s">
        <v>102</v>
      </c>
      <c r="G9" t="s">
        <v>83</v>
      </c>
      <c r="H9">
        <v>0</v>
      </c>
      <c r="I9">
        <v>0</v>
      </c>
      <c r="J9">
        <v>0</v>
      </c>
      <c r="K9">
        <v>8</v>
      </c>
      <c r="L9">
        <v>249.63251</v>
      </c>
      <c r="M9" t="s">
        <v>120</v>
      </c>
      <c r="N9">
        <v>0</v>
      </c>
      <c r="O9">
        <v>0</v>
      </c>
      <c r="P9">
        <v>0</v>
      </c>
      <c r="Q9">
        <v>0</v>
      </c>
      <c r="R9" t="s">
        <v>96</v>
      </c>
      <c r="S9">
        <v>0</v>
      </c>
      <c r="T9">
        <v>0</v>
      </c>
      <c r="U9">
        <v>8</v>
      </c>
      <c r="V9">
        <v>8</v>
      </c>
      <c r="W9">
        <v>249.63251</v>
      </c>
      <c r="X9">
        <v>249.63249999999999</v>
      </c>
      <c r="Y9">
        <v>1997.06008</v>
      </c>
      <c r="Z9">
        <v>1997.06</v>
      </c>
      <c r="AA9">
        <f>mismatched_inventory_1747731659639[[#This Row],[CALC_VALUE]]-mismatched_inventory_1747731659639[[#This Row],[INVVALUE]]</f>
        <v>8.0000000025393092E-5</v>
      </c>
      <c r="AB9" t="s">
        <v>120</v>
      </c>
      <c r="AC9">
        <v>0</v>
      </c>
      <c r="AD9">
        <v>0</v>
      </c>
      <c r="AE9">
        <v>1</v>
      </c>
      <c r="AF9">
        <f>ABS(mismatched_inventory_1747731659639[[#This Row],[CALC_QTY]]-mismatched_inventory_1747731659639[[#This Row],[QUANTITY]])</f>
        <v>0</v>
      </c>
      <c r="AG9">
        <f>IF(ABS(mismatched_inventory_1747731659639[[#This Row],[CALC_VALUE]]-mismatched_inventory_1747731659639[[#This Row],[INVVALUE]])&lt;0.01, 1, 0)</f>
        <v>1</v>
      </c>
    </row>
    <row r="10" spans="1:34" x14ac:dyDescent="0.3">
      <c r="A10" t="s">
        <v>121</v>
      </c>
      <c r="B10" t="s">
        <v>122</v>
      </c>
      <c r="C10" t="s">
        <v>123</v>
      </c>
      <c r="D10" t="s">
        <v>100</v>
      </c>
      <c r="E10" t="s">
        <v>124</v>
      </c>
      <c r="F10" t="s">
        <v>102</v>
      </c>
      <c r="G10" t="s">
        <v>83</v>
      </c>
      <c r="H10">
        <v>24</v>
      </c>
      <c r="I10">
        <v>2753.5969700000001</v>
      </c>
      <c r="J10">
        <v>66086.327279999998</v>
      </c>
      <c r="K10">
        <v>4</v>
      </c>
      <c r="L10">
        <v>5575.2100200000004</v>
      </c>
      <c r="M10" t="s">
        <v>125</v>
      </c>
      <c r="N10">
        <v>0</v>
      </c>
      <c r="O10">
        <v>0</v>
      </c>
      <c r="P10">
        <v>0</v>
      </c>
      <c r="Q10">
        <v>0</v>
      </c>
      <c r="R10" t="s">
        <v>96</v>
      </c>
      <c r="S10">
        <v>0</v>
      </c>
      <c r="T10">
        <v>0</v>
      </c>
      <c r="U10">
        <v>28</v>
      </c>
      <c r="V10">
        <v>28</v>
      </c>
      <c r="W10">
        <v>3156.6845400000002</v>
      </c>
      <c r="X10">
        <v>3156.68</v>
      </c>
      <c r="Y10">
        <v>88387.167360000007</v>
      </c>
      <c r="Z10">
        <v>88387.04</v>
      </c>
      <c r="AA10">
        <f>mismatched_inventory_1747731659639[[#This Row],[CALC_VALUE]]-mismatched_inventory_1747731659639[[#This Row],[INVVALUE]]</f>
        <v>0.12736000001314096</v>
      </c>
      <c r="AB10" t="s">
        <v>125</v>
      </c>
      <c r="AC10">
        <v>0</v>
      </c>
      <c r="AD10">
        <v>0</v>
      </c>
      <c r="AE10">
        <v>1</v>
      </c>
      <c r="AF10">
        <f>ABS(mismatched_inventory_1747731659639[[#This Row],[CALC_QTY]]-mismatched_inventory_1747731659639[[#This Row],[QUANTITY]])</f>
        <v>0</v>
      </c>
      <c r="AG10">
        <f>IF(ABS(mismatched_inventory_1747731659639[[#This Row],[CALC_VALUE]]-mismatched_inventory_1747731659639[[#This Row],[INVVALUE]])&lt;0.01, 1, 0)</f>
        <v>0</v>
      </c>
      <c r="AH10" t="s">
        <v>280</v>
      </c>
    </row>
    <row r="11" spans="1:34" s="1" customFormat="1" x14ac:dyDescent="0.3">
      <c r="A11" s="1" t="s">
        <v>126</v>
      </c>
      <c r="B11" s="1" t="s">
        <v>127</v>
      </c>
      <c r="C11" s="1" t="s">
        <v>128</v>
      </c>
      <c r="D11" s="1" t="s">
        <v>100</v>
      </c>
      <c r="E11" s="1" t="s">
        <v>124</v>
      </c>
      <c r="F11" s="1" t="s">
        <v>102</v>
      </c>
      <c r="G11" s="1" t="s">
        <v>83</v>
      </c>
      <c r="H11" s="1">
        <v>34</v>
      </c>
      <c r="I11" s="1">
        <v>2237.5059200000001</v>
      </c>
      <c r="J11" s="1">
        <v>76075.201279999994</v>
      </c>
      <c r="K11" s="1">
        <v>5</v>
      </c>
      <c r="L11" s="1">
        <v>5043.7751699999999</v>
      </c>
      <c r="M11" s="1" t="s">
        <v>129</v>
      </c>
      <c r="N11" s="1">
        <v>0</v>
      </c>
      <c r="O11" s="1">
        <v>0</v>
      </c>
      <c r="P11" s="1">
        <v>0</v>
      </c>
      <c r="Q11" s="1">
        <v>0</v>
      </c>
      <c r="R11" s="1" t="s">
        <v>96</v>
      </c>
      <c r="S11" s="1">
        <v>0</v>
      </c>
      <c r="T11" s="1">
        <v>0</v>
      </c>
      <c r="U11" s="1">
        <v>39</v>
      </c>
      <c r="V11" s="2">
        <v>40</v>
      </c>
      <c r="W11" s="1">
        <v>2597.2840200000001</v>
      </c>
      <c r="X11" s="1">
        <v>2709.61481</v>
      </c>
      <c r="Y11" s="1">
        <v>101294.07716</v>
      </c>
      <c r="Z11" s="1">
        <v>108384.59239999999</v>
      </c>
      <c r="AA11" s="1">
        <f>mismatched_inventory_1747731659639[[#This Row],[CALC_VALUE]]-mismatched_inventory_1747731659639[[#This Row],[INVVALUE]]</f>
        <v>-7090.5152399999934</v>
      </c>
      <c r="AB11" s="1" t="s">
        <v>129</v>
      </c>
      <c r="AC11" s="1">
        <v>0</v>
      </c>
      <c r="AD11" s="1">
        <v>0</v>
      </c>
      <c r="AE11" s="1">
        <v>1</v>
      </c>
      <c r="AF11" s="1">
        <f>ABS(mismatched_inventory_1747731659639[[#This Row],[CALC_QTY]]-mismatched_inventory_1747731659639[[#This Row],[QUANTITY]])</f>
        <v>1</v>
      </c>
      <c r="AG11" s="1">
        <f>IF(ABS(mismatched_inventory_1747731659639[[#This Row],[CALC_VALUE]]-mismatched_inventory_1747731659639[[#This Row],[INVVALUE]])&lt;0.01, 1, 0)</f>
        <v>0</v>
      </c>
    </row>
    <row r="12" spans="1:34" s="4" customFormat="1" x14ac:dyDescent="0.3">
      <c r="A12" s="4" t="s">
        <v>253</v>
      </c>
      <c r="B12" s="4" t="s">
        <v>254</v>
      </c>
      <c r="C12" s="4" t="s">
        <v>255</v>
      </c>
      <c r="D12" s="4" t="s">
        <v>100</v>
      </c>
      <c r="E12" s="4" t="s">
        <v>124</v>
      </c>
      <c r="F12" s="4" t="s">
        <v>154</v>
      </c>
      <c r="G12" s="4" t="s">
        <v>83</v>
      </c>
      <c r="H12" s="4">
        <v>1152</v>
      </c>
      <c r="I12" s="4">
        <v>12.62875</v>
      </c>
      <c r="J12" s="4">
        <v>14548.32</v>
      </c>
      <c r="K12" s="4">
        <v>996</v>
      </c>
      <c r="L12" s="4">
        <v>13.396000000000001</v>
      </c>
      <c r="M12" s="4" t="s">
        <v>256</v>
      </c>
      <c r="N12" s="4">
        <v>0</v>
      </c>
      <c r="O12" s="4">
        <v>0</v>
      </c>
      <c r="P12" s="4">
        <v>48</v>
      </c>
      <c r="Q12" s="4">
        <v>12.98489</v>
      </c>
      <c r="R12" s="4" t="s">
        <v>257</v>
      </c>
      <c r="S12" s="4">
        <v>0</v>
      </c>
      <c r="T12" s="4">
        <v>0</v>
      </c>
      <c r="U12" s="4">
        <v>2100</v>
      </c>
      <c r="V12" s="5">
        <v>2102</v>
      </c>
      <c r="W12" s="4">
        <v>12.984500000000001</v>
      </c>
      <c r="X12" s="4">
        <v>12.98489</v>
      </c>
      <c r="Y12" s="4">
        <v>27294.23878</v>
      </c>
      <c r="Z12" s="4">
        <v>27294.23878</v>
      </c>
      <c r="AA12" s="4">
        <f>mismatched_inventory_1747731659639[[#This Row],[CALC_VALUE]]-mismatched_inventory_1747731659639[[#This Row],[INVVALUE]]</f>
        <v>0</v>
      </c>
      <c r="AB12" s="4" t="s">
        <v>256</v>
      </c>
      <c r="AC12" s="4">
        <v>0</v>
      </c>
      <c r="AD12" s="4">
        <v>0</v>
      </c>
      <c r="AE12" s="4">
        <v>1</v>
      </c>
      <c r="AF12" s="4">
        <f>ABS(mismatched_inventory_1747731659639[[#This Row],[CALC_QTY]]-mismatched_inventory_1747731659639[[#This Row],[QUANTITY]])</f>
        <v>2</v>
      </c>
      <c r="AG12" s="4">
        <f>IF(ABS(mismatched_inventory_1747731659639[[#This Row],[CALC_VALUE]]-mismatched_inventory_1747731659639[[#This Row],[INVVALUE]])&lt;0.01, 1, 0)</f>
        <v>1</v>
      </c>
    </row>
    <row r="13" spans="1:34" x14ac:dyDescent="0.3">
      <c r="A13" t="s">
        <v>151</v>
      </c>
      <c r="B13" t="s">
        <v>152</v>
      </c>
      <c r="C13" t="s">
        <v>153</v>
      </c>
      <c r="D13" t="s">
        <v>100</v>
      </c>
      <c r="E13" t="s">
        <v>133</v>
      </c>
      <c r="F13" t="s">
        <v>154</v>
      </c>
      <c r="G13" t="s">
        <v>83</v>
      </c>
      <c r="H13">
        <v>370</v>
      </c>
      <c r="I13">
        <v>0.17318</v>
      </c>
      <c r="J13">
        <v>64.076599999999999</v>
      </c>
      <c r="K13">
        <v>58</v>
      </c>
      <c r="L13">
        <v>0.22375999999999999</v>
      </c>
      <c r="M13" t="s">
        <v>155</v>
      </c>
      <c r="N13">
        <v>0</v>
      </c>
      <c r="O13">
        <v>0</v>
      </c>
      <c r="P13">
        <v>0</v>
      </c>
      <c r="Q13">
        <v>0</v>
      </c>
      <c r="R13" t="s">
        <v>96</v>
      </c>
      <c r="S13">
        <v>0</v>
      </c>
      <c r="T13">
        <v>0</v>
      </c>
      <c r="U13">
        <v>428</v>
      </c>
      <c r="V13">
        <v>428</v>
      </c>
      <c r="W13">
        <v>0.18003</v>
      </c>
      <c r="X13">
        <v>0.18004000000000001</v>
      </c>
      <c r="Y13">
        <v>77.054680000000005</v>
      </c>
      <c r="Z13">
        <v>77.057119999999998</v>
      </c>
      <c r="AA13">
        <f>mismatched_inventory_1747731659639[[#This Row],[CALC_VALUE]]-mismatched_inventory_1747731659639[[#This Row],[INVVALUE]]</f>
        <v>-2.4399999999928923E-3</v>
      </c>
      <c r="AB13" t="s">
        <v>155</v>
      </c>
      <c r="AC13">
        <v>0</v>
      </c>
      <c r="AD13">
        <v>0</v>
      </c>
      <c r="AE13">
        <v>1</v>
      </c>
      <c r="AF13">
        <f>ABS(mismatched_inventory_1747731659639[[#This Row],[CALC_QTY]]-mismatched_inventory_1747731659639[[#This Row],[QUANTITY]])</f>
        <v>0</v>
      </c>
      <c r="AG13">
        <f>IF(ABS(mismatched_inventory_1747731659639[[#This Row],[CALC_VALUE]]-mismatched_inventory_1747731659639[[#This Row],[INVVALUE]])&lt;0.01, 1, 0)</f>
        <v>1</v>
      </c>
    </row>
    <row r="14" spans="1:34" x14ac:dyDescent="0.3">
      <c r="A14" t="s">
        <v>156</v>
      </c>
      <c r="B14" t="s">
        <v>157</v>
      </c>
      <c r="C14" t="s">
        <v>158</v>
      </c>
      <c r="D14" t="s">
        <v>100</v>
      </c>
      <c r="E14" t="s">
        <v>133</v>
      </c>
      <c r="F14" t="s">
        <v>154</v>
      </c>
      <c r="G14" t="s">
        <v>83</v>
      </c>
      <c r="H14">
        <v>640</v>
      </c>
      <c r="I14">
        <v>0.42548999999999998</v>
      </c>
      <c r="J14">
        <v>272.31360000000001</v>
      </c>
      <c r="K14">
        <v>360</v>
      </c>
      <c r="L14">
        <v>0.58511999999999997</v>
      </c>
      <c r="M14" t="s">
        <v>159</v>
      </c>
      <c r="N14">
        <v>0</v>
      </c>
      <c r="O14">
        <v>0</v>
      </c>
      <c r="P14">
        <v>0</v>
      </c>
      <c r="Q14">
        <v>0</v>
      </c>
      <c r="R14" t="s">
        <v>96</v>
      </c>
      <c r="S14">
        <v>0</v>
      </c>
      <c r="T14">
        <v>0</v>
      </c>
      <c r="U14">
        <v>1000</v>
      </c>
      <c r="V14">
        <v>1000</v>
      </c>
      <c r="W14">
        <v>0.48294999999999999</v>
      </c>
      <c r="X14">
        <v>0.48296</v>
      </c>
      <c r="Y14">
        <v>482.95679999999999</v>
      </c>
      <c r="Z14">
        <v>482.96</v>
      </c>
      <c r="AA14">
        <f>mismatched_inventory_1747731659639[[#This Row],[CALC_VALUE]]-mismatched_inventory_1747731659639[[#This Row],[INVVALUE]]</f>
        <v>-3.1999999999925421E-3</v>
      </c>
      <c r="AB14" t="s">
        <v>159</v>
      </c>
      <c r="AC14">
        <v>0</v>
      </c>
      <c r="AD14">
        <v>0</v>
      </c>
      <c r="AE14">
        <v>1</v>
      </c>
      <c r="AF14">
        <f>ABS(mismatched_inventory_1747731659639[[#This Row],[CALC_QTY]]-mismatched_inventory_1747731659639[[#This Row],[QUANTITY]])</f>
        <v>0</v>
      </c>
      <c r="AG14">
        <f>IF(ABS(mismatched_inventory_1747731659639[[#This Row],[CALC_VALUE]]-mismatched_inventory_1747731659639[[#This Row],[INVVALUE]])&lt;0.01, 1, 0)</f>
        <v>1</v>
      </c>
    </row>
    <row r="15" spans="1:34" x14ac:dyDescent="0.3">
      <c r="A15" t="s">
        <v>160</v>
      </c>
      <c r="B15" t="s">
        <v>161</v>
      </c>
      <c r="C15" t="s">
        <v>162</v>
      </c>
      <c r="D15" t="s">
        <v>100</v>
      </c>
      <c r="E15" t="s">
        <v>133</v>
      </c>
      <c r="F15" t="s">
        <v>102</v>
      </c>
      <c r="G15" t="s">
        <v>83</v>
      </c>
      <c r="H15">
        <v>0</v>
      </c>
      <c r="I15">
        <v>0</v>
      </c>
      <c r="J15">
        <v>0</v>
      </c>
      <c r="K15">
        <v>1100</v>
      </c>
      <c r="L15">
        <v>95.720389999999995</v>
      </c>
      <c r="M15" t="s">
        <v>258</v>
      </c>
      <c r="N15">
        <v>0</v>
      </c>
      <c r="O15">
        <v>0</v>
      </c>
      <c r="P15">
        <v>600</v>
      </c>
      <c r="Q15" s="1">
        <v>95.72</v>
      </c>
      <c r="R15" t="s">
        <v>259</v>
      </c>
      <c r="S15">
        <v>0</v>
      </c>
      <c r="T15">
        <v>0</v>
      </c>
      <c r="U15">
        <v>500</v>
      </c>
      <c r="V15">
        <v>500</v>
      </c>
      <c r="W15">
        <v>95.720849999999999</v>
      </c>
      <c r="X15">
        <v>95.72</v>
      </c>
      <c r="Y15">
        <v>47860.428999999996</v>
      </c>
      <c r="Z15">
        <v>47860</v>
      </c>
      <c r="AA15">
        <f>mismatched_inventory_1747731659639[[#This Row],[CALC_VALUE]]-mismatched_inventory_1747731659639[[#This Row],[INVVALUE]]</f>
        <v>0.42899999999644933</v>
      </c>
      <c r="AB15" t="s">
        <v>163</v>
      </c>
      <c r="AC15">
        <v>0</v>
      </c>
      <c r="AD15">
        <v>0</v>
      </c>
      <c r="AE15">
        <v>1</v>
      </c>
      <c r="AF15">
        <f>ABS(mismatched_inventory_1747731659639[[#This Row],[CALC_QTY]]-mismatched_inventory_1747731659639[[#This Row],[QUANTITY]])</f>
        <v>0</v>
      </c>
      <c r="AG15">
        <f>IF(ABS(mismatched_inventory_1747731659639[[#This Row],[CALC_VALUE]]-mismatched_inventory_1747731659639[[#This Row],[INVVALUE]])&lt;0.01, 1, 0)</f>
        <v>0</v>
      </c>
      <c r="AH15" t="s">
        <v>280</v>
      </c>
    </row>
    <row r="16" spans="1:34" s="1" customFormat="1" x14ac:dyDescent="0.3">
      <c r="A16" s="1" t="s">
        <v>246</v>
      </c>
      <c r="B16" s="1" t="s">
        <v>274</v>
      </c>
      <c r="C16" s="1" t="s">
        <v>247</v>
      </c>
      <c r="D16" s="1" t="s">
        <v>100</v>
      </c>
      <c r="E16" s="1" t="s">
        <v>248</v>
      </c>
      <c r="F16" s="1" t="s">
        <v>274</v>
      </c>
      <c r="G16" s="1" t="s">
        <v>249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 t="s">
        <v>96</v>
      </c>
      <c r="N16" s="1">
        <v>0</v>
      </c>
      <c r="O16" s="1">
        <v>0</v>
      </c>
      <c r="P16" s="1">
        <v>0</v>
      </c>
      <c r="Q16" s="1">
        <v>0</v>
      </c>
      <c r="R16" s="1" t="s">
        <v>96</v>
      </c>
      <c r="S16" s="1">
        <v>0</v>
      </c>
      <c r="T16" s="1">
        <v>0</v>
      </c>
      <c r="U16" s="1">
        <v>0</v>
      </c>
      <c r="V16" s="1">
        <v>2</v>
      </c>
      <c r="W16" s="1">
        <v>0</v>
      </c>
      <c r="X16" s="1">
        <v>0</v>
      </c>
      <c r="Y16" s="1">
        <v>0</v>
      </c>
      <c r="Z16" s="1">
        <v>0</v>
      </c>
      <c r="AA16" s="1">
        <f>mismatched_inventory_1747731659639[[#This Row],[CALC_VALUE]]-mismatched_inventory_1747731659639[[#This Row],[INVVALUE]]</f>
        <v>0</v>
      </c>
      <c r="AB16" s="1" t="s">
        <v>96</v>
      </c>
      <c r="AC16" s="1">
        <v>0</v>
      </c>
      <c r="AD16" s="1">
        <v>1</v>
      </c>
      <c r="AE16" s="1">
        <v>0</v>
      </c>
      <c r="AF16" s="2">
        <f>ABS(mismatched_inventory_1747731659639[[#This Row],[CALC_QTY]]-mismatched_inventory_1747731659639[[#This Row],[QUANTITY]])</f>
        <v>2</v>
      </c>
      <c r="AG16" s="1">
        <f>IF(ABS(mismatched_inventory_1747731659639[[#This Row],[CALC_VALUE]]-mismatched_inventory_1747731659639[[#This Row],[INVVALUE]])&lt;0.01, 1, 0)</f>
        <v>1</v>
      </c>
      <c r="AH16" s="1" t="s">
        <v>282</v>
      </c>
    </row>
    <row r="17" spans="1:34" s="1" customFormat="1" x14ac:dyDescent="0.3">
      <c r="A17" s="1" t="s">
        <v>164</v>
      </c>
      <c r="B17" s="1" t="s">
        <v>165</v>
      </c>
      <c r="C17" s="1" t="s">
        <v>166</v>
      </c>
      <c r="D17" s="1" t="s">
        <v>100</v>
      </c>
      <c r="E17" s="1" t="s">
        <v>124</v>
      </c>
      <c r="F17" s="1" t="s">
        <v>102</v>
      </c>
      <c r="G17" s="1" t="s">
        <v>83</v>
      </c>
      <c r="H17" s="1">
        <v>10</v>
      </c>
      <c r="I17" s="1">
        <v>1257.2</v>
      </c>
      <c r="J17" s="1">
        <v>12572</v>
      </c>
      <c r="K17" s="1">
        <v>0</v>
      </c>
      <c r="L17" s="1">
        <v>0</v>
      </c>
      <c r="M17" s="1" t="s">
        <v>96</v>
      </c>
      <c r="N17" s="1">
        <v>0</v>
      </c>
      <c r="O17" s="1">
        <v>0</v>
      </c>
      <c r="P17" s="1">
        <v>0</v>
      </c>
      <c r="Q17" s="1">
        <v>0</v>
      </c>
      <c r="R17" s="1" t="s">
        <v>96</v>
      </c>
      <c r="S17" s="1">
        <v>0</v>
      </c>
      <c r="T17" s="1">
        <v>0</v>
      </c>
      <c r="U17" s="1">
        <v>10</v>
      </c>
      <c r="V17" s="1">
        <v>10</v>
      </c>
      <c r="W17" s="1">
        <v>1257.2</v>
      </c>
      <c r="X17" s="3">
        <v>0</v>
      </c>
      <c r="Y17" s="2">
        <v>0</v>
      </c>
      <c r="Z17" s="1">
        <v>0</v>
      </c>
      <c r="AA17" s="1">
        <f>mismatched_inventory_1747731659639[[#This Row],[CALC_VALUE]]-mismatched_inventory_1747731659639[[#This Row],[INVVALUE]]</f>
        <v>0</v>
      </c>
      <c r="AB17" s="1" t="s">
        <v>96</v>
      </c>
      <c r="AC17" s="1">
        <v>1</v>
      </c>
      <c r="AD17" s="1">
        <v>0</v>
      </c>
      <c r="AE17" s="1">
        <v>0</v>
      </c>
      <c r="AF17" s="1">
        <f>ABS(mismatched_inventory_1747731659639[[#This Row],[CALC_QTY]]-mismatched_inventory_1747731659639[[#This Row],[QUANTITY]])</f>
        <v>0</v>
      </c>
      <c r="AG17" s="1">
        <f>IF(ABS(mismatched_inventory_1747731659639[[#This Row],[CALC_VALUE]]-mismatched_inventory_1747731659639[[#This Row],[INVVALUE]])&lt;0.01, 1, 0)</f>
        <v>1</v>
      </c>
      <c r="AH17" s="1" t="s">
        <v>281</v>
      </c>
    </row>
    <row r="18" spans="1:34" x14ac:dyDescent="0.3">
      <c r="A18" t="s">
        <v>167</v>
      </c>
      <c r="B18" t="s">
        <v>168</v>
      </c>
      <c r="C18" t="s">
        <v>169</v>
      </c>
      <c r="D18" t="s">
        <v>100</v>
      </c>
      <c r="E18" t="s">
        <v>133</v>
      </c>
      <c r="F18" t="s">
        <v>102</v>
      </c>
      <c r="G18" t="s">
        <v>83</v>
      </c>
      <c r="H18">
        <v>2</v>
      </c>
      <c r="I18">
        <v>367.93903999999998</v>
      </c>
      <c r="J18">
        <v>735.87807999999995</v>
      </c>
      <c r="K18">
        <v>30</v>
      </c>
      <c r="L18">
        <v>340.92482000000001</v>
      </c>
      <c r="M18" t="s">
        <v>260</v>
      </c>
      <c r="N18">
        <v>0</v>
      </c>
      <c r="O18">
        <v>0</v>
      </c>
      <c r="P18">
        <v>18</v>
      </c>
      <c r="Q18" s="1">
        <v>342.61320000000001</v>
      </c>
      <c r="R18" t="s">
        <v>261</v>
      </c>
      <c r="S18">
        <v>0</v>
      </c>
      <c r="T18">
        <v>0</v>
      </c>
      <c r="U18">
        <v>14</v>
      </c>
      <c r="V18">
        <v>14</v>
      </c>
      <c r="W18">
        <v>342.61322000000001</v>
      </c>
      <c r="X18">
        <v>342.61320000000001</v>
      </c>
      <c r="Y18">
        <v>4796.5850799999998</v>
      </c>
      <c r="Z18">
        <v>4796.5847999999996</v>
      </c>
      <c r="AA18">
        <f>mismatched_inventory_1747731659639[[#This Row],[CALC_VALUE]]-mismatched_inventory_1747731659639[[#This Row],[INVVALUE]]</f>
        <v>2.8000000020256266E-4</v>
      </c>
      <c r="AB18" t="s">
        <v>170</v>
      </c>
      <c r="AC18">
        <v>0</v>
      </c>
      <c r="AD18">
        <v>0</v>
      </c>
      <c r="AE18">
        <v>1</v>
      </c>
      <c r="AF18">
        <f>ABS(mismatched_inventory_1747731659639[[#This Row],[CALC_QTY]]-mismatched_inventory_1747731659639[[#This Row],[QUANTITY]])</f>
        <v>0</v>
      </c>
      <c r="AG18">
        <f>IF(ABS(mismatched_inventory_1747731659639[[#This Row],[CALC_VALUE]]-mismatched_inventory_1747731659639[[#This Row],[INVVALUE]])&lt;0.01, 1, 0)</f>
        <v>1</v>
      </c>
    </row>
    <row r="19" spans="1:34" x14ac:dyDescent="0.3">
      <c r="A19" t="s">
        <v>171</v>
      </c>
      <c r="B19" t="s">
        <v>172</v>
      </c>
      <c r="C19" t="s">
        <v>173</v>
      </c>
      <c r="D19" t="s">
        <v>100</v>
      </c>
      <c r="E19" t="s">
        <v>124</v>
      </c>
      <c r="F19" t="s">
        <v>102</v>
      </c>
      <c r="G19" t="s">
        <v>83</v>
      </c>
      <c r="H19">
        <v>26</v>
      </c>
      <c r="I19">
        <v>1934.94876</v>
      </c>
      <c r="J19">
        <v>50308.667759999997</v>
      </c>
      <c r="K19">
        <v>2</v>
      </c>
      <c r="L19">
        <v>5347.8187200000002</v>
      </c>
      <c r="M19" t="s">
        <v>174</v>
      </c>
      <c r="N19">
        <v>0</v>
      </c>
      <c r="O19">
        <v>0</v>
      </c>
      <c r="P19">
        <v>0</v>
      </c>
      <c r="Q19">
        <v>0</v>
      </c>
      <c r="R19" t="s">
        <v>96</v>
      </c>
      <c r="S19">
        <v>0</v>
      </c>
      <c r="T19">
        <v>0</v>
      </c>
      <c r="U19">
        <v>28</v>
      </c>
      <c r="V19">
        <v>28</v>
      </c>
      <c r="W19">
        <v>2178.7251799999999</v>
      </c>
      <c r="X19">
        <v>2178.7251900000001</v>
      </c>
      <c r="Y19">
        <v>61004.305200000003</v>
      </c>
      <c r="Z19">
        <v>61004.305319999999</v>
      </c>
      <c r="AA19">
        <f>mismatched_inventory_1747731659639[[#This Row],[CALC_VALUE]]-mismatched_inventory_1747731659639[[#This Row],[INVVALUE]]</f>
        <v>-1.1999999696854502E-4</v>
      </c>
      <c r="AB19" t="s">
        <v>174</v>
      </c>
      <c r="AC19">
        <v>0</v>
      </c>
      <c r="AD19">
        <v>0</v>
      </c>
      <c r="AE19">
        <v>1</v>
      </c>
      <c r="AF19">
        <f>ABS(mismatched_inventory_1747731659639[[#This Row],[CALC_QTY]]-mismatched_inventory_1747731659639[[#This Row],[QUANTITY]])</f>
        <v>0</v>
      </c>
      <c r="AG19">
        <f>IF(ABS(mismatched_inventory_1747731659639[[#This Row],[CALC_VALUE]]-mismatched_inventory_1747731659639[[#This Row],[INVVALUE]])&lt;0.01, 1, 0)</f>
        <v>1</v>
      </c>
    </row>
    <row r="20" spans="1:34" s="1" customFormat="1" x14ac:dyDescent="0.3">
      <c r="A20" s="1" t="s">
        <v>175</v>
      </c>
      <c r="B20" s="1" t="s">
        <v>176</v>
      </c>
      <c r="C20" s="1" t="s">
        <v>177</v>
      </c>
      <c r="D20" s="1" t="s">
        <v>100</v>
      </c>
      <c r="E20" s="1" t="s">
        <v>124</v>
      </c>
      <c r="F20" s="1" t="s">
        <v>102</v>
      </c>
      <c r="G20" s="1" t="s">
        <v>83</v>
      </c>
      <c r="H20" s="1">
        <v>77</v>
      </c>
      <c r="I20" s="1">
        <v>1143.67598</v>
      </c>
      <c r="J20" s="1">
        <v>88063.050459999999</v>
      </c>
      <c r="K20" s="1">
        <v>3</v>
      </c>
      <c r="L20" s="1">
        <v>5268.0973800000002</v>
      </c>
      <c r="M20" s="1" t="s">
        <v>178</v>
      </c>
      <c r="N20" s="1">
        <v>0</v>
      </c>
      <c r="O20" s="1">
        <v>0</v>
      </c>
      <c r="P20" s="1">
        <v>1</v>
      </c>
      <c r="Q20" s="2">
        <v>1389.6483800000001</v>
      </c>
      <c r="R20" s="1" t="s">
        <v>262</v>
      </c>
      <c r="S20" s="1">
        <v>0</v>
      </c>
      <c r="T20" s="1">
        <v>0</v>
      </c>
      <c r="U20" s="1">
        <v>79</v>
      </c>
      <c r="V20" s="1">
        <v>79</v>
      </c>
      <c r="W20" s="1">
        <v>1297.1859999999999</v>
      </c>
      <c r="X20" s="1">
        <v>1389.6483800000001</v>
      </c>
      <c r="Y20" s="1">
        <v>102477.69422</v>
      </c>
      <c r="Z20" s="1">
        <v>109782.22202</v>
      </c>
      <c r="AA20" s="1">
        <f>mismatched_inventory_1747731659639[[#This Row],[CALC_VALUE]]-mismatched_inventory_1747731659639[[#This Row],[INVVALUE]]</f>
        <v>-7304.5277999999962</v>
      </c>
      <c r="AB20" s="1" t="s">
        <v>178</v>
      </c>
      <c r="AC20" s="1">
        <v>0</v>
      </c>
      <c r="AD20" s="1">
        <v>0</v>
      </c>
      <c r="AE20" s="1">
        <v>1</v>
      </c>
      <c r="AF20" s="1">
        <f>ABS(mismatched_inventory_1747731659639[[#This Row],[CALC_QTY]]-mismatched_inventory_1747731659639[[#This Row],[QUANTITY]])</f>
        <v>0</v>
      </c>
      <c r="AG20" s="1">
        <f>IF(ABS(mismatched_inventory_1747731659639[[#This Row],[CALC_VALUE]]-mismatched_inventory_1747731659639[[#This Row],[INVVALUE]])&lt;0.01, 1, 0)</f>
        <v>0</v>
      </c>
      <c r="AH20" s="1" t="s">
        <v>279</v>
      </c>
    </row>
    <row r="21" spans="1:34" s="1" customFormat="1" x14ac:dyDescent="0.3">
      <c r="A21" s="1" t="s">
        <v>179</v>
      </c>
      <c r="B21" s="1" t="s">
        <v>180</v>
      </c>
      <c r="C21" s="1" t="s">
        <v>181</v>
      </c>
      <c r="D21" s="1" t="s">
        <v>100</v>
      </c>
      <c r="E21" s="1" t="s">
        <v>124</v>
      </c>
      <c r="F21" s="1" t="s">
        <v>102</v>
      </c>
      <c r="G21" s="1" t="s">
        <v>83</v>
      </c>
      <c r="H21" s="1">
        <v>57</v>
      </c>
      <c r="I21" s="1">
        <v>1783.1319100000001</v>
      </c>
      <c r="J21" s="1">
        <v>101638.51887</v>
      </c>
      <c r="K21" s="1">
        <v>4</v>
      </c>
      <c r="L21" s="1">
        <v>5191.1977299999999</v>
      </c>
      <c r="M21" s="1" t="s">
        <v>182</v>
      </c>
      <c r="N21" s="1">
        <v>0</v>
      </c>
      <c r="O21" s="1">
        <v>0</v>
      </c>
      <c r="P21" s="1">
        <v>0</v>
      </c>
      <c r="Q21" s="1">
        <v>0</v>
      </c>
      <c r="R21" s="1" t="s">
        <v>96</v>
      </c>
      <c r="S21" s="1">
        <v>0</v>
      </c>
      <c r="T21" s="1">
        <v>0</v>
      </c>
      <c r="U21" s="1">
        <v>61</v>
      </c>
      <c r="V21" s="1">
        <v>61</v>
      </c>
      <c r="W21" s="6">
        <v>2006.6116300000001</v>
      </c>
      <c r="X21" s="2">
        <v>2098.2271700000001</v>
      </c>
      <c r="Y21" s="1">
        <v>122403.30979</v>
      </c>
      <c r="Z21" s="1">
        <v>127991.85737</v>
      </c>
      <c r="AA21" s="1">
        <f>mismatched_inventory_1747731659639[[#This Row],[CALC_VALUE]]-mismatched_inventory_1747731659639[[#This Row],[INVVALUE]]</f>
        <v>-5588.5475799999986</v>
      </c>
      <c r="AB21" s="1" t="s">
        <v>182</v>
      </c>
      <c r="AC21" s="1">
        <v>0</v>
      </c>
      <c r="AD21" s="1">
        <v>0</v>
      </c>
      <c r="AE21" s="1">
        <v>1</v>
      </c>
      <c r="AF21" s="1">
        <f>ABS(mismatched_inventory_1747731659639[[#This Row],[CALC_QTY]]-mismatched_inventory_1747731659639[[#This Row],[QUANTITY]])</f>
        <v>0</v>
      </c>
      <c r="AG21" s="1">
        <f>IF(ABS(mismatched_inventory_1747731659639[[#This Row],[CALC_VALUE]]-mismatched_inventory_1747731659639[[#This Row],[INVVALUE]])&lt;0.01, 1, 0)</f>
        <v>0</v>
      </c>
      <c r="AH21" s="1" t="s">
        <v>278</v>
      </c>
    </row>
    <row r="22" spans="1:34" x14ac:dyDescent="0.3">
      <c r="A22" t="s">
        <v>183</v>
      </c>
      <c r="B22" t="s">
        <v>184</v>
      </c>
      <c r="C22" t="s">
        <v>185</v>
      </c>
      <c r="D22" t="s">
        <v>100</v>
      </c>
      <c r="E22" t="s">
        <v>133</v>
      </c>
      <c r="F22" t="s">
        <v>102</v>
      </c>
      <c r="G22" t="s">
        <v>83</v>
      </c>
      <c r="H22">
        <v>2</v>
      </c>
      <c r="I22">
        <v>4969.8517400000001</v>
      </c>
      <c r="J22">
        <v>9939.7034800000001</v>
      </c>
      <c r="K22">
        <v>10</v>
      </c>
      <c r="L22">
        <v>6952.00155</v>
      </c>
      <c r="M22" t="s">
        <v>186</v>
      </c>
      <c r="N22">
        <v>0</v>
      </c>
      <c r="O22">
        <v>0</v>
      </c>
      <c r="P22">
        <v>2</v>
      </c>
      <c r="Q22">
        <v>6395.1856200000002</v>
      </c>
      <c r="R22" t="s">
        <v>263</v>
      </c>
      <c r="S22">
        <v>0</v>
      </c>
      <c r="T22">
        <v>0</v>
      </c>
      <c r="U22">
        <v>10</v>
      </c>
      <c r="V22">
        <v>10</v>
      </c>
      <c r="W22">
        <v>6666.9347699999998</v>
      </c>
      <c r="X22">
        <v>6666.93</v>
      </c>
      <c r="Y22">
        <v>66669.347760000004</v>
      </c>
      <c r="Z22">
        <v>66669.3</v>
      </c>
      <c r="AA22">
        <f>mismatched_inventory_1747731659639[[#This Row],[CALC_VALUE]]-mismatched_inventory_1747731659639[[#This Row],[INVVALUE]]</f>
        <v>4.7760000001289882E-2</v>
      </c>
      <c r="AB22" t="s">
        <v>186</v>
      </c>
      <c r="AC22">
        <v>0</v>
      </c>
      <c r="AD22">
        <v>0</v>
      </c>
      <c r="AE22">
        <v>1</v>
      </c>
      <c r="AF22">
        <f>ABS(mismatched_inventory_1747731659639[[#This Row],[CALC_QTY]]-mismatched_inventory_1747731659639[[#This Row],[QUANTITY]])</f>
        <v>0</v>
      </c>
      <c r="AG22">
        <f>IF(ABS(mismatched_inventory_1747731659639[[#This Row],[CALC_VALUE]]-mismatched_inventory_1747731659639[[#This Row],[INVVALUE]])&lt;0.01, 1, 0)</f>
        <v>0</v>
      </c>
      <c r="AH22" t="s">
        <v>280</v>
      </c>
    </row>
    <row r="23" spans="1:34" x14ac:dyDescent="0.3">
      <c r="A23" t="s">
        <v>187</v>
      </c>
      <c r="B23" t="s">
        <v>188</v>
      </c>
      <c r="C23" t="s">
        <v>189</v>
      </c>
      <c r="D23" t="s">
        <v>100</v>
      </c>
      <c r="E23" t="s">
        <v>133</v>
      </c>
      <c r="F23" t="s">
        <v>102</v>
      </c>
      <c r="G23" t="s">
        <v>83</v>
      </c>
      <c r="H23">
        <v>7</v>
      </c>
      <c r="I23">
        <v>8408.7785299999996</v>
      </c>
      <c r="J23">
        <v>58861.449710000001</v>
      </c>
      <c r="K23">
        <v>1</v>
      </c>
      <c r="L23">
        <v>6858.7781000000004</v>
      </c>
      <c r="M23" t="s">
        <v>190</v>
      </c>
      <c r="N23">
        <v>0</v>
      </c>
      <c r="O23">
        <v>0</v>
      </c>
      <c r="P23">
        <v>0</v>
      </c>
      <c r="Q23">
        <v>0</v>
      </c>
      <c r="R23" t="s">
        <v>96</v>
      </c>
      <c r="S23">
        <v>0</v>
      </c>
      <c r="T23">
        <v>0</v>
      </c>
      <c r="U23">
        <v>8</v>
      </c>
      <c r="V23">
        <v>8</v>
      </c>
      <c r="W23">
        <v>8215.0284699999993</v>
      </c>
      <c r="X23">
        <v>8215.0284800000009</v>
      </c>
      <c r="Y23">
        <v>65720.227809999997</v>
      </c>
      <c r="Z23">
        <v>65720.227840000007</v>
      </c>
      <c r="AA23">
        <f>mismatched_inventory_1747731659639[[#This Row],[CALC_VALUE]]-mismatched_inventory_1747731659639[[#This Row],[INVVALUE]]</f>
        <v>-3.0000010156072676E-5</v>
      </c>
      <c r="AB23" t="s">
        <v>190</v>
      </c>
      <c r="AC23">
        <v>0</v>
      </c>
      <c r="AD23">
        <v>0</v>
      </c>
      <c r="AE23">
        <v>1</v>
      </c>
      <c r="AF23">
        <f>ABS(mismatched_inventory_1747731659639[[#This Row],[CALC_QTY]]-mismatched_inventory_1747731659639[[#This Row],[QUANTITY]])</f>
        <v>0</v>
      </c>
      <c r="AG23">
        <f>IF(ABS(mismatched_inventory_1747731659639[[#This Row],[CALC_VALUE]]-mismatched_inventory_1747731659639[[#This Row],[INVVALUE]])&lt;0.01, 1, 0)</f>
        <v>1</v>
      </c>
    </row>
    <row r="24" spans="1:34" s="1" customFormat="1" x14ac:dyDescent="0.3">
      <c r="A24" s="1" t="s">
        <v>191</v>
      </c>
      <c r="B24" s="1" t="s">
        <v>192</v>
      </c>
      <c r="C24" s="1" t="s">
        <v>193</v>
      </c>
      <c r="D24" s="1" t="s">
        <v>100</v>
      </c>
      <c r="E24" s="1" t="s">
        <v>124</v>
      </c>
      <c r="F24" s="1" t="s">
        <v>102</v>
      </c>
      <c r="G24" s="1" t="s">
        <v>83</v>
      </c>
      <c r="H24" s="1">
        <v>36</v>
      </c>
      <c r="I24" s="1">
        <v>581.85838000000001</v>
      </c>
      <c r="J24" s="1">
        <v>20946.901679999999</v>
      </c>
      <c r="K24" s="1">
        <v>2</v>
      </c>
      <c r="L24" s="1">
        <v>8476.1358500000006</v>
      </c>
      <c r="M24" s="1" t="s">
        <v>264</v>
      </c>
      <c r="N24" s="1">
        <v>0</v>
      </c>
      <c r="O24" s="1">
        <v>0</v>
      </c>
      <c r="P24" s="1">
        <v>8</v>
      </c>
      <c r="Q24" s="1">
        <v>997.34749999999997</v>
      </c>
      <c r="R24" s="1" t="s">
        <v>265</v>
      </c>
      <c r="S24" s="1">
        <v>0</v>
      </c>
      <c r="T24" s="1">
        <v>0</v>
      </c>
      <c r="U24" s="1">
        <v>30</v>
      </c>
      <c r="V24" s="1">
        <v>30</v>
      </c>
      <c r="W24" s="1">
        <v>997.34644000000003</v>
      </c>
      <c r="X24" s="1">
        <v>997.35</v>
      </c>
      <c r="Y24" s="1">
        <v>29920.393359999998</v>
      </c>
      <c r="Z24" s="1">
        <v>29920.5</v>
      </c>
      <c r="AA24" s="1">
        <f>mismatched_inventory_1747731659639[[#This Row],[CALC_VALUE]]-mismatched_inventory_1747731659639[[#This Row],[INVVALUE]]</f>
        <v>-0.1066400000017893</v>
      </c>
      <c r="AB24" s="1" t="s">
        <v>194</v>
      </c>
      <c r="AC24" s="1">
        <v>0</v>
      </c>
      <c r="AD24" s="1">
        <v>0</v>
      </c>
      <c r="AE24" s="1">
        <v>1</v>
      </c>
      <c r="AF24" s="1">
        <f>ABS(mismatched_inventory_1747731659639[[#This Row],[CALC_QTY]]-mismatched_inventory_1747731659639[[#This Row],[QUANTITY]])</f>
        <v>0</v>
      </c>
      <c r="AG24" s="1">
        <f>IF(ABS(mismatched_inventory_1747731659639[[#This Row],[CALC_VALUE]]-mismatched_inventory_1747731659639[[#This Row],[INVVALUE]])&lt;0.01, 1, 0)</f>
        <v>0</v>
      </c>
      <c r="AH24" s="1" t="s">
        <v>280</v>
      </c>
    </row>
    <row r="25" spans="1:34" x14ac:dyDescent="0.3">
      <c r="A25" t="s">
        <v>195</v>
      </c>
      <c r="B25" t="s">
        <v>196</v>
      </c>
      <c r="C25" t="s">
        <v>197</v>
      </c>
      <c r="D25" t="s">
        <v>198</v>
      </c>
      <c r="E25" t="s">
        <v>199</v>
      </c>
      <c r="F25" t="s">
        <v>199</v>
      </c>
      <c r="G25" t="s">
        <v>83</v>
      </c>
      <c r="H25">
        <v>0</v>
      </c>
      <c r="I25">
        <v>0</v>
      </c>
      <c r="J25">
        <v>0</v>
      </c>
      <c r="K25">
        <v>5</v>
      </c>
      <c r="L25">
        <v>1021.04836</v>
      </c>
      <c r="M25" t="s">
        <v>200</v>
      </c>
      <c r="N25">
        <v>0</v>
      </c>
      <c r="O25">
        <v>0</v>
      </c>
      <c r="P25">
        <v>0</v>
      </c>
      <c r="Q25">
        <v>0</v>
      </c>
      <c r="R25" t="s">
        <v>96</v>
      </c>
      <c r="S25">
        <v>0</v>
      </c>
      <c r="T25">
        <v>0</v>
      </c>
      <c r="U25">
        <v>5</v>
      </c>
      <c r="V25">
        <v>5</v>
      </c>
      <c r="W25">
        <v>1021.04836</v>
      </c>
      <c r="X25">
        <v>1021.048</v>
      </c>
      <c r="Y25">
        <v>5105.2417999999998</v>
      </c>
      <c r="Z25">
        <v>5105.24</v>
      </c>
      <c r="AA25">
        <f>mismatched_inventory_1747731659639[[#This Row],[CALC_VALUE]]-mismatched_inventory_1747731659639[[#This Row],[INVVALUE]]</f>
        <v>1.8000000000029104E-3</v>
      </c>
      <c r="AB25" t="s">
        <v>200</v>
      </c>
      <c r="AC25">
        <v>0</v>
      </c>
      <c r="AD25">
        <v>0</v>
      </c>
      <c r="AE25">
        <v>1</v>
      </c>
      <c r="AF25">
        <f>ABS(mismatched_inventory_1747731659639[[#This Row],[CALC_QTY]]-mismatched_inventory_1747731659639[[#This Row],[QUANTITY]])</f>
        <v>0</v>
      </c>
      <c r="AG25">
        <f>IF(ABS(mismatched_inventory_1747731659639[[#This Row],[CALC_VALUE]]-mismatched_inventory_1747731659639[[#This Row],[INVVALUE]])&lt;0.01, 1, 0)</f>
        <v>1</v>
      </c>
    </row>
    <row r="26" spans="1:34" x14ac:dyDescent="0.3">
      <c r="A26" t="s">
        <v>201</v>
      </c>
      <c r="B26" t="s">
        <v>202</v>
      </c>
      <c r="C26" t="s">
        <v>203</v>
      </c>
      <c r="D26" t="s">
        <v>198</v>
      </c>
      <c r="E26" t="s">
        <v>199</v>
      </c>
      <c r="F26" t="s">
        <v>199</v>
      </c>
      <c r="G26" t="s">
        <v>83</v>
      </c>
      <c r="H26">
        <v>0</v>
      </c>
      <c r="I26">
        <v>0</v>
      </c>
      <c r="J26">
        <v>0</v>
      </c>
      <c r="K26">
        <v>5</v>
      </c>
      <c r="L26">
        <v>1021.04836</v>
      </c>
      <c r="M26" t="s">
        <v>204</v>
      </c>
      <c r="N26">
        <v>0</v>
      </c>
      <c r="O26">
        <v>0</v>
      </c>
      <c r="P26">
        <v>0</v>
      </c>
      <c r="Q26">
        <v>0</v>
      </c>
      <c r="R26" t="s">
        <v>96</v>
      </c>
      <c r="S26">
        <v>0</v>
      </c>
      <c r="T26">
        <v>0</v>
      </c>
      <c r="U26">
        <v>5</v>
      </c>
      <c r="V26">
        <v>5</v>
      </c>
      <c r="W26">
        <v>1021.04836</v>
      </c>
      <c r="X26">
        <v>1021.048</v>
      </c>
      <c r="Y26">
        <v>5105.2417999999998</v>
      </c>
      <c r="Z26">
        <v>5105.24</v>
      </c>
      <c r="AA26">
        <f>mismatched_inventory_1747731659639[[#This Row],[CALC_VALUE]]-mismatched_inventory_1747731659639[[#This Row],[INVVALUE]]</f>
        <v>1.8000000000029104E-3</v>
      </c>
      <c r="AB26" t="s">
        <v>204</v>
      </c>
      <c r="AC26">
        <v>0</v>
      </c>
      <c r="AD26">
        <v>0</v>
      </c>
      <c r="AE26">
        <v>1</v>
      </c>
      <c r="AF26">
        <f>ABS(mismatched_inventory_1747731659639[[#This Row],[CALC_QTY]]-mismatched_inventory_1747731659639[[#This Row],[QUANTITY]])</f>
        <v>0</v>
      </c>
      <c r="AG26">
        <f>IF(ABS(mismatched_inventory_1747731659639[[#This Row],[CALC_VALUE]]-mismatched_inventory_1747731659639[[#This Row],[INVVALUE]])&lt;0.01, 1, 0)</f>
        <v>1</v>
      </c>
    </row>
    <row r="27" spans="1:34" x14ac:dyDescent="0.3">
      <c r="A27" t="s">
        <v>205</v>
      </c>
      <c r="B27" t="s">
        <v>206</v>
      </c>
      <c r="C27" t="s">
        <v>207</v>
      </c>
      <c r="D27" t="s">
        <v>198</v>
      </c>
      <c r="E27" t="s">
        <v>199</v>
      </c>
      <c r="F27" t="s">
        <v>199</v>
      </c>
      <c r="G27" t="s">
        <v>83</v>
      </c>
      <c r="H27">
        <v>240</v>
      </c>
      <c r="I27">
        <v>0</v>
      </c>
      <c r="J27">
        <v>0</v>
      </c>
      <c r="K27">
        <v>0</v>
      </c>
      <c r="L27">
        <v>0</v>
      </c>
      <c r="M27" t="s">
        <v>96</v>
      </c>
      <c r="N27">
        <v>0</v>
      </c>
      <c r="O27">
        <v>0</v>
      </c>
      <c r="P27">
        <v>0</v>
      </c>
      <c r="Q27">
        <v>0</v>
      </c>
      <c r="R27" t="s">
        <v>96</v>
      </c>
      <c r="S27">
        <v>0</v>
      </c>
      <c r="T27">
        <v>0</v>
      </c>
      <c r="U27">
        <v>240</v>
      </c>
      <c r="V27">
        <v>240.5</v>
      </c>
      <c r="W27">
        <v>0</v>
      </c>
      <c r="X27">
        <v>0</v>
      </c>
      <c r="Y27">
        <v>0</v>
      </c>
      <c r="Z27">
        <v>0</v>
      </c>
      <c r="AA27">
        <f>mismatched_inventory_1747731659639[[#This Row],[CALC_VALUE]]-mismatched_inventory_1747731659639[[#This Row],[INVVALUE]]</f>
        <v>0</v>
      </c>
      <c r="AB27" t="s">
        <v>96</v>
      </c>
      <c r="AC27">
        <v>0</v>
      </c>
      <c r="AD27">
        <v>0</v>
      </c>
      <c r="AE27">
        <v>1</v>
      </c>
      <c r="AF27">
        <f>ABS(mismatched_inventory_1747731659639[[#This Row],[CALC_QTY]]-mismatched_inventory_1747731659639[[#This Row],[QUANTITY]])</f>
        <v>0.5</v>
      </c>
      <c r="AG27">
        <f>IF(ABS(mismatched_inventory_1747731659639[[#This Row],[CALC_VALUE]]-mismatched_inventory_1747731659639[[#This Row],[INVVALUE]])&lt;0.01, 1, 0)</f>
        <v>1</v>
      </c>
    </row>
    <row r="28" spans="1:34" x14ac:dyDescent="0.3">
      <c r="A28" t="s">
        <v>208</v>
      </c>
      <c r="B28" t="s">
        <v>209</v>
      </c>
      <c r="C28" t="s">
        <v>210</v>
      </c>
      <c r="D28" t="s">
        <v>198</v>
      </c>
      <c r="E28" t="s">
        <v>199</v>
      </c>
      <c r="F28" t="s">
        <v>199</v>
      </c>
      <c r="G28" t="s">
        <v>83</v>
      </c>
      <c r="H28">
        <v>234</v>
      </c>
      <c r="I28">
        <v>0</v>
      </c>
      <c r="J28">
        <v>0</v>
      </c>
      <c r="K28">
        <v>0</v>
      </c>
      <c r="L28">
        <v>0</v>
      </c>
      <c r="M28" t="s">
        <v>96</v>
      </c>
      <c r="N28">
        <v>0</v>
      </c>
      <c r="O28">
        <v>0</v>
      </c>
      <c r="P28">
        <v>0</v>
      </c>
      <c r="Q28">
        <v>0</v>
      </c>
      <c r="R28" t="s">
        <v>96</v>
      </c>
      <c r="S28">
        <v>0</v>
      </c>
      <c r="T28">
        <v>0</v>
      </c>
      <c r="U28">
        <v>234</v>
      </c>
      <c r="V28">
        <v>233.5</v>
      </c>
      <c r="W28">
        <v>0</v>
      </c>
      <c r="X28">
        <v>0</v>
      </c>
      <c r="Y28">
        <v>0</v>
      </c>
      <c r="Z28">
        <v>0</v>
      </c>
      <c r="AA28">
        <f>mismatched_inventory_1747731659639[[#This Row],[CALC_VALUE]]-mismatched_inventory_1747731659639[[#This Row],[INVVALUE]]</f>
        <v>0</v>
      </c>
      <c r="AB28" t="s">
        <v>96</v>
      </c>
      <c r="AC28">
        <v>0</v>
      </c>
      <c r="AD28">
        <v>0</v>
      </c>
      <c r="AE28">
        <v>1</v>
      </c>
      <c r="AF28">
        <f>ABS(mismatched_inventory_1747731659639[[#This Row],[CALC_QTY]]-mismatched_inventory_1747731659639[[#This Row],[QUANTITY]])</f>
        <v>0.5</v>
      </c>
      <c r="AG28">
        <f>IF(ABS(mismatched_inventory_1747731659639[[#This Row],[CALC_VALUE]]-mismatched_inventory_1747731659639[[#This Row],[INVVALUE]])&lt;0.01, 1, 0)</f>
        <v>1</v>
      </c>
    </row>
    <row r="29" spans="1:34" x14ac:dyDescent="0.3">
      <c r="A29" t="s">
        <v>211</v>
      </c>
      <c r="B29" t="s">
        <v>212</v>
      </c>
      <c r="C29" t="s">
        <v>213</v>
      </c>
      <c r="D29" t="s">
        <v>214</v>
      </c>
      <c r="E29" t="s">
        <v>215</v>
      </c>
      <c r="F29" t="s">
        <v>216</v>
      </c>
      <c r="G29" t="s">
        <v>83</v>
      </c>
      <c r="H29">
        <v>31</v>
      </c>
      <c r="I29">
        <v>19.909009999999999</v>
      </c>
      <c r="J29">
        <v>617.17930999999999</v>
      </c>
      <c r="K29">
        <v>208</v>
      </c>
      <c r="L29">
        <v>19.899999999999999</v>
      </c>
      <c r="M29" t="s">
        <v>266</v>
      </c>
      <c r="N29">
        <v>0</v>
      </c>
      <c r="O29">
        <v>0</v>
      </c>
      <c r="P29">
        <v>32</v>
      </c>
      <c r="Q29">
        <v>19.901160000000001</v>
      </c>
      <c r="R29" t="s">
        <v>217</v>
      </c>
      <c r="S29">
        <v>0</v>
      </c>
      <c r="T29">
        <v>0</v>
      </c>
      <c r="U29">
        <v>207</v>
      </c>
      <c r="V29">
        <v>207</v>
      </c>
      <c r="W29">
        <v>19.90117</v>
      </c>
      <c r="X29">
        <v>19.901160000000001</v>
      </c>
      <c r="Y29">
        <v>4119.5421900000001</v>
      </c>
      <c r="Z29">
        <v>4119.5401199999997</v>
      </c>
      <c r="AA29">
        <f>mismatched_inventory_1747731659639[[#This Row],[CALC_VALUE]]-mismatched_inventory_1747731659639[[#This Row],[INVVALUE]]</f>
        <v>2.0700000004580943E-3</v>
      </c>
      <c r="AB29" t="s">
        <v>217</v>
      </c>
      <c r="AC29">
        <v>0</v>
      </c>
      <c r="AD29">
        <v>0</v>
      </c>
      <c r="AE29">
        <v>1</v>
      </c>
      <c r="AF29">
        <f>ABS(mismatched_inventory_1747731659639[[#This Row],[CALC_QTY]]-mismatched_inventory_1747731659639[[#This Row],[QUANTITY]])</f>
        <v>0</v>
      </c>
      <c r="AG29">
        <f>IF(ABS(mismatched_inventory_1747731659639[[#This Row],[CALC_VALUE]]-mismatched_inventory_1747731659639[[#This Row],[INVVALUE]])&lt;0.01, 1, 0)</f>
        <v>1</v>
      </c>
    </row>
    <row r="30" spans="1:34" x14ac:dyDescent="0.3">
      <c r="A30" t="s">
        <v>218</v>
      </c>
      <c r="B30" t="s">
        <v>219</v>
      </c>
      <c r="C30" t="s">
        <v>220</v>
      </c>
      <c r="D30" t="s">
        <v>214</v>
      </c>
      <c r="E30" t="s">
        <v>215</v>
      </c>
      <c r="F30" t="s">
        <v>216</v>
      </c>
      <c r="G30" t="s">
        <v>83</v>
      </c>
      <c r="H30">
        <v>24</v>
      </c>
      <c r="I30">
        <v>407.69229999999999</v>
      </c>
      <c r="J30">
        <v>9784.6152000000002</v>
      </c>
      <c r="K30">
        <v>50</v>
      </c>
      <c r="L30">
        <v>500</v>
      </c>
      <c r="M30" t="s">
        <v>267</v>
      </c>
      <c r="N30">
        <v>0</v>
      </c>
      <c r="O30">
        <v>0</v>
      </c>
      <c r="P30">
        <v>10</v>
      </c>
      <c r="Q30">
        <v>470.06236999999999</v>
      </c>
      <c r="R30" t="s">
        <v>221</v>
      </c>
      <c r="S30">
        <v>0</v>
      </c>
      <c r="T30">
        <v>0</v>
      </c>
      <c r="U30">
        <v>64</v>
      </c>
      <c r="V30">
        <v>64</v>
      </c>
      <c r="W30">
        <v>470.06236000000001</v>
      </c>
      <c r="X30">
        <v>470.06236999999999</v>
      </c>
      <c r="Y30">
        <v>30083.9915</v>
      </c>
      <c r="Z30">
        <v>30083.991679999999</v>
      </c>
      <c r="AA30">
        <f>mismatched_inventory_1747731659639[[#This Row],[CALC_VALUE]]-mismatched_inventory_1747731659639[[#This Row],[INVVALUE]]</f>
        <v>-1.7999999909079634E-4</v>
      </c>
      <c r="AB30" t="s">
        <v>221</v>
      </c>
      <c r="AC30">
        <v>0</v>
      </c>
      <c r="AD30">
        <v>0</v>
      </c>
      <c r="AE30">
        <v>1</v>
      </c>
      <c r="AF30">
        <f>ABS(mismatched_inventory_1747731659639[[#This Row],[CALC_QTY]]-mismatched_inventory_1747731659639[[#This Row],[QUANTITY]])</f>
        <v>0</v>
      </c>
      <c r="AG30">
        <f>IF(ABS(mismatched_inventory_1747731659639[[#This Row],[CALC_VALUE]]-mismatched_inventory_1747731659639[[#This Row],[INVVALUE]])&lt;0.01, 1, 0)</f>
        <v>1</v>
      </c>
    </row>
    <row r="31" spans="1:34" x14ac:dyDescent="0.3">
      <c r="A31" t="s">
        <v>226</v>
      </c>
      <c r="B31" t="s">
        <v>227</v>
      </c>
      <c r="C31" t="s">
        <v>228</v>
      </c>
      <c r="D31" t="s">
        <v>214</v>
      </c>
      <c r="E31" t="s">
        <v>215</v>
      </c>
      <c r="F31" t="s">
        <v>216</v>
      </c>
      <c r="G31" t="s">
        <v>83</v>
      </c>
      <c r="H31">
        <v>0</v>
      </c>
      <c r="I31">
        <v>0</v>
      </c>
      <c r="J31">
        <v>0</v>
      </c>
      <c r="K31">
        <v>5</v>
      </c>
      <c r="L31">
        <v>16924.18376</v>
      </c>
      <c r="M31" t="s">
        <v>268</v>
      </c>
      <c r="N31">
        <v>0</v>
      </c>
      <c r="O31">
        <v>0</v>
      </c>
      <c r="P31">
        <v>1</v>
      </c>
      <c r="Q31">
        <v>16924.18</v>
      </c>
      <c r="R31" t="s">
        <v>229</v>
      </c>
      <c r="S31">
        <v>0</v>
      </c>
      <c r="T31">
        <v>0</v>
      </c>
      <c r="U31">
        <v>4</v>
      </c>
      <c r="V31">
        <v>4</v>
      </c>
      <c r="W31">
        <v>16924.184700000002</v>
      </c>
      <c r="X31">
        <v>16924.18</v>
      </c>
      <c r="Y31">
        <v>67696.738800000006</v>
      </c>
      <c r="Z31">
        <v>67696.72</v>
      </c>
      <c r="AA31">
        <f>mismatched_inventory_1747731659639[[#This Row],[CALC_VALUE]]-mismatched_inventory_1747731659639[[#This Row],[INVVALUE]]</f>
        <v>1.8800000005285256E-2</v>
      </c>
      <c r="AB31" t="s">
        <v>229</v>
      </c>
      <c r="AC31">
        <v>0</v>
      </c>
      <c r="AD31">
        <v>0</v>
      </c>
      <c r="AE31">
        <v>1</v>
      </c>
      <c r="AF31">
        <f>ABS(mismatched_inventory_1747731659639[[#This Row],[CALC_QTY]]-mismatched_inventory_1747731659639[[#This Row],[QUANTITY]])</f>
        <v>0</v>
      </c>
      <c r="AG31">
        <f>IF(ABS(mismatched_inventory_1747731659639[[#This Row],[CALC_VALUE]]-mismatched_inventory_1747731659639[[#This Row],[INVVALUE]])&lt;0.01, 1, 0)</f>
        <v>0</v>
      </c>
      <c r="AH31" t="s">
        <v>280</v>
      </c>
    </row>
    <row r="32" spans="1:34" x14ac:dyDescent="0.3">
      <c r="A32" t="s">
        <v>230</v>
      </c>
      <c r="B32" t="s">
        <v>230</v>
      </c>
      <c r="C32" t="s">
        <v>231</v>
      </c>
      <c r="D32" t="s">
        <v>100</v>
      </c>
      <c r="E32" t="s">
        <v>111</v>
      </c>
      <c r="F32" t="s">
        <v>102</v>
      </c>
      <c r="G32" t="s">
        <v>83</v>
      </c>
      <c r="H32">
        <v>0</v>
      </c>
      <c r="I32">
        <v>0</v>
      </c>
      <c r="J32">
        <v>0</v>
      </c>
      <c r="K32">
        <v>5</v>
      </c>
      <c r="L32">
        <v>845.66539</v>
      </c>
      <c r="M32" t="s">
        <v>232</v>
      </c>
      <c r="N32">
        <v>0</v>
      </c>
      <c r="O32">
        <v>0</v>
      </c>
      <c r="P32">
        <v>0</v>
      </c>
      <c r="Q32">
        <v>0</v>
      </c>
      <c r="R32" t="s">
        <v>96</v>
      </c>
      <c r="S32">
        <v>0</v>
      </c>
      <c r="T32">
        <v>0</v>
      </c>
      <c r="U32">
        <v>5</v>
      </c>
      <c r="V32">
        <v>5</v>
      </c>
      <c r="W32">
        <v>845.66539</v>
      </c>
      <c r="X32">
        <v>845.67</v>
      </c>
      <c r="Y32">
        <v>4228.3269499999997</v>
      </c>
      <c r="Z32">
        <v>4228.3500000000004</v>
      </c>
      <c r="AA32">
        <f>mismatched_inventory_1747731659639[[#This Row],[CALC_VALUE]]-mismatched_inventory_1747731659639[[#This Row],[INVVALUE]]</f>
        <v>-2.3050000000694126E-2</v>
      </c>
      <c r="AB32" t="s">
        <v>232</v>
      </c>
      <c r="AC32">
        <v>0</v>
      </c>
      <c r="AD32">
        <v>0</v>
      </c>
      <c r="AE32">
        <v>1</v>
      </c>
      <c r="AF32">
        <f>ABS(mismatched_inventory_1747731659639[[#This Row],[CALC_QTY]]-mismatched_inventory_1747731659639[[#This Row],[QUANTITY]])</f>
        <v>0</v>
      </c>
      <c r="AG32">
        <f>IF(ABS(mismatched_inventory_1747731659639[[#This Row],[CALC_VALUE]]-mismatched_inventory_1747731659639[[#This Row],[INVVALUE]])&lt;0.01, 1, 0)</f>
        <v>0</v>
      </c>
      <c r="AH32" t="s">
        <v>280</v>
      </c>
    </row>
    <row r="33" spans="1:34" x14ac:dyDescent="0.3">
      <c r="A33" t="s">
        <v>233</v>
      </c>
      <c r="B33" t="s">
        <v>233</v>
      </c>
      <c r="C33" t="s">
        <v>234</v>
      </c>
      <c r="D33" t="s">
        <v>235</v>
      </c>
      <c r="E33" t="s">
        <v>236</v>
      </c>
      <c r="F33" t="s">
        <v>237</v>
      </c>
      <c r="G33" t="s">
        <v>83</v>
      </c>
      <c r="H33">
        <v>8</v>
      </c>
      <c r="I33">
        <v>119.99999</v>
      </c>
      <c r="J33">
        <v>959.99991999999997</v>
      </c>
      <c r="K33">
        <v>20</v>
      </c>
      <c r="L33">
        <v>120</v>
      </c>
      <c r="M33" t="s">
        <v>269</v>
      </c>
      <c r="N33">
        <v>0</v>
      </c>
      <c r="O33">
        <v>0</v>
      </c>
      <c r="P33">
        <v>25</v>
      </c>
      <c r="Q33">
        <v>119.99999</v>
      </c>
      <c r="R33" t="s">
        <v>270</v>
      </c>
      <c r="S33">
        <v>0</v>
      </c>
      <c r="T33">
        <v>0</v>
      </c>
      <c r="U33">
        <v>3</v>
      </c>
      <c r="V33">
        <v>3</v>
      </c>
      <c r="W33">
        <v>120.00005</v>
      </c>
      <c r="X33">
        <v>119.99999</v>
      </c>
      <c r="Y33">
        <v>360.00017000000003</v>
      </c>
      <c r="Z33">
        <v>359.99997000000002</v>
      </c>
      <c r="AA33">
        <f>mismatched_inventory_1747731659639[[#This Row],[CALC_VALUE]]-mismatched_inventory_1747731659639[[#This Row],[INVVALUE]]</f>
        <v>2.0000000000663931E-4</v>
      </c>
      <c r="AB33" t="s">
        <v>238</v>
      </c>
      <c r="AC33">
        <v>0</v>
      </c>
      <c r="AD33">
        <v>0</v>
      </c>
      <c r="AE33">
        <v>1</v>
      </c>
      <c r="AF33">
        <f>ABS(mismatched_inventory_1747731659639[[#This Row],[CALC_QTY]]-mismatched_inventory_1747731659639[[#This Row],[QUANTITY]])</f>
        <v>0</v>
      </c>
      <c r="AG33">
        <f>IF(ABS(mismatched_inventory_1747731659639[[#This Row],[CALC_VALUE]]-mismatched_inventory_1747731659639[[#This Row],[INVVALUE]])&lt;0.01, 1, 0)</f>
        <v>1</v>
      </c>
    </row>
    <row r="34" spans="1:34" x14ac:dyDescent="0.3">
      <c r="A34" t="s">
        <v>239</v>
      </c>
      <c r="B34" t="s">
        <v>239</v>
      </c>
      <c r="C34" t="s">
        <v>240</v>
      </c>
      <c r="D34" t="s">
        <v>80</v>
      </c>
      <c r="E34" t="s">
        <v>81</v>
      </c>
      <c r="F34" t="s">
        <v>82</v>
      </c>
      <c r="G34" t="s">
        <v>83</v>
      </c>
      <c r="H34">
        <v>0</v>
      </c>
      <c r="I34">
        <v>0</v>
      </c>
      <c r="J34">
        <v>0</v>
      </c>
      <c r="K34">
        <v>60</v>
      </c>
      <c r="L34">
        <v>33.728099999999998</v>
      </c>
      <c r="M34" t="s">
        <v>241</v>
      </c>
      <c r="N34">
        <v>0</v>
      </c>
      <c r="O34">
        <v>0</v>
      </c>
      <c r="P34">
        <v>0</v>
      </c>
      <c r="Q34">
        <v>0</v>
      </c>
      <c r="R34" t="s">
        <v>96</v>
      </c>
      <c r="S34">
        <v>0</v>
      </c>
      <c r="T34">
        <v>0</v>
      </c>
      <c r="U34">
        <v>60</v>
      </c>
      <c r="V34">
        <v>60</v>
      </c>
      <c r="W34">
        <v>33.728099999999998</v>
      </c>
      <c r="X34">
        <v>33.729999999999997</v>
      </c>
      <c r="Y34">
        <v>2023.6859999999999</v>
      </c>
      <c r="Z34">
        <v>2023.8</v>
      </c>
      <c r="AA34">
        <f>mismatched_inventory_1747731659639[[#This Row],[CALC_VALUE]]-mismatched_inventory_1747731659639[[#This Row],[INVVALUE]]</f>
        <v>-0.11400000000003274</v>
      </c>
      <c r="AB34" t="s">
        <v>241</v>
      </c>
      <c r="AC34">
        <v>0</v>
      </c>
      <c r="AD34">
        <v>0</v>
      </c>
      <c r="AE34">
        <v>1</v>
      </c>
      <c r="AF34">
        <f>ABS(mismatched_inventory_1747731659639[[#This Row],[CALC_QTY]]-mismatched_inventory_1747731659639[[#This Row],[QUANTITY]])</f>
        <v>0</v>
      </c>
      <c r="AG34">
        <f>IF(ABS(mismatched_inventory_1747731659639[[#This Row],[CALC_VALUE]]-mismatched_inventory_1747731659639[[#This Row],[INVVALUE]])&lt;0.01, 1, 0)</f>
        <v>0</v>
      </c>
      <c r="AH34" t="s">
        <v>280</v>
      </c>
    </row>
    <row r="35" spans="1:34" s="1" customFormat="1" x14ac:dyDescent="0.3">
      <c r="A35" s="1" t="s">
        <v>242</v>
      </c>
      <c r="B35" s="1" t="s">
        <v>242</v>
      </c>
      <c r="C35" s="1" t="s">
        <v>243</v>
      </c>
      <c r="D35" s="1" t="s">
        <v>100</v>
      </c>
      <c r="E35" s="1" t="s">
        <v>133</v>
      </c>
      <c r="F35" s="1" t="s">
        <v>102</v>
      </c>
      <c r="G35" s="1" t="s">
        <v>83</v>
      </c>
      <c r="H35" s="1">
        <v>0</v>
      </c>
      <c r="I35" s="1">
        <v>0</v>
      </c>
      <c r="J35" s="1">
        <v>0</v>
      </c>
      <c r="K35" s="1">
        <v>864</v>
      </c>
      <c r="L35" s="1">
        <v>53.232640000000004</v>
      </c>
      <c r="M35" s="1" t="s">
        <v>244</v>
      </c>
      <c r="N35" s="1">
        <v>0</v>
      </c>
      <c r="O35" s="1">
        <v>0</v>
      </c>
      <c r="P35" s="1">
        <v>0</v>
      </c>
      <c r="Q35" s="1">
        <v>0</v>
      </c>
      <c r="R35" s="1" t="s">
        <v>96</v>
      </c>
      <c r="S35" s="1">
        <v>0</v>
      </c>
      <c r="T35" s="1">
        <v>0</v>
      </c>
      <c r="U35" s="1">
        <v>864</v>
      </c>
      <c r="V35" s="1">
        <v>864</v>
      </c>
      <c r="W35" s="1">
        <v>53.232640000000004</v>
      </c>
      <c r="X35" s="2">
        <v>53.23</v>
      </c>
      <c r="Y35" s="1">
        <v>45993.000959999998</v>
      </c>
      <c r="Z35" s="1">
        <v>45990.720000000001</v>
      </c>
      <c r="AA35" s="1">
        <f>mismatched_inventory_1747731659639[[#This Row],[CALC_VALUE]]-mismatched_inventory_1747731659639[[#This Row],[INVVALUE]]</f>
        <v>2.2809599999964121</v>
      </c>
      <c r="AB35" s="1" t="s">
        <v>244</v>
      </c>
      <c r="AC35" s="1">
        <v>0</v>
      </c>
      <c r="AD35" s="1">
        <v>0</v>
      </c>
      <c r="AE35" s="1">
        <v>1</v>
      </c>
      <c r="AF35" s="1">
        <f>ABS(mismatched_inventory_1747731659639[[#This Row],[CALC_QTY]]-mismatched_inventory_1747731659639[[#This Row],[QUANTITY]])</f>
        <v>0</v>
      </c>
      <c r="AG35" s="1">
        <f>IF(ABS(mismatched_inventory_1747731659639[[#This Row],[CALC_VALUE]]-mismatched_inventory_1747731659639[[#This Row],[INVVALUE]])&lt;0.01, 1, 0)</f>
        <v>0</v>
      </c>
      <c r="AH35" s="1" t="s">
        <v>280</v>
      </c>
    </row>
    <row r="36" spans="1:34" x14ac:dyDescent="0.3">
      <c r="Y36">
        <f>SUM(mismatched_inventory_1747731659639[CALC_VALUE])</f>
        <v>959970.48514999985</v>
      </c>
      <c r="Z36">
        <f>SUM(mismatched_inventory_1747731659639[INVVALUE])</f>
        <v>979951.41240999999</v>
      </c>
    </row>
    <row r="37" spans="1:34" x14ac:dyDescent="0.3">
      <c r="Z37">
        <f>ABS(mismatched_inventory_1747731659639[[#Totals],[CALC_VALUE]]-mismatched_inventory_1747731659639[[#Totals],[INVVALUE]])</f>
        <v>19980.927260000142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87F7-4BFE-42CB-8627-A5BF5ED4C1C6}">
  <dimension ref="A1:AD75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RowHeight="14.4" x14ac:dyDescent="0.3"/>
  <cols>
    <col min="1" max="2" width="22.77734375" bestFit="1" customWidth="1"/>
    <col min="3" max="3" width="80.88671875" bestFit="1" customWidth="1"/>
    <col min="4" max="4" width="13.109375" bestFit="1" customWidth="1"/>
    <col min="5" max="5" width="14.6640625" bestFit="1" customWidth="1"/>
    <col min="6" max="6" width="18.44140625" bestFit="1" customWidth="1"/>
    <col min="7" max="7" width="12" bestFit="1" customWidth="1"/>
    <col min="8" max="8" width="11.6640625" bestFit="1" customWidth="1"/>
    <col min="9" max="9" width="16.5546875" bestFit="1" customWidth="1"/>
    <col min="10" max="10" width="14" bestFit="1" customWidth="1"/>
    <col min="11" max="11" width="14.44140625" bestFit="1" customWidth="1"/>
    <col min="12" max="12" width="19.44140625" bestFit="1" customWidth="1"/>
    <col min="13" max="13" width="19.21875" bestFit="1" customWidth="1"/>
    <col min="14" max="14" width="24.21875" bestFit="1" customWidth="1"/>
    <col min="15" max="15" width="12.44140625" bestFit="1" customWidth="1"/>
    <col min="16" max="16" width="17.33203125" bestFit="1" customWidth="1"/>
    <col min="17" max="17" width="21.109375" bestFit="1" customWidth="1"/>
    <col min="18" max="18" width="26" bestFit="1" customWidth="1"/>
    <col min="19" max="19" width="11.88671875" bestFit="1" customWidth="1"/>
    <col min="20" max="20" width="12" bestFit="1" customWidth="1"/>
    <col min="21" max="21" width="16.77734375" bestFit="1" customWidth="1"/>
    <col min="22" max="22" width="11.33203125" bestFit="1" customWidth="1"/>
    <col min="23" max="23" width="14.21875" bestFit="1" customWidth="1"/>
    <col min="24" max="24" width="12" bestFit="1" customWidth="1"/>
    <col min="25" max="25" width="25" bestFit="1" customWidth="1"/>
    <col min="26" max="26" width="10.44140625" customWidth="1"/>
    <col min="27" max="27" width="15.109375" bestFit="1" customWidth="1"/>
  </cols>
  <sheetData>
    <row r="1" spans="1:28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250</v>
      </c>
      <c r="AA1" t="s">
        <v>76</v>
      </c>
      <c r="AB1" t="s">
        <v>245</v>
      </c>
    </row>
    <row r="2" spans="1:28" x14ac:dyDescent="0.3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>
        <v>0</v>
      </c>
      <c r="I2">
        <v>0</v>
      </c>
      <c r="J2">
        <v>0</v>
      </c>
      <c r="K2">
        <v>240</v>
      </c>
      <c r="L2">
        <v>35.118519999999997</v>
      </c>
      <c r="M2">
        <v>0</v>
      </c>
      <c r="N2">
        <v>0</v>
      </c>
      <c r="O2">
        <v>60</v>
      </c>
      <c r="P2">
        <v>35.118499999999997</v>
      </c>
      <c r="Q2">
        <v>0</v>
      </c>
      <c r="R2">
        <v>0</v>
      </c>
      <c r="S2">
        <v>180</v>
      </c>
      <c r="T2">
        <v>180</v>
      </c>
      <c r="U2">
        <v>35.118519999999997</v>
      </c>
      <c r="V2">
        <v>35.118499999999997</v>
      </c>
      <c r="W2">
        <v>6321.3347999999996</v>
      </c>
      <c r="X2">
        <v>6321.33</v>
      </c>
      <c r="Y2" t="s">
        <v>84</v>
      </c>
      <c r="Z2">
        <v>0</v>
      </c>
      <c r="AA2">
        <v>1</v>
      </c>
      <c r="AB2">
        <v>1</v>
      </c>
    </row>
    <row r="3" spans="1:28" x14ac:dyDescent="0.3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83</v>
      </c>
      <c r="H3">
        <v>0</v>
      </c>
      <c r="I3">
        <v>0</v>
      </c>
      <c r="J3">
        <v>0</v>
      </c>
      <c r="K3">
        <v>8</v>
      </c>
      <c r="L3">
        <v>2557.2959999999998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</v>
      </c>
      <c r="T3">
        <v>8</v>
      </c>
      <c r="U3">
        <v>2557.2959999999998</v>
      </c>
      <c r="V3">
        <v>2557.2962499999999</v>
      </c>
      <c r="W3">
        <v>20458.367999999999</v>
      </c>
      <c r="X3">
        <v>20458.37</v>
      </c>
      <c r="Y3" t="s">
        <v>91</v>
      </c>
      <c r="Z3">
        <v>0</v>
      </c>
      <c r="AA3">
        <v>1</v>
      </c>
      <c r="AB3">
        <v>2</v>
      </c>
    </row>
    <row r="4" spans="1:28" x14ac:dyDescent="0.3">
      <c r="A4" t="s">
        <v>92</v>
      </c>
      <c r="B4" t="s">
        <v>93</v>
      </c>
      <c r="C4" t="s">
        <v>94</v>
      </c>
      <c r="D4" t="s">
        <v>88</v>
      </c>
      <c r="E4" t="s">
        <v>95</v>
      </c>
      <c r="F4" t="s">
        <v>90</v>
      </c>
      <c r="G4" t="s">
        <v>83</v>
      </c>
      <c r="H4">
        <v>2660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2660</v>
      </c>
      <c r="T4">
        <v>2659.96</v>
      </c>
      <c r="U4">
        <v>0</v>
      </c>
      <c r="V4">
        <v>0</v>
      </c>
      <c r="W4">
        <v>0</v>
      </c>
      <c r="X4">
        <v>0</v>
      </c>
      <c r="Y4" t="s">
        <v>96</v>
      </c>
      <c r="Z4">
        <v>0</v>
      </c>
      <c r="AA4">
        <v>1</v>
      </c>
    </row>
    <row r="5" spans="1:28" x14ac:dyDescent="0.3">
      <c r="A5" t="s">
        <v>97</v>
      </c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83</v>
      </c>
      <c r="H5">
        <v>0</v>
      </c>
      <c r="I5">
        <v>0</v>
      </c>
      <c r="J5">
        <v>0</v>
      </c>
      <c r="K5">
        <v>4</v>
      </c>
      <c r="L5">
        <v>209.05348000000001</v>
      </c>
      <c r="M5">
        <v>0</v>
      </c>
      <c r="N5">
        <v>0</v>
      </c>
      <c r="O5">
        <v>2</v>
      </c>
      <c r="P5">
        <v>209.05250000000001</v>
      </c>
      <c r="Q5">
        <v>0</v>
      </c>
      <c r="R5">
        <v>0</v>
      </c>
      <c r="S5">
        <v>2</v>
      </c>
      <c r="T5">
        <v>2</v>
      </c>
      <c r="U5">
        <v>209.05446000000001</v>
      </c>
      <c r="V5">
        <v>209.05250000000001</v>
      </c>
      <c r="W5">
        <v>418.10892000000001</v>
      </c>
      <c r="X5">
        <v>418.10500000000002</v>
      </c>
      <c r="Y5" t="s">
        <v>103</v>
      </c>
      <c r="Z5">
        <v>0</v>
      </c>
      <c r="AA5">
        <v>1</v>
      </c>
      <c r="AB5">
        <v>1</v>
      </c>
    </row>
    <row r="6" spans="1:28" x14ac:dyDescent="0.3">
      <c r="A6" t="s">
        <v>104</v>
      </c>
      <c r="B6" t="s">
        <v>105</v>
      </c>
      <c r="C6" t="s">
        <v>106</v>
      </c>
      <c r="D6" t="s">
        <v>100</v>
      </c>
      <c r="E6" t="s">
        <v>101</v>
      </c>
      <c r="F6" t="s">
        <v>102</v>
      </c>
      <c r="G6" t="s">
        <v>83</v>
      </c>
      <c r="H6">
        <v>0</v>
      </c>
      <c r="I6">
        <v>0</v>
      </c>
      <c r="J6">
        <v>0</v>
      </c>
      <c r="K6">
        <v>3</v>
      </c>
      <c r="L6">
        <v>190.24444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3</v>
      </c>
      <c r="U6">
        <v>190.24444</v>
      </c>
      <c r="V6">
        <v>190.24332999999999</v>
      </c>
      <c r="W6">
        <v>570.73332000000005</v>
      </c>
      <c r="X6">
        <v>570.72999000000004</v>
      </c>
      <c r="Y6" t="s">
        <v>107</v>
      </c>
      <c r="Z6">
        <v>0</v>
      </c>
      <c r="AA6">
        <v>1</v>
      </c>
      <c r="AB6">
        <v>2</v>
      </c>
    </row>
    <row r="7" spans="1:28" x14ac:dyDescent="0.3">
      <c r="A7" t="s">
        <v>108</v>
      </c>
      <c r="B7" t="s">
        <v>109</v>
      </c>
      <c r="C7" t="s">
        <v>110</v>
      </c>
      <c r="D7" t="s">
        <v>100</v>
      </c>
      <c r="E7" t="s">
        <v>111</v>
      </c>
      <c r="F7" t="s">
        <v>102</v>
      </c>
      <c r="G7" t="s">
        <v>83</v>
      </c>
      <c r="H7">
        <v>0</v>
      </c>
      <c r="I7">
        <v>0</v>
      </c>
      <c r="J7">
        <v>0</v>
      </c>
      <c r="K7">
        <v>1</v>
      </c>
      <c r="L7">
        <v>44449.425580000003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44449.425580000003</v>
      </c>
      <c r="V7">
        <v>44449.43</v>
      </c>
      <c r="W7">
        <v>44449.425580000003</v>
      </c>
      <c r="X7">
        <v>44449.43</v>
      </c>
      <c r="Y7" t="s">
        <v>112</v>
      </c>
      <c r="Z7">
        <v>0</v>
      </c>
      <c r="AA7">
        <v>1</v>
      </c>
      <c r="AB7">
        <v>2</v>
      </c>
    </row>
    <row r="8" spans="1:28" x14ac:dyDescent="0.3">
      <c r="A8" t="s">
        <v>113</v>
      </c>
      <c r="B8" t="s">
        <v>114</v>
      </c>
      <c r="C8" t="s">
        <v>115</v>
      </c>
      <c r="D8" t="s">
        <v>100</v>
      </c>
      <c r="E8" t="s">
        <v>111</v>
      </c>
      <c r="F8" t="s">
        <v>102</v>
      </c>
      <c r="G8" t="s">
        <v>83</v>
      </c>
      <c r="H8">
        <v>0</v>
      </c>
      <c r="I8">
        <v>0</v>
      </c>
      <c r="J8">
        <v>0</v>
      </c>
      <c r="K8">
        <v>4</v>
      </c>
      <c r="L8">
        <v>662.97432000000003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</v>
      </c>
      <c r="T8">
        <v>4</v>
      </c>
      <c r="U8">
        <v>662.97432000000003</v>
      </c>
      <c r="V8">
        <v>662.97500000000002</v>
      </c>
      <c r="W8">
        <v>2651.8972800000001</v>
      </c>
      <c r="X8">
        <v>2651.9</v>
      </c>
      <c r="Y8" t="s">
        <v>116</v>
      </c>
      <c r="Z8">
        <v>0</v>
      </c>
      <c r="AA8">
        <v>1</v>
      </c>
      <c r="AB8">
        <v>2</v>
      </c>
    </row>
    <row r="9" spans="1:28" x14ac:dyDescent="0.3">
      <c r="A9" t="s">
        <v>117</v>
      </c>
      <c r="B9" t="s">
        <v>118</v>
      </c>
      <c r="C9" t="s">
        <v>119</v>
      </c>
      <c r="D9" t="s">
        <v>100</v>
      </c>
      <c r="E9" t="s">
        <v>111</v>
      </c>
      <c r="F9" t="s">
        <v>102</v>
      </c>
      <c r="G9" t="s">
        <v>83</v>
      </c>
      <c r="H9">
        <v>0</v>
      </c>
      <c r="I9">
        <v>0</v>
      </c>
      <c r="J9">
        <v>0</v>
      </c>
      <c r="K9">
        <v>8</v>
      </c>
      <c r="L9">
        <v>249.63251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v>8</v>
      </c>
      <c r="U9">
        <v>249.63251</v>
      </c>
      <c r="V9">
        <v>249.63249999999999</v>
      </c>
      <c r="W9">
        <v>1997.06008</v>
      </c>
      <c r="X9">
        <v>1997.06</v>
      </c>
      <c r="Y9" t="s">
        <v>120</v>
      </c>
      <c r="Z9">
        <v>0</v>
      </c>
      <c r="AA9">
        <v>1</v>
      </c>
      <c r="AB9">
        <v>2</v>
      </c>
    </row>
    <row r="10" spans="1:28" x14ac:dyDescent="0.3">
      <c r="A10" t="s">
        <v>121</v>
      </c>
      <c r="B10" t="s">
        <v>122</v>
      </c>
      <c r="C10" t="s">
        <v>123</v>
      </c>
      <c r="D10" t="s">
        <v>100</v>
      </c>
      <c r="E10" t="s">
        <v>124</v>
      </c>
      <c r="F10" t="s">
        <v>102</v>
      </c>
      <c r="G10" t="s">
        <v>83</v>
      </c>
      <c r="H10">
        <v>24</v>
      </c>
      <c r="I10">
        <v>2753.5969700000001</v>
      </c>
      <c r="J10">
        <v>66086.327279999998</v>
      </c>
      <c r="K10">
        <v>5</v>
      </c>
      <c r="L10">
        <v>5566.4193599999999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29</v>
      </c>
      <c r="T10">
        <v>28</v>
      </c>
      <c r="U10">
        <v>3238.5663399999999</v>
      </c>
      <c r="V10">
        <v>3156.68</v>
      </c>
      <c r="W10">
        <v>93918.424079999997</v>
      </c>
      <c r="X10">
        <v>88387.04</v>
      </c>
      <c r="Y10" t="s">
        <v>125</v>
      </c>
      <c r="Z10">
        <v>0</v>
      </c>
      <c r="AA10">
        <v>1</v>
      </c>
    </row>
    <row r="11" spans="1:28" x14ac:dyDescent="0.3">
      <c r="A11" t="s">
        <v>126</v>
      </c>
      <c r="B11" t="s">
        <v>127</v>
      </c>
      <c r="C11" t="s">
        <v>128</v>
      </c>
      <c r="D11" t="s">
        <v>100</v>
      </c>
      <c r="E11" t="s">
        <v>124</v>
      </c>
      <c r="F11" t="s">
        <v>102</v>
      </c>
      <c r="G11" t="s">
        <v>83</v>
      </c>
      <c r="H11">
        <v>34</v>
      </c>
      <c r="I11">
        <v>2237.5059200000001</v>
      </c>
      <c r="J11">
        <v>76075.201279999994</v>
      </c>
      <c r="K11">
        <v>7</v>
      </c>
      <c r="L11">
        <v>5002.7151299999996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41</v>
      </c>
      <c r="T11">
        <v>40</v>
      </c>
      <c r="U11">
        <v>2709.6147999999998</v>
      </c>
      <c r="V11">
        <v>2709.61481</v>
      </c>
      <c r="W11">
        <v>111094.20722</v>
      </c>
      <c r="X11">
        <v>108384.59239999999</v>
      </c>
      <c r="Y11" t="s">
        <v>129</v>
      </c>
      <c r="Z11">
        <v>0</v>
      </c>
      <c r="AA11">
        <v>1</v>
      </c>
    </row>
    <row r="12" spans="1:28" x14ac:dyDescent="0.3">
      <c r="A12" t="s">
        <v>130</v>
      </c>
      <c r="B12" t="s">
        <v>131</v>
      </c>
      <c r="C12" t="s">
        <v>132</v>
      </c>
      <c r="D12" t="s">
        <v>100</v>
      </c>
      <c r="E12" t="s">
        <v>133</v>
      </c>
      <c r="F12" t="s">
        <v>102</v>
      </c>
      <c r="G12" t="s">
        <v>83</v>
      </c>
      <c r="H12">
        <v>0</v>
      </c>
      <c r="I12">
        <v>0</v>
      </c>
      <c r="J12">
        <v>0</v>
      </c>
      <c r="K12">
        <v>4</v>
      </c>
      <c r="L12">
        <v>43727.040000000001</v>
      </c>
      <c r="M12">
        <v>0</v>
      </c>
      <c r="N12">
        <v>0</v>
      </c>
      <c r="O12">
        <v>2</v>
      </c>
      <c r="P12">
        <v>43727.040000000001</v>
      </c>
      <c r="Q12">
        <v>0</v>
      </c>
      <c r="R12">
        <v>0</v>
      </c>
      <c r="S12">
        <v>2</v>
      </c>
      <c r="T12">
        <v>0</v>
      </c>
      <c r="U12">
        <v>43727.040000000001</v>
      </c>
      <c r="V12">
        <v>43727.040000000001</v>
      </c>
      <c r="W12">
        <v>87454.080000000002</v>
      </c>
      <c r="X12">
        <v>0</v>
      </c>
      <c r="Y12" t="s">
        <v>134</v>
      </c>
      <c r="Z12">
        <v>0</v>
      </c>
      <c r="AA12">
        <v>1</v>
      </c>
      <c r="AB12">
        <v>3</v>
      </c>
    </row>
    <row r="13" spans="1:28" x14ac:dyDescent="0.3">
      <c r="A13" t="s">
        <v>135</v>
      </c>
      <c r="B13" t="s">
        <v>136</v>
      </c>
      <c r="C13" t="s">
        <v>137</v>
      </c>
      <c r="D13" t="s">
        <v>100</v>
      </c>
      <c r="E13" t="s">
        <v>133</v>
      </c>
      <c r="F13" t="s">
        <v>102</v>
      </c>
      <c r="G13" t="s">
        <v>83</v>
      </c>
      <c r="H13">
        <v>0</v>
      </c>
      <c r="I13">
        <v>0</v>
      </c>
      <c r="J13">
        <v>0</v>
      </c>
      <c r="K13">
        <v>4</v>
      </c>
      <c r="L13">
        <v>13988.81</v>
      </c>
      <c r="M13">
        <v>0</v>
      </c>
      <c r="N13">
        <v>0</v>
      </c>
      <c r="O13">
        <v>2</v>
      </c>
      <c r="P13">
        <v>13988.81</v>
      </c>
      <c r="Q13">
        <v>0</v>
      </c>
      <c r="R13">
        <v>0</v>
      </c>
      <c r="S13">
        <v>2</v>
      </c>
      <c r="T13">
        <v>0</v>
      </c>
      <c r="U13">
        <v>13988.81</v>
      </c>
      <c r="V13">
        <v>13988.81</v>
      </c>
      <c r="W13">
        <v>27977.62</v>
      </c>
      <c r="X13">
        <v>0</v>
      </c>
      <c r="Y13" t="s">
        <v>138</v>
      </c>
      <c r="Z13">
        <v>0</v>
      </c>
      <c r="AA13">
        <v>1</v>
      </c>
      <c r="AB13">
        <v>3</v>
      </c>
    </row>
    <row r="14" spans="1:28" x14ac:dyDescent="0.3">
      <c r="A14" t="s">
        <v>139</v>
      </c>
      <c r="B14" t="s">
        <v>140</v>
      </c>
      <c r="C14" t="s">
        <v>141</v>
      </c>
      <c r="D14" t="s">
        <v>100</v>
      </c>
      <c r="E14" t="s">
        <v>133</v>
      </c>
      <c r="F14" t="s">
        <v>102</v>
      </c>
      <c r="G14" t="s">
        <v>83</v>
      </c>
      <c r="H14">
        <v>0</v>
      </c>
      <c r="I14">
        <v>0</v>
      </c>
      <c r="J14">
        <v>0</v>
      </c>
      <c r="K14">
        <v>4</v>
      </c>
      <c r="L14">
        <v>6769.98</v>
      </c>
      <c r="M14">
        <v>0</v>
      </c>
      <c r="N14">
        <v>0</v>
      </c>
      <c r="O14">
        <v>2</v>
      </c>
      <c r="P14">
        <v>6769.98</v>
      </c>
      <c r="Q14">
        <v>0</v>
      </c>
      <c r="R14">
        <v>0</v>
      </c>
      <c r="S14">
        <v>2</v>
      </c>
      <c r="T14">
        <v>0</v>
      </c>
      <c r="U14">
        <v>6769.98</v>
      </c>
      <c r="V14">
        <v>6769.98</v>
      </c>
      <c r="W14">
        <v>13539.96</v>
      </c>
      <c r="X14">
        <v>0</v>
      </c>
      <c r="Y14" t="s">
        <v>142</v>
      </c>
      <c r="Z14">
        <v>0</v>
      </c>
      <c r="AA14">
        <v>1</v>
      </c>
      <c r="AB14">
        <v>3</v>
      </c>
    </row>
    <row r="15" spans="1:28" x14ac:dyDescent="0.3">
      <c r="A15" t="s">
        <v>143</v>
      </c>
      <c r="B15" t="s">
        <v>144</v>
      </c>
      <c r="C15" t="s">
        <v>145</v>
      </c>
      <c r="D15" t="s">
        <v>100</v>
      </c>
      <c r="E15" t="s">
        <v>133</v>
      </c>
      <c r="F15" t="s">
        <v>102</v>
      </c>
      <c r="G15" t="s">
        <v>83</v>
      </c>
      <c r="H15">
        <v>0</v>
      </c>
      <c r="I15">
        <v>0</v>
      </c>
      <c r="J15">
        <v>0</v>
      </c>
      <c r="K15">
        <v>16</v>
      </c>
      <c r="L15">
        <v>2483.46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16</v>
      </c>
      <c r="T15">
        <v>8</v>
      </c>
      <c r="U15">
        <v>2483.46</v>
      </c>
      <c r="V15">
        <v>2483.46</v>
      </c>
      <c r="W15">
        <v>39735.360000000001</v>
      </c>
      <c r="X15">
        <v>19867.68</v>
      </c>
      <c r="Y15" t="s">
        <v>146</v>
      </c>
      <c r="Z15">
        <v>0</v>
      </c>
      <c r="AA15">
        <v>1</v>
      </c>
      <c r="AB15">
        <v>3</v>
      </c>
    </row>
    <row r="16" spans="1:28" x14ac:dyDescent="0.3">
      <c r="A16" t="s">
        <v>147</v>
      </c>
      <c r="B16" t="s">
        <v>148</v>
      </c>
      <c r="C16" t="s">
        <v>149</v>
      </c>
      <c r="D16" t="s">
        <v>100</v>
      </c>
      <c r="E16" t="s">
        <v>133</v>
      </c>
      <c r="F16" t="s">
        <v>102</v>
      </c>
      <c r="G16" t="s">
        <v>83</v>
      </c>
      <c r="H16">
        <v>0</v>
      </c>
      <c r="I16">
        <v>0</v>
      </c>
      <c r="J16">
        <v>0</v>
      </c>
      <c r="K16">
        <v>4</v>
      </c>
      <c r="L16">
        <v>4853.5200000000004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2</v>
      </c>
      <c r="U16">
        <v>4853.5200000000004</v>
      </c>
      <c r="V16">
        <v>4853.5200000000004</v>
      </c>
      <c r="W16">
        <v>19414.080000000002</v>
      </c>
      <c r="X16">
        <v>9707.0400000000009</v>
      </c>
      <c r="Y16" t="s">
        <v>150</v>
      </c>
      <c r="Z16">
        <v>0</v>
      </c>
      <c r="AA16">
        <v>1</v>
      </c>
      <c r="AB16">
        <v>3</v>
      </c>
    </row>
    <row r="17" spans="1:28" x14ac:dyDescent="0.3">
      <c r="A17" t="s">
        <v>151</v>
      </c>
      <c r="B17" t="s">
        <v>152</v>
      </c>
      <c r="C17" t="s">
        <v>153</v>
      </c>
      <c r="D17" t="s">
        <v>100</v>
      </c>
      <c r="E17" t="s">
        <v>133</v>
      </c>
      <c r="F17" t="s">
        <v>154</v>
      </c>
      <c r="G17" t="s">
        <v>83</v>
      </c>
      <c r="H17">
        <v>370</v>
      </c>
      <c r="I17">
        <v>0.17318</v>
      </c>
      <c r="J17">
        <v>64.076599999999999</v>
      </c>
      <c r="K17">
        <v>58</v>
      </c>
      <c r="L17">
        <v>0.22375999999999999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428</v>
      </c>
      <c r="T17">
        <v>428</v>
      </c>
      <c r="U17">
        <v>0.18003</v>
      </c>
      <c r="V17">
        <v>0.18004000000000001</v>
      </c>
      <c r="W17">
        <v>77.054680000000005</v>
      </c>
      <c r="X17">
        <v>77.057119999999998</v>
      </c>
      <c r="Y17" t="s">
        <v>155</v>
      </c>
      <c r="Z17">
        <v>0</v>
      </c>
      <c r="AA17">
        <v>1</v>
      </c>
    </row>
    <row r="18" spans="1:28" x14ac:dyDescent="0.3">
      <c r="A18" t="s">
        <v>156</v>
      </c>
      <c r="B18" t="s">
        <v>157</v>
      </c>
      <c r="C18" t="s">
        <v>158</v>
      </c>
      <c r="D18" t="s">
        <v>100</v>
      </c>
      <c r="E18" t="s">
        <v>133</v>
      </c>
      <c r="F18" t="s">
        <v>154</v>
      </c>
      <c r="G18" t="s">
        <v>83</v>
      </c>
      <c r="H18">
        <v>640</v>
      </c>
      <c r="I18">
        <v>0.42548999999999998</v>
      </c>
      <c r="J18">
        <v>272.31360000000001</v>
      </c>
      <c r="K18">
        <v>360</v>
      </c>
      <c r="L18">
        <v>0.58511999999999997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1000</v>
      </c>
      <c r="T18">
        <v>1000</v>
      </c>
      <c r="U18">
        <v>0.48294999999999999</v>
      </c>
      <c r="V18">
        <v>0.48296</v>
      </c>
      <c r="W18">
        <v>482.95679999999999</v>
      </c>
      <c r="X18">
        <v>482.96</v>
      </c>
      <c r="Y18" t="s">
        <v>159</v>
      </c>
      <c r="Z18">
        <v>0</v>
      </c>
      <c r="AA18">
        <v>1</v>
      </c>
    </row>
    <row r="19" spans="1:28" x14ac:dyDescent="0.3">
      <c r="A19" t="s">
        <v>160</v>
      </c>
      <c r="B19" t="s">
        <v>161</v>
      </c>
      <c r="C19" t="s">
        <v>162</v>
      </c>
      <c r="D19" t="s">
        <v>100</v>
      </c>
      <c r="E19" t="s">
        <v>133</v>
      </c>
      <c r="F19" t="s">
        <v>102</v>
      </c>
      <c r="G19" t="s">
        <v>83</v>
      </c>
      <c r="H19">
        <v>0</v>
      </c>
      <c r="I19">
        <v>0</v>
      </c>
      <c r="J19">
        <v>0</v>
      </c>
      <c r="K19">
        <v>1100</v>
      </c>
      <c r="L19">
        <v>95.720389999999995</v>
      </c>
      <c r="M19">
        <v>0</v>
      </c>
      <c r="N19">
        <v>0</v>
      </c>
      <c r="O19">
        <v>600</v>
      </c>
      <c r="P19">
        <v>95.72</v>
      </c>
      <c r="Q19">
        <v>0</v>
      </c>
      <c r="R19">
        <v>0</v>
      </c>
      <c r="S19">
        <v>500</v>
      </c>
      <c r="T19">
        <v>500</v>
      </c>
      <c r="U19">
        <v>95.720849999999999</v>
      </c>
      <c r="V19">
        <v>95.72</v>
      </c>
      <c r="W19">
        <v>47860.428999999996</v>
      </c>
      <c r="X19">
        <v>47860</v>
      </c>
      <c r="Y19" t="s">
        <v>163</v>
      </c>
      <c r="Z19">
        <v>0</v>
      </c>
      <c r="AA19">
        <v>1</v>
      </c>
      <c r="AB19">
        <v>1</v>
      </c>
    </row>
    <row r="20" spans="1:28" x14ac:dyDescent="0.3">
      <c r="A20" t="s">
        <v>164</v>
      </c>
      <c r="B20" t="s">
        <v>165</v>
      </c>
      <c r="C20" t="s">
        <v>166</v>
      </c>
      <c r="D20" t="s">
        <v>100</v>
      </c>
      <c r="E20" t="s">
        <v>124</v>
      </c>
      <c r="F20" t="s">
        <v>102</v>
      </c>
      <c r="G20" t="s">
        <v>83</v>
      </c>
      <c r="H20">
        <v>10</v>
      </c>
      <c r="I20">
        <v>1257.2</v>
      </c>
      <c r="J20">
        <v>12572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</v>
      </c>
      <c r="T20">
        <v>10</v>
      </c>
      <c r="U20">
        <v>1257.2</v>
      </c>
      <c r="V20">
        <v>0</v>
      </c>
      <c r="W20">
        <v>12572</v>
      </c>
      <c r="X20">
        <v>0</v>
      </c>
      <c r="Y20" t="s">
        <v>96</v>
      </c>
      <c r="Z20">
        <v>1</v>
      </c>
      <c r="AA20">
        <v>1</v>
      </c>
      <c r="AB20">
        <v>0</v>
      </c>
    </row>
    <row r="21" spans="1:28" x14ac:dyDescent="0.3">
      <c r="A21" t="s">
        <v>167</v>
      </c>
      <c r="B21" t="s">
        <v>168</v>
      </c>
      <c r="C21" t="s">
        <v>169</v>
      </c>
      <c r="D21" t="s">
        <v>100</v>
      </c>
      <c r="E21" t="s">
        <v>133</v>
      </c>
      <c r="F21" t="s">
        <v>102</v>
      </c>
      <c r="G21" t="s">
        <v>83</v>
      </c>
      <c r="H21">
        <v>2</v>
      </c>
      <c r="I21">
        <v>367.93903999999998</v>
      </c>
      <c r="J21">
        <v>735.87807999999995</v>
      </c>
      <c r="K21">
        <v>30</v>
      </c>
      <c r="L21">
        <v>340.92482000000001</v>
      </c>
      <c r="M21">
        <v>0</v>
      </c>
      <c r="N21">
        <v>0</v>
      </c>
      <c r="O21">
        <v>18</v>
      </c>
      <c r="P21">
        <v>342.61320000000001</v>
      </c>
      <c r="Q21">
        <v>0</v>
      </c>
      <c r="R21">
        <v>0</v>
      </c>
      <c r="S21">
        <v>14</v>
      </c>
      <c r="T21">
        <v>14</v>
      </c>
      <c r="U21">
        <v>342.61322000000001</v>
      </c>
      <c r="V21">
        <v>342.61320000000001</v>
      </c>
      <c r="W21">
        <v>4796.5850799999998</v>
      </c>
      <c r="X21">
        <v>4796.5847999999996</v>
      </c>
      <c r="Y21" t="s">
        <v>170</v>
      </c>
      <c r="Z21">
        <v>0</v>
      </c>
      <c r="AA21">
        <v>1</v>
      </c>
    </row>
    <row r="22" spans="1:28" x14ac:dyDescent="0.3">
      <c r="A22" t="s">
        <v>171</v>
      </c>
      <c r="B22" t="s">
        <v>172</v>
      </c>
      <c r="C22" t="s">
        <v>173</v>
      </c>
      <c r="D22" t="s">
        <v>100</v>
      </c>
      <c r="E22" t="s">
        <v>124</v>
      </c>
      <c r="F22" t="s">
        <v>102</v>
      </c>
      <c r="G22" t="s">
        <v>83</v>
      </c>
      <c r="H22">
        <v>26</v>
      </c>
      <c r="I22">
        <v>1934.94876</v>
      </c>
      <c r="J22">
        <v>50308.667759999997</v>
      </c>
      <c r="K22">
        <v>2</v>
      </c>
      <c r="L22">
        <v>5347.8187200000002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28</v>
      </c>
      <c r="T22">
        <v>28</v>
      </c>
      <c r="U22">
        <v>2178.7251799999999</v>
      </c>
      <c r="V22">
        <v>2178.7251900000001</v>
      </c>
      <c r="W22">
        <v>61004.305200000003</v>
      </c>
      <c r="X22">
        <v>61004.305319999999</v>
      </c>
      <c r="Y22" t="s">
        <v>174</v>
      </c>
      <c r="Z22">
        <v>0</v>
      </c>
      <c r="AA22">
        <v>1</v>
      </c>
    </row>
    <row r="23" spans="1:28" x14ac:dyDescent="0.3">
      <c r="A23" t="s">
        <v>175</v>
      </c>
      <c r="B23" t="s">
        <v>176</v>
      </c>
      <c r="C23" t="s">
        <v>177</v>
      </c>
      <c r="D23" t="s">
        <v>100</v>
      </c>
      <c r="E23" t="s">
        <v>124</v>
      </c>
      <c r="F23" t="s">
        <v>102</v>
      </c>
      <c r="G23" t="s">
        <v>83</v>
      </c>
      <c r="H23">
        <v>77</v>
      </c>
      <c r="I23">
        <v>1143.67598</v>
      </c>
      <c r="J23">
        <v>88063.050459999999</v>
      </c>
      <c r="K23">
        <v>5</v>
      </c>
      <c r="L23">
        <v>5177.6233499999998</v>
      </c>
      <c r="M23">
        <v>0</v>
      </c>
      <c r="N23">
        <v>0</v>
      </c>
      <c r="O23">
        <v>1</v>
      </c>
      <c r="P23">
        <v>1389.6483800000001</v>
      </c>
      <c r="Q23">
        <v>0</v>
      </c>
      <c r="R23">
        <v>0</v>
      </c>
      <c r="S23">
        <v>81</v>
      </c>
      <c r="T23">
        <v>79</v>
      </c>
      <c r="U23">
        <v>1389.6483800000001</v>
      </c>
      <c r="V23">
        <v>1389.6483800000001</v>
      </c>
      <c r="W23">
        <v>112561.51886</v>
      </c>
      <c r="X23">
        <v>109782.22202</v>
      </c>
      <c r="Y23" t="s">
        <v>178</v>
      </c>
      <c r="Z23">
        <v>0</v>
      </c>
      <c r="AA23">
        <v>1</v>
      </c>
    </row>
    <row r="24" spans="1:28" x14ac:dyDescent="0.3">
      <c r="A24" t="s">
        <v>179</v>
      </c>
      <c r="B24" t="s">
        <v>180</v>
      </c>
      <c r="C24" t="s">
        <v>181</v>
      </c>
      <c r="D24" t="s">
        <v>100</v>
      </c>
      <c r="E24" t="s">
        <v>124</v>
      </c>
      <c r="F24" t="s">
        <v>102</v>
      </c>
      <c r="G24" t="s">
        <v>83</v>
      </c>
      <c r="H24">
        <v>57</v>
      </c>
      <c r="I24">
        <v>1783.1319100000001</v>
      </c>
      <c r="J24">
        <v>101638.51887</v>
      </c>
      <c r="K24">
        <v>6</v>
      </c>
      <c r="L24">
        <v>5091.6321099999996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63</v>
      </c>
      <c r="T24">
        <v>61</v>
      </c>
      <c r="U24">
        <v>2098.2271599999999</v>
      </c>
      <c r="V24">
        <v>2098.2271700000001</v>
      </c>
      <c r="W24">
        <v>132188.31156999999</v>
      </c>
      <c r="X24">
        <v>127991.85737</v>
      </c>
      <c r="Y24" t="s">
        <v>182</v>
      </c>
      <c r="Z24">
        <v>0</v>
      </c>
      <c r="AA24">
        <v>1</v>
      </c>
    </row>
    <row r="25" spans="1:28" x14ac:dyDescent="0.3">
      <c r="A25" t="s">
        <v>183</v>
      </c>
      <c r="B25" t="s">
        <v>184</v>
      </c>
      <c r="C25" t="s">
        <v>185</v>
      </c>
      <c r="D25" t="s">
        <v>100</v>
      </c>
      <c r="E25" t="s">
        <v>133</v>
      </c>
      <c r="F25" t="s">
        <v>102</v>
      </c>
      <c r="G25" t="s">
        <v>83</v>
      </c>
      <c r="H25">
        <v>2</v>
      </c>
      <c r="I25">
        <v>4969.8517400000001</v>
      </c>
      <c r="J25">
        <v>9939.7034800000001</v>
      </c>
      <c r="K25">
        <v>11</v>
      </c>
      <c r="L25">
        <v>6955.6336300000003</v>
      </c>
      <c r="M25">
        <v>0</v>
      </c>
      <c r="N25">
        <v>0</v>
      </c>
      <c r="O25">
        <v>2</v>
      </c>
      <c r="P25">
        <v>6395.1856200000002</v>
      </c>
      <c r="Q25">
        <v>0</v>
      </c>
      <c r="R25">
        <v>0</v>
      </c>
      <c r="S25">
        <v>11</v>
      </c>
      <c r="T25">
        <v>10</v>
      </c>
      <c r="U25">
        <v>6696.4820099999997</v>
      </c>
      <c r="V25">
        <v>6666.93</v>
      </c>
      <c r="W25">
        <v>73661.302219999998</v>
      </c>
      <c r="X25">
        <v>66669.3</v>
      </c>
      <c r="Y25" t="s">
        <v>186</v>
      </c>
      <c r="Z25">
        <v>0</v>
      </c>
      <c r="AA25">
        <v>1</v>
      </c>
    </row>
    <row r="26" spans="1:28" x14ac:dyDescent="0.3">
      <c r="A26" t="s">
        <v>187</v>
      </c>
      <c r="B26" t="s">
        <v>188</v>
      </c>
      <c r="C26" t="s">
        <v>189</v>
      </c>
      <c r="D26" t="s">
        <v>100</v>
      </c>
      <c r="E26" t="s">
        <v>133</v>
      </c>
      <c r="F26" t="s">
        <v>102</v>
      </c>
      <c r="G26" t="s">
        <v>83</v>
      </c>
      <c r="H26">
        <v>7</v>
      </c>
      <c r="I26">
        <v>8408.7785299999996</v>
      </c>
      <c r="J26">
        <v>58861.449710000001</v>
      </c>
      <c r="K26">
        <v>1</v>
      </c>
      <c r="L26">
        <v>6858.7781000000004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8</v>
      </c>
      <c r="T26">
        <v>8</v>
      </c>
      <c r="U26">
        <v>8215.0284699999993</v>
      </c>
      <c r="V26">
        <v>8215.0284800000009</v>
      </c>
      <c r="W26">
        <v>65720.227809999997</v>
      </c>
      <c r="X26">
        <v>65720.227840000007</v>
      </c>
      <c r="Y26" t="s">
        <v>190</v>
      </c>
      <c r="Z26">
        <v>0</v>
      </c>
      <c r="AA26">
        <v>1</v>
      </c>
    </row>
    <row r="27" spans="1:28" x14ac:dyDescent="0.3">
      <c r="A27" t="s">
        <v>191</v>
      </c>
      <c r="B27" t="s">
        <v>192</v>
      </c>
      <c r="C27" t="s">
        <v>193</v>
      </c>
      <c r="D27" t="s">
        <v>100</v>
      </c>
      <c r="E27" t="s">
        <v>124</v>
      </c>
      <c r="F27" t="s">
        <v>102</v>
      </c>
      <c r="G27" t="s">
        <v>83</v>
      </c>
      <c r="H27">
        <v>36</v>
      </c>
      <c r="I27">
        <v>581.85838000000001</v>
      </c>
      <c r="J27">
        <v>20946.901679999999</v>
      </c>
      <c r="K27">
        <v>2</v>
      </c>
      <c r="L27">
        <v>8476.1358500000006</v>
      </c>
      <c r="M27">
        <v>0</v>
      </c>
      <c r="N27">
        <v>0</v>
      </c>
      <c r="O27">
        <v>8</v>
      </c>
      <c r="P27">
        <v>997.34749999999997</v>
      </c>
      <c r="Q27">
        <v>0</v>
      </c>
      <c r="R27">
        <v>0</v>
      </c>
      <c r="S27">
        <v>30</v>
      </c>
      <c r="T27">
        <v>30</v>
      </c>
      <c r="U27">
        <v>997.34644000000003</v>
      </c>
      <c r="V27">
        <v>997.35</v>
      </c>
      <c r="W27">
        <v>29920.393359999998</v>
      </c>
      <c r="X27">
        <v>29920.5</v>
      </c>
      <c r="Y27" t="s">
        <v>194</v>
      </c>
      <c r="Z27">
        <v>0</v>
      </c>
      <c r="AA27">
        <v>1</v>
      </c>
    </row>
    <row r="28" spans="1:28" x14ac:dyDescent="0.3">
      <c r="A28" t="s">
        <v>195</v>
      </c>
      <c r="B28" t="s">
        <v>196</v>
      </c>
      <c r="C28" t="s">
        <v>197</v>
      </c>
      <c r="D28" t="s">
        <v>198</v>
      </c>
      <c r="E28" t="s">
        <v>199</v>
      </c>
      <c r="F28" t="s">
        <v>199</v>
      </c>
      <c r="G28" t="s">
        <v>83</v>
      </c>
      <c r="H28">
        <v>0</v>
      </c>
      <c r="I28">
        <v>0</v>
      </c>
      <c r="J28">
        <v>0</v>
      </c>
      <c r="K28">
        <v>5</v>
      </c>
      <c r="L28">
        <v>1021.04836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>
        <v>5</v>
      </c>
      <c r="U28">
        <v>1021.04836</v>
      </c>
      <c r="V28">
        <v>1021.048</v>
      </c>
      <c r="W28">
        <v>5105.2417999999998</v>
      </c>
      <c r="X28">
        <v>5105.24</v>
      </c>
      <c r="Y28" t="s">
        <v>200</v>
      </c>
      <c r="Z28">
        <v>0</v>
      </c>
      <c r="AA28">
        <v>1</v>
      </c>
      <c r="AB28">
        <v>2</v>
      </c>
    </row>
    <row r="29" spans="1:28" x14ac:dyDescent="0.3">
      <c r="A29" t="s">
        <v>201</v>
      </c>
      <c r="B29" t="s">
        <v>202</v>
      </c>
      <c r="C29" t="s">
        <v>203</v>
      </c>
      <c r="D29" t="s">
        <v>198</v>
      </c>
      <c r="E29" t="s">
        <v>199</v>
      </c>
      <c r="F29" t="s">
        <v>199</v>
      </c>
      <c r="G29" t="s">
        <v>83</v>
      </c>
      <c r="H29">
        <v>0</v>
      </c>
      <c r="I29">
        <v>0</v>
      </c>
      <c r="J29">
        <v>0</v>
      </c>
      <c r="K29">
        <v>5</v>
      </c>
      <c r="L29">
        <v>1021.04836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>
        <v>5</v>
      </c>
      <c r="U29">
        <v>1021.04836</v>
      </c>
      <c r="V29">
        <v>1021.048</v>
      </c>
      <c r="W29">
        <v>5105.2417999999998</v>
      </c>
      <c r="X29">
        <v>5105.24</v>
      </c>
      <c r="Y29" t="s">
        <v>204</v>
      </c>
      <c r="Z29">
        <v>0</v>
      </c>
      <c r="AA29">
        <v>1</v>
      </c>
      <c r="AB29">
        <v>2</v>
      </c>
    </row>
    <row r="30" spans="1:28" x14ac:dyDescent="0.3">
      <c r="A30" t="s">
        <v>205</v>
      </c>
      <c r="B30" t="s">
        <v>206</v>
      </c>
      <c r="C30" t="s">
        <v>207</v>
      </c>
      <c r="D30" t="s">
        <v>198</v>
      </c>
      <c r="E30" t="s">
        <v>199</v>
      </c>
      <c r="F30" t="s">
        <v>199</v>
      </c>
      <c r="G30" t="s">
        <v>83</v>
      </c>
      <c r="H30">
        <v>240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240</v>
      </c>
      <c r="T30">
        <v>240.5</v>
      </c>
      <c r="U30">
        <v>0</v>
      </c>
      <c r="V30">
        <v>0</v>
      </c>
      <c r="W30">
        <v>0</v>
      </c>
      <c r="X30">
        <v>0</v>
      </c>
      <c r="Y30" t="s">
        <v>96</v>
      </c>
      <c r="Z30">
        <v>0</v>
      </c>
      <c r="AA30">
        <v>1</v>
      </c>
    </row>
    <row r="31" spans="1:28" x14ac:dyDescent="0.3">
      <c r="A31" t="s">
        <v>208</v>
      </c>
      <c r="B31" t="s">
        <v>209</v>
      </c>
      <c r="C31" t="s">
        <v>210</v>
      </c>
      <c r="D31" t="s">
        <v>198</v>
      </c>
      <c r="E31" t="s">
        <v>199</v>
      </c>
      <c r="F31" t="s">
        <v>199</v>
      </c>
      <c r="G31" t="s">
        <v>83</v>
      </c>
      <c r="H31">
        <v>234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234</v>
      </c>
      <c r="T31">
        <v>233.5</v>
      </c>
      <c r="U31">
        <v>0</v>
      </c>
      <c r="V31">
        <v>0</v>
      </c>
      <c r="W31">
        <v>0</v>
      </c>
      <c r="X31">
        <v>0</v>
      </c>
      <c r="Y31" t="s">
        <v>96</v>
      </c>
      <c r="Z31">
        <v>0</v>
      </c>
      <c r="AA31">
        <v>1</v>
      </c>
    </row>
    <row r="32" spans="1:28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83</v>
      </c>
      <c r="H32">
        <v>31</v>
      </c>
      <c r="I32">
        <v>19.909009999999999</v>
      </c>
      <c r="J32">
        <v>617.17930999999999</v>
      </c>
      <c r="K32">
        <v>208</v>
      </c>
      <c r="L32">
        <v>19.899999999999999</v>
      </c>
      <c r="M32">
        <v>0</v>
      </c>
      <c r="N32">
        <v>0</v>
      </c>
      <c r="O32">
        <v>32</v>
      </c>
      <c r="P32">
        <v>19.901160000000001</v>
      </c>
      <c r="Q32">
        <v>0</v>
      </c>
      <c r="R32">
        <v>0</v>
      </c>
      <c r="S32">
        <v>207</v>
      </c>
      <c r="T32">
        <v>207</v>
      </c>
      <c r="U32">
        <v>19.90117</v>
      </c>
      <c r="V32">
        <v>19.901160000000001</v>
      </c>
      <c r="W32">
        <v>4119.5421900000001</v>
      </c>
      <c r="X32">
        <v>4119.5401199999997</v>
      </c>
      <c r="Y32" t="s">
        <v>217</v>
      </c>
      <c r="Z32">
        <v>0</v>
      </c>
      <c r="AA32">
        <v>1</v>
      </c>
    </row>
    <row r="33" spans="1:30" x14ac:dyDescent="0.3">
      <c r="A33" t="s">
        <v>218</v>
      </c>
      <c r="B33" t="s">
        <v>219</v>
      </c>
      <c r="C33" t="s">
        <v>220</v>
      </c>
      <c r="D33" t="s">
        <v>214</v>
      </c>
      <c r="E33" t="s">
        <v>215</v>
      </c>
      <c r="F33" t="s">
        <v>216</v>
      </c>
      <c r="G33" t="s">
        <v>83</v>
      </c>
      <c r="H33">
        <v>24</v>
      </c>
      <c r="I33">
        <v>407.69229999999999</v>
      </c>
      <c r="J33">
        <v>9784.6152000000002</v>
      </c>
      <c r="K33">
        <v>50</v>
      </c>
      <c r="L33">
        <v>500</v>
      </c>
      <c r="M33">
        <v>0</v>
      </c>
      <c r="N33">
        <v>0</v>
      </c>
      <c r="O33">
        <v>10</v>
      </c>
      <c r="P33">
        <v>470.06236999999999</v>
      </c>
      <c r="Q33">
        <v>0</v>
      </c>
      <c r="R33">
        <v>0</v>
      </c>
      <c r="S33">
        <v>64</v>
      </c>
      <c r="T33">
        <v>64</v>
      </c>
      <c r="U33">
        <v>470.06236000000001</v>
      </c>
      <c r="V33">
        <v>470.06236999999999</v>
      </c>
      <c r="W33">
        <v>30083.9915</v>
      </c>
      <c r="X33">
        <v>30083.991679999999</v>
      </c>
      <c r="Y33" t="s">
        <v>221</v>
      </c>
      <c r="Z33">
        <v>0</v>
      </c>
      <c r="AA33">
        <v>1</v>
      </c>
    </row>
    <row r="34" spans="1:30" x14ac:dyDescent="0.3">
      <c r="A34" t="s">
        <v>222</v>
      </c>
      <c r="B34" t="s">
        <v>223</v>
      </c>
      <c r="C34" t="s">
        <v>224</v>
      </c>
      <c r="D34" t="s">
        <v>214</v>
      </c>
      <c r="E34" t="s">
        <v>215</v>
      </c>
      <c r="F34" t="s">
        <v>216</v>
      </c>
      <c r="G34" t="s">
        <v>83</v>
      </c>
      <c r="H34">
        <v>0</v>
      </c>
      <c r="I34">
        <v>113.41494</v>
      </c>
      <c r="J34">
        <v>0</v>
      </c>
      <c r="K34">
        <v>40</v>
      </c>
      <c r="L34">
        <v>105.84</v>
      </c>
      <c r="M34">
        <v>0</v>
      </c>
      <c r="N34">
        <v>0</v>
      </c>
      <c r="O34">
        <v>0</v>
      </c>
      <c r="P34">
        <v>0</v>
      </c>
      <c r="Q34">
        <v>40</v>
      </c>
      <c r="R34">
        <v>105.84</v>
      </c>
      <c r="S34">
        <v>0</v>
      </c>
      <c r="T34">
        <v>0</v>
      </c>
      <c r="U34">
        <v>113.41494</v>
      </c>
      <c r="V34">
        <v>105.84</v>
      </c>
      <c r="W34">
        <v>4233.6000000000004</v>
      </c>
      <c r="X34">
        <v>0</v>
      </c>
      <c r="Y34" t="s">
        <v>225</v>
      </c>
      <c r="Z34">
        <v>0</v>
      </c>
      <c r="AA34">
        <v>1</v>
      </c>
      <c r="AB34">
        <v>3</v>
      </c>
    </row>
    <row r="35" spans="1:30" x14ac:dyDescent="0.3">
      <c r="A35" t="s">
        <v>226</v>
      </c>
      <c r="B35" t="s">
        <v>227</v>
      </c>
      <c r="C35" t="s">
        <v>228</v>
      </c>
      <c r="D35" t="s">
        <v>214</v>
      </c>
      <c r="E35" t="s">
        <v>215</v>
      </c>
      <c r="F35" t="s">
        <v>216</v>
      </c>
      <c r="G35" t="s">
        <v>83</v>
      </c>
      <c r="H35">
        <v>0</v>
      </c>
      <c r="I35">
        <v>0</v>
      </c>
      <c r="J35">
        <v>0</v>
      </c>
      <c r="K35">
        <v>5</v>
      </c>
      <c r="L35">
        <v>16924.18376</v>
      </c>
      <c r="M35">
        <v>0</v>
      </c>
      <c r="N35">
        <v>0</v>
      </c>
      <c r="O35">
        <v>1</v>
      </c>
      <c r="P35">
        <v>16924.18</v>
      </c>
      <c r="Q35">
        <v>0</v>
      </c>
      <c r="R35">
        <v>0</v>
      </c>
      <c r="S35">
        <v>4</v>
      </c>
      <c r="T35">
        <v>4</v>
      </c>
      <c r="U35">
        <v>16924.184700000002</v>
      </c>
      <c r="V35">
        <v>16924.18</v>
      </c>
      <c r="W35">
        <v>67696.738800000006</v>
      </c>
      <c r="X35">
        <v>67696.72</v>
      </c>
      <c r="Y35" t="s">
        <v>229</v>
      </c>
      <c r="Z35">
        <v>0</v>
      </c>
      <c r="AA35">
        <v>1</v>
      </c>
      <c r="AB35">
        <v>1</v>
      </c>
    </row>
    <row r="36" spans="1:30" x14ac:dyDescent="0.3">
      <c r="A36" t="s">
        <v>230</v>
      </c>
      <c r="B36" t="s">
        <v>230</v>
      </c>
      <c r="C36" t="s">
        <v>231</v>
      </c>
      <c r="D36" t="s">
        <v>100</v>
      </c>
      <c r="E36" t="s">
        <v>111</v>
      </c>
      <c r="F36" t="s">
        <v>102</v>
      </c>
      <c r="G36" t="s">
        <v>83</v>
      </c>
      <c r="H36">
        <v>0</v>
      </c>
      <c r="I36">
        <v>0</v>
      </c>
      <c r="J36">
        <v>0</v>
      </c>
      <c r="K36">
        <v>5</v>
      </c>
      <c r="L36">
        <v>845.66539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>
        <v>5</v>
      </c>
      <c r="U36">
        <v>845.66539</v>
      </c>
      <c r="V36">
        <v>845.67</v>
      </c>
      <c r="W36">
        <v>4228.3269499999997</v>
      </c>
      <c r="X36">
        <v>4228.3500000000004</v>
      </c>
      <c r="Y36" t="s">
        <v>232</v>
      </c>
      <c r="Z36">
        <v>0</v>
      </c>
      <c r="AA36">
        <v>1</v>
      </c>
      <c r="AB36">
        <v>2</v>
      </c>
    </row>
    <row r="37" spans="1:30" x14ac:dyDescent="0.3">
      <c r="A37" t="s">
        <v>233</v>
      </c>
      <c r="B37" t="s">
        <v>233</v>
      </c>
      <c r="C37" t="s">
        <v>234</v>
      </c>
      <c r="D37" t="s">
        <v>235</v>
      </c>
      <c r="E37" t="s">
        <v>236</v>
      </c>
      <c r="F37" t="s">
        <v>237</v>
      </c>
      <c r="G37" t="s">
        <v>83</v>
      </c>
      <c r="H37">
        <v>8</v>
      </c>
      <c r="I37">
        <v>119.99999</v>
      </c>
      <c r="J37">
        <v>959.99991999999997</v>
      </c>
      <c r="K37">
        <v>20</v>
      </c>
      <c r="L37">
        <v>120</v>
      </c>
      <c r="M37">
        <v>0</v>
      </c>
      <c r="N37">
        <v>0</v>
      </c>
      <c r="O37">
        <v>25</v>
      </c>
      <c r="P37">
        <v>119.99999</v>
      </c>
      <c r="Q37">
        <v>0</v>
      </c>
      <c r="R37">
        <v>0</v>
      </c>
      <c r="S37">
        <v>3</v>
      </c>
      <c r="T37">
        <v>3</v>
      </c>
      <c r="U37">
        <v>120.00005</v>
      </c>
      <c r="V37">
        <v>119.99999</v>
      </c>
      <c r="W37">
        <v>360.00017000000003</v>
      </c>
      <c r="X37">
        <v>359.99997000000002</v>
      </c>
      <c r="Y37" t="s">
        <v>238</v>
      </c>
      <c r="Z37">
        <v>0</v>
      </c>
      <c r="AA37">
        <v>1</v>
      </c>
    </row>
    <row r="38" spans="1:30" x14ac:dyDescent="0.3">
      <c r="A38" t="s">
        <v>239</v>
      </c>
      <c r="B38" t="s">
        <v>239</v>
      </c>
      <c r="C38" t="s">
        <v>240</v>
      </c>
      <c r="D38" t="s">
        <v>80</v>
      </c>
      <c r="E38" t="s">
        <v>81</v>
      </c>
      <c r="F38" t="s">
        <v>82</v>
      </c>
      <c r="G38" t="s">
        <v>83</v>
      </c>
      <c r="H38">
        <v>0</v>
      </c>
      <c r="I38">
        <v>0</v>
      </c>
      <c r="J38">
        <v>0</v>
      </c>
      <c r="K38">
        <v>60</v>
      </c>
      <c r="L38">
        <v>33.728099999999998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60</v>
      </c>
      <c r="T38">
        <v>60</v>
      </c>
      <c r="U38">
        <v>33.728099999999998</v>
      </c>
      <c r="V38">
        <v>33.729999999999997</v>
      </c>
      <c r="W38">
        <v>2023.6859999999999</v>
      </c>
      <c r="X38">
        <v>2023.8</v>
      </c>
      <c r="Y38" t="s">
        <v>241</v>
      </c>
      <c r="Z38">
        <v>0</v>
      </c>
      <c r="AA38">
        <v>1</v>
      </c>
      <c r="AB38">
        <v>2</v>
      </c>
    </row>
    <row r="39" spans="1:30" x14ac:dyDescent="0.3">
      <c r="A39" t="s">
        <v>246</v>
      </c>
      <c r="C39" t="s">
        <v>247</v>
      </c>
      <c r="D39" t="s">
        <v>100</v>
      </c>
      <c r="E39" t="s">
        <v>248</v>
      </c>
      <c r="G39" t="s">
        <v>249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0</v>
      </c>
      <c r="V39">
        <v>0</v>
      </c>
      <c r="W39">
        <v>0</v>
      </c>
      <c r="X39">
        <v>0</v>
      </c>
      <c r="Y39" t="s">
        <v>96</v>
      </c>
      <c r="Z39">
        <v>0</v>
      </c>
      <c r="AA39">
        <v>1</v>
      </c>
    </row>
    <row r="40" spans="1:30" x14ac:dyDescent="0.3">
      <c r="A40" t="s">
        <v>242</v>
      </c>
      <c r="B40" t="s">
        <v>242</v>
      </c>
      <c r="C40" t="s">
        <v>243</v>
      </c>
      <c r="D40" t="s">
        <v>100</v>
      </c>
      <c r="E40" t="s">
        <v>133</v>
      </c>
      <c r="F40" t="s">
        <v>102</v>
      </c>
      <c r="G40" t="s">
        <v>83</v>
      </c>
      <c r="H40">
        <v>0</v>
      </c>
      <c r="I40">
        <v>0</v>
      </c>
      <c r="J40">
        <v>0</v>
      </c>
      <c r="K40">
        <v>864</v>
      </c>
      <c r="L40">
        <v>53.232640000000004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864</v>
      </c>
      <c r="T40">
        <v>864</v>
      </c>
      <c r="U40">
        <v>53.232640000000004</v>
      </c>
      <c r="V40">
        <v>53.23</v>
      </c>
      <c r="W40">
        <v>45993.000959999998</v>
      </c>
      <c r="X40">
        <v>45990.720000000001</v>
      </c>
      <c r="Y40" t="s">
        <v>244</v>
      </c>
      <c r="Z40">
        <v>0</v>
      </c>
      <c r="AA40">
        <v>1</v>
      </c>
      <c r="AB40">
        <v>2</v>
      </c>
    </row>
    <row r="42" spans="1:30" x14ac:dyDescent="0.3">
      <c r="A42" t="s">
        <v>77</v>
      </c>
      <c r="B42" t="s">
        <v>78</v>
      </c>
      <c r="C42" t="s">
        <v>79</v>
      </c>
      <c r="D42" t="s">
        <v>80</v>
      </c>
      <c r="E42" t="s">
        <v>81</v>
      </c>
      <c r="F42" t="s">
        <v>82</v>
      </c>
      <c r="G42" t="s">
        <v>83</v>
      </c>
      <c r="H42">
        <v>0</v>
      </c>
      <c r="I42">
        <v>0</v>
      </c>
      <c r="J42">
        <v>0</v>
      </c>
      <c r="K42">
        <v>240</v>
      </c>
      <c r="L42">
        <v>35.118519999999997</v>
      </c>
      <c r="M42" t="s">
        <v>251</v>
      </c>
      <c r="N42">
        <v>0</v>
      </c>
      <c r="O42">
        <v>0</v>
      </c>
      <c r="P42">
        <v>60</v>
      </c>
      <c r="Q42">
        <v>35.118499999999997</v>
      </c>
      <c r="R42" t="s">
        <v>84</v>
      </c>
      <c r="S42">
        <v>0</v>
      </c>
      <c r="T42">
        <v>0</v>
      </c>
      <c r="U42">
        <v>180</v>
      </c>
      <c r="V42">
        <v>180</v>
      </c>
      <c r="W42">
        <v>35.118519999999997</v>
      </c>
      <c r="X42">
        <v>35.118499999999997</v>
      </c>
      <c r="Y42">
        <v>6321.3347999999996</v>
      </c>
      <c r="Z42">
        <v>6321.33</v>
      </c>
      <c r="AA42" t="s">
        <v>84</v>
      </c>
      <c r="AB42">
        <v>0</v>
      </c>
      <c r="AC42">
        <v>0</v>
      </c>
      <c r="AD42">
        <v>1</v>
      </c>
    </row>
    <row r="43" spans="1:30" x14ac:dyDescent="0.3">
      <c r="A43" t="s">
        <v>85</v>
      </c>
      <c r="B43" t="s">
        <v>86</v>
      </c>
      <c r="C43" t="s">
        <v>87</v>
      </c>
      <c r="D43" t="s">
        <v>88</v>
      </c>
      <c r="E43" t="s">
        <v>89</v>
      </c>
      <c r="F43" t="s">
        <v>90</v>
      </c>
      <c r="G43" t="s">
        <v>83</v>
      </c>
      <c r="H43">
        <v>0</v>
      </c>
      <c r="I43">
        <v>0</v>
      </c>
      <c r="J43">
        <v>0</v>
      </c>
      <c r="K43">
        <v>8</v>
      </c>
      <c r="L43">
        <v>2557.2959999999998</v>
      </c>
      <c r="M43" t="s">
        <v>91</v>
      </c>
      <c r="N43">
        <v>0</v>
      </c>
      <c r="O43">
        <v>0</v>
      </c>
      <c r="P43">
        <v>0</v>
      </c>
      <c r="Q43">
        <v>0</v>
      </c>
      <c r="R43" t="s">
        <v>96</v>
      </c>
      <c r="S43">
        <v>0</v>
      </c>
      <c r="T43">
        <v>0</v>
      </c>
      <c r="U43">
        <v>8</v>
      </c>
      <c r="V43">
        <v>8</v>
      </c>
      <c r="W43">
        <v>2557.2959999999998</v>
      </c>
      <c r="X43">
        <v>2557.2962499999999</v>
      </c>
      <c r="Y43">
        <v>20458.367999999999</v>
      </c>
      <c r="Z43">
        <v>20458.37</v>
      </c>
      <c r="AA43" t="s">
        <v>91</v>
      </c>
      <c r="AB43">
        <v>0</v>
      </c>
      <c r="AC43">
        <v>0</v>
      </c>
      <c r="AD43">
        <v>1</v>
      </c>
    </row>
    <row r="44" spans="1:30" x14ac:dyDescent="0.3">
      <c r="A44" t="s">
        <v>92</v>
      </c>
      <c r="B44" t="s">
        <v>93</v>
      </c>
      <c r="C44" t="s">
        <v>94</v>
      </c>
      <c r="D44" t="s">
        <v>88</v>
      </c>
      <c r="E44" t="s">
        <v>95</v>
      </c>
      <c r="F44" t="s">
        <v>90</v>
      </c>
      <c r="G44" t="s">
        <v>83</v>
      </c>
      <c r="H44">
        <v>2660</v>
      </c>
      <c r="I44">
        <v>0</v>
      </c>
      <c r="J44">
        <v>0</v>
      </c>
      <c r="K44">
        <v>0</v>
      </c>
      <c r="L44">
        <v>0</v>
      </c>
      <c r="M44" t="s">
        <v>96</v>
      </c>
      <c r="N44">
        <v>0</v>
      </c>
      <c r="O44">
        <v>0</v>
      </c>
      <c r="P44">
        <v>0</v>
      </c>
      <c r="Q44">
        <v>0</v>
      </c>
      <c r="R44" t="s">
        <v>96</v>
      </c>
      <c r="S44">
        <v>0</v>
      </c>
      <c r="T44">
        <v>0</v>
      </c>
      <c r="U44">
        <v>2660</v>
      </c>
      <c r="V44">
        <v>2659.96</v>
      </c>
      <c r="W44">
        <v>0</v>
      </c>
      <c r="X44">
        <v>0</v>
      </c>
      <c r="Y44">
        <v>0</v>
      </c>
      <c r="Z44">
        <v>0</v>
      </c>
      <c r="AA44" t="s">
        <v>96</v>
      </c>
      <c r="AB44">
        <v>0</v>
      </c>
      <c r="AC44">
        <v>0</v>
      </c>
      <c r="AD44">
        <v>1</v>
      </c>
    </row>
    <row r="45" spans="1:30" x14ac:dyDescent="0.3">
      <c r="A45" t="s">
        <v>97</v>
      </c>
      <c r="B45" t="s">
        <v>98</v>
      </c>
      <c r="C45" t="s">
        <v>99</v>
      </c>
      <c r="D45" t="s">
        <v>100</v>
      </c>
      <c r="E45" t="s">
        <v>101</v>
      </c>
      <c r="F45" t="s">
        <v>102</v>
      </c>
      <c r="G45" t="s">
        <v>83</v>
      </c>
      <c r="H45">
        <v>0</v>
      </c>
      <c r="I45">
        <v>0</v>
      </c>
      <c r="J45">
        <v>0</v>
      </c>
      <c r="K45">
        <v>4</v>
      </c>
      <c r="L45">
        <v>209.05348000000001</v>
      </c>
      <c r="M45" t="s">
        <v>252</v>
      </c>
      <c r="N45">
        <v>0</v>
      </c>
      <c r="O45">
        <v>0</v>
      </c>
      <c r="P45">
        <v>2</v>
      </c>
      <c r="Q45">
        <v>209.05250000000001</v>
      </c>
      <c r="R45" t="s">
        <v>103</v>
      </c>
      <c r="S45">
        <v>0</v>
      </c>
      <c r="T45">
        <v>0</v>
      </c>
      <c r="U45">
        <v>2</v>
      </c>
      <c r="V45">
        <v>2</v>
      </c>
      <c r="W45">
        <v>209.05446000000001</v>
      </c>
      <c r="X45">
        <v>209.05250000000001</v>
      </c>
      <c r="Y45">
        <v>418.10892000000001</v>
      </c>
      <c r="Z45">
        <v>418.10500000000002</v>
      </c>
      <c r="AA45" t="s">
        <v>103</v>
      </c>
      <c r="AB45">
        <v>0</v>
      </c>
      <c r="AC45">
        <v>0</v>
      </c>
      <c r="AD45">
        <v>1</v>
      </c>
    </row>
    <row r="46" spans="1:30" x14ac:dyDescent="0.3">
      <c r="A46" t="s">
        <v>104</v>
      </c>
      <c r="B46" t="s">
        <v>105</v>
      </c>
      <c r="C46" t="s">
        <v>106</v>
      </c>
      <c r="D46" t="s">
        <v>100</v>
      </c>
      <c r="E46" t="s">
        <v>101</v>
      </c>
      <c r="F46" t="s">
        <v>102</v>
      </c>
      <c r="G46" t="s">
        <v>83</v>
      </c>
      <c r="H46">
        <v>0</v>
      </c>
      <c r="I46">
        <v>0</v>
      </c>
      <c r="J46">
        <v>0</v>
      </c>
      <c r="K46">
        <v>3</v>
      </c>
      <c r="L46">
        <v>190.24444</v>
      </c>
      <c r="M46" t="s">
        <v>107</v>
      </c>
      <c r="N46">
        <v>0</v>
      </c>
      <c r="O46">
        <v>0</v>
      </c>
      <c r="P46">
        <v>0</v>
      </c>
      <c r="Q46">
        <v>0</v>
      </c>
      <c r="R46" t="s">
        <v>96</v>
      </c>
      <c r="S46">
        <v>0</v>
      </c>
      <c r="T46">
        <v>0</v>
      </c>
      <c r="U46">
        <v>3</v>
      </c>
      <c r="V46">
        <v>3</v>
      </c>
      <c r="W46">
        <v>190.24444</v>
      </c>
      <c r="X46">
        <v>190.24332999999999</v>
      </c>
      <c r="Y46">
        <v>570.73332000000005</v>
      </c>
      <c r="Z46">
        <v>570.72999000000004</v>
      </c>
      <c r="AA46" t="s">
        <v>107</v>
      </c>
      <c r="AB46">
        <v>0</v>
      </c>
      <c r="AC46">
        <v>0</v>
      </c>
      <c r="AD46">
        <v>1</v>
      </c>
    </row>
    <row r="47" spans="1:30" x14ac:dyDescent="0.3">
      <c r="A47" t="s">
        <v>108</v>
      </c>
      <c r="B47" t="s">
        <v>109</v>
      </c>
      <c r="C47" t="s">
        <v>110</v>
      </c>
      <c r="D47" t="s">
        <v>100</v>
      </c>
      <c r="E47" t="s">
        <v>111</v>
      </c>
      <c r="F47" t="s">
        <v>102</v>
      </c>
      <c r="G47" t="s">
        <v>83</v>
      </c>
      <c r="H47">
        <v>0</v>
      </c>
      <c r="I47">
        <v>0</v>
      </c>
      <c r="J47">
        <v>0</v>
      </c>
      <c r="K47">
        <v>1</v>
      </c>
      <c r="L47">
        <v>44449.425580000003</v>
      </c>
      <c r="M47" t="s">
        <v>112</v>
      </c>
      <c r="N47">
        <v>0</v>
      </c>
      <c r="O47">
        <v>0</v>
      </c>
      <c r="P47">
        <v>0</v>
      </c>
      <c r="Q47">
        <v>0</v>
      </c>
      <c r="R47" t="s">
        <v>96</v>
      </c>
      <c r="S47">
        <v>0</v>
      </c>
      <c r="T47">
        <v>0</v>
      </c>
      <c r="U47">
        <v>1</v>
      </c>
      <c r="V47">
        <v>1</v>
      </c>
      <c r="W47">
        <v>44449.425580000003</v>
      </c>
      <c r="X47">
        <v>44449.43</v>
      </c>
      <c r="Y47">
        <v>44449.425580000003</v>
      </c>
      <c r="Z47">
        <v>44449.43</v>
      </c>
      <c r="AA47" t="s">
        <v>112</v>
      </c>
      <c r="AB47">
        <v>0</v>
      </c>
      <c r="AC47">
        <v>0</v>
      </c>
      <c r="AD47">
        <v>1</v>
      </c>
    </row>
    <row r="48" spans="1:30" x14ac:dyDescent="0.3">
      <c r="A48" t="s">
        <v>113</v>
      </c>
      <c r="B48" t="s">
        <v>114</v>
      </c>
      <c r="C48" t="s">
        <v>115</v>
      </c>
      <c r="D48" t="s">
        <v>100</v>
      </c>
      <c r="E48" t="s">
        <v>111</v>
      </c>
      <c r="F48" t="s">
        <v>102</v>
      </c>
      <c r="G48" t="s">
        <v>83</v>
      </c>
      <c r="H48">
        <v>0</v>
      </c>
      <c r="I48">
        <v>0</v>
      </c>
      <c r="J48">
        <v>0</v>
      </c>
      <c r="K48">
        <v>4</v>
      </c>
      <c r="L48">
        <v>662.97432000000003</v>
      </c>
      <c r="M48" t="s">
        <v>116</v>
      </c>
      <c r="N48">
        <v>0</v>
      </c>
      <c r="O48">
        <v>0</v>
      </c>
      <c r="P48">
        <v>0</v>
      </c>
      <c r="Q48">
        <v>0</v>
      </c>
      <c r="R48" t="s">
        <v>96</v>
      </c>
      <c r="S48">
        <v>0</v>
      </c>
      <c r="T48">
        <v>0</v>
      </c>
      <c r="U48">
        <v>4</v>
      </c>
      <c r="V48">
        <v>4</v>
      </c>
      <c r="W48">
        <v>662.97432000000003</v>
      </c>
      <c r="X48">
        <v>662.97500000000002</v>
      </c>
      <c r="Y48">
        <v>2651.8972800000001</v>
      </c>
      <c r="Z48">
        <v>2651.9</v>
      </c>
      <c r="AA48" t="s">
        <v>116</v>
      </c>
      <c r="AB48">
        <v>0</v>
      </c>
      <c r="AC48">
        <v>0</v>
      </c>
      <c r="AD48">
        <v>1</v>
      </c>
    </row>
    <row r="49" spans="1:30" x14ac:dyDescent="0.3">
      <c r="A49" t="s">
        <v>117</v>
      </c>
      <c r="B49" t="s">
        <v>118</v>
      </c>
      <c r="C49" t="s">
        <v>119</v>
      </c>
      <c r="D49" t="s">
        <v>100</v>
      </c>
      <c r="E49" t="s">
        <v>111</v>
      </c>
      <c r="F49" t="s">
        <v>102</v>
      </c>
      <c r="G49" t="s">
        <v>83</v>
      </c>
      <c r="H49">
        <v>0</v>
      </c>
      <c r="I49">
        <v>0</v>
      </c>
      <c r="J49">
        <v>0</v>
      </c>
      <c r="K49">
        <v>8</v>
      </c>
      <c r="L49">
        <v>249.63251</v>
      </c>
      <c r="M49" t="s">
        <v>120</v>
      </c>
      <c r="N49">
        <v>0</v>
      </c>
      <c r="O49">
        <v>0</v>
      </c>
      <c r="P49">
        <v>0</v>
      </c>
      <c r="Q49">
        <v>0</v>
      </c>
      <c r="R49" t="s">
        <v>96</v>
      </c>
      <c r="S49">
        <v>0</v>
      </c>
      <c r="T49">
        <v>0</v>
      </c>
      <c r="U49">
        <v>8</v>
      </c>
      <c r="V49">
        <v>8</v>
      </c>
      <c r="W49">
        <v>249.63251</v>
      </c>
      <c r="X49">
        <v>249.63249999999999</v>
      </c>
      <c r="Y49">
        <v>1997.06008</v>
      </c>
      <c r="Z49">
        <v>1997.06</v>
      </c>
      <c r="AA49" t="s">
        <v>120</v>
      </c>
      <c r="AB49">
        <v>0</v>
      </c>
      <c r="AC49">
        <v>0</v>
      </c>
      <c r="AD49">
        <v>1</v>
      </c>
    </row>
    <row r="50" spans="1:30" x14ac:dyDescent="0.3">
      <c r="A50" t="s">
        <v>121</v>
      </c>
      <c r="B50" t="s">
        <v>122</v>
      </c>
      <c r="C50" t="s">
        <v>123</v>
      </c>
      <c r="D50" t="s">
        <v>100</v>
      </c>
      <c r="E50" t="s">
        <v>124</v>
      </c>
      <c r="F50" t="s">
        <v>102</v>
      </c>
      <c r="G50" t="s">
        <v>83</v>
      </c>
      <c r="H50">
        <v>24</v>
      </c>
      <c r="I50">
        <v>2753.5969700000001</v>
      </c>
      <c r="J50">
        <v>66086.327279999998</v>
      </c>
      <c r="K50">
        <v>4</v>
      </c>
      <c r="L50">
        <v>5575.2100200000004</v>
      </c>
      <c r="M50" t="s">
        <v>125</v>
      </c>
      <c r="N50">
        <v>0</v>
      </c>
      <c r="O50">
        <v>0</v>
      </c>
      <c r="P50">
        <v>0</v>
      </c>
      <c r="Q50">
        <v>0</v>
      </c>
      <c r="R50" t="s">
        <v>96</v>
      </c>
      <c r="S50">
        <v>0</v>
      </c>
      <c r="T50">
        <v>0</v>
      </c>
      <c r="U50">
        <v>28</v>
      </c>
      <c r="V50">
        <v>28</v>
      </c>
      <c r="W50">
        <v>3156.6845400000002</v>
      </c>
      <c r="X50">
        <v>3156.68</v>
      </c>
      <c r="Y50">
        <v>88387.167360000007</v>
      </c>
      <c r="Z50">
        <v>88387.04</v>
      </c>
      <c r="AA50" t="s">
        <v>125</v>
      </c>
      <c r="AB50">
        <v>0</v>
      </c>
      <c r="AC50">
        <v>0</v>
      </c>
      <c r="AD50">
        <v>1</v>
      </c>
    </row>
    <row r="51" spans="1:30" x14ac:dyDescent="0.3">
      <c r="A51" t="s">
        <v>126</v>
      </c>
      <c r="B51" t="s">
        <v>127</v>
      </c>
      <c r="C51" t="s">
        <v>128</v>
      </c>
      <c r="D51" t="s">
        <v>100</v>
      </c>
      <c r="E51" t="s">
        <v>124</v>
      </c>
      <c r="F51" t="s">
        <v>102</v>
      </c>
      <c r="G51" t="s">
        <v>83</v>
      </c>
      <c r="H51">
        <v>34</v>
      </c>
      <c r="I51">
        <v>2237.5059200000001</v>
      </c>
      <c r="J51">
        <v>76075.201279999994</v>
      </c>
      <c r="K51">
        <v>5</v>
      </c>
      <c r="L51">
        <v>5043.7751699999999</v>
      </c>
      <c r="M51" t="s">
        <v>129</v>
      </c>
      <c r="N51">
        <v>0</v>
      </c>
      <c r="O51">
        <v>0</v>
      </c>
      <c r="P51">
        <v>0</v>
      </c>
      <c r="Q51">
        <v>0</v>
      </c>
      <c r="R51" t="s">
        <v>96</v>
      </c>
      <c r="S51">
        <v>0</v>
      </c>
      <c r="T51">
        <v>0</v>
      </c>
      <c r="U51">
        <v>39</v>
      </c>
      <c r="V51">
        <v>40</v>
      </c>
      <c r="W51">
        <v>2597.2840200000001</v>
      </c>
      <c r="X51">
        <v>2709.61481</v>
      </c>
      <c r="Y51">
        <v>101294.07716</v>
      </c>
      <c r="Z51">
        <v>108384.59239999999</v>
      </c>
      <c r="AA51" t="s">
        <v>129</v>
      </c>
      <c r="AB51">
        <v>0</v>
      </c>
      <c r="AC51">
        <v>0</v>
      </c>
      <c r="AD51">
        <v>1</v>
      </c>
    </row>
    <row r="52" spans="1:30" x14ac:dyDescent="0.3">
      <c r="A52" t="s">
        <v>253</v>
      </c>
      <c r="B52" t="s">
        <v>254</v>
      </c>
      <c r="C52" t="s">
        <v>255</v>
      </c>
      <c r="D52" t="s">
        <v>100</v>
      </c>
      <c r="E52" t="s">
        <v>124</v>
      </c>
      <c r="F52" t="s">
        <v>154</v>
      </c>
      <c r="G52" t="s">
        <v>83</v>
      </c>
      <c r="H52">
        <v>1152</v>
      </c>
      <c r="I52">
        <v>12.62875</v>
      </c>
      <c r="J52">
        <v>14548.32</v>
      </c>
      <c r="K52">
        <v>996</v>
      </c>
      <c r="L52">
        <v>13.396000000000001</v>
      </c>
      <c r="M52" t="s">
        <v>256</v>
      </c>
      <c r="N52">
        <v>0</v>
      </c>
      <c r="O52">
        <v>0</v>
      </c>
      <c r="P52">
        <v>48</v>
      </c>
      <c r="Q52">
        <v>12.98489</v>
      </c>
      <c r="R52" t="s">
        <v>257</v>
      </c>
      <c r="S52">
        <v>0</v>
      </c>
      <c r="T52">
        <v>0</v>
      </c>
      <c r="U52">
        <v>2100</v>
      </c>
      <c r="V52">
        <v>2102</v>
      </c>
      <c r="W52">
        <v>12.984500000000001</v>
      </c>
      <c r="X52">
        <v>12.98489</v>
      </c>
      <c r="Y52">
        <v>27267.46128</v>
      </c>
      <c r="Z52">
        <v>27294.23878</v>
      </c>
      <c r="AA52" t="s">
        <v>256</v>
      </c>
      <c r="AB52">
        <v>0</v>
      </c>
      <c r="AC52">
        <v>0</v>
      </c>
      <c r="AD52">
        <v>1</v>
      </c>
    </row>
    <row r="53" spans="1:30" x14ac:dyDescent="0.3">
      <c r="A53" t="s">
        <v>151</v>
      </c>
      <c r="B53" t="s">
        <v>152</v>
      </c>
      <c r="C53" t="s">
        <v>153</v>
      </c>
      <c r="D53" t="s">
        <v>100</v>
      </c>
      <c r="E53" t="s">
        <v>133</v>
      </c>
      <c r="F53" t="s">
        <v>154</v>
      </c>
      <c r="G53" t="s">
        <v>83</v>
      </c>
      <c r="H53">
        <v>370</v>
      </c>
      <c r="I53">
        <v>0.17318</v>
      </c>
      <c r="J53">
        <v>64.076599999999999</v>
      </c>
      <c r="K53">
        <v>58</v>
      </c>
      <c r="L53">
        <v>0.22375999999999999</v>
      </c>
      <c r="M53" t="s">
        <v>155</v>
      </c>
      <c r="N53">
        <v>0</v>
      </c>
      <c r="O53">
        <v>0</v>
      </c>
      <c r="P53">
        <v>0</v>
      </c>
      <c r="Q53">
        <v>0</v>
      </c>
      <c r="R53" t="s">
        <v>96</v>
      </c>
      <c r="S53">
        <v>0</v>
      </c>
      <c r="T53">
        <v>0</v>
      </c>
      <c r="U53">
        <v>428</v>
      </c>
      <c r="V53">
        <v>428</v>
      </c>
      <c r="W53">
        <v>0.18003</v>
      </c>
      <c r="X53">
        <v>0.18004000000000001</v>
      </c>
      <c r="Y53">
        <v>77.054680000000005</v>
      </c>
      <c r="Z53">
        <v>77.057119999999998</v>
      </c>
      <c r="AA53" t="s">
        <v>155</v>
      </c>
      <c r="AB53">
        <v>0</v>
      </c>
      <c r="AC53">
        <v>0</v>
      </c>
      <c r="AD53">
        <v>1</v>
      </c>
    </row>
    <row r="54" spans="1:30" x14ac:dyDescent="0.3">
      <c r="A54" t="s">
        <v>156</v>
      </c>
      <c r="B54" t="s">
        <v>157</v>
      </c>
      <c r="C54" t="s">
        <v>158</v>
      </c>
      <c r="D54" t="s">
        <v>100</v>
      </c>
      <c r="E54" t="s">
        <v>133</v>
      </c>
      <c r="F54" t="s">
        <v>154</v>
      </c>
      <c r="G54" t="s">
        <v>83</v>
      </c>
      <c r="H54">
        <v>640</v>
      </c>
      <c r="I54">
        <v>0.42548999999999998</v>
      </c>
      <c r="J54">
        <v>272.31360000000001</v>
      </c>
      <c r="K54">
        <v>360</v>
      </c>
      <c r="L54">
        <v>0.58511999999999997</v>
      </c>
      <c r="M54" t="s">
        <v>159</v>
      </c>
      <c r="N54">
        <v>0</v>
      </c>
      <c r="O54">
        <v>0</v>
      </c>
      <c r="P54">
        <v>0</v>
      </c>
      <c r="Q54">
        <v>0</v>
      </c>
      <c r="R54" t="s">
        <v>96</v>
      </c>
      <c r="S54">
        <v>0</v>
      </c>
      <c r="T54">
        <v>0</v>
      </c>
      <c r="U54">
        <v>1000</v>
      </c>
      <c r="V54">
        <v>1000</v>
      </c>
      <c r="W54">
        <v>0.48294999999999999</v>
      </c>
      <c r="X54">
        <v>0.48296</v>
      </c>
      <c r="Y54">
        <v>482.95679999999999</v>
      </c>
      <c r="Z54">
        <v>482.96</v>
      </c>
      <c r="AA54" t="s">
        <v>159</v>
      </c>
      <c r="AB54">
        <v>0</v>
      </c>
      <c r="AC54">
        <v>0</v>
      </c>
      <c r="AD54">
        <v>1</v>
      </c>
    </row>
    <row r="55" spans="1:30" x14ac:dyDescent="0.3">
      <c r="A55" t="s">
        <v>160</v>
      </c>
      <c r="B55" t="s">
        <v>161</v>
      </c>
      <c r="C55" t="s">
        <v>162</v>
      </c>
      <c r="D55" t="s">
        <v>100</v>
      </c>
      <c r="E55" t="s">
        <v>133</v>
      </c>
      <c r="F55" t="s">
        <v>102</v>
      </c>
      <c r="G55" t="s">
        <v>83</v>
      </c>
      <c r="H55">
        <v>0</v>
      </c>
      <c r="I55">
        <v>0</v>
      </c>
      <c r="J55">
        <v>0</v>
      </c>
      <c r="K55">
        <v>1100</v>
      </c>
      <c r="L55">
        <v>95.720389999999995</v>
      </c>
      <c r="M55" t="s">
        <v>258</v>
      </c>
      <c r="N55">
        <v>0</v>
      </c>
      <c r="O55">
        <v>0</v>
      </c>
      <c r="P55">
        <v>600</v>
      </c>
      <c r="Q55">
        <v>95.72</v>
      </c>
      <c r="R55" t="s">
        <v>259</v>
      </c>
      <c r="S55">
        <v>0</v>
      </c>
      <c r="T55">
        <v>0</v>
      </c>
      <c r="U55">
        <v>500</v>
      </c>
      <c r="V55">
        <v>500</v>
      </c>
      <c r="W55">
        <v>95.720849999999999</v>
      </c>
      <c r="X55">
        <v>95.72</v>
      </c>
      <c r="Y55">
        <v>47860.428999999996</v>
      </c>
      <c r="Z55">
        <v>47860</v>
      </c>
      <c r="AA55" t="s">
        <v>163</v>
      </c>
      <c r="AB55">
        <v>0</v>
      </c>
      <c r="AC55">
        <v>0</v>
      </c>
      <c r="AD55">
        <v>1</v>
      </c>
    </row>
    <row r="56" spans="1:30" x14ac:dyDescent="0.3">
      <c r="A56" t="s">
        <v>246</v>
      </c>
      <c r="C56" t="s">
        <v>247</v>
      </c>
      <c r="D56" t="s">
        <v>100</v>
      </c>
      <c r="E56" t="s">
        <v>248</v>
      </c>
      <c r="G56" t="s">
        <v>249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96</v>
      </c>
      <c r="N56">
        <v>0</v>
      </c>
      <c r="O56">
        <v>0</v>
      </c>
      <c r="P56">
        <v>0</v>
      </c>
      <c r="Q56">
        <v>0</v>
      </c>
      <c r="R56" t="s">
        <v>96</v>
      </c>
      <c r="S56">
        <v>0</v>
      </c>
      <c r="T56">
        <v>0</v>
      </c>
      <c r="U56">
        <v>0</v>
      </c>
      <c r="V56">
        <v>2</v>
      </c>
      <c r="W56">
        <v>0</v>
      </c>
      <c r="X56">
        <v>0</v>
      </c>
      <c r="Y56">
        <v>0</v>
      </c>
      <c r="Z56">
        <v>0</v>
      </c>
      <c r="AA56" t="s">
        <v>96</v>
      </c>
      <c r="AB56">
        <v>0</v>
      </c>
      <c r="AC56">
        <v>1</v>
      </c>
      <c r="AD56">
        <v>0</v>
      </c>
    </row>
    <row r="57" spans="1:30" x14ac:dyDescent="0.3">
      <c r="A57" t="s">
        <v>164</v>
      </c>
      <c r="B57" t="s">
        <v>165</v>
      </c>
      <c r="C57" t="s">
        <v>166</v>
      </c>
      <c r="D57" t="s">
        <v>100</v>
      </c>
      <c r="E57" t="s">
        <v>124</v>
      </c>
      <c r="F57" t="s">
        <v>102</v>
      </c>
      <c r="G57" t="s">
        <v>83</v>
      </c>
      <c r="H57">
        <v>10</v>
      </c>
      <c r="I57">
        <v>1257.2</v>
      </c>
      <c r="J57">
        <v>12572</v>
      </c>
      <c r="K57">
        <v>0</v>
      </c>
      <c r="L57">
        <v>0</v>
      </c>
      <c r="M57" t="s">
        <v>96</v>
      </c>
      <c r="N57">
        <v>0</v>
      </c>
      <c r="O57">
        <v>0</v>
      </c>
      <c r="P57">
        <v>0</v>
      </c>
      <c r="Q57">
        <v>0</v>
      </c>
      <c r="R57" t="s">
        <v>96</v>
      </c>
      <c r="S57">
        <v>0</v>
      </c>
      <c r="T57">
        <v>0</v>
      </c>
      <c r="U57">
        <v>10</v>
      </c>
      <c r="V57">
        <v>10</v>
      </c>
      <c r="W57">
        <v>1257.2</v>
      </c>
      <c r="X57">
        <v>0</v>
      </c>
      <c r="Y57">
        <v>12572</v>
      </c>
      <c r="Z57">
        <v>0</v>
      </c>
      <c r="AA57" t="s">
        <v>96</v>
      </c>
      <c r="AB57">
        <v>1</v>
      </c>
      <c r="AC57">
        <v>0</v>
      </c>
      <c r="AD57">
        <v>0</v>
      </c>
    </row>
    <row r="58" spans="1:30" x14ac:dyDescent="0.3">
      <c r="A58" t="s">
        <v>167</v>
      </c>
      <c r="B58" t="s">
        <v>168</v>
      </c>
      <c r="C58" t="s">
        <v>169</v>
      </c>
      <c r="D58" t="s">
        <v>100</v>
      </c>
      <c r="E58" t="s">
        <v>133</v>
      </c>
      <c r="F58" t="s">
        <v>102</v>
      </c>
      <c r="G58" t="s">
        <v>83</v>
      </c>
      <c r="H58">
        <v>2</v>
      </c>
      <c r="I58">
        <v>367.93903999999998</v>
      </c>
      <c r="J58">
        <v>735.87807999999995</v>
      </c>
      <c r="K58">
        <v>30</v>
      </c>
      <c r="L58">
        <v>340.92482000000001</v>
      </c>
      <c r="M58" t="s">
        <v>260</v>
      </c>
      <c r="N58">
        <v>0</v>
      </c>
      <c r="O58">
        <v>0</v>
      </c>
      <c r="P58">
        <v>18</v>
      </c>
      <c r="Q58">
        <v>342.61320000000001</v>
      </c>
      <c r="R58" t="s">
        <v>261</v>
      </c>
      <c r="S58">
        <v>0</v>
      </c>
      <c r="T58">
        <v>0</v>
      </c>
      <c r="U58">
        <v>14</v>
      </c>
      <c r="V58">
        <v>14</v>
      </c>
      <c r="W58">
        <v>342.61322000000001</v>
      </c>
      <c r="X58">
        <v>342.61320000000001</v>
      </c>
      <c r="Y58">
        <v>4796.5850799999998</v>
      </c>
      <c r="Z58">
        <v>4796.5847999999996</v>
      </c>
      <c r="AA58" t="s">
        <v>170</v>
      </c>
      <c r="AB58">
        <v>0</v>
      </c>
      <c r="AC58">
        <v>0</v>
      </c>
      <c r="AD58">
        <v>1</v>
      </c>
    </row>
    <row r="59" spans="1:30" x14ac:dyDescent="0.3">
      <c r="A59" t="s">
        <v>171</v>
      </c>
      <c r="B59" t="s">
        <v>172</v>
      </c>
      <c r="C59" t="s">
        <v>173</v>
      </c>
      <c r="D59" t="s">
        <v>100</v>
      </c>
      <c r="E59" t="s">
        <v>124</v>
      </c>
      <c r="F59" t="s">
        <v>102</v>
      </c>
      <c r="G59" t="s">
        <v>83</v>
      </c>
      <c r="H59">
        <v>26</v>
      </c>
      <c r="I59">
        <v>1934.94876</v>
      </c>
      <c r="J59">
        <v>50308.667759999997</v>
      </c>
      <c r="K59">
        <v>2</v>
      </c>
      <c r="L59">
        <v>5347.8187200000002</v>
      </c>
      <c r="M59" t="s">
        <v>174</v>
      </c>
      <c r="N59">
        <v>0</v>
      </c>
      <c r="O59">
        <v>0</v>
      </c>
      <c r="P59">
        <v>0</v>
      </c>
      <c r="Q59">
        <v>0</v>
      </c>
      <c r="R59" t="s">
        <v>96</v>
      </c>
      <c r="S59">
        <v>0</v>
      </c>
      <c r="T59">
        <v>0</v>
      </c>
      <c r="U59">
        <v>28</v>
      </c>
      <c r="V59">
        <v>28</v>
      </c>
      <c r="W59">
        <v>2178.7251799999999</v>
      </c>
      <c r="X59">
        <v>2178.7251900000001</v>
      </c>
      <c r="Y59">
        <v>61004.305200000003</v>
      </c>
      <c r="Z59">
        <v>61004.305319999999</v>
      </c>
      <c r="AA59" t="s">
        <v>174</v>
      </c>
      <c r="AB59">
        <v>0</v>
      </c>
      <c r="AC59">
        <v>0</v>
      </c>
      <c r="AD59">
        <v>1</v>
      </c>
    </row>
    <row r="60" spans="1:30" x14ac:dyDescent="0.3">
      <c r="A60" t="s">
        <v>175</v>
      </c>
      <c r="B60" t="s">
        <v>176</v>
      </c>
      <c r="C60" t="s">
        <v>177</v>
      </c>
      <c r="D60" t="s">
        <v>100</v>
      </c>
      <c r="E60" t="s">
        <v>124</v>
      </c>
      <c r="F60" t="s">
        <v>102</v>
      </c>
      <c r="G60" t="s">
        <v>83</v>
      </c>
      <c r="H60">
        <v>77</v>
      </c>
      <c r="I60">
        <v>1143.67598</v>
      </c>
      <c r="J60">
        <v>88063.050459999999</v>
      </c>
      <c r="K60">
        <v>3</v>
      </c>
      <c r="L60">
        <v>5268.0973800000002</v>
      </c>
      <c r="M60" t="s">
        <v>178</v>
      </c>
      <c r="N60">
        <v>0</v>
      </c>
      <c r="O60">
        <v>0</v>
      </c>
      <c r="P60">
        <v>1</v>
      </c>
      <c r="Q60">
        <v>1389.6483800000001</v>
      </c>
      <c r="R60" t="s">
        <v>262</v>
      </c>
      <c r="S60">
        <v>0</v>
      </c>
      <c r="T60">
        <v>0</v>
      </c>
      <c r="U60">
        <v>79</v>
      </c>
      <c r="V60">
        <v>79</v>
      </c>
      <c r="W60">
        <v>1297.1859999999999</v>
      </c>
      <c r="X60">
        <v>1389.6483800000001</v>
      </c>
      <c r="Y60">
        <v>102477.69422</v>
      </c>
      <c r="Z60">
        <v>109782.22202</v>
      </c>
      <c r="AA60" t="s">
        <v>178</v>
      </c>
      <c r="AB60">
        <v>0</v>
      </c>
      <c r="AC60">
        <v>0</v>
      </c>
      <c r="AD60">
        <v>1</v>
      </c>
    </row>
    <row r="61" spans="1:30" x14ac:dyDescent="0.3">
      <c r="A61" t="s">
        <v>179</v>
      </c>
      <c r="B61" t="s">
        <v>180</v>
      </c>
      <c r="C61" t="s">
        <v>181</v>
      </c>
      <c r="D61" t="s">
        <v>100</v>
      </c>
      <c r="E61" t="s">
        <v>124</v>
      </c>
      <c r="F61" t="s">
        <v>102</v>
      </c>
      <c r="G61" t="s">
        <v>83</v>
      </c>
      <c r="H61">
        <v>57</v>
      </c>
      <c r="I61">
        <v>1783.1319100000001</v>
      </c>
      <c r="J61">
        <v>101638.51887</v>
      </c>
      <c r="K61">
        <v>4</v>
      </c>
      <c r="L61">
        <v>5191.1977299999999</v>
      </c>
      <c r="M61" t="s">
        <v>182</v>
      </c>
      <c r="N61">
        <v>0</v>
      </c>
      <c r="O61">
        <v>0</v>
      </c>
      <c r="P61">
        <v>0</v>
      </c>
      <c r="Q61">
        <v>0</v>
      </c>
      <c r="R61" t="s">
        <v>96</v>
      </c>
      <c r="S61">
        <v>0</v>
      </c>
      <c r="T61">
        <v>0</v>
      </c>
      <c r="U61">
        <v>61</v>
      </c>
      <c r="V61">
        <v>61</v>
      </c>
      <c r="W61">
        <v>2006.6116300000001</v>
      </c>
      <c r="X61">
        <v>2098.2271700000001</v>
      </c>
      <c r="Y61">
        <v>122403.30979</v>
      </c>
      <c r="Z61">
        <v>127991.85737</v>
      </c>
      <c r="AA61" t="s">
        <v>182</v>
      </c>
      <c r="AB61">
        <v>0</v>
      </c>
      <c r="AC61">
        <v>0</v>
      </c>
      <c r="AD61">
        <v>1</v>
      </c>
    </row>
    <row r="62" spans="1:30" x14ac:dyDescent="0.3">
      <c r="A62" t="s">
        <v>183</v>
      </c>
      <c r="B62" t="s">
        <v>184</v>
      </c>
      <c r="C62" t="s">
        <v>185</v>
      </c>
      <c r="D62" t="s">
        <v>100</v>
      </c>
      <c r="E62" t="s">
        <v>133</v>
      </c>
      <c r="F62" t="s">
        <v>102</v>
      </c>
      <c r="G62" t="s">
        <v>83</v>
      </c>
      <c r="H62">
        <v>2</v>
      </c>
      <c r="I62">
        <v>4969.8517400000001</v>
      </c>
      <c r="J62">
        <v>9939.7034800000001</v>
      </c>
      <c r="K62">
        <v>10</v>
      </c>
      <c r="L62">
        <v>6952.00155</v>
      </c>
      <c r="M62" t="s">
        <v>186</v>
      </c>
      <c r="N62">
        <v>0</v>
      </c>
      <c r="O62">
        <v>0</v>
      </c>
      <c r="P62">
        <v>2</v>
      </c>
      <c r="Q62">
        <v>6395.1856200000002</v>
      </c>
      <c r="R62" t="s">
        <v>263</v>
      </c>
      <c r="S62">
        <v>0</v>
      </c>
      <c r="T62">
        <v>0</v>
      </c>
      <c r="U62">
        <v>10</v>
      </c>
      <c r="V62">
        <v>10</v>
      </c>
      <c r="W62">
        <v>6666.9347699999998</v>
      </c>
      <c r="X62">
        <v>6666.93</v>
      </c>
      <c r="Y62">
        <v>66669.347760000004</v>
      </c>
      <c r="Z62">
        <v>66669.3</v>
      </c>
      <c r="AA62" t="s">
        <v>186</v>
      </c>
      <c r="AB62">
        <v>0</v>
      </c>
      <c r="AC62">
        <v>0</v>
      </c>
      <c r="AD62">
        <v>1</v>
      </c>
    </row>
    <row r="63" spans="1:30" x14ac:dyDescent="0.3">
      <c r="A63" t="s">
        <v>187</v>
      </c>
      <c r="B63" t="s">
        <v>188</v>
      </c>
      <c r="C63" t="s">
        <v>189</v>
      </c>
      <c r="D63" t="s">
        <v>100</v>
      </c>
      <c r="E63" t="s">
        <v>133</v>
      </c>
      <c r="F63" t="s">
        <v>102</v>
      </c>
      <c r="G63" t="s">
        <v>83</v>
      </c>
      <c r="H63">
        <v>7</v>
      </c>
      <c r="I63">
        <v>8408.7785299999996</v>
      </c>
      <c r="J63">
        <v>58861.449710000001</v>
      </c>
      <c r="K63">
        <v>1</v>
      </c>
      <c r="L63">
        <v>6858.7781000000004</v>
      </c>
      <c r="M63" t="s">
        <v>190</v>
      </c>
      <c r="N63">
        <v>0</v>
      </c>
      <c r="O63">
        <v>0</v>
      </c>
      <c r="P63">
        <v>0</v>
      </c>
      <c r="Q63">
        <v>0</v>
      </c>
      <c r="R63" t="s">
        <v>96</v>
      </c>
      <c r="S63">
        <v>0</v>
      </c>
      <c r="T63">
        <v>0</v>
      </c>
      <c r="U63">
        <v>8</v>
      </c>
      <c r="V63">
        <v>8</v>
      </c>
      <c r="W63">
        <v>8215.0284699999993</v>
      </c>
      <c r="X63">
        <v>8215.0284800000009</v>
      </c>
      <c r="Y63">
        <v>65720.227809999997</v>
      </c>
      <c r="Z63">
        <v>65720.227840000007</v>
      </c>
      <c r="AA63" t="s">
        <v>190</v>
      </c>
      <c r="AB63">
        <v>0</v>
      </c>
      <c r="AC63">
        <v>0</v>
      </c>
      <c r="AD63">
        <v>1</v>
      </c>
    </row>
    <row r="64" spans="1:30" x14ac:dyDescent="0.3">
      <c r="A64" t="s">
        <v>191</v>
      </c>
      <c r="B64" t="s">
        <v>192</v>
      </c>
      <c r="C64" t="s">
        <v>193</v>
      </c>
      <c r="D64" t="s">
        <v>100</v>
      </c>
      <c r="E64" t="s">
        <v>124</v>
      </c>
      <c r="F64" t="s">
        <v>102</v>
      </c>
      <c r="G64" t="s">
        <v>83</v>
      </c>
      <c r="H64">
        <v>36</v>
      </c>
      <c r="I64">
        <v>581.85838000000001</v>
      </c>
      <c r="J64">
        <v>20946.901679999999</v>
      </c>
      <c r="K64">
        <v>2</v>
      </c>
      <c r="L64">
        <v>8476.1358500000006</v>
      </c>
      <c r="M64" t="s">
        <v>264</v>
      </c>
      <c r="N64">
        <v>0</v>
      </c>
      <c r="O64">
        <v>0</v>
      </c>
      <c r="P64">
        <v>8</v>
      </c>
      <c r="Q64">
        <v>997.34749999999997</v>
      </c>
      <c r="R64" t="s">
        <v>265</v>
      </c>
      <c r="S64">
        <v>0</v>
      </c>
      <c r="T64">
        <v>0</v>
      </c>
      <c r="U64">
        <v>30</v>
      </c>
      <c r="V64">
        <v>30</v>
      </c>
      <c r="W64">
        <v>997.34644000000003</v>
      </c>
      <c r="X64">
        <v>997.35</v>
      </c>
      <c r="Y64">
        <v>29920.393359999998</v>
      </c>
      <c r="Z64">
        <v>29920.5</v>
      </c>
      <c r="AA64" t="s">
        <v>194</v>
      </c>
      <c r="AB64">
        <v>0</v>
      </c>
      <c r="AC64">
        <v>0</v>
      </c>
      <c r="AD64">
        <v>1</v>
      </c>
    </row>
    <row r="65" spans="1:30" x14ac:dyDescent="0.3">
      <c r="A65" t="s">
        <v>195</v>
      </c>
      <c r="B65" t="s">
        <v>196</v>
      </c>
      <c r="C65" t="s">
        <v>197</v>
      </c>
      <c r="D65" t="s">
        <v>198</v>
      </c>
      <c r="E65" t="s">
        <v>199</v>
      </c>
      <c r="F65" t="s">
        <v>199</v>
      </c>
      <c r="G65" t="s">
        <v>83</v>
      </c>
      <c r="H65">
        <v>0</v>
      </c>
      <c r="I65">
        <v>0</v>
      </c>
      <c r="J65">
        <v>0</v>
      </c>
      <c r="K65">
        <v>5</v>
      </c>
      <c r="L65">
        <v>1021.04836</v>
      </c>
      <c r="M65" t="s">
        <v>200</v>
      </c>
      <c r="N65">
        <v>0</v>
      </c>
      <c r="O65">
        <v>0</v>
      </c>
      <c r="P65">
        <v>0</v>
      </c>
      <c r="Q65">
        <v>0</v>
      </c>
      <c r="R65" t="s">
        <v>96</v>
      </c>
      <c r="S65">
        <v>0</v>
      </c>
      <c r="T65">
        <v>0</v>
      </c>
      <c r="U65">
        <v>5</v>
      </c>
      <c r="V65">
        <v>5</v>
      </c>
      <c r="W65">
        <v>1021.04836</v>
      </c>
      <c r="X65">
        <v>1021.048</v>
      </c>
      <c r="Y65">
        <v>5105.2417999999998</v>
      </c>
      <c r="Z65">
        <v>5105.24</v>
      </c>
      <c r="AA65" t="s">
        <v>200</v>
      </c>
      <c r="AB65">
        <v>0</v>
      </c>
      <c r="AC65">
        <v>0</v>
      </c>
      <c r="AD65">
        <v>1</v>
      </c>
    </row>
    <row r="66" spans="1:30" x14ac:dyDescent="0.3">
      <c r="A66" t="s">
        <v>201</v>
      </c>
      <c r="B66" t="s">
        <v>202</v>
      </c>
      <c r="C66" t="s">
        <v>203</v>
      </c>
      <c r="D66" t="s">
        <v>198</v>
      </c>
      <c r="E66" t="s">
        <v>199</v>
      </c>
      <c r="F66" t="s">
        <v>199</v>
      </c>
      <c r="G66" t="s">
        <v>83</v>
      </c>
      <c r="H66">
        <v>0</v>
      </c>
      <c r="I66">
        <v>0</v>
      </c>
      <c r="J66">
        <v>0</v>
      </c>
      <c r="K66">
        <v>5</v>
      </c>
      <c r="L66">
        <v>1021.04836</v>
      </c>
      <c r="M66" t="s">
        <v>204</v>
      </c>
      <c r="N66">
        <v>0</v>
      </c>
      <c r="O66">
        <v>0</v>
      </c>
      <c r="P66">
        <v>0</v>
      </c>
      <c r="Q66">
        <v>0</v>
      </c>
      <c r="R66" t="s">
        <v>96</v>
      </c>
      <c r="S66">
        <v>0</v>
      </c>
      <c r="T66">
        <v>0</v>
      </c>
      <c r="U66">
        <v>5</v>
      </c>
      <c r="V66">
        <v>5</v>
      </c>
      <c r="W66">
        <v>1021.04836</v>
      </c>
      <c r="X66">
        <v>1021.048</v>
      </c>
      <c r="Y66">
        <v>5105.2417999999998</v>
      </c>
      <c r="Z66">
        <v>5105.24</v>
      </c>
      <c r="AA66" t="s">
        <v>204</v>
      </c>
      <c r="AB66">
        <v>0</v>
      </c>
      <c r="AC66">
        <v>0</v>
      </c>
      <c r="AD66">
        <v>1</v>
      </c>
    </row>
    <row r="67" spans="1:30" x14ac:dyDescent="0.3">
      <c r="A67" t="s">
        <v>205</v>
      </c>
      <c r="B67" t="s">
        <v>206</v>
      </c>
      <c r="C67" t="s">
        <v>207</v>
      </c>
      <c r="D67" t="s">
        <v>198</v>
      </c>
      <c r="E67" t="s">
        <v>199</v>
      </c>
      <c r="F67" t="s">
        <v>199</v>
      </c>
      <c r="G67" t="s">
        <v>83</v>
      </c>
      <c r="H67">
        <v>240</v>
      </c>
      <c r="I67">
        <v>0</v>
      </c>
      <c r="J67">
        <v>0</v>
      </c>
      <c r="K67">
        <v>0</v>
      </c>
      <c r="L67">
        <v>0</v>
      </c>
      <c r="M67" t="s">
        <v>96</v>
      </c>
      <c r="N67">
        <v>0</v>
      </c>
      <c r="O67">
        <v>0</v>
      </c>
      <c r="P67">
        <v>0</v>
      </c>
      <c r="Q67">
        <v>0</v>
      </c>
      <c r="R67" t="s">
        <v>96</v>
      </c>
      <c r="S67">
        <v>0</v>
      </c>
      <c r="T67">
        <v>0</v>
      </c>
      <c r="U67">
        <v>240</v>
      </c>
      <c r="V67">
        <v>240.5</v>
      </c>
      <c r="W67">
        <v>0</v>
      </c>
      <c r="X67">
        <v>0</v>
      </c>
      <c r="Y67">
        <v>0</v>
      </c>
      <c r="Z67">
        <v>0</v>
      </c>
      <c r="AA67" t="s">
        <v>96</v>
      </c>
      <c r="AB67">
        <v>0</v>
      </c>
      <c r="AC67">
        <v>0</v>
      </c>
      <c r="AD67">
        <v>1</v>
      </c>
    </row>
    <row r="68" spans="1:30" x14ac:dyDescent="0.3">
      <c r="A68" t="s">
        <v>208</v>
      </c>
      <c r="B68" t="s">
        <v>209</v>
      </c>
      <c r="C68" t="s">
        <v>210</v>
      </c>
      <c r="D68" t="s">
        <v>198</v>
      </c>
      <c r="E68" t="s">
        <v>199</v>
      </c>
      <c r="F68" t="s">
        <v>199</v>
      </c>
      <c r="G68" t="s">
        <v>83</v>
      </c>
      <c r="H68">
        <v>234</v>
      </c>
      <c r="I68">
        <v>0</v>
      </c>
      <c r="J68">
        <v>0</v>
      </c>
      <c r="K68">
        <v>0</v>
      </c>
      <c r="L68">
        <v>0</v>
      </c>
      <c r="M68" t="s">
        <v>96</v>
      </c>
      <c r="N68">
        <v>0</v>
      </c>
      <c r="O68">
        <v>0</v>
      </c>
      <c r="P68">
        <v>0</v>
      </c>
      <c r="Q68">
        <v>0</v>
      </c>
      <c r="R68" t="s">
        <v>96</v>
      </c>
      <c r="S68">
        <v>0</v>
      </c>
      <c r="T68">
        <v>0</v>
      </c>
      <c r="U68">
        <v>234</v>
      </c>
      <c r="V68">
        <v>233.5</v>
      </c>
      <c r="W68">
        <v>0</v>
      </c>
      <c r="X68">
        <v>0</v>
      </c>
      <c r="Y68">
        <v>0</v>
      </c>
      <c r="Z68">
        <v>0</v>
      </c>
      <c r="AA68" t="s">
        <v>96</v>
      </c>
      <c r="AB68">
        <v>0</v>
      </c>
      <c r="AC68">
        <v>0</v>
      </c>
      <c r="AD68">
        <v>1</v>
      </c>
    </row>
    <row r="69" spans="1:30" x14ac:dyDescent="0.3">
      <c r="A69" t="s">
        <v>211</v>
      </c>
      <c r="B69" t="s">
        <v>212</v>
      </c>
      <c r="C69" t="s">
        <v>213</v>
      </c>
      <c r="D69" t="s">
        <v>214</v>
      </c>
      <c r="E69" t="s">
        <v>215</v>
      </c>
      <c r="F69" t="s">
        <v>216</v>
      </c>
      <c r="G69" t="s">
        <v>83</v>
      </c>
      <c r="H69">
        <v>31</v>
      </c>
      <c r="I69">
        <v>19.909009999999999</v>
      </c>
      <c r="J69">
        <v>617.17930999999999</v>
      </c>
      <c r="K69">
        <v>208</v>
      </c>
      <c r="L69">
        <v>19.899999999999999</v>
      </c>
      <c r="M69" t="s">
        <v>266</v>
      </c>
      <c r="N69">
        <v>0</v>
      </c>
      <c r="O69">
        <v>0</v>
      </c>
      <c r="P69">
        <v>32</v>
      </c>
      <c r="Q69">
        <v>19.901160000000001</v>
      </c>
      <c r="R69" t="s">
        <v>217</v>
      </c>
      <c r="S69">
        <v>0</v>
      </c>
      <c r="T69">
        <v>0</v>
      </c>
      <c r="U69">
        <v>207</v>
      </c>
      <c r="V69">
        <v>207</v>
      </c>
      <c r="W69">
        <v>19.90117</v>
      </c>
      <c r="X69">
        <v>19.901160000000001</v>
      </c>
      <c r="Y69">
        <v>4119.5421900000001</v>
      </c>
      <c r="Z69">
        <v>4119.5401199999997</v>
      </c>
      <c r="AA69" t="s">
        <v>217</v>
      </c>
      <c r="AB69">
        <v>0</v>
      </c>
      <c r="AC69">
        <v>0</v>
      </c>
      <c r="AD69">
        <v>1</v>
      </c>
    </row>
    <row r="70" spans="1:30" x14ac:dyDescent="0.3">
      <c r="A70" t="s">
        <v>218</v>
      </c>
      <c r="B70" t="s">
        <v>219</v>
      </c>
      <c r="C70" t="s">
        <v>220</v>
      </c>
      <c r="D70" t="s">
        <v>214</v>
      </c>
      <c r="E70" t="s">
        <v>215</v>
      </c>
      <c r="F70" t="s">
        <v>216</v>
      </c>
      <c r="G70" t="s">
        <v>83</v>
      </c>
      <c r="H70">
        <v>24</v>
      </c>
      <c r="I70">
        <v>407.69229999999999</v>
      </c>
      <c r="J70">
        <v>9784.6152000000002</v>
      </c>
      <c r="K70">
        <v>50</v>
      </c>
      <c r="L70">
        <v>500</v>
      </c>
      <c r="M70" t="s">
        <v>267</v>
      </c>
      <c r="N70">
        <v>0</v>
      </c>
      <c r="O70">
        <v>0</v>
      </c>
      <c r="P70">
        <v>10</v>
      </c>
      <c r="Q70">
        <v>470.06236999999999</v>
      </c>
      <c r="R70" t="s">
        <v>221</v>
      </c>
      <c r="S70">
        <v>0</v>
      </c>
      <c r="T70">
        <v>0</v>
      </c>
      <c r="U70">
        <v>64</v>
      </c>
      <c r="V70">
        <v>64</v>
      </c>
      <c r="W70">
        <v>470.06236000000001</v>
      </c>
      <c r="X70">
        <v>470.06236999999999</v>
      </c>
      <c r="Y70">
        <v>30083.9915</v>
      </c>
      <c r="Z70">
        <v>30083.991679999999</v>
      </c>
      <c r="AA70" t="s">
        <v>221</v>
      </c>
      <c r="AB70">
        <v>0</v>
      </c>
      <c r="AC70">
        <v>0</v>
      </c>
      <c r="AD70">
        <v>1</v>
      </c>
    </row>
    <row r="71" spans="1:30" x14ac:dyDescent="0.3">
      <c r="A71" t="s">
        <v>226</v>
      </c>
      <c r="B71" t="s">
        <v>227</v>
      </c>
      <c r="C71" t="s">
        <v>228</v>
      </c>
      <c r="D71" t="s">
        <v>214</v>
      </c>
      <c r="E71" t="s">
        <v>215</v>
      </c>
      <c r="F71" t="s">
        <v>216</v>
      </c>
      <c r="G71" t="s">
        <v>83</v>
      </c>
      <c r="H71">
        <v>0</v>
      </c>
      <c r="I71">
        <v>0</v>
      </c>
      <c r="J71">
        <v>0</v>
      </c>
      <c r="K71">
        <v>5</v>
      </c>
      <c r="L71">
        <v>16924.18376</v>
      </c>
      <c r="M71" t="s">
        <v>268</v>
      </c>
      <c r="N71">
        <v>0</v>
      </c>
      <c r="O71">
        <v>0</v>
      </c>
      <c r="P71">
        <v>1</v>
      </c>
      <c r="Q71">
        <v>16924.18</v>
      </c>
      <c r="R71" t="s">
        <v>229</v>
      </c>
      <c r="S71">
        <v>0</v>
      </c>
      <c r="T71">
        <v>0</v>
      </c>
      <c r="U71">
        <v>4</v>
      </c>
      <c r="V71">
        <v>4</v>
      </c>
      <c r="W71">
        <v>16924.184700000002</v>
      </c>
      <c r="X71">
        <v>16924.18</v>
      </c>
      <c r="Y71">
        <v>67696.738800000006</v>
      </c>
      <c r="Z71">
        <v>67696.72</v>
      </c>
      <c r="AA71" t="s">
        <v>229</v>
      </c>
      <c r="AB71">
        <v>0</v>
      </c>
      <c r="AC71">
        <v>0</v>
      </c>
      <c r="AD71">
        <v>1</v>
      </c>
    </row>
    <row r="72" spans="1:30" x14ac:dyDescent="0.3">
      <c r="A72" t="s">
        <v>230</v>
      </c>
      <c r="B72" t="s">
        <v>230</v>
      </c>
      <c r="C72" t="s">
        <v>231</v>
      </c>
      <c r="D72" t="s">
        <v>100</v>
      </c>
      <c r="E72" t="s">
        <v>111</v>
      </c>
      <c r="F72" t="s">
        <v>102</v>
      </c>
      <c r="G72" t="s">
        <v>83</v>
      </c>
      <c r="H72">
        <v>0</v>
      </c>
      <c r="I72">
        <v>0</v>
      </c>
      <c r="J72">
        <v>0</v>
      </c>
      <c r="K72">
        <v>5</v>
      </c>
      <c r="L72">
        <v>845.66539</v>
      </c>
      <c r="M72" t="s">
        <v>232</v>
      </c>
      <c r="N72">
        <v>0</v>
      </c>
      <c r="O72">
        <v>0</v>
      </c>
      <c r="P72">
        <v>0</v>
      </c>
      <c r="Q72">
        <v>0</v>
      </c>
      <c r="R72" t="s">
        <v>96</v>
      </c>
      <c r="S72">
        <v>0</v>
      </c>
      <c r="T72">
        <v>0</v>
      </c>
      <c r="U72">
        <v>5</v>
      </c>
      <c r="V72">
        <v>5</v>
      </c>
      <c r="W72">
        <v>845.66539</v>
      </c>
      <c r="X72">
        <v>845.67</v>
      </c>
      <c r="Y72">
        <v>4228.3269499999997</v>
      </c>
      <c r="Z72">
        <v>4228.3500000000004</v>
      </c>
      <c r="AA72" t="s">
        <v>232</v>
      </c>
      <c r="AB72">
        <v>0</v>
      </c>
      <c r="AC72">
        <v>0</v>
      </c>
      <c r="AD72">
        <v>1</v>
      </c>
    </row>
    <row r="73" spans="1:30" x14ac:dyDescent="0.3">
      <c r="A73" t="s">
        <v>233</v>
      </c>
      <c r="B73" t="s">
        <v>233</v>
      </c>
      <c r="C73" t="s">
        <v>234</v>
      </c>
      <c r="D73" t="s">
        <v>235</v>
      </c>
      <c r="E73" t="s">
        <v>236</v>
      </c>
      <c r="F73" t="s">
        <v>237</v>
      </c>
      <c r="G73" t="s">
        <v>83</v>
      </c>
      <c r="H73">
        <v>8</v>
      </c>
      <c r="I73">
        <v>119.99999</v>
      </c>
      <c r="J73">
        <v>959.99991999999997</v>
      </c>
      <c r="K73">
        <v>20</v>
      </c>
      <c r="L73">
        <v>120</v>
      </c>
      <c r="M73" t="s">
        <v>269</v>
      </c>
      <c r="N73">
        <v>0</v>
      </c>
      <c r="O73">
        <v>0</v>
      </c>
      <c r="P73">
        <v>25</v>
      </c>
      <c r="Q73">
        <v>119.99999</v>
      </c>
      <c r="R73" t="s">
        <v>270</v>
      </c>
      <c r="S73">
        <v>0</v>
      </c>
      <c r="T73">
        <v>0</v>
      </c>
      <c r="U73">
        <v>3</v>
      </c>
      <c r="V73">
        <v>3</v>
      </c>
      <c r="W73">
        <v>120.00005</v>
      </c>
      <c r="X73">
        <v>119.99999</v>
      </c>
      <c r="Y73">
        <v>360.00017000000003</v>
      </c>
      <c r="Z73">
        <v>359.99997000000002</v>
      </c>
      <c r="AA73" t="s">
        <v>238</v>
      </c>
      <c r="AB73">
        <v>0</v>
      </c>
      <c r="AC73">
        <v>0</v>
      </c>
      <c r="AD73">
        <v>1</v>
      </c>
    </row>
    <row r="74" spans="1:30" x14ac:dyDescent="0.3">
      <c r="A74" t="s">
        <v>239</v>
      </c>
      <c r="B74" t="s">
        <v>239</v>
      </c>
      <c r="C74" t="s">
        <v>240</v>
      </c>
      <c r="D74" t="s">
        <v>80</v>
      </c>
      <c r="E74" t="s">
        <v>81</v>
      </c>
      <c r="F74" t="s">
        <v>82</v>
      </c>
      <c r="G74" t="s">
        <v>83</v>
      </c>
      <c r="H74">
        <v>0</v>
      </c>
      <c r="I74">
        <v>0</v>
      </c>
      <c r="J74">
        <v>0</v>
      </c>
      <c r="K74">
        <v>60</v>
      </c>
      <c r="L74">
        <v>33.728099999999998</v>
      </c>
      <c r="M74" t="s">
        <v>241</v>
      </c>
      <c r="N74">
        <v>0</v>
      </c>
      <c r="O74">
        <v>0</v>
      </c>
      <c r="P74">
        <v>0</v>
      </c>
      <c r="Q74">
        <v>0</v>
      </c>
      <c r="R74" t="s">
        <v>96</v>
      </c>
      <c r="S74">
        <v>0</v>
      </c>
      <c r="T74">
        <v>0</v>
      </c>
      <c r="U74">
        <v>60</v>
      </c>
      <c r="V74">
        <v>60</v>
      </c>
      <c r="W74">
        <v>33.728099999999998</v>
      </c>
      <c r="X74">
        <v>33.729999999999997</v>
      </c>
      <c r="Y74">
        <v>2023.6859999999999</v>
      </c>
      <c r="Z74">
        <v>2023.8</v>
      </c>
      <c r="AA74" t="s">
        <v>241</v>
      </c>
      <c r="AB74">
        <v>0</v>
      </c>
      <c r="AC74">
        <v>0</v>
      </c>
      <c r="AD74">
        <v>1</v>
      </c>
    </row>
    <row r="75" spans="1:30" x14ac:dyDescent="0.3">
      <c r="A75" t="s">
        <v>242</v>
      </c>
      <c r="B75" t="s">
        <v>242</v>
      </c>
      <c r="C75" t="s">
        <v>243</v>
      </c>
      <c r="D75" t="s">
        <v>100</v>
      </c>
      <c r="E75" t="s">
        <v>133</v>
      </c>
      <c r="F75" t="s">
        <v>102</v>
      </c>
      <c r="G75" t="s">
        <v>83</v>
      </c>
      <c r="H75">
        <v>0</v>
      </c>
      <c r="I75">
        <v>0</v>
      </c>
      <c r="J75">
        <v>0</v>
      </c>
      <c r="K75">
        <v>864</v>
      </c>
      <c r="L75">
        <v>53.232640000000004</v>
      </c>
      <c r="M75" t="s">
        <v>244</v>
      </c>
      <c r="N75">
        <v>0</v>
      </c>
      <c r="O75">
        <v>0</v>
      </c>
      <c r="P75">
        <v>0</v>
      </c>
      <c r="Q75">
        <v>0</v>
      </c>
      <c r="R75" t="s">
        <v>96</v>
      </c>
      <c r="S75">
        <v>0</v>
      </c>
      <c r="T75">
        <v>0</v>
      </c>
      <c r="U75">
        <v>864</v>
      </c>
      <c r="V75">
        <v>864</v>
      </c>
      <c r="W75">
        <v>53.232640000000004</v>
      </c>
      <c r="X75">
        <v>53.23</v>
      </c>
      <c r="Y75">
        <v>45993.000959999998</v>
      </c>
      <c r="Z75">
        <v>45990.720000000001</v>
      </c>
      <c r="AA75" t="s">
        <v>244</v>
      </c>
      <c r="AB75">
        <v>0</v>
      </c>
      <c r="AC75">
        <v>0</v>
      </c>
      <c r="AD7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609D-FE06-4FBE-B76E-B6912ED40CC8}">
  <dimension ref="A1:D39"/>
  <sheetViews>
    <sheetView workbookViewId="0">
      <selection sqref="A1:A1048576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  <c r="B3" t="s">
        <v>3</v>
      </c>
      <c r="C3" t="s">
        <v>4</v>
      </c>
    </row>
    <row r="4" spans="1:3" x14ac:dyDescent="0.3">
      <c r="A4" t="s">
        <v>5</v>
      </c>
      <c r="B4" t="s">
        <v>6</v>
      </c>
    </row>
    <row r="5" spans="1:3" x14ac:dyDescent="0.3">
      <c r="A5" t="s">
        <v>7</v>
      </c>
    </row>
    <row r="6" spans="1:3" x14ac:dyDescent="0.3">
      <c r="A6" t="s">
        <v>8</v>
      </c>
    </row>
    <row r="7" spans="1:3" x14ac:dyDescent="0.3">
      <c r="A7" t="s">
        <v>9</v>
      </c>
    </row>
    <row r="8" spans="1:3" x14ac:dyDescent="0.3">
      <c r="A8" t="s">
        <v>10</v>
      </c>
      <c r="B8" t="s">
        <v>11</v>
      </c>
    </row>
    <row r="9" spans="1:3" x14ac:dyDescent="0.3">
      <c r="A9" t="s">
        <v>12</v>
      </c>
    </row>
    <row r="10" spans="1:3" x14ac:dyDescent="0.3">
      <c r="A10" t="s">
        <v>13</v>
      </c>
    </row>
    <row r="11" spans="1:3" x14ac:dyDescent="0.3">
      <c r="A11" t="s">
        <v>14</v>
      </c>
    </row>
    <row r="12" spans="1:3" x14ac:dyDescent="0.3">
      <c r="A12" t="s">
        <v>15</v>
      </c>
    </row>
    <row r="13" spans="1:3" x14ac:dyDescent="0.3">
      <c r="A13" t="s">
        <v>16</v>
      </c>
    </row>
    <row r="14" spans="1:3" x14ac:dyDescent="0.3">
      <c r="A14" t="s">
        <v>17</v>
      </c>
    </row>
    <row r="15" spans="1:3" x14ac:dyDescent="0.3">
      <c r="A15" t="s">
        <v>18</v>
      </c>
    </row>
    <row r="16" spans="1:3" x14ac:dyDescent="0.3">
      <c r="A16" t="s">
        <v>19</v>
      </c>
    </row>
    <row r="17" spans="1:2" x14ac:dyDescent="0.3">
      <c r="A17" t="s">
        <v>20</v>
      </c>
    </row>
    <row r="18" spans="1:2" x14ac:dyDescent="0.3">
      <c r="A18" t="s">
        <v>21</v>
      </c>
    </row>
    <row r="19" spans="1:2" x14ac:dyDescent="0.3">
      <c r="A19" t="s">
        <v>22</v>
      </c>
    </row>
    <row r="20" spans="1:2" x14ac:dyDescent="0.3">
      <c r="A20" t="s">
        <v>23</v>
      </c>
      <c r="B20" t="s">
        <v>24</v>
      </c>
    </row>
    <row r="21" spans="1:2" x14ac:dyDescent="0.3">
      <c r="A21" t="s">
        <v>25</v>
      </c>
    </row>
    <row r="22" spans="1:2" x14ac:dyDescent="0.3">
      <c r="A22" t="s">
        <v>26</v>
      </c>
    </row>
    <row r="23" spans="1:2" x14ac:dyDescent="0.3">
      <c r="A23" t="s">
        <v>27</v>
      </c>
    </row>
    <row r="24" spans="1:2" x14ac:dyDescent="0.3">
      <c r="A24" t="s">
        <v>28</v>
      </c>
    </row>
    <row r="25" spans="1:2" x14ac:dyDescent="0.3">
      <c r="A25" t="s">
        <v>29</v>
      </c>
    </row>
    <row r="26" spans="1:2" x14ac:dyDescent="0.3">
      <c r="A26" t="s">
        <v>30</v>
      </c>
    </row>
    <row r="27" spans="1:2" x14ac:dyDescent="0.3">
      <c r="A27" t="s">
        <v>31</v>
      </c>
    </row>
    <row r="28" spans="1:2" x14ac:dyDescent="0.3">
      <c r="A28" t="s">
        <v>32</v>
      </c>
    </row>
    <row r="29" spans="1:2" x14ac:dyDescent="0.3">
      <c r="A29" t="s">
        <v>33</v>
      </c>
    </row>
    <row r="30" spans="1:2" x14ac:dyDescent="0.3">
      <c r="A30" t="s">
        <v>34</v>
      </c>
    </row>
    <row r="31" spans="1:2" x14ac:dyDescent="0.3">
      <c r="A31" t="s">
        <v>35</v>
      </c>
    </row>
    <row r="32" spans="1:2" x14ac:dyDescent="0.3">
      <c r="A32" t="s">
        <v>36</v>
      </c>
      <c r="B32" t="s">
        <v>37</v>
      </c>
    </row>
    <row r="33" spans="1:4" x14ac:dyDescent="0.3">
      <c r="A33" t="s">
        <v>38</v>
      </c>
      <c r="B33" t="s">
        <v>39</v>
      </c>
    </row>
    <row r="34" spans="1:4" x14ac:dyDescent="0.3">
      <c r="A34" t="s">
        <v>40</v>
      </c>
    </row>
    <row r="35" spans="1:4" x14ac:dyDescent="0.3">
      <c r="A35" t="s">
        <v>41</v>
      </c>
      <c r="B35" t="s">
        <v>42</v>
      </c>
    </row>
    <row r="36" spans="1:4" x14ac:dyDescent="0.3">
      <c r="A36" t="s">
        <v>43</v>
      </c>
    </row>
    <row r="37" spans="1:4" x14ac:dyDescent="0.3">
      <c r="A37" t="s">
        <v>44</v>
      </c>
      <c r="B37" t="s">
        <v>45</v>
      </c>
      <c r="C37" t="s">
        <v>46</v>
      </c>
      <c r="D37" t="s">
        <v>47</v>
      </c>
    </row>
    <row r="38" spans="1:4" x14ac:dyDescent="0.3">
      <c r="A38" t="s">
        <v>48</v>
      </c>
    </row>
    <row r="39" spans="1:4" x14ac:dyDescent="0.3">
      <c r="A39" t="s">
        <v>49</v>
      </c>
      <c r="B39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U I C 0 W v W o 1 d e l A A A A 9 g A A A B I A H A B D b 2 5 m a W c v U G F j a 2 F n Z S 5 4 b W w g o h g A K K A U A A A A A A A A A A A A A A A A A A A A A A A A A A A A h Y + x D o I w F E V / h X S n h a q J I Y 8 y O L h I Y k J i X J t a o R E e h h b L v z n 4 S f 6 C G E X d H O + 5 Z 7 j 3 f r 1 B N j R 1 c N G d N S 2 m J K Y R C T S q 9 m C w T E n v j u G S Z A K 2 U p 1 k q Y N R R p s M 9 p C S y r l z w p j 3 n v o Z b b u S 8 S i K 2 T 7 f F K r S j S Q f 2 f y X Q 4 P W S V S a C N i 9 x g h O 4 z m n f D F u A j Z B y A 1 + B T 5 2 z / Y H w q q v X d 9 p o T E s 1 s C m C O z 9 Q T w A U E s D B B Q A A g A I A F C A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g L R a 0 h W H R Q g C A A C D C Q A A E w A c A E Z v c m 1 1 b G F z L 1 N l Y 3 R p b 2 4 x L m 0 g o h g A K K A U A A A A A A A A A A A A A A A A A A A A A A A A A A A A 7 Z R R b 6 J A E M f f T f w O G / q i C T W n t p p e w 8 P e Q i s X A W U X e 5 f 2 Y i j u V R J Y m m U x Z 4 z f / V a x s U a 2 N p d 7 u O T K C z C / m f / M B P a f 0 0 j E G Q O 4 v L e v 6 7 V 6 L Z + H n M 7 A m Z b G e R q K a E 5 n 5 z F b U C Y y v t S A A R I q 6 j U g L 5 w V P K I y g v J F y 8 y i I p V J j Z s 4 o S 2 U M S F f 8 o a G P j 8 I m j 4 / V K m 1 o n y h N f V 7 k y Z x G g v K D e 1 a 0 w H K k i J l u d H p 6 c B i U T a L 2 Z P R 7 l x 2 d D A u M k G x W C b U 2 D + 2 3 I z R H 0 2 9 n O p M G / E s l W w G B j S c U Z 5 v h i b h o 0 z c k V 2 8 U S 6 g g / t d H C Y J j s I k 5 L k h e P F a E s 1 D 9 i Q V y f K Z 7 u U I D 1 n + M + N p O f E G 5 o 2 K / v p q p d n E c t z A k e s J m Q Y E / S X W O l h p m F h T h O / c L f e O s G l h 5 N s j Y n v u E d u U T B E k 1 e D W 9 4 J R N Y I B G X i + T b 4 f 4 a E n 9 a p 6 D S E m 0 / G + g h X p I + V 7 B C e 3 y M N E h S d w G F g V 0 L e Q J b d T K L 9 Q t T j x o Y t v L H 9 q u w q N 1 x l q H R v j w F I o l O w d M 3 i B a p G D F L U S g k O k U B g H 0 C V 2 J d p W q U V P t F N 9 G d u d q J A D v 5 m Q W E f / i G N j B x I 0 s E y J b C Z 6 F 6 3 N k V i v m / V a z C q P 0 m n H O W / 3 L / r 9 b r t 3 e d X r X v 1 d / z n U P u F G 3 U 8 f b v T h R m + 6 0 U u G 6 o D 8 C 2 5 V c s d 2 3 5 7 w f / e y T R t o f j 0 0 s i 0 I / C 9 w W I n + x P 9 + A 1 B L A Q I t A B Q A A g A I A F C A t F r 1 q N X X p Q A A A P Y A A A A S A A A A A A A A A A A A A A A A A A A A A A B D b 2 5 m a W c v U G F j a 2 F n Z S 5 4 b W x Q S w E C L Q A U A A I A C A B Q g L R a D 8 r p q 6 Q A A A D p A A A A E w A A A A A A A A A A A A A A A A D x A A A A W 0 N v b n R l b n R f V H l w Z X N d L n h t b F B L A Q I t A B Q A A g A I A F C A t F r S F Y d F C A I A A I M J A A A T A A A A A A A A A A A A A A A A A O I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4 A A A A A A A A 8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t Y X R j a G V k L W l u d m V u d G 9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Y T I 0 M z E y L T J h M j E t N D l j Z S 1 i N D Q 5 L W N k M 2 Y 4 Y j E 0 M 2 Y z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l z b W F 0 Y 2 h l Z F 9 p b n Z l b n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E 6 M D k 6 M D g u N z g 2 M j M y M V o i I C 8 + P E V u d H J 5 I F R 5 c G U 9 I k Z p b G x D b 2 x 1 b W 5 U e X B l c y I g V m F s d W U 9 I n N C Z 1 l H Q m d Z R 0 J n V U Z C U V V G Q l F V R k J R V U Z C U V V G Q l F V R k J n T T 0 i I C 8 + P E V u d H J 5 I F R 5 c G U 9 I k Z p b G x D b 2 x 1 b W 5 O Y W 1 l c y I g V m F s d W U 9 I n N b J n F 1 b 3 Q 7 S V R F T U 5 V T S Z x d W 9 0 O y w m c X V v d D t T V E V f Q 1 N X T k l U R U 1 O T y Z x d W 9 0 O y w m c X V v d D t E R V N D U k l Q V E l P T i Z x d W 9 0 O y w m c X V v d D t J V E V N X 0 N B V C Z x d W 9 0 O y w m c X V v d D t J V E V N X 0 d S T 1 V Q J n F 1 b 3 Q 7 L C Z x d W 9 0 O 0 l U R U 1 f Q V V U S E 9 S S V R Z J n F 1 b 3 Q 7 L C Z x d W 9 0 O 0 x P Q 0 F U S U 9 O J n F 1 b 3 Q 7 L C Z x d W 9 0 O 0 x B U 1 R f U V R Z J n F 1 b 3 Q 7 L C Z x d W 9 0 O 0 x B U 1 R f Q V Z H Q 0 9 T V C Z x d W 9 0 O y w m c X V v d D t M Q V N U X 1 Z B T F V F J n F 1 b 3 Q 7 L C Z x d W 9 0 O 1 J F Q 0 V J U F R f U V R Z J n F 1 b 3 Q 7 L C Z x d W 9 0 O 1 J F Q 0 V J U F R f Q V Z H Q 0 9 T V C Z x d W 9 0 O y w m c X V v d D t U U k F O U 0 Z F U l 9 J T l 9 R V F k m c X V v d D s s J n F 1 b 3 Q 7 V F J B T l N G R V J f S U 5 f Q V Z H Q 0 9 T V C Z x d W 9 0 O y w m c X V v d D t J U 1 N V R V 9 R V F k m c X V v d D s s J n F 1 b 3 Q 7 S V N T V U V f Q V Z H Q 0 9 T V C Z x d W 9 0 O y w m c X V v d D t U U k F O U 0 Z F U l 9 P V V R f U V R Z J n F 1 b 3 Q 7 L C Z x d W 9 0 O 1 R S Q U 5 T R k V S X 0 9 V V F 9 B V k d D T 1 N U J n F 1 b 3 Q 7 L C Z x d W 9 0 O 0 N B T E N f U V R Z J n F 1 b 3 Q 7 L C Z x d W 9 0 O 1 F V Q U 5 U S V R Z J n F 1 b 3 Q 7 L C Z x d W 9 0 O 0 N B T E N f Q V Z H Q 0 9 T V C Z x d W 9 0 O y w m c X V v d D t B V k d D T 1 N U J n F 1 b 3 Q 7 L C Z x d W 9 0 O 0 N B T E N f V k F M V U U m c X V v d D s s J n F 1 b 3 Q 7 S U 5 W V k F M V U U m c X V v d D s s J n F 1 b 3 Q 7 T U F Y R E F U R S Z x d W 9 0 O y w m c X V v d D t N S V N N Q V R D S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c 2 1 h d G N o Z W Q t a W 5 2 Z W 5 0 b 3 J 5 L 0 N o Y W 5 n Z W Q g V H l w Z S 5 7 S V R F T U 5 V T S w w f S Z x d W 9 0 O y w m c X V v d D t T Z W N 0 a W 9 u M S 9 t a X N t Y X R j a G V k L W l u d m V u d G 9 y e S 9 D a G F u Z 2 V k I F R 5 c G U u e 1 N U R V 9 D U 1 d O S V R F T U 5 P L D F 9 J n F 1 b 3 Q 7 L C Z x d W 9 0 O 1 N l Y 3 R p b 2 4 x L 2 1 p c 2 1 h d G N o Z W Q t a W 5 2 Z W 5 0 b 3 J 5 L 0 N o Y W 5 n Z W Q g V H l w Z S 5 7 R E V T Q 1 J J U F R J T 0 4 s M n 0 m c X V v d D s s J n F 1 b 3 Q 7 U 2 V j d G l v b j E v b W l z b W F 0 Y 2 h l Z C 1 p b n Z l b n R v c n k v Q 2 h h b m d l Z C B U e X B l L n t J V E V N X 0 N B V C w z f S Z x d W 9 0 O y w m c X V v d D t T Z W N 0 a W 9 u M S 9 t a X N t Y X R j a G V k L W l u d m V u d G 9 y e S 9 D a G F u Z 2 V k I F R 5 c G U u e 0 l U R U 1 f R 1 J P V V A s N H 0 m c X V v d D s s J n F 1 b 3 Q 7 U 2 V j d G l v b j E v b W l z b W F 0 Y 2 h l Z C 1 p b n Z l b n R v c n k v Q 2 h h b m d l Z C B U e X B l L n t J V E V N X 0 F V V E h P U k l U W S w 1 f S Z x d W 9 0 O y w m c X V v d D t T Z W N 0 a W 9 u M S 9 t a X N t Y X R j a G V k L W l u d m V u d G 9 y e S 9 D a G F u Z 2 V k I F R 5 c G U u e 0 x P Q 0 F U S U 9 O L D Z 9 J n F 1 b 3 Q 7 L C Z x d W 9 0 O 1 N l Y 3 R p b 2 4 x L 2 1 p c 2 1 h d G N o Z W Q t a W 5 2 Z W 5 0 b 3 J 5 L 0 N o Y W 5 n Z W Q g V H l w Z S 5 7 T E F T V F 9 R V F k s N 3 0 m c X V v d D s s J n F 1 b 3 Q 7 U 2 V j d G l v b j E v b W l z b W F 0 Y 2 h l Z C 1 p b n Z l b n R v c n k v Q 2 h h b m d l Z C B U e X B l L n t M Q V N U X 0 F W R 0 N P U 1 Q s O H 0 m c X V v d D s s J n F 1 b 3 Q 7 U 2 V j d G l v b j E v b W l z b W F 0 Y 2 h l Z C 1 p b n Z l b n R v c n k v Q 2 h h b m d l Z C B U e X B l L n t M Q V N U X 1 Z B T F V F L D l 9 J n F 1 b 3 Q 7 L C Z x d W 9 0 O 1 N l Y 3 R p b 2 4 x L 2 1 p c 2 1 h d G N o Z W Q t a W 5 2 Z W 5 0 b 3 J 5 L 0 N o Y W 5 n Z W Q g V H l w Z S 5 7 U k V D R U l Q V F 9 R V F k s M T B 9 J n F 1 b 3 Q 7 L C Z x d W 9 0 O 1 N l Y 3 R p b 2 4 x L 2 1 p c 2 1 h d G N o Z W Q t a W 5 2 Z W 5 0 b 3 J 5 L 0 N o Y W 5 n Z W Q g V H l w Z S 5 7 U k V D R U l Q V F 9 B V k d D T 1 N U L D E x f S Z x d W 9 0 O y w m c X V v d D t T Z W N 0 a W 9 u M S 9 t a X N t Y X R j a G V k L W l u d m V u d G 9 y e S 9 D a G F u Z 2 V k I F R 5 c G U u e 1 R S Q U 5 T R k V S X 0 l O X 1 F U W S w x M n 0 m c X V v d D s s J n F 1 b 3 Q 7 U 2 V j d G l v b j E v b W l z b W F 0 Y 2 h l Z C 1 p b n Z l b n R v c n k v Q 2 h h b m d l Z C B U e X B l L n t U U k F O U 0 Z F U l 9 J T l 9 B V k d D T 1 N U L D E z f S Z x d W 9 0 O y w m c X V v d D t T Z W N 0 a W 9 u M S 9 t a X N t Y X R j a G V k L W l u d m V u d G 9 y e S 9 D a G F u Z 2 V k I F R 5 c G U u e 0 l T U 1 V F X 1 F U W S w x N H 0 m c X V v d D s s J n F 1 b 3 Q 7 U 2 V j d G l v b j E v b W l z b W F 0 Y 2 h l Z C 1 p b n Z l b n R v c n k v Q 2 h h b m d l Z C B U e X B l L n t J U 1 N V R V 9 B V k d D T 1 N U L D E 1 f S Z x d W 9 0 O y w m c X V v d D t T Z W N 0 a W 9 u M S 9 t a X N t Y X R j a G V k L W l u d m V u d G 9 y e S 9 D a G F u Z 2 V k I F R 5 c G U u e 1 R S Q U 5 T R k V S X 0 9 V V F 9 R V F k s M T Z 9 J n F 1 b 3 Q 7 L C Z x d W 9 0 O 1 N l Y 3 R p b 2 4 x L 2 1 p c 2 1 h d G N o Z W Q t a W 5 2 Z W 5 0 b 3 J 5 L 0 N o Y W 5 n Z W Q g V H l w Z S 5 7 V F J B T l N G R V J f T 1 V U X 0 F W R 0 N P U 1 Q s M T d 9 J n F 1 b 3 Q 7 L C Z x d W 9 0 O 1 N l Y 3 R p b 2 4 x L 2 1 p c 2 1 h d G N o Z W Q t a W 5 2 Z W 5 0 b 3 J 5 L 0 N o Y W 5 n Z W Q g V H l w Z S 5 7 Q 0 F M Q 1 9 R V F k s M T h 9 J n F 1 b 3 Q 7 L C Z x d W 9 0 O 1 N l Y 3 R p b 2 4 x L 2 1 p c 2 1 h d G N o Z W Q t a W 5 2 Z W 5 0 b 3 J 5 L 0 N o Y W 5 n Z W Q g V H l w Z S 5 7 U V V B T l R J V F k s M T l 9 J n F 1 b 3 Q 7 L C Z x d W 9 0 O 1 N l Y 3 R p b 2 4 x L 2 1 p c 2 1 h d G N o Z W Q t a W 5 2 Z W 5 0 b 3 J 5 L 0 N o Y W 5 n Z W Q g V H l w Z S 5 7 Q 0 F M Q 1 9 B V k d D T 1 N U L D I w f S Z x d W 9 0 O y w m c X V v d D t T Z W N 0 a W 9 u M S 9 t a X N t Y X R j a G V k L W l u d m V u d G 9 y e S 9 D a G F u Z 2 V k I F R 5 c G U u e 0 F W R 0 N P U 1 Q s M j F 9 J n F 1 b 3 Q 7 L C Z x d W 9 0 O 1 N l Y 3 R p b 2 4 x L 2 1 p c 2 1 h d G N o Z W Q t a W 5 2 Z W 5 0 b 3 J 5 L 0 N o Y W 5 n Z W Q g V H l w Z S 5 7 Q 0 F M Q 1 9 W Q U x V R S w y M n 0 m c X V v d D s s J n F 1 b 3 Q 7 U 2 V j d G l v b j E v b W l z b W F 0 Y 2 h l Z C 1 p b n Z l b n R v c n k v Q 2 h h b m d l Z C B U e X B l L n t J T l Z W Q U x V R S w y M 3 0 m c X V v d D s s J n F 1 b 3 Q 7 U 2 V j d G l v b j E v b W l z b W F 0 Y 2 h l Z C 1 p b n Z l b n R v c n k v Q 2 h h b m d l Z C B U e X B l L n t N Q V h E Q V R F L D I 0 f S Z x d W 9 0 O y w m c X V v d D t T Z W N 0 a W 9 u M S 9 t a X N t Y X R j a G V k L W l u d m V u d G 9 y e S 9 D a G F u Z 2 V k I F R 5 c G U u e 0 1 J U 0 1 B V E N I R U Q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a X N t Y X R j a G V k L W l u d m V u d G 9 y e S 9 D a G F u Z 2 V k I F R 5 c G U u e 0 l U R U 1 O V U 0 s M H 0 m c X V v d D s s J n F 1 b 3 Q 7 U 2 V j d G l v b j E v b W l z b W F 0 Y 2 h l Z C 1 p b n Z l b n R v c n k v Q 2 h h b m d l Z C B U e X B l L n t T V E V f Q 1 N X T k l U R U 1 O T y w x f S Z x d W 9 0 O y w m c X V v d D t T Z W N 0 a W 9 u M S 9 t a X N t Y X R j a G V k L W l u d m V u d G 9 y e S 9 D a G F u Z 2 V k I F R 5 c G U u e 0 R F U 0 N S S V B U S U 9 O L D J 9 J n F 1 b 3 Q 7 L C Z x d W 9 0 O 1 N l Y 3 R p b 2 4 x L 2 1 p c 2 1 h d G N o Z W Q t a W 5 2 Z W 5 0 b 3 J 5 L 0 N o Y W 5 n Z W Q g V H l w Z S 5 7 S V R F T V 9 D Q V Q s M 3 0 m c X V v d D s s J n F 1 b 3 Q 7 U 2 V j d G l v b j E v b W l z b W F 0 Y 2 h l Z C 1 p b n Z l b n R v c n k v Q 2 h h b m d l Z C B U e X B l L n t J V E V N X 0 d S T 1 V Q L D R 9 J n F 1 b 3 Q 7 L C Z x d W 9 0 O 1 N l Y 3 R p b 2 4 x L 2 1 p c 2 1 h d G N o Z W Q t a W 5 2 Z W 5 0 b 3 J 5 L 0 N o Y W 5 n Z W Q g V H l w Z S 5 7 S V R F T V 9 B V V R I T 1 J J V F k s N X 0 m c X V v d D s s J n F 1 b 3 Q 7 U 2 V j d G l v b j E v b W l z b W F 0 Y 2 h l Z C 1 p b n Z l b n R v c n k v Q 2 h h b m d l Z C B U e X B l L n t M T 0 N B V E l P T i w 2 f S Z x d W 9 0 O y w m c X V v d D t T Z W N 0 a W 9 u M S 9 t a X N t Y X R j a G V k L W l u d m V u d G 9 y e S 9 D a G F u Z 2 V k I F R 5 c G U u e 0 x B U 1 R f U V R Z L D d 9 J n F 1 b 3 Q 7 L C Z x d W 9 0 O 1 N l Y 3 R p b 2 4 x L 2 1 p c 2 1 h d G N o Z W Q t a W 5 2 Z W 5 0 b 3 J 5 L 0 N o Y W 5 n Z W Q g V H l w Z S 5 7 T E F T V F 9 B V k d D T 1 N U L D h 9 J n F 1 b 3 Q 7 L C Z x d W 9 0 O 1 N l Y 3 R p b 2 4 x L 2 1 p c 2 1 h d G N o Z W Q t a W 5 2 Z W 5 0 b 3 J 5 L 0 N o Y W 5 n Z W Q g V H l w Z S 5 7 T E F T V F 9 W Q U x V R S w 5 f S Z x d W 9 0 O y w m c X V v d D t T Z W N 0 a W 9 u M S 9 t a X N t Y X R j a G V k L W l u d m V u d G 9 y e S 9 D a G F u Z 2 V k I F R 5 c G U u e 1 J F Q 0 V J U F R f U V R Z L D E w f S Z x d W 9 0 O y w m c X V v d D t T Z W N 0 a W 9 u M S 9 t a X N t Y X R j a G V k L W l u d m V u d G 9 y e S 9 D a G F u Z 2 V k I F R 5 c G U u e 1 J F Q 0 V J U F R f Q V Z H Q 0 9 T V C w x M X 0 m c X V v d D s s J n F 1 b 3 Q 7 U 2 V j d G l v b j E v b W l z b W F 0 Y 2 h l Z C 1 p b n Z l b n R v c n k v Q 2 h h b m d l Z C B U e X B l L n t U U k F O U 0 Z F U l 9 J T l 9 R V F k s M T J 9 J n F 1 b 3 Q 7 L C Z x d W 9 0 O 1 N l Y 3 R p b 2 4 x L 2 1 p c 2 1 h d G N o Z W Q t a W 5 2 Z W 5 0 b 3 J 5 L 0 N o Y W 5 n Z W Q g V H l w Z S 5 7 V F J B T l N G R V J f S U 5 f Q V Z H Q 0 9 T V C w x M 3 0 m c X V v d D s s J n F 1 b 3 Q 7 U 2 V j d G l v b j E v b W l z b W F 0 Y 2 h l Z C 1 p b n Z l b n R v c n k v Q 2 h h b m d l Z C B U e X B l L n t J U 1 N V R V 9 R V F k s M T R 9 J n F 1 b 3 Q 7 L C Z x d W 9 0 O 1 N l Y 3 R p b 2 4 x L 2 1 p c 2 1 h d G N o Z W Q t a W 5 2 Z W 5 0 b 3 J 5 L 0 N o Y W 5 n Z W Q g V H l w Z S 5 7 S V N T V U V f Q V Z H Q 0 9 T V C w x N X 0 m c X V v d D s s J n F 1 b 3 Q 7 U 2 V j d G l v b j E v b W l z b W F 0 Y 2 h l Z C 1 p b n Z l b n R v c n k v Q 2 h h b m d l Z C B U e X B l L n t U U k F O U 0 Z F U l 9 P V V R f U V R Z L D E 2 f S Z x d W 9 0 O y w m c X V v d D t T Z W N 0 a W 9 u M S 9 t a X N t Y X R j a G V k L W l u d m V u d G 9 y e S 9 D a G F u Z 2 V k I F R 5 c G U u e 1 R S Q U 5 T R k V S X 0 9 V V F 9 B V k d D T 1 N U L D E 3 f S Z x d W 9 0 O y w m c X V v d D t T Z W N 0 a W 9 u M S 9 t a X N t Y X R j a G V k L W l u d m V u d G 9 y e S 9 D a G F u Z 2 V k I F R 5 c G U u e 0 N B T E N f U V R Z L D E 4 f S Z x d W 9 0 O y w m c X V v d D t T Z W N 0 a W 9 u M S 9 t a X N t Y X R j a G V k L W l u d m V u d G 9 y e S 9 D a G F u Z 2 V k I F R 5 c G U u e 1 F V Q U 5 U S V R Z L D E 5 f S Z x d W 9 0 O y w m c X V v d D t T Z W N 0 a W 9 u M S 9 t a X N t Y X R j a G V k L W l u d m V u d G 9 y e S 9 D a G F u Z 2 V k I F R 5 c G U u e 0 N B T E N f Q V Z H Q 0 9 T V C w y M H 0 m c X V v d D s s J n F 1 b 3 Q 7 U 2 V j d G l v b j E v b W l z b W F 0 Y 2 h l Z C 1 p b n Z l b n R v c n k v Q 2 h h b m d l Z C B U e X B l L n t B V k d D T 1 N U L D I x f S Z x d W 9 0 O y w m c X V v d D t T Z W N 0 a W 9 u M S 9 t a X N t Y X R j a G V k L W l u d m V u d G 9 y e S 9 D a G F u Z 2 V k I F R 5 c G U u e 0 N B T E N f V k F M V U U s M j J 9 J n F 1 b 3 Q 7 L C Z x d W 9 0 O 1 N l Y 3 R p b 2 4 x L 2 1 p c 2 1 h d G N o Z W Q t a W 5 2 Z W 5 0 b 3 J 5 L 0 N o Y W 5 n Z W Q g V H l w Z S 5 7 S U 5 W V k F M V U U s M j N 9 J n F 1 b 3 Q 7 L C Z x d W 9 0 O 1 N l Y 3 R p b 2 4 x L 2 1 p c 2 1 h d G N o Z W Q t a W 5 2 Z W 5 0 b 3 J 5 L 0 N o Y W 5 n Z W Q g V H l w Z S 5 7 T U F Y R E F U R S w y N H 0 m c X V v d D s s J n F 1 b 3 Q 7 U 2 V j d G l v b j E v b W l z b W F 0 Y 2 h l Z C 1 p b n Z l b n R v c n k v Q 2 h h b m d l Z C B U e X B l L n t N S V N N Q V R D S E V E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z b W F 0 Y 2 h l Z C 1 p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b W F 0 Y 2 h l Z C 1 p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b W F 0 Y 2 h l Z C 1 p b n Z l b n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t Y X R j a G V k L W l u d m V u d G 9 y e S 0 x N z Q 3 N z M x N j U 5 N j M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m M D M 2 Y z g t M m Q 5 Z S 0 0 M T R l L W E x M T k t M j Z l M 2 N j Z T U w M W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X N t Y X R j a G V k X 2 l u d m V u d G 9 y e V 8 x N z Q 3 N z M x N j U 5 N j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w V D A 5 O j A y O j M z L j I x N z Q y M j J a I i A v P j x F b n R y e S B U e X B l P S J G a W x s Q 2 9 s d W 1 u V H l w Z X M i I F Z h b H V l P S J z Q m d Z R 0 J n W U d C Z 1 V G Q l F V R k J n V U Z C U V V H Q l F V R k J R V U Z C U V V H Q X d N R C I g L z 4 8 R W 5 0 c n k g V H l w Z T 0 i R m l s b E N v b H V t b k 5 h b W V z I i B W Y W x 1 Z T 0 i c 1 s m c X V v d D t J V E V N T l V N J n F 1 b 3 Q 7 L C Z x d W 9 0 O 1 N U R V 9 D U 1 d O S V R F T U 5 P J n F 1 b 3 Q 7 L C Z x d W 9 0 O 0 R F U 0 N S S V B U S U 9 O J n F 1 b 3 Q 7 L C Z x d W 9 0 O 0 l U R U 1 f Q 0 F U J n F 1 b 3 Q 7 L C Z x d W 9 0 O 0 l U R U 1 f R 1 J P V V A m c X V v d D s s J n F 1 b 3 Q 7 S V R F T V 9 B V V R I T 1 J J V F k m c X V v d D s s J n F 1 b 3 Q 7 T E 9 D Q V R J T 0 4 m c X V v d D s s J n F 1 b 3 Q 7 T E F T V F 9 R V F k m c X V v d D s s J n F 1 b 3 Q 7 T E F T V F 9 B V k d D T 1 N U J n F 1 b 3 Q 7 L C Z x d W 9 0 O 0 x B U 1 R f V k F M V U U m c X V v d D s s J n F 1 b 3 Q 7 U k V D R U l Q V F 9 R V F k m c X V v d D s s J n F 1 b 3 Q 7 U k V D R U l Q V F 9 B V k d D T 1 N U J n F 1 b 3 Q 7 L C Z x d W 9 0 O 1 J F Q 0 V J U F R f T U F Y R E F U R S Z x d W 9 0 O y w m c X V v d D t U U k F O U 0 Z F U l 9 J T l 9 R V F k m c X V v d D s s J n F 1 b 3 Q 7 V F J B T l N G R V J f S U 5 f Q V Z H Q 0 9 T V C Z x d W 9 0 O y w m c X V v d D t J U 1 N V R V 9 R V F k m c X V v d D s s J n F 1 b 3 Q 7 S V N T V U V f Q V Z H Q 0 9 T V C Z x d W 9 0 O y w m c X V v d D t J U 1 N V R V 9 N S U 5 E Q V R F J n F 1 b 3 Q 7 L C Z x d W 9 0 O 1 R S Q U 5 T R k V S X 0 9 V V F 9 R V F k m c X V v d D s s J n F 1 b 3 Q 7 V F J B T l N G R V J f T 1 V U X 0 F W R 0 N P U 1 Q m c X V v d D s s J n F 1 b 3 Q 7 Q 0 F M Q 1 9 R V F k m c X V v d D s s J n F 1 b 3 Q 7 U V V B T l R J V F k m c X V v d D s s J n F 1 b 3 Q 7 Q 0 F M Q 1 9 B V k d D T 1 N U J n F 1 b 3 Q 7 L C Z x d W 9 0 O 0 F W R 0 N P U 1 Q m c X V v d D s s J n F 1 b 3 Q 7 Q 0 F M Q 1 9 W Q U x V R S Z x d W 9 0 O y w m c X V v d D t J T l Z W Q U x V R S Z x d W 9 0 O y w m c X V v d D t N Q V h E Q V R F J n F 1 b 3 Q 7 L C Z x d W 9 0 O 0 N P U 1 R B R E o m c X V v d D s s J n F 1 b 3 Q 7 Q 1 V S Q k F M Q U R K J n F 1 b 3 Q 7 L C Z x d W 9 0 O 0 1 J U 0 1 B V E N I R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b W F 0 Y 2 h l Z C 1 p b n Z l b n R v c n k t M T c 0 N z c z M T Y 1 O T Y z O S 9 D a G F u Z 2 V k I F R 5 c G U u e 0 l U R U 1 O V U 0 s M H 0 m c X V v d D s s J n F 1 b 3 Q 7 U 2 V j d G l v b j E v b W l z b W F 0 Y 2 h l Z C 1 p b n Z l b n R v c n k t M T c 0 N z c z M T Y 1 O T Y z O S 9 D a G F u Z 2 V k I F R 5 c G U u e 1 N U R V 9 D U 1 d O S V R F T U 5 P L D F 9 J n F 1 b 3 Q 7 L C Z x d W 9 0 O 1 N l Y 3 R p b 2 4 x L 2 1 p c 2 1 h d G N o Z W Q t a W 5 2 Z W 5 0 b 3 J 5 L T E 3 N D c 3 M z E 2 N T k 2 M z k v Q 2 h h b m d l Z C B U e X B l L n t E R V N D U k l Q V E l P T i w y f S Z x d W 9 0 O y w m c X V v d D t T Z W N 0 a W 9 u M S 9 t a X N t Y X R j a G V k L W l u d m V u d G 9 y e S 0 x N z Q 3 N z M x N j U 5 N j M 5 L 0 N o Y W 5 n Z W Q g V H l w Z S 5 7 S V R F T V 9 D Q V Q s M 3 0 m c X V v d D s s J n F 1 b 3 Q 7 U 2 V j d G l v b j E v b W l z b W F 0 Y 2 h l Z C 1 p b n Z l b n R v c n k t M T c 0 N z c z M T Y 1 O T Y z O S 9 D a G F u Z 2 V k I F R 5 c G U u e 0 l U R U 1 f R 1 J P V V A s N H 0 m c X V v d D s s J n F 1 b 3 Q 7 U 2 V j d G l v b j E v b W l z b W F 0 Y 2 h l Z C 1 p b n Z l b n R v c n k t M T c 0 N z c z M T Y 1 O T Y z O S 9 D a G F u Z 2 V k I F R 5 c G U u e 0 l U R U 1 f Q V V U S E 9 S S V R Z L D V 9 J n F 1 b 3 Q 7 L C Z x d W 9 0 O 1 N l Y 3 R p b 2 4 x L 2 1 p c 2 1 h d G N o Z W Q t a W 5 2 Z W 5 0 b 3 J 5 L T E 3 N D c 3 M z E 2 N T k 2 M z k v Q 2 h h b m d l Z C B U e X B l L n t M T 0 N B V E l P T i w 2 f S Z x d W 9 0 O y w m c X V v d D t T Z W N 0 a W 9 u M S 9 t a X N t Y X R j a G V k L W l u d m V u d G 9 y e S 0 x N z Q 3 N z M x N j U 5 N j M 5 L 0 N o Y W 5 n Z W Q g V H l w Z S 5 7 T E F T V F 9 R V F k s N 3 0 m c X V v d D s s J n F 1 b 3 Q 7 U 2 V j d G l v b j E v b W l z b W F 0 Y 2 h l Z C 1 p b n Z l b n R v c n k t M T c 0 N z c z M T Y 1 O T Y z O S 9 D a G F u Z 2 V k I F R 5 c G U u e 0 x B U 1 R f Q V Z H Q 0 9 T V C w 4 f S Z x d W 9 0 O y w m c X V v d D t T Z W N 0 a W 9 u M S 9 t a X N t Y X R j a G V k L W l u d m V u d G 9 y e S 0 x N z Q 3 N z M x N j U 5 N j M 5 L 0 N o Y W 5 n Z W Q g V H l w Z S 5 7 T E F T V F 9 W Q U x V R S w 5 f S Z x d W 9 0 O y w m c X V v d D t T Z W N 0 a W 9 u M S 9 t a X N t Y X R j a G V k L W l u d m V u d G 9 y e S 0 x N z Q 3 N z M x N j U 5 N j M 5 L 0 N o Y W 5 n Z W Q g V H l w Z S 5 7 U k V D R U l Q V F 9 R V F k s M T B 9 J n F 1 b 3 Q 7 L C Z x d W 9 0 O 1 N l Y 3 R p b 2 4 x L 2 1 p c 2 1 h d G N o Z W Q t a W 5 2 Z W 5 0 b 3 J 5 L T E 3 N D c 3 M z E 2 N T k 2 M z k v Q 2 h h b m d l Z C B U e X B l L n t S R U N F S V B U X 0 F W R 0 N P U 1 Q s M T F 9 J n F 1 b 3 Q 7 L C Z x d W 9 0 O 1 N l Y 3 R p b 2 4 x L 2 1 p c 2 1 h d G N o Z W Q t a W 5 2 Z W 5 0 b 3 J 5 L T E 3 N D c 3 M z E 2 N T k 2 M z k v Q 2 h h b m d l Z C B U e X B l L n t S R U N F S V B U X 0 1 B W E R B V E U s M T J 9 J n F 1 b 3 Q 7 L C Z x d W 9 0 O 1 N l Y 3 R p b 2 4 x L 2 1 p c 2 1 h d G N o Z W Q t a W 5 2 Z W 5 0 b 3 J 5 L T E 3 N D c 3 M z E 2 N T k 2 M z k v Q 2 h h b m d l Z C B U e X B l L n t U U k F O U 0 Z F U l 9 J T l 9 R V F k s M T N 9 J n F 1 b 3 Q 7 L C Z x d W 9 0 O 1 N l Y 3 R p b 2 4 x L 2 1 p c 2 1 h d G N o Z W Q t a W 5 2 Z W 5 0 b 3 J 5 L T E 3 N D c 3 M z E 2 N T k 2 M z k v Q 2 h h b m d l Z C B U e X B l L n t U U k F O U 0 Z F U l 9 J T l 9 B V k d D T 1 N U L D E 0 f S Z x d W 9 0 O y w m c X V v d D t T Z W N 0 a W 9 u M S 9 t a X N t Y X R j a G V k L W l u d m V u d G 9 y e S 0 x N z Q 3 N z M x N j U 5 N j M 5 L 0 N o Y W 5 n Z W Q g V H l w Z S 5 7 S V N T V U V f U V R Z L D E 1 f S Z x d W 9 0 O y w m c X V v d D t T Z W N 0 a W 9 u M S 9 t a X N t Y X R j a G V k L W l u d m V u d G 9 y e S 0 x N z Q 3 N z M x N j U 5 N j M 5 L 0 N o Y W 5 n Z W Q g V H l w Z S 5 7 S V N T V U V f Q V Z H Q 0 9 T V C w x N n 0 m c X V v d D s s J n F 1 b 3 Q 7 U 2 V j d G l v b j E v b W l z b W F 0 Y 2 h l Z C 1 p b n Z l b n R v c n k t M T c 0 N z c z M T Y 1 O T Y z O S 9 D a G F u Z 2 V k I F R 5 c G U u e 0 l T U 1 V F X 0 1 J T k R B V E U s M T d 9 J n F 1 b 3 Q 7 L C Z x d W 9 0 O 1 N l Y 3 R p b 2 4 x L 2 1 p c 2 1 h d G N o Z W Q t a W 5 2 Z W 5 0 b 3 J 5 L T E 3 N D c 3 M z E 2 N T k 2 M z k v Q 2 h h b m d l Z C B U e X B l L n t U U k F O U 0 Z F U l 9 P V V R f U V R Z L D E 4 f S Z x d W 9 0 O y w m c X V v d D t T Z W N 0 a W 9 u M S 9 t a X N t Y X R j a G V k L W l u d m V u d G 9 y e S 0 x N z Q 3 N z M x N j U 5 N j M 5 L 0 N o Y W 5 n Z W Q g V H l w Z S 5 7 V F J B T l N G R V J f T 1 V U X 0 F W R 0 N P U 1 Q s M T l 9 J n F 1 b 3 Q 7 L C Z x d W 9 0 O 1 N l Y 3 R p b 2 4 x L 2 1 p c 2 1 h d G N o Z W Q t a W 5 2 Z W 5 0 b 3 J 5 L T E 3 N D c 3 M z E 2 N T k 2 M z k v Q 2 h h b m d l Z C B U e X B l L n t D Q U x D X 1 F U W S w y M H 0 m c X V v d D s s J n F 1 b 3 Q 7 U 2 V j d G l v b j E v b W l z b W F 0 Y 2 h l Z C 1 p b n Z l b n R v c n k t M T c 0 N z c z M T Y 1 O T Y z O S 9 D a G F u Z 2 V k I F R 5 c G U u e 1 F V Q U 5 U S V R Z L D I x f S Z x d W 9 0 O y w m c X V v d D t T Z W N 0 a W 9 u M S 9 t a X N t Y X R j a G V k L W l u d m V u d G 9 y e S 0 x N z Q 3 N z M x N j U 5 N j M 5 L 0 N o Y W 5 n Z W Q g V H l w Z S 5 7 Q 0 F M Q 1 9 B V k d D T 1 N U L D I y f S Z x d W 9 0 O y w m c X V v d D t T Z W N 0 a W 9 u M S 9 t a X N t Y X R j a G V k L W l u d m V u d G 9 y e S 0 x N z Q 3 N z M x N j U 5 N j M 5 L 0 N o Y W 5 n Z W Q g V H l w Z S 5 7 Q V Z H Q 0 9 T V C w y M 3 0 m c X V v d D s s J n F 1 b 3 Q 7 U 2 V j d G l v b j E v b W l z b W F 0 Y 2 h l Z C 1 p b n Z l b n R v c n k t M T c 0 N z c z M T Y 1 O T Y z O S 9 D a G F u Z 2 V k I F R 5 c G U u e 0 N B T E N f V k F M V U U s M j R 9 J n F 1 b 3 Q 7 L C Z x d W 9 0 O 1 N l Y 3 R p b 2 4 x L 2 1 p c 2 1 h d G N o Z W Q t a W 5 2 Z W 5 0 b 3 J 5 L T E 3 N D c 3 M z E 2 N T k 2 M z k v Q 2 h h b m d l Z C B U e X B l L n t J T l Z W Q U x V R S w y N X 0 m c X V v d D s s J n F 1 b 3 Q 7 U 2 V j d G l v b j E v b W l z b W F 0 Y 2 h l Z C 1 p b n Z l b n R v c n k t M T c 0 N z c z M T Y 1 O T Y z O S 9 D a G F u Z 2 V k I F R 5 c G U u e 0 1 B W E R B V E U s M j Z 9 J n F 1 b 3 Q 7 L C Z x d W 9 0 O 1 N l Y 3 R p b 2 4 x L 2 1 p c 2 1 h d G N o Z W Q t a W 5 2 Z W 5 0 b 3 J 5 L T E 3 N D c 3 M z E 2 N T k 2 M z k v Q 2 h h b m d l Z C B U e X B l L n t D T 1 N U Q U R K L D I 3 f S Z x d W 9 0 O y w m c X V v d D t T Z W N 0 a W 9 u M S 9 t a X N t Y X R j a G V k L W l u d m V u d G 9 y e S 0 x N z Q 3 N z M x N j U 5 N j M 5 L 0 N o Y W 5 n Z W Q g V H l w Z S 5 7 Q 1 V S Q k F M Q U R K L D I 4 f S Z x d W 9 0 O y w m c X V v d D t T Z W N 0 a W 9 u M S 9 t a X N t Y X R j a G V k L W l u d m V u d G 9 y e S 0 x N z Q 3 N z M x N j U 5 N j M 5 L 0 N o Y W 5 n Z W Q g V H l w Z S 5 7 T U l T T U F U Q 0 h F R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2 1 p c 2 1 h d G N o Z W Q t a W 5 2 Z W 5 0 b 3 J 5 L T E 3 N D c 3 M z E 2 N T k 2 M z k v Q 2 h h b m d l Z C B U e X B l L n t J V E V N T l V N L D B 9 J n F 1 b 3 Q 7 L C Z x d W 9 0 O 1 N l Y 3 R p b 2 4 x L 2 1 p c 2 1 h d G N o Z W Q t a W 5 2 Z W 5 0 b 3 J 5 L T E 3 N D c 3 M z E 2 N T k 2 M z k v Q 2 h h b m d l Z C B U e X B l L n t T V E V f Q 1 N X T k l U R U 1 O T y w x f S Z x d W 9 0 O y w m c X V v d D t T Z W N 0 a W 9 u M S 9 t a X N t Y X R j a G V k L W l u d m V u d G 9 y e S 0 x N z Q 3 N z M x N j U 5 N j M 5 L 0 N o Y W 5 n Z W Q g V H l w Z S 5 7 R E V T Q 1 J J U F R J T 0 4 s M n 0 m c X V v d D s s J n F 1 b 3 Q 7 U 2 V j d G l v b j E v b W l z b W F 0 Y 2 h l Z C 1 p b n Z l b n R v c n k t M T c 0 N z c z M T Y 1 O T Y z O S 9 D a G F u Z 2 V k I F R 5 c G U u e 0 l U R U 1 f Q 0 F U L D N 9 J n F 1 b 3 Q 7 L C Z x d W 9 0 O 1 N l Y 3 R p b 2 4 x L 2 1 p c 2 1 h d G N o Z W Q t a W 5 2 Z W 5 0 b 3 J 5 L T E 3 N D c 3 M z E 2 N T k 2 M z k v Q 2 h h b m d l Z C B U e X B l L n t J V E V N X 0 d S T 1 V Q L D R 9 J n F 1 b 3 Q 7 L C Z x d W 9 0 O 1 N l Y 3 R p b 2 4 x L 2 1 p c 2 1 h d G N o Z W Q t a W 5 2 Z W 5 0 b 3 J 5 L T E 3 N D c 3 M z E 2 N T k 2 M z k v Q 2 h h b m d l Z C B U e X B l L n t J V E V N X 0 F V V E h P U k l U W S w 1 f S Z x d W 9 0 O y w m c X V v d D t T Z W N 0 a W 9 u M S 9 t a X N t Y X R j a G V k L W l u d m V u d G 9 y e S 0 x N z Q 3 N z M x N j U 5 N j M 5 L 0 N o Y W 5 n Z W Q g V H l w Z S 5 7 T E 9 D Q V R J T 0 4 s N n 0 m c X V v d D s s J n F 1 b 3 Q 7 U 2 V j d G l v b j E v b W l z b W F 0 Y 2 h l Z C 1 p b n Z l b n R v c n k t M T c 0 N z c z M T Y 1 O T Y z O S 9 D a G F u Z 2 V k I F R 5 c G U u e 0 x B U 1 R f U V R Z L D d 9 J n F 1 b 3 Q 7 L C Z x d W 9 0 O 1 N l Y 3 R p b 2 4 x L 2 1 p c 2 1 h d G N o Z W Q t a W 5 2 Z W 5 0 b 3 J 5 L T E 3 N D c 3 M z E 2 N T k 2 M z k v Q 2 h h b m d l Z C B U e X B l L n t M Q V N U X 0 F W R 0 N P U 1 Q s O H 0 m c X V v d D s s J n F 1 b 3 Q 7 U 2 V j d G l v b j E v b W l z b W F 0 Y 2 h l Z C 1 p b n Z l b n R v c n k t M T c 0 N z c z M T Y 1 O T Y z O S 9 D a G F u Z 2 V k I F R 5 c G U u e 0 x B U 1 R f V k F M V U U s O X 0 m c X V v d D s s J n F 1 b 3 Q 7 U 2 V j d G l v b j E v b W l z b W F 0 Y 2 h l Z C 1 p b n Z l b n R v c n k t M T c 0 N z c z M T Y 1 O T Y z O S 9 D a G F u Z 2 V k I F R 5 c G U u e 1 J F Q 0 V J U F R f U V R Z L D E w f S Z x d W 9 0 O y w m c X V v d D t T Z W N 0 a W 9 u M S 9 t a X N t Y X R j a G V k L W l u d m V u d G 9 y e S 0 x N z Q 3 N z M x N j U 5 N j M 5 L 0 N o Y W 5 n Z W Q g V H l w Z S 5 7 U k V D R U l Q V F 9 B V k d D T 1 N U L D E x f S Z x d W 9 0 O y w m c X V v d D t T Z W N 0 a W 9 u M S 9 t a X N t Y X R j a G V k L W l u d m V u d G 9 y e S 0 x N z Q 3 N z M x N j U 5 N j M 5 L 0 N o Y W 5 n Z W Q g V H l w Z S 5 7 U k V D R U l Q V F 9 N Q V h E Q V R F L D E y f S Z x d W 9 0 O y w m c X V v d D t T Z W N 0 a W 9 u M S 9 t a X N t Y X R j a G V k L W l u d m V u d G 9 y e S 0 x N z Q 3 N z M x N j U 5 N j M 5 L 0 N o Y W 5 n Z W Q g V H l w Z S 5 7 V F J B T l N G R V J f S U 5 f U V R Z L D E z f S Z x d W 9 0 O y w m c X V v d D t T Z W N 0 a W 9 u M S 9 t a X N t Y X R j a G V k L W l u d m V u d G 9 y e S 0 x N z Q 3 N z M x N j U 5 N j M 5 L 0 N o Y W 5 n Z W Q g V H l w Z S 5 7 V F J B T l N G R V J f S U 5 f Q V Z H Q 0 9 T V C w x N H 0 m c X V v d D s s J n F 1 b 3 Q 7 U 2 V j d G l v b j E v b W l z b W F 0 Y 2 h l Z C 1 p b n Z l b n R v c n k t M T c 0 N z c z M T Y 1 O T Y z O S 9 D a G F u Z 2 V k I F R 5 c G U u e 0 l T U 1 V F X 1 F U W S w x N X 0 m c X V v d D s s J n F 1 b 3 Q 7 U 2 V j d G l v b j E v b W l z b W F 0 Y 2 h l Z C 1 p b n Z l b n R v c n k t M T c 0 N z c z M T Y 1 O T Y z O S 9 D a G F u Z 2 V k I F R 5 c G U u e 0 l T U 1 V F X 0 F W R 0 N P U 1 Q s M T Z 9 J n F 1 b 3 Q 7 L C Z x d W 9 0 O 1 N l Y 3 R p b 2 4 x L 2 1 p c 2 1 h d G N o Z W Q t a W 5 2 Z W 5 0 b 3 J 5 L T E 3 N D c 3 M z E 2 N T k 2 M z k v Q 2 h h b m d l Z C B U e X B l L n t J U 1 N V R V 9 N S U 5 E Q V R F L D E 3 f S Z x d W 9 0 O y w m c X V v d D t T Z W N 0 a W 9 u M S 9 t a X N t Y X R j a G V k L W l u d m V u d G 9 y e S 0 x N z Q 3 N z M x N j U 5 N j M 5 L 0 N o Y W 5 n Z W Q g V H l w Z S 5 7 V F J B T l N G R V J f T 1 V U X 1 F U W S w x O H 0 m c X V v d D s s J n F 1 b 3 Q 7 U 2 V j d G l v b j E v b W l z b W F 0 Y 2 h l Z C 1 p b n Z l b n R v c n k t M T c 0 N z c z M T Y 1 O T Y z O S 9 D a G F u Z 2 V k I F R 5 c G U u e 1 R S Q U 5 T R k V S X 0 9 V V F 9 B V k d D T 1 N U L D E 5 f S Z x d W 9 0 O y w m c X V v d D t T Z W N 0 a W 9 u M S 9 t a X N t Y X R j a G V k L W l u d m V u d G 9 y e S 0 x N z Q 3 N z M x N j U 5 N j M 5 L 0 N o Y W 5 n Z W Q g V H l w Z S 5 7 Q 0 F M Q 1 9 R V F k s M j B 9 J n F 1 b 3 Q 7 L C Z x d W 9 0 O 1 N l Y 3 R p b 2 4 x L 2 1 p c 2 1 h d G N o Z W Q t a W 5 2 Z W 5 0 b 3 J 5 L T E 3 N D c 3 M z E 2 N T k 2 M z k v Q 2 h h b m d l Z C B U e X B l L n t R V U F O V E l U W S w y M X 0 m c X V v d D s s J n F 1 b 3 Q 7 U 2 V j d G l v b j E v b W l z b W F 0 Y 2 h l Z C 1 p b n Z l b n R v c n k t M T c 0 N z c z M T Y 1 O T Y z O S 9 D a G F u Z 2 V k I F R 5 c G U u e 0 N B T E N f Q V Z H Q 0 9 T V C w y M n 0 m c X V v d D s s J n F 1 b 3 Q 7 U 2 V j d G l v b j E v b W l z b W F 0 Y 2 h l Z C 1 p b n Z l b n R v c n k t M T c 0 N z c z M T Y 1 O T Y z O S 9 D a G F u Z 2 V k I F R 5 c G U u e 0 F W R 0 N P U 1 Q s M j N 9 J n F 1 b 3 Q 7 L C Z x d W 9 0 O 1 N l Y 3 R p b 2 4 x L 2 1 p c 2 1 h d G N o Z W Q t a W 5 2 Z W 5 0 b 3 J 5 L T E 3 N D c 3 M z E 2 N T k 2 M z k v Q 2 h h b m d l Z C B U e X B l L n t D Q U x D X 1 Z B T F V F L D I 0 f S Z x d W 9 0 O y w m c X V v d D t T Z W N 0 a W 9 u M S 9 t a X N t Y X R j a G V k L W l u d m V u d G 9 y e S 0 x N z Q 3 N z M x N j U 5 N j M 5 L 0 N o Y W 5 n Z W Q g V H l w Z S 5 7 S U 5 W V k F M V U U s M j V 9 J n F 1 b 3 Q 7 L C Z x d W 9 0 O 1 N l Y 3 R p b 2 4 x L 2 1 p c 2 1 h d G N o Z W Q t a W 5 2 Z W 5 0 b 3 J 5 L T E 3 N D c 3 M z E 2 N T k 2 M z k v Q 2 h h b m d l Z C B U e X B l L n t N Q V h E Q V R F L D I 2 f S Z x d W 9 0 O y w m c X V v d D t T Z W N 0 a W 9 u M S 9 t a X N t Y X R j a G V k L W l u d m V u d G 9 y e S 0 x N z Q 3 N z M x N j U 5 N j M 5 L 0 N o Y W 5 n Z W Q g V H l w Z S 5 7 Q 0 9 T V E F E S i w y N 3 0 m c X V v d D s s J n F 1 b 3 Q 7 U 2 V j d G l v b j E v b W l z b W F 0 Y 2 h l Z C 1 p b n Z l b n R v c n k t M T c 0 N z c z M T Y 1 O T Y z O S 9 D a G F u Z 2 V k I F R 5 c G U u e 0 N V U k J B T E F E S i w y O H 0 m c X V v d D s s J n F 1 b 3 Q 7 U 2 V j d G l v b j E v b W l z b W F 0 Y 2 h l Z C 1 p b n Z l b n R v c n k t M T c 0 N z c z M T Y 1 O T Y z O S 9 D a G F u Z 2 V k I F R 5 c G U u e 0 1 J U 0 1 B V E N I R U Q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X N t Y X R j a G V k L W l u d m V u d G 9 y e S 0 x N z Q 3 N z M x N j U 5 N j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2 1 h d G N o Z W Q t a W 5 2 Z W 5 0 b 3 J 5 L T E 3 N D c 3 M z E 2 N T k 2 M z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b W F 0 Y 2 h l Z C 1 p b n Z l b n R v c n k t M T c 0 N z c z M T Y 1 O T Y z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+ 3 Z 1 a H G 8 T q g l X w n T K 3 T G A A A A A A I A A A A A A B B m A A A A A Q A A I A A A A K R 8 0 Y P J j q g 0 Z 4 P P C v t V 2 8 x Q N Z B c c M x K l 4 b p w W y D 8 h Z 1 A A A A A A 6 A A A A A A g A A I A A A A L a o e X G B 4 I W o / c M N Z L p H Y q m / u y Z V V M t B m i 0 L 6 i X l T 4 j U U A A A A M w G P l j 2 o z 6 8 L + s v Y 1 f 2 + 8 D r a X e A e C g W R y R p 7 m + A 5 h U m G A R 2 V y e R s O 1 O P A p f L y 8 k s G L w m O c m j j z D K 9 9 X H M n Z B v 8 u 5 9 9 u 0 s P V 4 C e X V 4 0 r y M s T Q A A A A H A s 4 X z l C u P L q 9 w 4 q p T 0 5 N u 3 y w 8 e p 4 Z Q A x E B 6 8 2 h J U S R c u L X / x 2 c B S J + w H S V R u C x p w L S c 2 u G n F / 2 + j r B c 4 U p 1 j w = < / D a t a M a s h u p > 
</file>

<file path=customXml/itemProps1.xml><?xml version="1.0" encoding="utf-8"?>
<ds:datastoreItem xmlns:ds="http://schemas.openxmlformats.org/officeDocument/2006/customXml" ds:itemID="{F2828BE7-53A2-46C7-A5C7-72A60C16B7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mismatched-inventory</vt:lpstr>
      <vt:lpstr>mismatched-inventory-old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Yoga Pratama</dc:creator>
  <cp:lastModifiedBy>Wahyu Yoga Pratama</cp:lastModifiedBy>
  <dcterms:created xsi:type="dcterms:W3CDTF">2025-05-19T11:13:43Z</dcterms:created>
  <dcterms:modified xsi:type="dcterms:W3CDTF">2025-05-20T17:29:21Z</dcterms:modified>
</cp:coreProperties>
</file>