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wyoga\Downloads\"/>
    </mc:Choice>
  </mc:AlternateContent>
  <xr:revisionPtr revIDLastSave="0" documentId="13_ncr:1_{6EEF928D-E8B8-449E-BD6A-76C0E8D3370F}" xr6:coauthVersionLast="47" xr6:coauthVersionMax="47" xr10:uidLastSave="{00000000-0000-0000-0000-000000000000}"/>
  <bookViews>
    <workbookView xWindow="-120" yWindow="-120" windowWidth="24240" windowHeight="13020" activeTab="2" xr2:uid="{00000000-000D-0000-FFFF-FFFF00000000}"/>
  </bookViews>
  <sheets>
    <sheet name="Conversion Status" sheetId="1" r:id="rId1"/>
    <sheet name="Activity" sheetId="4" r:id="rId2"/>
    <sheet name="Migration Plan " sheetId="5" r:id="rId3"/>
    <sheet name="SSIS_Scripts" sheetId="2" r:id="rId4"/>
    <sheet name="SSIS_SQLUpdates_in_Packages" sheetId="3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3" i="1" l="1"/>
  <c r="L33" i="1"/>
  <c r="P32" i="1"/>
  <c r="L32" i="1"/>
  <c r="P31" i="1"/>
  <c r="L31" i="1"/>
  <c r="P30" i="1"/>
  <c r="L30" i="1"/>
  <c r="P29" i="1"/>
  <c r="L29" i="1"/>
  <c r="P28" i="1"/>
  <c r="L28" i="1"/>
  <c r="P27" i="1"/>
  <c r="L27" i="1"/>
  <c r="P26" i="1"/>
  <c r="P25" i="1"/>
  <c r="P24" i="1"/>
  <c r="P23" i="1"/>
  <c r="P22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P45" i="1" l="1"/>
  <c r="P72" i="1" l="1"/>
  <c r="P41" i="1"/>
  <c r="P86" i="1" l="1"/>
  <c r="P87" i="1"/>
  <c r="P92" i="1"/>
  <c r="P85" i="1" l="1"/>
  <c r="P88" i="1"/>
  <c r="P89" i="1"/>
  <c r="P83" i="1" l="1"/>
  <c r="P91" i="1"/>
  <c r="P90" i="1"/>
  <c r="P82" i="1"/>
  <c r="P81" i="1"/>
  <c r="P75" i="1"/>
  <c r="P74" i="1"/>
  <c r="P70" i="1"/>
  <c r="P71" i="1"/>
  <c r="P69" i="1"/>
  <c r="P68" i="1"/>
  <c r="P67" i="1"/>
  <c r="P66" i="1"/>
  <c r="P59" i="1"/>
  <c r="P58" i="1"/>
  <c r="P57" i="1"/>
  <c r="P56" i="1"/>
  <c r="P55" i="1"/>
  <c r="P54" i="1"/>
  <c r="P53" i="1"/>
  <c r="P52" i="1"/>
  <c r="P51" i="1"/>
  <c r="P50" i="1"/>
  <c r="P49" i="1" l="1"/>
  <c r="P48" i="1"/>
  <c r="P47" i="1"/>
  <c r="P46" i="1" l="1"/>
  <c r="P37" i="1" l="1"/>
  <c r="P79" i="1" l="1"/>
  <c r="P76" i="1" l="1"/>
  <c r="P73" i="1" l="1"/>
  <c r="P64" i="1" l="1"/>
  <c r="P63" i="1"/>
  <c r="P62" i="1"/>
  <c r="P61" i="1"/>
  <c r="P44" i="1" l="1"/>
  <c r="P42" i="1"/>
  <c r="P38" i="1"/>
  <c r="P39" i="1"/>
  <c r="P40" i="1"/>
  <c r="P36" i="1" l="1"/>
  <c r="P35" i="1"/>
  <c r="P34" i="1"/>
  <c r="E109" i="1" l="1"/>
  <c r="F109" i="1"/>
  <c r="L3" i="1" l="1"/>
  <c r="L4" i="1"/>
  <c r="L5" i="1"/>
  <c r="L6" i="1"/>
  <c r="L7" i="1"/>
  <c r="L9" i="1"/>
  <c r="L10" i="1"/>
  <c r="L11" i="1"/>
  <c r="L12" i="1"/>
  <c r="L13" i="1"/>
  <c r="L14" i="1"/>
  <c r="L15" i="1"/>
  <c r="L16" i="1"/>
  <c r="L17" i="1"/>
  <c r="L18" i="1"/>
  <c r="L19" i="1"/>
  <c r="L21" i="1"/>
  <c r="L22" i="1"/>
  <c r="L23" i="1"/>
  <c r="L34" i="1"/>
  <c r="L35" i="1"/>
  <c r="L36" i="1"/>
  <c r="L37" i="1"/>
  <c r="L38" i="1"/>
  <c r="L39" i="1"/>
  <c r="L40" i="1"/>
  <c r="L41" i="1"/>
  <c r="L42" i="1"/>
  <c r="L43" i="1"/>
  <c r="L44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6" i="1"/>
  <c r="L87" i="1"/>
  <c r="L88" i="1"/>
  <c r="L89" i="1"/>
  <c r="L90" i="1"/>
  <c r="L91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2" i="1"/>
  <c r="D8" i="3" l="1"/>
  <c r="B205" i="2" l="1"/>
  <c r="C109" i="1" l="1"/>
  <c r="B109" i="1"/>
</calcChain>
</file>

<file path=xl/sharedStrings.xml><?xml version="1.0" encoding="utf-8"?>
<sst xmlns="http://schemas.openxmlformats.org/spreadsheetml/2006/main" count="1010" uniqueCount="464">
  <si>
    <t>SSIS Package Name</t>
  </si>
  <si>
    <t>Converted to DB2?</t>
  </si>
  <si>
    <t>Tested with Maximo 7.6.1.3 (Pass/Fail?)</t>
  </si>
  <si>
    <t>0003_Master_Locations.dtsx</t>
  </si>
  <si>
    <t>0004_Master_Person.dtsx</t>
  </si>
  <si>
    <t>0005_Master_Meter.dtsx</t>
  </si>
  <si>
    <t>0006_Master_Classification_ClassStructure.dtsx</t>
  </si>
  <si>
    <t>0007_Master_AssetAttribute_ClassSpec_ClassSpecUseWith.dtsx</t>
  </si>
  <si>
    <t>0009_Master_Routes.dtsx</t>
  </si>
  <si>
    <t>0010_Master_Item_ItemOrgInfo.dtsx</t>
  </si>
  <si>
    <t>0011_Master_CompMaster_CompContactMstr.dtsx</t>
  </si>
  <si>
    <t>0012_Master_Companies_CompContact.dtsx</t>
  </si>
  <si>
    <t>0013_Master_Craft_CraftSkill.dtsx</t>
  </si>
  <si>
    <t>0014_Master_PersonGroup.dtsx</t>
  </si>
  <si>
    <t>0015_Master_PersonGroupTeam.dtsx</t>
  </si>
  <si>
    <t>0016_Master_Labor.dtsx</t>
  </si>
  <si>
    <t>0017_Master_AMCrewType_AMCrew_AMCrewLabor.dtsx</t>
  </si>
  <si>
    <t>0018_Master_MeasureUnit.dtsx</t>
  </si>
  <si>
    <t>0020_Master_Workzone.dtsx</t>
  </si>
  <si>
    <t>0021_Master_ItemStruct.dtsx</t>
  </si>
  <si>
    <t>0022_Master_Commodities.dtsx</t>
  </si>
  <si>
    <t>0101_Asset_Asset.dtsx</t>
  </si>
  <si>
    <t>0102_Asset_AssetLocUserCust.dtsx</t>
  </si>
  <si>
    <t>0103_Asset_AssetMeter.dtsx</t>
  </si>
  <si>
    <t>0104_Asset_STE_CSWNASSETSLHIST.dtsx</t>
  </si>
  <si>
    <t>0105_Asset_AssetTrans.dtsx</t>
  </si>
  <si>
    <t>0106_Asset_AssetSpec.dtsx</t>
  </si>
  <si>
    <t>0107_Asset_SpareParts.dtsx</t>
  </si>
  <si>
    <t>0108_Asset_RouteStop.dtsx</t>
  </si>
  <si>
    <t>0109_Asset_AssetAncestor.dtsx</t>
  </si>
  <si>
    <t>0110_Asset_AssetWorkzone.dtsx</t>
  </si>
  <si>
    <t>0111_Asset_TLOAMASSETGRP.dtsx</t>
  </si>
  <si>
    <t>0201_Inventory_Inventory.dtsx</t>
  </si>
  <si>
    <t>0202_Inventory_InvVendor.dtsx</t>
  </si>
  <si>
    <t>0203_Inventory_InvBalances.dtsx</t>
  </si>
  <si>
    <t>0204_Inventory_InvCost.dtsx</t>
  </si>
  <si>
    <t>0205_Inventory_MR_MRLine.dtsx</t>
  </si>
  <si>
    <t>0301_PO_Contract_ContractLine.dtsx</t>
  </si>
  <si>
    <t>0302_PO_Contract_ContractLine_Blanket.dtsx</t>
  </si>
  <si>
    <t>0303_PO_PR_PRLine_PRCost.dtsx</t>
  </si>
  <si>
    <t>0304_PO_RFQ_RFQLine.dtsx</t>
  </si>
  <si>
    <t>0305_PO_RFQVendor_QuotationLine.dtsx</t>
  </si>
  <si>
    <t>0306_PO_PO_POLine_POCost.dtsx</t>
  </si>
  <si>
    <t>0307_PO_Invoice_InvoiceLine_InvoiceCost.dtsx</t>
  </si>
  <si>
    <t>0308_PO_MATRECTRANS.dtsx</t>
  </si>
  <si>
    <t>0309_PO_ContractPurch.dtsx</t>
  </si>
  <si>
    <t>0401_WO_Workorder.dtsx</t>
  </si>
  <si>
    <t>0402_WO_WOActivity.dtsx</t>
  </si>
  <si>
    <t>0403_WO_LabTrans.dtsx</t>
  </si>
  <si>
    <t>0405_WO_SR.dtsx</t>
  </si>
  <si>
    <t>0406_WO_FailureReport.dtsx</t>
  </si>
  <si>
    <t>0407_WO_RelatedRecord.dtsx</t>
  </si>
  <si>
    <t>0408_WO_WPLabor_WPMaterial.dtsx</t>
  </si>
  <si>
    <t>0409_WO_MATUSETRANS.dtsx</t>
  </si>
  <si>
    <t>0501_Misc_Currency.dtsx</t>
  </si>
  <si>
    <t>0502_Misc_Exchange.dtsx</t>
  </si>
  <si>
    <t>0503_Misc_Qualification.dtsx</t>
  </si>
  <si>
    <t>0504_Misc_PPCraftRate.dtsx</t>
  </si>
  <si>
    <t>0505_Misc_LaborQual.dtsx</t>
  </si>
  <si>
    <t>0506_Misc_Attendance.dtsx</t>
  </si>
  <si>
    <t>0507_Misc_Address.dtsx</t>
  </si>
  <si>
    <t>0508_Misc_MeterReading.dtsx</t>
  </si>
  <si>
    <t>0509_Misc_WorkType.dtsx</t>
  </si>
  <si>
    <t>0510_Misc_ServiceItems.dtsx</t>
  </si>
  <si>
    <t>0511_Misc_JobPlan_JPAssetsPLink_JobTask.dtsx</t>
  </si>
  <si>
    <t>0512_Misc_JobLabor.dtsx</t>
  </si>
  <si>
    <t>0513_Misc_JobMaterial.dtsx</t>
  </si>
  <si>
    <t>0514_Misc_PM_PMMeter_PMSeasons.dtsx</t>
  </si>
  <si>
    <t>0515_Misc_Shift_ShiftPatternDay.dtsx</t>
  </si>
  <si>
    <t>0601_LD_CompMaster.dtsx</t>
  </si>
  <si>
    <t>0602_LD_Asset.dtsx</t>
  </si>
  <si>
    <t>0603_LD_Contract.dtsx</t>
  </si>
  <si>
    <t>0604_LD_PR.dtsx</t>
  </si>
  <si>
    <t>0605_LD_Workorder.dtsx</t>
  </si>
  <si>
    <t>0606_LD_SR.dtsx</t>
  </si>
  <si>
    <t>0607_LD_PO.dtsx</t>
  </si>
  <si>
    <t>0608_LD_RFQ_RFQLine.dtsx</t>
  </si>
  <si>
    <t>0609_LD_Item.dtsx</t>
  </si>
  <si>
    <t>0610_LD_Invoice.dtsx</t>
  </si>
  <si>
    <t>0701_Others_AuditTables1.dtsx</t>
  </si>
  <si>
    <t>0702_Others_AuditTables2.dtsx</t>
  </si>
  <si>
    <t>0703_Others_AuditTables3.dtsx</t>
  </si>
  <si>
    <t>0704_Others_AuditTables4.dtsx</t>
  </si>
  <si>
    <t>0705_Others_AuditTables5.dtsx</t>
  </si>
  <si>
    <t>0706_Others_TransactionTables1.dtsx</t>
  </si>
  <si>
    <t>0707_Others_TransactionTables2.dtsx</t>
  </si>
  <si>
    <t>0708_Others_TransactionTables3.dtsx</t>
  </si>
  <si>
    <t>0709_Others_TransactionTables4.dtsx</t>
  </si>
  <si>
    <t>0710_Others_TransactionTables5.dtsx</t>
  </si>
  <si>
    <t>0711_Others_TransactionTables6.dtsx</t>
  </si>
  <si>
    <t>0712_Others_TransactionTables7.dtsx</t>
  </si>
  <si>
    <t>0713_Others_TransactionTables8.dtsx</t>
  </si>
  <si>
    <t>0714_Others_MasterTables1.dtsx</t>
  </si>
  <si>
    <t>0715_Others_MasterTables2.dtsx</t>
  </si>
  <si>
    <t>0716_Others_Supplier.dtsx</t>
  </si>
  <si>
    <t>Executed?</t>
  </si>
  <si>
    <t>Yes</t>
  </si>
  <si>
    <t>Converted, 29/12/23</t>
  </si>
  <si>
    <t>Converted, 2/1/24</t>
  </si>
  <si>
    <t>Converted, 3/1/24</t>
  </si>
  <si>
    <t>Converted, 26/12/23</t>
  </si>
  <si>
    <t>Remarks</t>
  </si>
  <si>
    <t>Planned Conversion Start Date</t>
  </si>
  <si>
    <t>Planned Conversion End Date</t>
  </si>
  <si>
    <t>Converted, 4/1/24</t>
  </si>
  <si>
    <t>-</t>
  </si>
  <si>
    <t>Converted, 5/1/24</t>
  </si>
  <si>
    <t>Converted, 8/1/24</t>
  </si>
  <si>
    <t>Requires preceding JOB tables to migrate first.</t>
  </si>
  <si>
    <t>Script Name</t>
  </si>
  <si>
    <t>0002_Check_MaximoDB_000.sql</t>
  </si>
  <si>
    <t>0003_Master_Locations_000.sql</t>
  </si>
  <si>
    <t>0003_Master_Locations_001.sql</t>
  </si>
  <si>
    <t>0003_Master_Locations_002.sql</t>
  </si>
  <si>
    <t>0003_Master_Locations_003.sql</t>
  </si>
  <si>
    <t>0003_Master_Locations_004.sql</t>
  </si>
  <si>
    <t>0003_Master_Locations_005.sql</t>
  </si>
  <si>
    <t>0003_Master_Locations_006.sql</t>
  </si>
  <si>
    <t>0004_Master_Person_000.sql</t>
  </si>
  <si>
    <t>0004_Master_Person_001.sql</t>
  </si>
  <si>
    <t>0004_Master_Person_002.sql</t>
  </si>
  <si>
    <t>0004_Master_Person_003.sql</t>
  </si>
  <si>
    <t>0004_Master_Person_004.sql</t>
  </si>
  <si>
    <t>0004_Master_Person_005.sql</t>
  </si>
  <si>
    <t>0004_Master_Person_006.sql</t>
  </si>
  <si>
    <t>0004_Master_Person_007.sql</t>
  </si>
  <si>
    <t>0004_Master_Person_008.sql</t>
  </si>
  <si>
    <t>0005_Master_Meter_000.sql</t>
  </si>
  <si>
    <t>0005_Master_Meter_001.sql</t>
  </si>
  <si>
    <t>0005_Master_Meter_002.sql</t>
  </si>
  <si>
    <t>0005_Master_Meter_003.sql</t>
  </si>
  <si>
    <t>0006_Master_Classification_ClassStructure_000.sql</t>
  </si>
  <si>
    <t>0006_Master_Classification_ClassStructure_001.sql</t>
  </si>
  <si>
    <t>0006_Master_Classification_ClassStructure_002.sql</t>
  </si>
  <si>
    <t>0006_Master_Classification_ClassStructure_003.sql</t>
  </si>
  <si>
    <t>0007_Master_AssetAttribute_ClassSpec_ClassSpecUseWith_000.sql</t>
  </si>
  <si>
    <t>0007_Master_AssetAttribute_ClassSpec_ClassSpecUseWith_001.sql</t>
  </si>
  <si>
    <t>0007_Master_AssetAttribute_ClassSpec_ClassSpecUseWith_002.sql</t>
  </si>
  <si>
    <t>0007_Master_AssetAttribute_ClassSpec_ClassSpecUseWith_003.sql</t>
  </si>
  <si>
    <t>0007_Master_AssetAttribute_ClassSpec_ClassSpecUseWith_004.sql</t>
  </si>
  <si>
    <t>0008_Master_FailureCode_FailureList_000.sql</t>
  </si>
  <si>
    <t>0008_Master_FailureCode_FailureList_001.sql</t>
  </si>
  <si>
    <t>0008_Master_FailureCode_FailureList_002.sql</t>
  </si>
  <si>
    <t>0008_Master_FailureCode_FailureList_003.sql</t>
  </si>
  <si>
    <t>0008_Master_FailureCode_FailureList_004.sql</t>
  </si>
  <si>
    <t>0009_Master_Routes_000.sql</t>
  </si>
  <si>
    <t>0009_Master_Routes_001.sql</t>
  </si>
  <si>
    <t>0009_Master_Routes_002.sql</t>
  </si>
  <si>
    <t>0009_Master_Routes_003.sql</t>
  </si>
  <si>
    <t>0010_Master_Item_ItemOrgInfo_000.sql</t>
  </si>
  <si>
    <t>0010_Master_Item_ItemOrgInfo_001.sql</t>
  </si>
  <si>
    <t>0010_Master_Item_ItemOrgInfo_002.sql</t>
  </si>
  <si>
    <t>0010_Master_Item_ItemOrgInfo_003.sql</t>
  </si>
  <si>
    <t>0010_Master_Item_ItemOrgInfo_004.sql</t>
  </si>
  <si>
    <t>0011_Master_CompMaster_CompContactMstr_000.sql</t>
  </si>
  <si>
    <t>0011_Master_CompMaster_CompContactMstr_001.sql</t>
  </si>
  <si>
    <t>0011_Master_CompMaster_CompContactMstr_002.sql</t>
  </si>
  <si>
    <t>0011_Master_CompMaster_CompContactMstr_003.sql</t>
  </si>
  <si>
    <t>0011_Master_CompMaster_CompContactMstr_004.sql</t>
  </si>
  <si>
    <t>0012_Master_Companies_CompContact_000.sql</t>
  </si>
  <si>
    <t>0013_Master_Craft_CraftSkill_000.sql</t>
  </si>
  <si>
    <t>0014_Master_PersonGroup_000.sql</t>
  </si>
  <si>
    <t>0014_Master_PersonGroup_001.sql</t>
  </si>
  <si>
    <t>0015_Master_PersonGroupTeam_000.sql</t>
  </si>
  <si>
    <t>0015_Master_PersonGroupTeam_001.sql</t>
  </si>
  <si>
    <t>0015_Master_PersonGroupTeam_002.sql</t>
  </si>
  <si>
    <t>0016_Master_Labor_000.sql</t>
  </si>
  <si>
    <t>0017_Master_AMCrewType_AMCrew_AMCrewLabor_000.sql</t>
  </si>
  <si>
    <t>0017_Master_AMCrewType_AMCrew_AMCrewLabor_001.sql</t>
  </si>
  <si>
    <t>0018_Master_MeasureUnit_000.sql</t>
  </si>
  <si>
    <t>0019_Master_ChartOfAccounts_000.sql</t>
  </si>
  <si>
    <t>0020_Master_Workzone_000.sql</t>
  </si>
  <si>
    <t>0021_Master_ItemStruct_000.sql</t>
  </si>
  <si>
    <t>0021_Master_ItemStruct_001.sql</t>
  </si>
  <si>
    <t>0022_Master_Commodities_000.sql</t>
  </si>
  <si>
    <t>0022_Master_Commodities_001.sql</t>
  </si>
  <si>
    <t>0022_Master_Commodities_002.sql</t>
  </si>
  <si>
    <t>0101_Asset_Asset_000.sql</t>
  </si>
  <si>
    <t>0101_Asset_Asset_001.sql</t>
  </si>
  <si>
    <t>0101_Asset_Asset_002.sql</t>
  </si>
  <si>
    <t>0101_Asset_Asset_003.sql</t>
  </si>
  <si>
    <t>0101_Asset_Asset_004.sql</t>
  </si>
  <si>
    <t>0102_Asset_AssetLocUserCust_000.sql</t>
  </si>
  <si>
    <t>0102_Asset_AssetLocUserCust_001.sql</t>
  </si>
  <si>
    <t>0102_Asset_AssetLocUserCust_002.sql</t>
  </si>
  <si>
    <t>0103_Asset_AssetMeter_000.sql</t>
  </si>
  <si>
    <t>0103_Asset_AssetMeter_001.sql</t>
  </si>
  <si>
    <t>0103_Asset_AssetMeter_002.sql</t>
  </si>
  <si>
    <t>0103_Asset_AssetMeter_003.sql</t>
  </si>
  <si>
    <t>0104_Asset_STE_CSWNASSETSLHIST_000.sql</t>
  </si>
  <si>
    <t>0105_Asset_AssetTrans_000.sql</t>
  </si>
  <si>
    <t>0105_Asset_AssetTrans_001.sql</t>
  </si>
  <si>
    <t>0105_Asset_AssetTrans_002.sql</t>
  </si>
  <si>
    <t>0106_Asset_AssetSpec_000.sql</t>
  </si>
  <si>
    <t>0106_Asset_AssetSpec_001.sql</t>
  </si>
  <si>
    <t>0106_Asset_AssetSpec_002.sql</t>
  </si>
  <si>
    <t>0106_Asset_AssetSpec_003.sql</t>
  </si>
  <si>
    <t>0107_Asset_SpareParts_000.sql</t>
  </si>
  <si>
    <t>0107_Asset_SpareParts_001.sql</t>
  </si>
  <si>
    <t>0107_Asset_SpareParts_002.sql</t>
  </si>
  <si>
    <t>0108_Asset_RouteStop_000.sql</t>
  </si>
  <si>
    <t>0108_Asset_RouteStop_001.sql</t>
  </si>
  <si>
    <t>0108_Asset_RouteStop_002.sql</t>
  </si>
  <si>
    <t>0108_Asset_RouteStop_003.sql</t>
  </si>
  <si>
    <t>0109_Asset_AssetAncestor_000.sql</t>
  </si>
  <si>
    <t>0109_Asset_AssetAncestor_001.sql</t>
  </si>
  <si>
    <t>0110_Asset_AssetWorkzone_000.sql</t>
  </si>
  <si>
    <t>0111_Asset_TLOAMASSETGRP_000.sql</t>
  </si>
  <si>
    <t>0201_Inventory_Inventory_000.sql</t>
  </si>
  <si>
    <t>0201_Inventory_Inventory_001.sql</t>
  </si>
  <si>
    <t>0202_Inventory_InvVendor_000.sql</t>
  </si>
  <si>
    <t>0203_Inventory_InvBalances_000.sql</t>
  </si>
  <si>
    <t>0204_Inventory_InvCost_000.sql</t>
  </si>
  <si>
    <t>0205_Inventory_MR_MRLine_000.sql</t>
  </si>
  <si>
    <t>0205_Inventory_MR_MRLine_001.sql</t>
  </si>
  <si>
    <t>0301_PO_Contract_ContractLine_000.sql</t>
  </si>
  <si>
    <t>0301_PO_Contract_ContractLine_001.sql</t>
  </si>
  <si>
    <t>0301_PO_Contract_ContractLine_Blanket_000.sql</t>
  </si>
  <si>
    <t>0302_PO_Contract_ContractLine_Blanket_001.sql</t>
  </si>
  <si>
    <t>0303_PO_PR_PRLine_PRCost_000.sql</t>
  </si>
  <si>
    <t>0303_PO_PR_PRLine_PRCost_001.sql</t>
  </si>
  <si>
    <t>0303_PO_PR_PRLine_PRCost_002.sql</t>
  </si>
  <si>
    <t>0303_PO_PR_PRLine_PRCost_003.sql</t>
  </si>
  <si>
    <t>0303_PO_PR_PRLine_PRCost_004.sql</t>
  </si>
  <si>
    <t>0304_PO_RFQ_RFQLine_000.sql</t>
  </si>
  <si>
    <t>0304_PO_RFQ_RFQLine_001.sql</t>
  </si>
  <si>
    <t>0304_PO_RFQ_RFQLine_002.sql</t>
  </si>
  <si>
    <t>0305_PO_RFQVendor_QuotationLine_000.sql</t>
  </si>
  <si>
    <t>0305_PO_RFQVendor_QuotationLine_001.sql</t>
  </si>
  <si>
    <t>0306_PO_PO_POLine_POCost_000.sql</t>
  </si>
  <si>
    <t>0306_PO_PO_POLine_POCost_001.sql</t>
  </si>
  <si>
    <t>0306_PO_PO_POLine_POCost_002.sql</t>
  </si>
  <si>
    <t>0306_PO_PO_POLine_POCost_003.sql</t>
  </si>
  <si>
    <t>0306_PO_PO_POLine_POCost_004.sql</t>
  </si>
  <si>
    <t>0307_PO_Invoice_InvoiceLine_InvoiceCost_000.sql</t>
  </si>
  <si>
    <t>0307_PO_Invoice_InvoiceLine_InvoiceCost_001.sql</t>
  </si>
  <si>
    <t>0307_PO_Invoice_InvoiceLine_InvoiceCost_002.sql</t>
  </si>
  <si>
    <t>0307_PO_Invoice_InvoiceLine_InvoiceCost_003.sql</t>
  </si>
  <si>
    <t>0308_PO_MATRECTRANS_000.sql</t>
  </si>
  <si>
    <t>0308_PO_MATRECTRANS_001.sql</t>
  </si>
  <si>
    <t>0308_PO_MATRECTRANS_002.sql</t>
  </si>
  <si>
    <t>0309_PO_ContractPurch_000.sql</t>
  </si>
  <si>
    <t>0401_WO_Workorder_000.sql</t>
  </si>
  <si>
    <t>0401_WO_Workorder_001.sql</t>
  </si>
  <si>
    <t>0401_WO_Workorder_002.sql</t>
  </si>
  <si>
    <t>0401_WO_Workorder_003.sql</t>
  </si>
  <si>
    <t>0402_WO_WOActivity_000.sql</t>
  </si>
  <si>
    <t>0402_WO_WOActivity_001.sql</t>
  </si>
  <si>
    <t>0403_WO_Labtrans_000.sql</t>
  </si>
  <si>
    <t>0403_WO_Labtrans_001.sql</t>
  </si>
  <si>
    <t>0405_WO_SR_000.sql</t>
  </si>
  <si>
    <t>0405_WO_SR_001.sql</t>
  </si>
  <si>
    <t>0405_WO_SR_002.sql</t>
  </si>
  <si>
    <t>0405_WO_SR_003.sql</t>
  </si>
  <si>
    <t>0406_WO_FailureReport_000.sql</t>
  </si>
  <si>
    <t>0406_WO_FailureReport_001.sql</t>
  </si>
  <si>
    <t>0407_WO_RelatedRecord_000.sql</t>
  </si>
  <si>
    <t>0407_WO_RelatedRecord_001.sql</t>
  </si>
  <si>
    <t>0407_WO_RelatedRecord_002.sql</t>
  </si>
  <si>
    <t>0408_WO_WPLabor_WPMaterial_000.sql</t>
  </si>
  <si>
    <t>0408_WO_WPLabor_WPMaterial_001.sql</t>
  </si>
  <si>
    <t>0409_WO_MATUSETRANS_000.sql</t>
  </si>
  <si>
    <t>0409_WO_MATUSETRANS_001.sql</t>
  </si>
  <si>
    <t>0409_WO_MATUSETRANS_002.sql</t>
  </si>
  <si>
    <t>0501_Misc_Currency_000.sql</t>
  </si>
  <si>
    <t>0502_Misc_Exchange_000.sql</t>
  </si>
  <si>
    <t>0503_Misc_Qualification_000.sql</t>
  </si>
  <si>
    <t>0504_Misc_PPCraftRate_000.sql</t>
  </si>
  <si>
    <t>0505_Misc_LaborQual_000.sql</t>
  </si>
  <si>
    <t>0506_Misc_Attendance_000.sql</t>
  </si>
  <si>
    <t>0507_Misc_Address_000.sql</t>
  </si>
  <si>
    <t>0507_Misc_Address_001.sql</t>
  </si>
  <si>
    <t>0508_Misc_MeterReading_000.sql</t>
  </si>
  <si>
    <t>0509_Misc_WorkType_000.sql</t>
  </si>
  <si>
    <t>0510_Misc_ServiceItems_000.sql</t>
  </si>
  <si>
    <t>0511_Misc_JobPlan_JPAssetsPLink_JobTask_000.sql</t>
  </si>
  <si>
    <t>0511_Misc_JobPlan_JPAssetsPLink_JobTask_001.sql</t>
  </si>
  <si>
    <t>0511_Misc_JobPlan_JPAssetsPLink_JobTask_002.sql</t>
  </si>
  <si>
    <t>0511_Misc_JobPlan_JPAssetsPLink_JobTask_003.sql</t>
  </si>
  <si>
    <t>0512_Misc_JobLabor_000.sql</t>
  </si>
  <si>
    <t>0513_Misc_JobMaterial_000.sql</t>
  </si>
  <si>
    <t>0513_Misc_JobMaterial_001.sql</t>
  </si>
  <si>
    <t>0514_Misc_PM_PMMeter_PMSeasons_000.sql</t>
  </si>
  <si>
    <t>0514_Misc_PM_PMMeter_PMSeasons_001.sql</t>
  </si>
  <si>
    <t>0515_Misc_Shift_ShiftPatternDay_000.sql</t>
  </si>
  <si>
    <t>0601_LD_CompMaster_000.sql</t>
  </si>
  <si>
    <t>0601_LD_CompMaster_001.sql</t>
  </si>
  <si>
    <t>0602_LD_Asset_000.sql</t>
  </si>
  <si>
    <t>0603_LD_Contract_000.sql</t>
  </si>
  <si>
    <t>0604_LD_PR_000.sql</t>
  </si>
  <si>
    <t>0605_LD_Workorder_000.sql</t>
  </si>
  <si>
    <t>0606_LD_SR_000.sql</t>
  </si>
  <si>
    <t>0606_LD_SR_001.sql</t>
  </si>
  <si>
    <t>0607_LD_PO_000.sql</t>
  </si>
  <si>
    <t>0608_LD_RFQ_RFQLine_000.sql</t>
  </si>
  <si>
    <t>0609_LD_Item_000.sql</t>
  </si>
  <si>
    <t>0610_LD_Invoice_000.sql</t>
  </si>
  <si>
    <t>0701_Others_AuditTables1_000.sql</t>
  </si>
  <si>
    <t>0702_Others_AuditTables2_000.sql</t>
  </si>
  <si>
    <t>0703_Others_AuditTables3_000.sql</t>
  </si>
  <si>
    <t>0704_Others_AuditTables4_000.sql</t>
  </si>
  <si>
    <t>0705_Others_AuditTables5_000.sql</t>
  </si>
  <si>
    <t>0706_Others_TransactionTables1_000.sql</t>
  </si>
  <si>
    <t>0707_Others_TransactionTables2_000.sql</t>
  </si>
  <si>
    <t>0708_Others_TransactionTables3_000.sql</t>
  </si>
  <si>
    <t>0709_Others_TransactionTables4_000.sql</t>
  </si>
  <si>
    <t>0710_Others_TransactionTables5_000.sql</t>
  </si>
  <si>
    <t>0711_Others_TransactionTables6_000.sql</t>
  </si>
  <si>
    <t>0712_Others_TransactionTables7_000.sql</t>
  </si>
  <si>
    <t>0713_Others_TransactionTables8_000.sql</t>
  </si>
  <si>
    <t>0714_Others_MasterTables1_000.sql</t>
  </si>
  <si>
    <t>0715_Others_MasterTables2_000.sql</t>
  </si>
  <si>
    <t>0716_Others_Supplier_000.sql</t>
  </si>
  <si>
    <t>Converted?</t>
  </si>
  <si>
    <t>Y</t>
  </si>
  <si>
    <t>Original SQL</t>
  </si>
  <si>
    <t>update a
set
  origrecordid=b.wonum
  , origrecordclass = 'WORKORDER'
from dbo.workorder a
join dbo.workorder b on b.ste_cswnwoid = a.STE_MIGRATIONPREVWOID
where coalesce(a.STE_MIGRATIONPREVWOID,0) != 0
  -- avoid recursive reference
  and a.STE_MIGRATIONPREVWOID!=a.ste_cswnwoid
  and a.STE_MIGRATIONID is not null;</t>
  </si>
  <si>
    <t>Converted SQL</t>
  </si>
  <si>
    <t>-- SR-SRCWO
update a 
set
  a.origrecordid = b.wonum
  , a.origrecordclass = 'WORKORDER'
from ticket a
join workorder b on b.ste_cswnwoid=a.STE_MIGRATIONSRCWO
where coalesce(a.STE_MIGRATIONSRCWO,'0') != '0'
  and a.origrecordid is null
  and a.STE_MIGRATIONID is not null;</t>
  </si>
  <si>
    <t xml:space="preserve">-- WO-REQNO
update a 
set
  a.origrecordid = b.ticketid
  , a.origrecordclass = 'SR'
from workorder a
join ticket b on b.ticketid=a.STE_MIGRATIONREQNO
where coalesce(a.STE_MIGRATIONREQNO,'0') != '0'
  and a.origrecordid is null
  and a.STE_MIGRATIONID is not null;
-- SR-WOREF (belum dari WO-REQNO)
update a 
set
  a.origrecordid = b.ticketid
  , a.origrecordclass = 'SR'
from workorder a
join ticket b on a.ste_cswnwoid=b.STE_MIGRATIONWOREF
where coalesce(b.STE_MIGRATIONWOREF,'0') != '0'
  and a.origrecordid is null
  and a.STE_MIGRATIONID is not null;
</t>
  </si>
  <si>
    <t>update i
set
 i.itemtype='STDSERVICE'
from dbo.item i
join dbo.commodities c on c.commodity = i.commoditygroup
where i.STE_MIGRATIONSOURCE='NSITEM' and c.STE_MIGRATIONRESTAG = 78;</t>
  </si>
  <si>
    <t>update a 
set
 a.pmnum = b.pmnum
from workorder a
join pm b on b.ste_cswnjobid=a.ste_cswnjobid and b.ste_cweqcode=a.ste_cswneqpcode
where a.ste_cswnjobid is not null and a.ste_cswneqpcode is not null
  and a.STE_MIGRATIONID is not null;</t>
  </si>
  <si>
    <t>Converted, 10/1/24</t>
  </si>
  <si>
    <t>Converted, 11/1/24</t>
  </si>
  <si>
    <t>Start Time</t>
  </si>
  <si>
    <t>End Time</t>
  </si>
  <si>
    <t>Time Taken</t>
  </si>
  <si>
    <t>Executed on</t>
  </si>
  <si>
    <t>Pass</t>
  </si>
  <si>
    <t>Legacy Data contains BIN_REF that is greater than 8 characters in the Maximo INVBALANCES table. Propose to change the BINNUM in INVBALANCES to match the length in the legacy DB.</t>
  </si>
  <si>
    <t>Legacy Data has DEM_REF up to 10 chars mapped to MR.MRNUM which is only 8 chars. Propose to extend length of MRNUM within MR Table.</t>
  </si>
  <si>
    <t>Description Contains Unicode characters.</t>
  </si>
  <si>
    <t>RFQ.RFQNUM length increase from 8 to 15.</t>
  </si>
  <si>
    <t>To increase INVOICE.INVOICENUM to 13 chars. Legacy DB has max length of INV_REF = 10, NEG_INV adds "NI-" to the INV_REF.</t>
  </si>
  <si>
    <t xml:space="preserve">MERGE INTO workorder A
USING (SELECT wonum, ste_cswnwoid from WORKORDER) B
ON (b.ste_cswnwoid = A.STE_MIGRATIONPREVWOID)
WHEN MATCHED 
AND A.STE_MIGRATIONPREVWOID != a.ste_cswnwoid
and A.STE_MIGRATIONID IS NOT NULL
AND coalesce(a.STE_MIGRATIONPREVWOID,0) != 0
THEN
 UPDATE SET A.ORIGRECORDID = b.WONUM, A.ORIGRECORDCLASS = 'WORKORDER'
;
</t>
  </si>
  <si>
    <t>RESOLVED: Encountered Error. Suggest to research further in https://stackoverflow.com/questions/26245315/using-db2-merge-error-code-788-sql-state-21506</t>
  </si>
  <si>
    <t>MERGE INTO ticket A
USING (SELECT wonum, ste_cswnwoid from WORKORDER) B
ON (b.ste_cswnwoid = A.STE_MIGRATIONSRCWO)
WHEN MATCHED 
AND a.origrecordid is null
and a.STE_MIGRATIONID is not null
AND coalesce(a.STE_MIGRATIONSRCWO,'0') != '0'
THEN
 UPDATE SET A.ORIGRECORDID = b.WONUM, A.ORIGRECORDCLASS = 'WORKORDER'
;</t>
  </si>
  <si>
    <t>MERGE INTO WORKORDER A
USING (SELECT ticketid from TICKET) B
ON (b.ticketid = A.STE_MIGRATIONREQNO)
WHEN MATCHED 
AND a.origrecordid is null
and a.STE_MIGRATIONID is not null
AND coalesce(a.STE_MIGRATIONREQNO,'0') != '0'
THEN
 UPDATE SET A.ORIGRECORDID = b.ticketid, A.ORIGRECORDCLASS = 'SR'
;
MERGE INTO WORKORDER A
USING (SELECT ticketid, ste_migrationworef
FROM 
(
SELECT
  ticketid, STE_MIGRATIONWOREF,
  ROW_NUMBER() OVER(PARTITION BY STE_MIGRATIONWOREF ORDER BY ticketid asc) AS row_number
FROM ticket
WHERE coalesce(STE_MIGRATIONWOREF,'0') != '0'
) C
WHERE ROW_NUMBER = 1) B
ON (a.ste_cswnwoid=b.STE_MIGRATIONWOREF)
WHEN MATCHED 
AND a.origrecordid is null
and a.STE_MIGRATIONID is not null
AND  coalesce(b.STE_MIGRATIONWOREF,'0') != '0'
THEN
 UPDATE SET A.ORIGRECORDID = b.ticketid, A.ORIGRECORDCLASS = 'SR'
;</t>
  </si>
  <si>
    <t>METERREADING.READING length and scale is not updated as per AttributeMappingForDM.xlsx. Possible limitiation for DB2.
29-Jan-24: SSIS Package completed without issues.</t>
  </si>
  <si>
    <t>MERGE INTO ITEM A
USING (SELECT commodity, ste_migrationrestag FROM commodities WHERE STE_MIGRATIONRESTAG = 78) B
ON (b.commodity = A.commoditygroup)
WHEN MATCHED 
AND A.STE_MIGRATIONSOURCE = 'NSITEM'
THEN
 UPDATE SET A.ITEMTYPE = 'STDSERVICE'
;</t>
  </si>
  <si>
    <t>Update Followup WO Node requires SQL revamp.
Refer to SSIS_SQLUpdates_In_Packages. [DONE]
DF - CHILDREN is creating multiple workorder with the same STE_CSWNWOID. Seems like it is creating individual action as a separate workorder. This is casuing the SQL statement to fail as it is returning multiple workorder num with the same STE_CSWNWOID.</t>
  </si>
  <si>
    <t>Update FOllowUp Ticket Node requires SQL revamp. [DONE]
Update Followup WO Node requires SQL revamp. [DONE]</t>
  </si>
  <si>
    <t>Execute SQL Task Node requires SQL revamp. [DONE]</t>
  </si>
  <si>
    <t>update a 
set
 a.jpnum = b.jpnum
from workorder a
join jobplan b on b.ste_cswnjobid=a.ste_cswnjobid and b.ste_cweqcode=a.ste_cswneqpcode
where a.ste_cswnjobid is not null and a.ste_cswneqpcode is not null
  and a.STE_MIGRATIONID is not null;</t>
  </si>
  <si>
    <t>MERGE INTO WORKORDER A
USING (SELECT JPNUM, STE_CSWNJOBID, STE_CWEQCODE FROM JOBPLAN) B
ON (B.STE_CSWNJOBID = A.STE_CSWNJOBID AND b.ste_cweqcode=a.ste_cswneqpcode)
WHEN MATCHED 
AND a.ste_cswnjobid is not NULL
AND a.ste_cswneqpcode is not NULL
AND a.STE_MIGRATIONID is not null
THEN
 UPDATE SET A.jpnum = B.jpnum</t>
  </si>
  <si>
    <t>Update WO's JPNUM Ref Node requires SQL revamp. [DONE]</t>
  </si>
  <si>
    <t>Update WO's JPNUM Ref Node requires SQL revamp. [DONE]
PMMETER.LASTPMWOGENREAD data type, length and scale is not updated as per AttributeMappingForDM.xlsx.  Possible limitiation for DB2</t>
  </si>
  <si>
    <t>MERGE INTO WORKORDER A
USING (SELECT pmnum, ste_cswnjobid, ste_cweqcode FROM PM) B
ON (B.STE_CSWNJOBID = A.STE_CSWNJOBID AND b.ste_cweqcode=a.ste_cswneqpcode)
WHEN MATCHED 
AND a.ste_cswnjobid is not NULL
AND a.ste_cswneqpcode is not NULL
AND a.STE_MIGRATIONID is not null
THEN
 UPDATE SET A.pmnum = B.pmnum</t>
  </si>
  <si>
    <t>Number of Records</t>
  </si>
  <si>
    <t>ASSET - 250571
PLUSTASSETALIAS - 250571</t>
  </si>
  <si>
    <t>ASSETLOCUSERCUST - 6</t>
  </si>
  <si>
    <t>ASSETMETER - 21727</t>
  </si>
  <si>
    <t>ASSETTRANS - 484449</t>
  </si>
  <si>
    <t>ROUTE_STOP - 133122</t>
  </si>
  <si>
    <t>ASSETANCESTOR - 634359</t>
  </si>
  <si>
    <t>TLOAMASSETGRP - 250571</t>
  </si>
  <si>
    <t>WORKORDER - 401876</t>
  </si>
  <si>
    <t>TICKET - 692904
TKSERVICEADDRESS - 692904</t>
  </si>
  <si>
    <t>LABTRANS - 912584
LABORCRAFTRATE - 1093</t>
  </si>
  <si>
    <t>FAILUREREPORT - 679944</t>
  </si>
  <si>
    <t>METERREADING - 57788</t>
  </si>
  <si>
    <t>JOBPLAN - 102557
Update WO JPNUM - 1hr6mins33secs
JPASSETSPLINK - 102307
JOBTASK - 29759</t>
  </si>
  <si>
    <t>PM - 32096
Update WO PMNUM - 29mins39secs
PMMETER - 292
PMSEASONS - 32096
PMANCESTOR - 32096
Update PM NEL1902-2378 - 33secs</t>
  </si>
  <si>
    <t>CRAFT - 345
CRAFTSKILL - 345
CRAFTRATE - 345</t>
  </si>
  <si>
    <t>WORKORDER - 403403</t>
  </si>
  <si>
    <t>INVENTORY - 28543</t>
  </si>
  <si>
    <t>INVVENDOR - 108190</t>
  </si>
  <si>
    <t>INVBALANCES - 29767
INVLOT - 28643</t>
  </si>
  <si>
    <t>INVCOST - 28543</t>
  </si>
  <si>
    <t>SQL Insert</t>
  </si>
  <si>
    <t>SQL Insers</t>
  </si>
  <si>
    <t>SUPPLIER_ HO_ADDR - 4747
SUPPLIER_ MAIL_ADDR - 4752
SUPPLIER_ REMARKS - 1118
DIR_SUPP HO_ADDR - 6
DIR_SUPP MAIL_ADDR - 49
DIR_MANF HO_ADDR - 29
DIR_MANF MAIL_ADDR - 32
DIR_SUBC HO_ADDR - 1
DIR_SUBC MAIL_ADDR - 1</t>
  </si>
  <si>
    <t>NS_ITEM RMK - 5037
NSITEM LD - 31541
ITEM RMK - 1067
ITEM LD - 12976</t>
  </si>
  <si>
    <t>RFQ - 35910
RFQLINE - 147877</t>
  </si>
  <si>
    <t>PO - REMARKS 50289
PO - FOLLOWUP 1259</t>
  </si>
  <si>
    <t>0023_Master_AltItem.dtsx</t>
  </si>
  <si>
    <t>0605A_LD_Workorder_Worklog.dtsx</t>
  </si>
  <si>
    <t>0611_LD_PO_BILLTO.dtsx</t>
  </si>
  <si>
    <t>SR - 690031</t>
  </si>
  <si>
    <t>WO - 330907</t>
  </si>
  <si>
    <t>METER - 46544</t>
  </si>
  <si>
    <t>CLASSIFICATION - 1
CLASSSTRUCTURE - 1</t>
  </si>
  <si>
    <t>ASSETATTRIBUTE - 18
CLASSSPEC - 18
CLASSSPECUSEWITH - 18</t>
  </si>
  <si>
    <t>ROUTES - 9086</t>
  </si>
  <si>
    <t>ITEM - 63507
ITEMORGINFO - 63507</t>
  </si>
  <si>
    <t>PERSONGROUP - 600</t>
  </si>
  <si>
    <t>PERSONGROUPTEAM - 8290</t>
  </si>
  <si>
    <t>LABOR - 2786</t>
  </si>
  <si>
    <t>Tested With MAS 879</t>
  </si>
  <si>
    <t>ASSETSPEC - 399</t>
  </si>
  <si>
    <t>EQ_LEVL 0 Spareparts = 4169
Non EQ_LEVL 0 Spareparts = 11324
Oracle Records = 15493</t>
  </si>
  <si>
    <t>PERSON - 2978</t>
  </si>
  <si>
    <t xml:space="preserve">Loading COSWIN FM_FACILITY and STORES
LOCATIONS - 97 </t>
  </si>
  <si>
    <t>0008A_Master_FailureCode.dtsx</t>
  </si>
  <si>
    <t>0008B_Master_FailureList.dtsx</t>
  </si>
  <si>
    <t>FAILURECODE - 11919</t>
  </si>
  <si>
    <t>FAILURELIST - 60852</t>
  </si>
  <si>
    <t>COMPMASTER - 4941
COMPCONTACTMSTR - 4904</t>
  </si>
  <si>
    <t>COMPANIES - 4941
COMPCONTACT - 4904</t>
  </si>
  <si>
    <t>AMCREWT - 2
AMCREW - 555
AMCREWLABOR - 2790</t>
  </si>
  <si>
    <t>MEASUREUNIT - 160
CONVERSION - 260</t>
  </si>
  <si>
    <t>0019A_Master_GL_CC.dtsx</t>
  </si>
  <si>
    <t>GLCOMPONENTS - 161</t>
  </si>
  <si>
    <t>0019B_Master_ChartOfAsscounts.dtsx</t>
  </si>
  <si>
    <t>CHARTOFACCOUNTS - 260</t>
  </si>
  <si>
    <t>ITEMSTRUCT - 0</t>
  </si>
  <si>
    <t>COMMODITIES - 167</t>
  </si>
  <si>
    <t>ALTITEM - 246</t>
  </si>
  <si>
    <t>CURRENCY - 26
Update the Currency Table for Existing Currency using Currency_Update.csv
ste_cswnctrycd, ste_cswnctryname, STE_CSWNDPT</t>
  </si>
  <si>
    <t>EXCHANGE - 26</t>
  </si>
  <si>
    <t>QUALIFICATION - 30</t>
  </si>
  <si>
    <t>PPCRAFTRATE - 3450</t>
  </si>
  <si>
    <t>LABORQUAL - 237</t>
  </si>
  <si>
    <t>ATTENDANCE - 45</t>
  </si>
  <si>
    <t>ADDRESS - 2</t>
  </si>
  <si>
    <t>WORKTYPE - 25</t>
  </si>
  <si>
    <t>Only Executing the Data Flow for JOB_DIR to create unique jobplans in Maximo based on Coswin JOB ID.</t>
  </si>
  <si>
    <t>JOBPLAN - 21163</t>
  </si>
  <si>
    <t>Testing/Updating to MAS 8.7.9</t>
  </si>
  <si>
    <t>Fixing FAT feedback</t>
  </si>
  <si>
    <t>Updating for DELTA Migration</t>
  </si>
  <si>
    <t>WIP. Small Risk</t>
  </si>
  <si>
    <t>First Iteration</t>
  </si>
  <si>
    <t>Get October Dump File</t>
  </si>
  <si>
    <t>Restore October Dump to Local Oracle DB</t>
  </si>
  <si>
    <t>Do Migration to MAS 8.7 DB2</t>
  </si>
  <si>
    <t>Get December Dump File</t>
  </si>
  <si>
    <t>Restore December Dump to Local Oracle DB</t>
  </si>
  <si>
    <t>Second Iteration (Opt 1)</t>
  </si>
  <si>
    <t>Check for Delta Data in Oracle DB</t>
  </si>
  <si>
    <t>Migrate Delta Data to MAS 8.7 DB2</t>
  </si>
  <si>
    <t>Do Full Migration (Dec Data) to DB2 Staging</t>
  </si>
  <si>
    <t>Check for Delta Data between DB2 Staging (Dec) and MAS 8.7 (Oct)</t>
  </si>
  <si>
    <t>Update MAS 8.7 for delta data</t>
  </si>
  <si>
    <t>Second Iteration (Opt 2)</t>
  </si>
  <si>
    <t>Get Dec Dump File</t>
  </si>
  <si>
    <t>Restore Dec Dump to Local Oracle DB</t>
  </si>
  <si>
    <t>Parallel Run</t>
  </si>
  <si>
    <t>Get Dec2 Dump File</t>
  </si>
  <si>
    <t>Delta Migration (Opt1/Opt2)</t>
  </si>
  <si>
    <t>Cut-off</t>
  </si>
  <si>
    <t>Second Iteration (Delta)</t>
  </si>
  <si>
    <t>&lt;= 2 days</t>
  </si>
  <si>
    <t>16 hours</t>
  </si>
  <si>
    <t>32 hours</t>
  </si>
  <si>
    <t>24 hours</t>
  </si>
  <si>
    <t>8 hours</t>
  </si>
  <si>
    <t>Restore Dec2 Dump to Local Oracle DB</t>
  </si>
  <si>
    <t>Coswin Running</t>
  </si>
  <si>
    <t>MAS Running</t>
  </si>
  <si>
    <t>X</t>
  </si>
  <si>
    <t>Backup Iteration1 MAS DB</t>
  </si>
  <si>
    <t>Duration</t>
  </si>
  <si>
    <t>Make sure SSIS script can run/complete in 24 hours</t>
  </si>
  <si>
    <t>Activity</t>
  </si>
  <si>
    <t>Notes</t>
  </si>
  <si>
    <t>#</t>
  </si>
  <si>
    <r>
      <t xml:space="preserve">Master Done. Don’t touch test case 009, 010, 014, 015. Gareth will check.
</t>
    </r>
    <r>
      <rPr>
        <sz val="11"/>
        <color rgb="FFFF0000"/>
        <rFont val="Calibri"/>
        <family val="2"/>
        <scheme val="minor"/>
      </rPr>
      <t>Esther will give access to migrated Maximo data to check PR remark</t>
    </r>
  </si>
  <si>
    <t>User Testing/Data Validation</t>
  </si>
  <si>
    <t>1-2 Days</t>
  </si>
  <si>
    <t>3 Days</t>
  </si>
  <si>
    <t>Maximo configuration</t>
  </si>
  <si>
    <t>Parallel Run (&gt;= 1 week)</t>
  </si>
  <si>
    <t>Restore Iteration1 MAS DB Backup (Make sure configuration changes during Parallel Run ARE carried over)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</si>
</sst>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85">
    <xf numFmtId="0" fontId="0" fillId="0" borderId="0" xfId="0"/>
    <xf numFmtId="0" fontId="0" fillId="0" borderId="0" xfId="0" applyAlignment="1">
      <alignment vertical="top"/>
    </xf>
    <xf numFmtId="0" fontId="0" fillId="0" borderId="1" xfId="0" applyBorder="1" applyAlignment="1">
      <alignment vertical="top"/>
    </xf>
    <xf numFmtId="0" fontId="3" fillId="0" borderId="1" xfId="0" applyFont="1" applyBorder="1" applyAlignment="1">
      <alignment vertical="top"/>
    </xf>
    <xf numFmtId="15" fontId="0" fillId="0" borderId="1" xfId="0" applyNumberFormat="1" applyBorder="1" applyAlignment="1">
      <alignment vertical="top"/>
    </xf>
    <xf numFmtId="0" fontId="0" fillId="0" borderId="2" xfId="0" applyBorder="1" applyAlignment="1">
      <alignment vertical="top"/>
    </xf>
    <xf numFmtId="15" fontId="0" fillId="0" borderId="2" xfId="0" applyNumberFormat="1" applyBorder="1" applyAlignment="1">
      <alignment vertical="top"/>
    </xf>
    <xf numFmtId="0" fontId="0" fillId="0" borderId="3" xfId="0" applyBorder="1" applyAlignment="1">
      <alignment vertical="top"/>
    </xf>
    <xf numFmtId="0" fontId="1" fillId="0" borderId="3" xfId="0" applyFont="1" applyBorder="1" applyAlignment="1">
      <alignment vertical="top"/>
    </xf>
    <xf numFmtId="9" fontId="1" fillId="0" borderId="3" xfId="1" applyFont="1" applyBorder="1" applyAlignment="1">
      <alignment vertical="top"/>
    </xf>
    <xf numFmtId="0" fontId="1" fillId="2" borderId="1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 wrapText="1"/>
    </xf>
    <xf numFmtId="0" fontId="0" fillId="0" borderId="1" xfId="0" applyBorder="1"/>
    <xf numFmtId="0" fontId="1" fillId="2" borderId="1" xfId="0" applyFont="1" applyFill="1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1" xfId="0" quotePrefix="1" applyBorder="1" applyAlignment="1">
      <alignment horizontal="left" vertical="top" wrapText="1"/>
    </xf>
    <xf numFmtId="9" fontId="0" fillId="0" borderId="0" xfId="1" applyFont="1" applyAlignment="1">
      <alignment horizontal="left" vertical="top"/>
    </xf>
    <xf numFmtId="0" fontId="0" fillId="0" borderId="1" xfId="0" applyBorder="1" applyAlignment="1">
      <alignment horizontal="center" vertical="center"/>
    </xf>
    <xf numFmtId="9" fontId="0" fillId="0" borderId="0" xfId="1" applyFont="1" applyAlignment="1">
      <alignment vertical="center"/>
    </xf>
    <xf numFmtId="0" fontId="3" fillId="0" borderId="2" xfId="0" applyFont="1" applyBorder="1" applyAlignment="1">
      <alignment vertical="top"/>
    </xf>
    <xf numFmtId="0" fontId="1" fillId="2" borderId="4" xfId="0" applyFont="1" applyFill="1" applyBorder="1" applyAlignment="1">
      <alignment horizontal="center" vertical="top"/>
    </xf>
    <xf numFmtId="0" fontId="0" fillId="0" borderId="5" xfId="0" applyBorder="1" applyAlignment="1">
      <alignment vertical="top"/>
    </xf>
    <xf numFmtId="0" fontId="0" fillId="3" borderId="5" xfId="0" applyFill="1" applyBorder="1" applyAlignment="1">
      <alignment vertical="top" wrapText="1"/>
    </xf>
    <xf numFmtId="0" fontId="0" fillId="0" borderId="6" xfId="0" applyBorder="1" applyAlignment="1">
      <alignment vertical="top"/>
    </xf>
    <xf numFmtId="0" fontId="0" fillId="0" borderId="7" xfId="0" applyBorder="1" applyAlignment="1">
      <alignment vertical="top"/>
    </xf>
    <xf numFmtId="21" fontId="0" fillId="0" borderId="1" xfId="0" applyNumberFormat="1" applyBorder="1" applyAlignment="1">
      <alignment vertical="top"/>
    </xf>
    <xf numFmtId="0" fontId="0" fillId="0" borderId="5" xfId="0" applyBorder="1" applyAlignment="1">
      <alignment vertical="top" wrapText="1"/>
    </xf>
    <xf numFmtId="15" fontId="3" fillId="0" borderId="1" xfId="0" applyNumberFormat="1" applyFont="1" applyBorder="1" applyAlignment="1">
      <alignment vertical="top"/>
    </xf>
    <xf numFmtId="0" fontId="1" fillId="0" borderId="0" xfId="0" applyFont="1" applyAlignment="1">
      <alignment vertical="top"/>
    </xf>
    <xf numFmtId="0" fontId="0" fillId="4" borderId="5" xfId="0" applyFill="1" applyBorder="1" applyAlignment="1">
      <alignment vertical="top" wrapText="1"/>
    </xf>
    <xf numFmtId="15" fontId="3" fillId="0" borderId="2" xfId="0" applyNumberFormat="1" applyFont="1" applyBorder="1" applyAlignment="1">
      <alignment vertical="top"/>
    </xf>
    <xf numFmtId="21" fontId="0" fillId="0" borderId="3" xfId="0" applyNumberFormat="1" applyBorder="1" applyAlignment="1">
      <alignment vertical="top"/>
    </xf>
    <xf numFmtId="21" fontId="0" fillId="0" borderId="2" xfId="0" applyNumberFormat="1" applyBorder="1" applyAlignment="1">
      <alignment vertical="top"/>
    </xf>
    <xf numFmtId="0" fontId="0" fillId="0" borderId="1" xfId="0" applyBorder="1" applyAlignment="1">
      <alignment vertical="top" wrapText="1"/>
    </xf>
    <xf numFmtId="46" fontId="0" fillId="0" borderId="1" xfId="0" applyNumberFormat="1" applyBorder="1" applyAlignment="1">
      <alignment vertical="top"/>
    </xf>
    <xf numFmtId="21" fontId="0" fillId="0" borderId="0" xfId="0" applyNumberFormat="1" applyAlignment="1">
      <alignment vertical="top"/>
    </xf>
    <xf numFmtId="0" fontId="0" fillId="3" borderId="1" xfId="0" applyFill="1" applyBorder="1" applyAlignment="1">
      <alignment vertical="top"/>
    </xf>
    <xf numFmtId="15" fontId="0" fillId="3" borderId="1" xfId="0" applyNumberFormat="1" applyFill="1" applyBorder="1" applyAlignment="1">
      <alignment vertical="top"/>
    </xf>
    <xf numFmtId="0" fontId="3" fillId="3" borderId="1" xfId="0" applyFont="1" applyFill="1" applyBorder="1" applyAlignment="1">
      <alignment vertical="top"/>
    </xf>
    <xf numFmtId="15" fontId="3" fillId="3" borderId="1" xfId="0" applyNumberFormat="1" applyFont="1" applyFill="1" applyBorder="1" applyAlignment="1">
      <alignment vertical="top"/>
    </xf>
    <xf numFmtId="0" fontId="0" fillId="3" borderId="5" xfId="0" applyFill="1" applyBorder="1" applyAlignment="1">
      <alignment vertical="top"/>
    </xf>
    <xf numFmtId="21" fontId="0" fillId="3" borderId="1" xfId="0" applyNumberFormat="1" applyFill="1" applyBorder="1" applyAlignment="1">
      <alignment vertical="top"/>
    </xf>
    <xf numFmtId="0" fontId="0" fillId="3" borderId="0" xfId="0" applyFill="1" applyAlignment="1">
      <alignment vertical="top"/>
    </xf>
    <xf numFmtId="0" fontId="1" fillId="2" borderId="4" xfId="0" applyFont="1" applyFill="1" applyBorder="1" applyAlignment="1">
      <alignment horizontal="center" vertical="top" wrapText="1"/>
    </xf>
    <xf numFmtId="0" fontId="0" fillId="0" borderId="5" xfId="0" applyBorder="1"/>
    <xf numFmtId="21" fontId="0" fillId="5" borderId="1" xfId="0" applyNumberFormat="1" applyFill="1" applyBorder="1" applyAlignment="1">
      <alignment vertical="top"/>
    </xf>
    <xf numFmtId="0" fontId="0" fillId="5" borderId="1" xfId="0" applyFill="1" applyBorder="1" applyAlignment="1">
      <alignment vertical="top"/>
    </xf>
    <xf numFmtId="0" fontId="0" fillId="5" borderId="1" xfId="0" applyFill="1" applyBorder="1" applyAlignment="1">
      <alignment vertical="top" wrapText="1"/>
    </xf>
    <xf numFmtId="21" fontId="0" fillId="6" borderId="1" xfId="0" applyNumberFormat="1" applyFill="1" applyBorder="1" applyAlignment="1">
      <alignment vertical="top"/>
    </xf>
    <xf numFmtId="0" fontId="0" fillId="6" borderId="1" xfId="0" applyFill="1" applyBorder="1" applyAlignment="1">
      <alignment vertical="top"/>
    </xf>
    <xf numFmtId="15" fontId="0" fillId="6" borderId="1" xfId="0" applyNumberFormat="1" applyFill="1" applyBorder="1" applyAlignment="1">
      <alignment vertical="top"/>
    </xf>
    <xf numFmtId="0" fontId="3" fillId="6" borderId="1" xfId="0" applyFont="1" applyFill="1" applyBorder="1" applyAlignment="1">
      <alignment vertical="top"/>
    </xf>
    <xf numFmtId="15" fontId="3" fillId="6" borderId="1" xfId="0" applyNumberFormat="1" applyFont="1" applyFill="1" applyBorder="1" applyAlignment="1">
      <alignment vertical="top"/>
    </xf>
    <xf numFmtId="0" fontId="0" fillId="6" borderId="5" xfId="0" applyFill="1" applyBorder="1" applyAlignment="1">
      <alignment vertical="top"/>
    </xf>
    <xf numFmtId="0" fontId="0" fillId="6" borderId="0" xfId="0" applyFill="1" applyAlignment="1">
      <alignment vertical="top"/>
    </xf>
    <xf numFmtId="0" fontId="0" fillId="0" borderId="8" xfId="0" applyBorder="1" applyAlignment="1">
      <alignment vertical="top"/>
    </xf>
    <xf numFmtId="15" fontId="0" fillId="0" borderId="8" xfId="0" applyNumberFormat="1" applyBorder="1" applyAlignment="1">
      <alignment vertical="top"/>
    </xf>
    <xf numFmtId="0" fontId="3" fillId="0" borderId="8" xfId="0" applyFont="1" applyBorder="1" applyAlignment="1">
      <alignment vertical="top"/>
    </xf>
    <xf numFmtId="15" fontId="3" fillId="0" borderId="8" xfId="0" applyNumberFormat="1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 applyAlignment="1">
      <alignment vertical="top" wrapText="1"/>
    </xf>
    <xf numFmtId="21" fontId="0" fillId="0" borderId="8" xfId="0" applyNumberFormat="1" applyBorder="1" applyAlignment="1">
      <alignment vertical="top"/>
    </xf>
    <xf numFmtId="21" fontId="0" fillId="5" borderId="8" xfId="0" applyNumberFormat="1" applyFill="1" applyBorder="1" applyAlignment="1">
      <alignment vertical="top"/>
    </xf>
    <xf numFmtId="0" fontId="0" fillId="5" borderId="8" xfId="0" applyFill="1" applyBorder="1" applyAlignment="1">
      <alignment vertical="top"/>
    </xf>
    <xf numFmtId="15" fontId="0" fillId="0" borderId="3" xfId="0" applyNumberFormat="1" applyBorder="1" applyAlignment="1">
      <alignment vertical="top"/>
    </xf>
    <xf numFmtId="0" fontId="3" fillId="0" borderId="3" xfId="0" applyFont="1" applyBorder="1" applyAlignment="1">
      <alignment vertical="top"/>
    </xf>
    <xf numFmtId="15" fontId="3" fillId="0" borderId="3" xfId="0" applyNumberFormat="1" applyFont="1" applyBorder="1" applyAlignment="1">
      <alignment vertical="top"/>
    </xf>
    <xf numFmtId="0" fontId="0" fillId="0" borderId="7" xfId="0" applyBorder="1" applyAlignment="1">
      <alignment vertical="top" wrapText="1"/>
    </xf>
    <xf numFmtId="0" fontId="0" fillId="0" borderId="0" xfId="0" applyAlignment="1">
      <alignment wrapText="1"/>
    </xf>
    <xf numFmtId="0" fontId="0" fillId="7" borderId="0" xfId="0" applyFill="1"/>
    <xf numFmtId="0" fontId="0" fillId="8" borderId="0" xfId="0" applyFill="1"/>
    <xf numFmtId="0" fontId="0" fillId="5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/>
    <xf numFmtId="0" fontId="0" fillId="0" borderId="0" xfId="0" applyFill="1" applyAlignment="1">
      <alignment wrapText="1"/>
    </xf>
    <xf numFmtId="0" fontId="0" fillId="9" borderId="0" xfId="0" applyFill="1"/>
    <xf numFmtId="0" fontId="0" fillId="9" borderId="0" xfId="0" applyFill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186"/>
  <sheetViews>
    <sheetView topLeftCell="A7" workbookViewId="0">
      <selection activeCell="P20" sqref="P2:P20"/>
    </sheetView>
  </sheetViews>
  <sheetFormatPr defaultColWidth="8.85546875" defaultRowHeight="15" x14ac:dyDescent="0.25"/>
  <cols>
    <col min="1" max="1" width="54.7109375" style="1" bestFit="1" customWidth="1"/>
    <col min="2" max="2" width="18.140625" style="1" hidden="1" customWidth="1"/>
    <col min="3" max="3" width="17" style="1" hidden="1" customWidth="1"/>
    <col min="4" max="4" width="18.7109375" style="1" hidden="1" customWidth="1"/>
    <col min="5" max="6" width="18.28515625" style="1" hidden="1" customWidth="1"/>
    <col min="7" max="7" width="18.7109375" style="1" hidden="1" customWidth="1"/>
    <col min="8" max="8" width="18.7109375" style="1" customWidth="1"/>
    <col min="9" max="9" width="37.85546875" style="1" bestFit="1" customWidth="1"/>
    <col min="10" max="10" width="9.5703125" style="27" hidden="1" customWidth="1"/>
    <col min="11" max="11" width="8.7109375" style="27" hidden="1" customWidth="1"/>
    <col min="12" max="12" width="10.7109375" style="2" hidden="1" customWidth="1"/>
    <col min="13" max="13" width="0" style="1" hidden="1" customWidth="1"/>
    <col min="14" max="14" width="8.85546875" style="1"/>
    <col min="15" max="15" width="10.140625" style="1" bestFit="1" customWidth="1"/>
    <col min="16" max="16" width="10.7109375" style="1" bestFit="1" customWidth="1"/>
    <col min="17" max="17" width="37.140625" style="1" bestFit="1" customWidth="1"/>
    <col min="18" max="16384" width="8.85546875" style="1"/>
  </cols>
  <sheetData>
    <row r="1" spans="1:17" ht="29.45" customHeight="1" x14ac:dyDescent="0.25">
      <c r="A1" s="10" t="s">
        <v>0</v>
      </c>
      <c r="B1" s="10" t="s">
        <v>1</v>
      </c>
      <c r="C1" s="11" t="s">
        <v>102</v>
      </c>
      <c r="D1" s="11" t="s">
        <v>103</v>
      </c>
      <c r="E1" s="10" t="s">
        <v>95</v>
      </c>
      <c r="F1" s="10" t="s">
        <v>327</v>
      </c>
      <c r="G1" s="11" t="s">
        <v>2</v>
      </c>
      <c r="H1" s="45" t="s">
        <v>388</v>
      </c>
      <c r="I1" s="22" t="s">
        <v>101</v>
      </c>
      <c r="J1" s="10" t="s">
        <v>324</v>
      </c>
      <c r="K1" s="10" t="s">
        <v>325</v>
      </c>
      <c r="L1" s="10" t="s">
        <v>326</v>
      </c>
      <c r="N1" s="10" t="s">
        <v>324</v>
      </c>
      <c r="O1" s="10" t="s">
        <v>325</v>
      </c>
      <c r="P1" s="10" t="s">
        <v>326</v>
      </c>
      <c r="Q1" s="10" t="s">
        <v>348</v>
      </c>
    </row>
    <row r="2" spans="1:17" ht="45" x14ac:dyDescent="0.25">
      <c r="A2" s="2" t="s">
        <v>3</v>
      </c>
      <c r="B2" s="2" t="s">
        <v>100</v>
      </c>
      <c r="C2" s="4">
        <v>45286</v>
      </c>
      <c r="D2" s="4">
        <v>45289</v>
      </c>
      <c r="E2" s="3" t="s">
        <v>96</v>
      </c>
      <c r="F2" s="29">
        <v>45314</v>
      </c>
      <c r="G2" s="12" t="s">
        <v>328</v>
      </c>
      <c r="H2" s="46" t="s">
        <v>328</v>
      </c>
      <c r="I2" s="28"/>
      <c r="J2" s="27">
        <v>0.40030092592592598</v>
      </c>
      <c r="K2" s="27">
        <v>0.40055555555555555</v>
      </c>
      <c r="L2" s="27">
        <f>K2-J2</f>
        <v>2.5462962962957691E-4</v>
      </c>
      <c r="N2" s="47">
        <v>0.56828703703703709</v>
      </c>
      <c r="O2" s="47">
        <v>0.56840277777777781</v>
      </c>
      <c r="P2" s="47">
        <f t="shared" ref="P2:P20" si="0">O2-N2</f>
        <v>1.1574074074072183E-4</v>
      </c>
      <c r="Q2" s="49" t="s">
        <v>392</v>
      </c>
    </row>
    <row r="3" spans="1:17" x14ac:dyDescent="0.25">
      <c r="A3" s="2" t="s">
        <v>4</v>
      </c>
      <c r="B3" s="2" t="s">
        <v>100</v>
      </c>
      <c r="C3" s="4">
        <v>45286</v>
      </c>
      <c r="D3" s="4">
        <v>45289</v>
      </c>
      <c r="E3" s="3" t="s">
        <v>96</v>
      </c>
      <c r="F3" s="29">
        <v>45314</v>
      </c>
      <c r="G3" s="12" t="s">
        <v>328</v>
      </c>
      <c r="H3" s="46" t="s">
        <v>328</v>
      </c>
      <c r="I3" s="28"/>
      <c r="J3" s="27">
        <v>0.40866898148148145</v>
      </c>
      <c r="K3" s="27">
        <v>0.40918981481481481</v>
      </c>
      <c r="L3" s="27">
        <f t="shared" ref="L3:L76" si="1">K3-J3</f>
        <v>5.2083333333335924E-4</v>
      </c>
      <c r="N3" s="47">
        <v>0.56849537037037035</v>
      </c>
      <c r="O3" s="47">
        <v>0.56898148148148142</v>
      </c>
      <c r="P3" s="47">
        <f t="shared" si="0"/>
        <v>4.8611111111107608E-4</v>
      </c>
      <c r="Q3" s="48" t="s">
        <v>391</v>
      </c>
    </row>
    <row r="4" spans="1:17" x14ac:dyDescent="0.25">
      <c r="A4" s="2" t="s">
        <v>5</v>
      </c>
      <c r="B4" s="2" t="s">
        <v>100</v>
      </c>
      <c r="C4" s="4">
        <v>45286</v>
      </c>
      <c r="D4" s="4">
        <v>45289</v>
      </c>
      <c r="E4" s="3" t="s">
        <v>96</v>
      </c>
      <c r="F4" s="29">
        <v>45314</v>
      </c>
      <c r="G4" s="12"/>
      <c r="H4" s="46" t="s">
        <v>328</v>
      </c>
      <c r="I4" s="23"/>
      <c r="J4" s="27">
        <v>0.4097453703703704</v>
      </c>
      <c r="K4" s="27">
        <v>0.41307870370370375</v>
      </c>
      <c r="L4" s="27">
        <f t="shared" si="1"/>
        <v>3.3333333333333548E-3</v>
      </c>
      <c r="N4" s="47">
        <v>0.56900462962962961</v>
      </c>
      <c r="O4" s="47">
        <v>0.57428240740740744</v>
      </c>
      <c r="P4" s="47">
        <f t="shared" si="0"/>
        <v>5.2777777777778256E-3</v>
      </c>
      <c r="Q4" s="48" t="s">
        <v>380</v>
      </c>
    </row>
    <row r="5" spans="1:17" ht="30" x14ac:dyDescent="0.25">
      <c r="A5" s="2" t="s">
        <v>6</v>
      </c>
      <c r="B5" s="2" t="s">
        <v>100</v>
      </c>
      <c r="C5" s="4">
        <v>45286</v>
      </c>
      <c r="D5" s="4">
        <v>45289</v>
      </c>
      <c r="E5" s="3" t="s">
        <v>96</v>
      </c>
      <c r="F5" s="29">
        <v>45314</v>
      </c>
      <c r="G5" s="2" t="s">
        <v>328</v>
      </c>
      <c r="H5" s="46" t="s">
        <v>328</v>
      </c>
      <c r="I5" s="23"/>
      <c r="J5" s="27">
        <v>0.41369212962962965</v>
      </c>
      <c r="K5" s="27">
        <v>0.41371527777777778</v>
      </c>
      <c r="L5" s="27">
        <f t="shared" si="1"/>
        <v>2.3148148148133263E-5</v>
      </c>
      <c r="N5" s="47">
        <v>0.57430555555555551</v>
      </c>
      <c r="O5" s="47">
        <v>0.57431712962962966</v>
      </c>
      <c r="P5" s="47">
        <f t="shared" si="0"/>
        <v>1.1574074074149898E-5</v>
      </c>
      <c r="Q5" s="49" t="s">
        <v>381</v>
      </c>
    </row>
    <row r="6" spans="1:17" ht="45" x14ac:dyDescent="0.25">
      <c r="A6" s="2" t="s">
        <v>7</v>
      </c>
      <c r="B6" s="2" t="s">
        <v>100</v>
      </c>
      <c r="C6" s="4">
        <v>45286</v>
      </c>
      <c r="D6" s="4">
        <v>45289</v>
      </c>
      <c r="E6" s="3" t="s">
        <v>96</v>
      </c>
      <c r="F6" s="29">
        <v>45314</v>
      </c>
      <c r="G6" s="2" t="s">
        <v>328</v>
      </c>
      <c r="H6" s="46" t="s">
        <v>328</v>
      </c>
      <c r="I6" s="23"/>
      <c r="J6" s="27">
        <v>0.41440972222222222</v>
      </c>
      <c r="K6" s="27">
        <v>0.41442129629629632</v>
      </c>
      <c r="L6" s="27">
        <f t="shared" si="1"/>
        <v>1.1574074074094387E-5</v>
      </c>
      <c r="N6" s="47">
        <v>0.5743287037037037</v>
      </c>
      <c r="O6" s="47">
        <v>0.57434027777777774</v>
      </c>
      <c r="P6" s="47">
        <f t="shared" si="0"/>
        <v>1.1574074074038876E-5</v>
      </c>
      <c r="Q6" s="49" t="s">
        <v>382</v>
      </c>
    </row>
    <row r="7" spans="1:17" x14ac:dyDescent="0.25">
      <c r="A7" s="2" t="s">
        <v>393</v>
      </c>
      <c r="B7" s="2" t="s">
        <v>100</v>
      </c>
      <c r="C7" s="4">
        <v>45286</v>
      </c>
      <c r="D7" s="4">
        <v>45289</v>
      </c>
      <c r="E7" s="3" t="s">
        <v>96</v>
      </c>
      <c r="F7" s="29">
        <v>45314</v>
      </c>
      <c r="G7" s="2" t="s">
        <v>328</v>
      </c>
      <c r="H7" s="46" t="s">
        <v>328</v>
      </c>
      <c r="I7" s="28"/>
      <c r="J7" s="27">
        <v>0.42380787037037032</v>
      </c>
      <c r="K7" s="27">
        <v>0.42689814814814814</v>
      </c>
      <c r="L7" s="27">
        <f t="shared" si="1"/>
        <v>3.0902777777778168E-3</v>
      </c>
      <c r="N7" s="47">
        <v>0.57436342592592593</v>
      </c>
      <c r="O7" s="47">
        <v>0.57575231481481481</v>
      </c>
      <c r="P7" s="47">
        <f t="shared" si="0"/>
        <v>1.388888888888884E-3</v>
      </c>
      <c r="Q7" s="49" t="s">
        <v>395</v>
      </c>
    </row>
    <row r="8" spans="1:17" x14ac:dyDescent="0.25">
      <c r="A8" s="2" t="s">
        <v>394</v>
      </c>
      <c r="B8" s="2"/>
      <c r="C8" s="4"/>
      <c r="D8" s="4"/>
      <c r="E8" s="3"/>
      <c r="F8" s="29"/>
      <c r="G8" s="2"/>
      <c r="H8" s="46" t="s">
        <v>328</v>
      </c>
      <c r="I8" s="28"/>
      <c r="L8" s="27"/>
      <c r="N8" s="47">
        <v>0.57578703703703704</v>
      </c>
      <c r="O8" s="47">
        <v>0.58295138888888887</v>
      </c>
      <c r="P8" s="47">
        <f t="shared" si="0"/>
        <v>7.1643518518518245E-3</v>
      </c>
      <c r="Q8" s="49" t="s">
        <v>396</v>
      </c>
    </row>
    <row r="9" spans="1:17" x14ac:dyDescent="0.25">
      <c r="A9" s="2" t="s">
        <v>8</v>
      </c>
      <c r="B9" s="2" t="s">
        <v>100</v>
      </c>
      <c r="C9" s="4">
        <v>45286</v>
      </c>
      <c r="D9" s="4">
        <v>45289</v>
      </c>
      <c r="E9" s="3" t="s">
        <v>96</v>
      </c>
      <c r="F9" s="29">
        <v>45314</v>
      </c>
      <c r="G9" s="2" t="s">
        <v>328</v>
      </c>
      <c r="H9" s="46" t="s">
        <v>328</v>
      </c>
      <c r="I9" s="28"/>
      <c r="J9" s="27">
        <v>0.43407407407407406</v>
      </c>
      <c r="K9" s="27">
        <v>0.43452546296296296</v>
      </c>
      <c r="L9" s="27">
        <f t="shared" si="1"/>
        <v>4.5138888888890394E-4</v>
      </c>
      <c r="N9" s="47">
        <v>0.58297453703703705</v>
      </c>
      <c r="O9" s="47">
        <v>0.58406250000000004</v>
      </c>
      <c r="P9" s="47">
        <f t="shared" si="0"/>
        <v>1.087962962962985E-3</v>
      </c>
      <c r="Q9" s="48" t="s">
        <v>383</v>
      </c>
    </row>
    <row r="10" spans="1:17" ht="30" x14ac:dyDescent="0.25">
      <c r="A10" s="2" t="s">
        <v>9</v>
      </c>
      <c r="B10" s="2" t="s">
        <v>100</v>
      </c>
      <c r="C10" s="4">
        <v>45286</v>
      </c>
      <c r="D10" s="4">
        <v>45289</v>
      </c>
      <c r="E10" s="3" t="s">
        <v>96</v>
      </c>
      <c r="F10" s="29">
        <v>45314</v>
      </c>
      <c r="G10" s="2"/>
      <c r="H10" s="46" t="s">
        <v>328</v>
      </c>
      <c r="I10" s="28"/>
      <c r="J10" s="27">
        <v>0.60318287037037044</v>
      </c>
      <c r="K10" s="27">
        <v>0.60677083333333337</v>
      </c>
      <c r="L10" s="27">
        <f t="shared" si="1"/>
        <v>3.5879629629629317E-3</v>
      </c>
      <c r="N10" s="47">
        <v>0.5841319444444445</v>
      </c>
      <c r="O10" s="47">
        <v>0.59261574074074075</v>
      </c>
      <c r="P10" s="47">
        <f t="shared" si="0"/>
        <v>8.4837962962962532E-3</v>
      </c>
      <c r="Q10" s="49" t="s">
        <v>384</v>
      </c>
    </row>
    <row r="11" spans="1:17" ht="30" x14ac:dyDescent="0.25">
      <c r="A11" s="2" t="s">
        <v>10</v>
      </c>
      <c r="B11" s="2" t="s">
        <v>100</v>
      </c>
      <c r="C11" s="4">
        <v>45286</v>
      </c>
      <c r="D11" s="4">
        <v>45289</v>
      </c>
      <c r="E11" s="3" t="s">
        <v>96</v>
      </c>
      <c r="F11" s="29">
        <v>45315</v>
      </c>
      <c r="G11" s="2"/>
      <c r="H11" s="23" t="s">
        <v>328</v>
      </c>
      <c r="I11" s="23"/>
      <c r="J11" s="27">
        <v>0.43346064814814816</v>
      </c>
      <c r="K11" s="27">
        <v>0.4342361111111111</v>
      </c>
      <c r="L11" s="27">
        <f t="shared" si="1"/>
        <v>7.7546296296293615E-4</v>
      </c>
      <c r="N11" s="47">
        <v>0.59273148148148147</v>
      </c>
      <c r="O11" s="47">
        <v>0.59402777777777771</v>
      </c>
      <c r="P11" s="47">
        <f t="shared" si="0"/>
        <v>1.2962962962962399E-3</v>
      </c>
      <c r="Q11" s="49" t="s">
        <v>397</v>
      </c>
    </row>
    <row r="12" spans="1:17" ht="30" x14ac:dyDescent="0.25">
      <c r="A12" s="2" t="s">
        <v>11</v>
      </c>
      <c r="B12" s="2" t="s">
        <v>100</v>
      </c>
      <c r="C12" s="4">
        <v>45286</v>
      </c>
      <c r="D12" s="4">
        <v>45289</v>
      </c>
      <c r="E12" s="3" t="s">
        <v>96</v>
      </c>
      <c r="F12" s="29">
        <v>45315</v>
      </c>
      <c r="G12" s="2"/>
      <c r="H12" s="23" t="s">
        <v>328</v>
      </c>
      <c r="I12" s="23"/>
      <c r="J12" s="27">
        <v>0.50129629629629624</v>
      </c>
      <c r="K12" s="27">
        <v>0.50148148148148153</v>
      </c>
      <c r="L12" s="27">
        <f t="shared" si="1"/>
        <v>1.8518518518528815E-4</v>
      </c>
      <c r="N12" s="47">
        <v>0.5940509259259259</v>
      </c>
      <c r="O12" s="47">
        <v>0.59410879629629632</v>
      </c>
      <c r="P12" s="47">
        <f t="shared" si="0"/>
        <v>5.7870370370416424E-5</v>
      </c>
      <c r="Q12" s="49" t="s">
        <v>398</v>
      </c>
    </row>
    <row r="13" spans="1:17" ht="45" x14ac:dyDescent="0.25">
      <c r="A13" s="2" t="s">
        <v>12</v>
      </c>
      <c r="B13" s="2" t="s">
        <v>100</v>
      </c>
      <c r="C13" s="4">
        <v>45286</v>
      </c>
      <c r="D13" s="4">
        <v>45289</v>
      </c>
      <c r="E13" s="3" t="s">
        <v>96</v>
      </c>
      <c r="F13" s="29">
        <v>45315</v>
      </c>
      <c r="G13" s="2"/>
      <c r="H13" s="23" t="s">
        <v>328</v>
      </c>
      <c r="I13" s="23"/>
      <c r="J13" s="27">
        <v>0.50574074074074071</v>
      </c>
      <c r="K13" s="27">
        <v>0.50579861111111113</v>
      </c>
      <c r="L13" s="27">
        <f t="shared" si="1"/>
        <v>5.7870370370416424E-5</v>
      </c>
      <c r="N13" s="47">
        <v>0.59414351851851854</v>
      </c>
      <c r="O13" s="47">
        <v>0.59428240740740745</v>
      </c>
      <c r="P13" s="47">
        <f t="shared" si="0"/>
        <v>1.388888888889106E-4</v>
      </c>
      <c r="Q13" s="49" t="s">
        <v>363</v>
      </c>
    </row>
    <row r="14" spans="1:17" x14ac:dyDescent="0.25">
      <c r="A14" s="2" t="s">
        <v>13</v>
      </c>
      <c r="B14" s="2" t="s">
        <v>100</v>
      </c>
      <c r="C14" s="4">
        <v>45286</v>
      </c>
      <c r="D14" s="4">
        <v>45289</v>
      </c>
      <c r="E14" s="3" t="s">
        <v>96</v>
      </c>
      <c r="F14" s="29">
        <v>45315</v>
      </c>
      <c r="G14" s="2"/>
      <c r="H14" s="23" t="s">
        <v>328</v>
      </c>
      <c r="I14" s="23"/>
      <c r="J14" s="27">
        <v>0.51956018518518521</v>
      </c>
      <c r="K14" s="27">
        <v>0.51962962962962966</v>
      </c>
      <c r="L14" s="27">
        <f t="shared" si="1"/>
        <v>6.94444444444553E-5</v>
      </c>
      <c r="N14" s="47">
        <v>0.59431712962962957</v>
      </c>
      <c r="O14" s="47">
        <v>0.59442129629629636</v>
      </c>
      <c r="P14" s="47">
        <f t="shared" si="0"/>
        <v>1.0416666666679397E-4</v>
      </c>
      <c r="Q14" s="48" t="s">
        <v>385</v>
      </c>
    </row>
    <row r="15" spans="1:17" x14ac:dyDescent="0.25">
      <c r="A15" s="2" t="s">
        <v>14</v>
      </c>
      <c r="B15" s="2" t="s">
        <v>100</v>
      </c>
      <c r="C15" s="4">
        <v>45286</v>
      </c>
      <c r="D15" s="4">
        <v>45289</v>
      </c>
      <c r="E15" s="3" t="s">
        <v>96</v>
      </c>
      <c r="F15" s="29">
        <v>45315</v>
      </c>
      <c r="G15" s="2"/>
      <c r="H15" s="23" t="s">
        <v>328</v>
      </c>
      <c r="I15" s="23"/>
      <c r="J15" s="27">
        <v>0.52322916666666663</v>
      </c>
      <c r="K15" s="27">
        <v>0.52376157407407409</v>
      </c>
      <c r="L15" s="27">
        <f t="shared" si="1"/>
        <v>5.3240740740745363E-4</v>
      </c>
      <c r="N15" s="47">
        <v>0.59445601851851848</v>
      </c>
      <c r="O15" s="47">
        <v>0.59541666666666659</v>
      </c>
      <c r="P15" s="47">
        <f t="shared" si="0"/>
        <v>9.6064814814811328E-4</v>
      </c>
      <c r="Q15" s="48" t="s">
        <v>386</v>
      </c>
    </row>
    <row r="16" spans="1:17" x14ac:dyDescent="0.25">
      <c r="A16" s="2" t="s">
        <v>15</v>
      </c>
      <c r="B16" s="2" t="s">
        <v>100</v>
      </c>
      <c r="C16" s="4">
        <v>45286</v>
      </c>
      <c r="D16" s="4">
        <v>45289</v>
      </c>
      <c r="E16" s="3" t="s">
        <v>96</v>
      </c>
      <c r="F16" s="29">
        <v>45315</v>
      </c>
      <c r="G16" s="2"/>
      <c r="H16" s="23" t="s">
        <v>328</v>
      </c>
      <c r="I16" s="23"/>
      <c r="J16" s="27">
        <v>0.58054398148148145</v>
      </c>
      <c r="K16" s="27">
        <v>0.58069444444444451</v>
      </c>
      <c r="L16" s="27">
        <f t="shared" si="1"/>
        <v>1.504629629630605E-4</v>
      </c>
      <c r="N16" s="47">
        <v>0.59543981481481478</v>
      </c>
      <c r="O16" s="47">
        <v>0.59575231481481483</v>
      </c>
      <c r="P16" s="47">
        <f t="shared" si="0"/>
        <v>3.1250000000004885E-4</v>
      </c>
      <c r="Q16" s="48" t="s">
        <v>387</v>
      </c>
    </row>
    <row r="17" spans="1:17" ht="45" x14ac:dyDescent="0.25">
      <c r="A17" s="2" t="s">
        <v>16</v>
      </c>
      <c r="B17" s="2" t="s">
        <v>97</v>
      </c>
      <c r="C17" s="4">
        <v>45289</v>
      </c>
      <c r="D17" s="4">
        <v>45289</v>
      </c>
      <c r="E17" s="3" t="s">
        <v>96</v>
      </c>
      <c r="F17" s="29">
        <v>45315</v>
      </c>
      <c r="G17" s="2"/>
      <c r="H17" s="23" t="s">
        <v>328</v>
      </c>
      <c r="I17" s="23"/>
      <c r="J17" s="27">
        <v>0.59245370370370376</v>
      </c>
      <c r="K17" s="27">
        <v>0.59295138888888888</v>
      </c>
      <c r="L17" s="27">
        <f t="shared" si="1"/>
        <v>4.9768518518511495E-4</v>
      </c>
      <c r="N17" s="47">
        <v>0.59991898148148148</v>
      </c>
      <c r="O17" s="47">
        <v>0.60033564814814822</v>
      </c>
      <c r="P17" s="47">
        <f t="shared" si="0"/>
        <v>4.166666666667318E-4</v>
      </c>
      <c r="Q17" s="49" t="s">
        <v>399</v>
      </c>
    </row>
    <row r="18" spans="1:17" ht="30" x14ac:dyDescent="0.25">
      <c r="A18" s="2" t="s">
        <v>17</v>
      </c>
      <c r="B18" s="2" t="s">
        <v>97</v>
      </c>
      <c r="C18" s="4">
        <v>45289</v>
      </c>
      <c r="D18" s="4">
        <v>45289</v>
      </c>
      <c r="E18" s="3" t="s">
        <v>96</v>
      </c>
      <c r="F18" s="29">
        <v>45315</v>
      </c>
      <c r="G18" s="2"/>
      <c r="H18" s="23" t="s">
        <v>328</v>
      </c>
      <c r="I18" s="23"/>
      <c r="J18" s="27">
        <v>0.59525462962962961</v>
      </c>
      <c r="K18" s="27">
        <v>0.59530092592592598</v>
      </c>
      <c r="L18" s="27">
        <f t="shared" si="1"/>
        <v>4.6296296296377548E-5</v>
      </c>
      <c r="N18" s="47">
        <v>0.60221064814814818</v>
      </c>
      <c r="O18" s="47">
        <v>0.60228009259259263</v>
      </c>
      <c r="P18" s="47">
        <f t="shared" si="0"/>
        <v>6.94444444444553E-5</v>
      </c>
      <c r="Q18" s="49" t="s">
        <v>400</v>
      </c>
    </row>
    <row r="19" spans="1:17" x14ac:dyDescent="0.25">
      <c r="A19" s="2" t="s">
        <v>401</v>
      </c>
      <c r="B19" s="2" t="s">
        <v>97</v>
      </c>
      <c r="C19" s="4">
        <v>45289</v>
      </c>
      <c r="D19" s="4">
        <v>45289</v>
      </c>
      <c r="E19" s="3" t="s">
        <v>96</v>
      </c>
      <c r="F19" s="29">
        <v>45315</v>
      </c>
      <c r="G19" s="2"/>
      <c r="H19" s="23" t="s">
        <v>328</v>
      </c>
      <c r="I19" s="23"/>
      <c r="J19" s="27">
        <v>0.59907407407407409</v>
      </c>
      <c r="K19" s="27">
        <v>0.59912037037037036</v>
      </c>
      <c r="L19" s="27">
        <f t="shared" si="1"/>
        <v>4.6296296296266526E-5</v>
      </c>
      <c r="N19" s="47">
        <v>0.6068634259259259</v>
      </c>
      <c r="O19" s="47">
        <v>0.60688657407407409</v>
      </c>
      <c r="P19" s="47">
        <f t="shared" si="0"/>
        <v>2.3148148148188774E-5</v>
      </c>
      <c r="Q19" s="48" t="s">
        <v>402</v>
      </c>
    </row>
    <row r="20" spans="1:17" x14ac:dyDescent="0.25">
      <c r="A20" s="2" t="s">
        <v>403</v>
      </c>
      <c r="B20" s="2"/>
      <c r="C20" s="4"/>
      <c r="D20" s="4"/>
      <c r="E20" s="3"/>
      <c r="F20" s="29"/>
      <c r="G20" s="2"/>
      <c r="H20" s="23" t="s">
        <v>328</v>
      </c>
      <c r="I20" s="23"/>
      <c r="L20" s="27"/>
      <c r="N20" s="47">
        <v>0.61623842592592593</v>
      </c>
      <c r="O20" s="47">
        <v>0.61630787037037038</v>
      </c>
      <c r="P20" s="47">
        <f t="shared" si="0"/>
        <v>6.94444444444553E-5</v>
      </c>
      <c r="Q20" s="48" t="s">
        <v>404</v>
      </c>
    </row>
    <row r="21" spans="1:17" x14ac:dyDescent="0.25">
      <c r="A21" s="51" t="s">
        <v>18</v>
      </c>
      <c r="B21" s="51" t="s">
        <v>97</v>
      </c>
      <c r="C21" s="52">
        <v>45289</v>
      </c>
      <c r="D21" s="52">
        <v>45289</v>
      </c>
      <c r="E21" s="53" t="s">
        <v>96</v>
      </c>
      <c r="F21" s="54">
        <v>45315</v>
      </c>
      <c r="G21" s="51"/>
      <c r="H21" s="55"/>
      <c r="I21" s="55"/>
      <c r="J21" s="50">
        <v>0.60237268518518516</v>
      </c>
      <c r="K21" s="50">
        <v>0.60240740740740739</v>
      </c>
      <c r="L21" s="50">
        <f t="shared" si="1"/>
        <v>3.472222222222765E-5</v>
      </c>
      <c r="M21" s="56"/>
      <c r="N21" s="50"/>
      <c r="O21" s="50"/>
      <c r="P21" s="50"/>
      <c r="Q21" s="51"/>
    </row>
    <row r="22" spans="1:17" x14ac:dyDescent="0.25">
      <c r="A22" s="2" t="s">
        <v>19</v>
      </c>
      <c r="B22" s="2" t="s">
        <v>97</v>
      </c>
      <c r="C22" s="4">
        <v>45289</v>
      </c>
      <c r="D22" s="4">
        <v>45289</v>
      </c>
      <c r="E22" s="3" t="s">
        <v>96</v>
      </c>
      <c r="F22" s="29">
        <v>45315</v>
      </c>
      <c r="G22" s="2"/>
      <c r="H22" s="23" t="s">
        <v>328</v>
      </c>
      <c r="I22" s="23"/>
      <c r="J22" s="27">
        <v>0.6055787037037037</v>
      </c>
      <c r="K22" s="27">
        <v>0.60560185185185189</v>
      </c>
      <c r="L22" s="27">
        <f t="shared" si="1"/>
        <v>2.3148148148188774E-5</v>
      </c>
      <c r="N22" s="47">
        <v>0.61689814814814814</v>
      </c>
      <c r="O22" s="47">
        <v>0.61690972222222229</v>
      </c>
      <c r="P22" s="47">
        <f>O22-N22</f>
        <v>1.1574074074149898E-5</v>
      </c>
      <c r="Q22" s="48" t="s">
        <v>405</v>
      </c>
    </row>
    <row r="23" spans="1:17" x14ac:dyDescent="0.25">
      <c r="A23" s="2" t="s">
        <v>20</v>
      </c>
      <c r="B23" s="2" t="s">
        <v>97</v>
      </c>
      <c r="C23" s="4">
        <v>45289</v>
      </c>
      <c r="D23" s="4">
        <v>45289</v>
      </c>
      <c r="E23" s="3" t="s">
        <v>96</v>
      </c>
      <c r="F23" s="29">
        <v>45315</v>
      </c>
      <c r="G23" s="2"/>
      <c r="H23" s="23" t="s">
        <v>328</v>
      </c>
      <c r="I23" s="23"/>
      <c r="J23" s="27">
        <v>0.61400462962962965</v>
      </c>
      <c r="K23" s="27">
        <v>0.61407407407407411</v>
      </c>
      <c r="L23" s="27">
        <f t="shared" si="1"/>
        <v>6.94444444444553E-5</v>
      </c>
      <c r="N23" s="47">
        <v>0.617650462962963</v>
      </c>
      <c r="O23" s="47">
        <v>0.61784722222222221</v>
      </c>
      <c r="P23" s="47">
        <f>O23-N23</f>
        <v>1.96759259259216E-4</v>
      </c>
      <c r="Q23" s="48" t="s">
        <v>406</v>
      </c>
    </row>
    <row r="24" spans="1:17" x14ac:dyDescent="0.25">
      <c r="A24" s="2" t="s">
        <v>375</v>
      </c>
      <c r="B24" s="2"/>
      <c r="C24" s="4"/>
      <c r="D24" s="4"/>
      <c r="E24" s="3"/>
      <c r="F24" s="29"/>
      <c r="G24" s="2"/>
      <c r="H24" s="23" t="s">
        <v>328</v>
      </c>
      <c r="I24" s="23"/>
      <c r="L24" s="27"/>
      <c r="N24" s="47">
        <v>0.62043981481481481</v>
      </c>
      <c r="O24" s="47">
        <v>0.62047453703703703</v>
      </c>
      <c r="P24" s="47">
        <f>O24-N24</f>
        <v>3.472222222222765E-5</v>
      </c>
      <c r="Q24" s="48" t="s">
        <v>407</v>
      </c>
    </row>
    <row r="25" spans="1:17" ht="75" x14ac:dyDescent="0.25">
      <c r="A25" s="2" t="s">
        <v>54</v>
      </c>
      <c r="B25" s="2"/>
      <c r="C25" s="4"/>
      <c r="D25" s="4"/>
      <c r="E25" s="3"/>
      <c r="F25" s="29"/>
      <c r="G25" s="2"/>
      <c r="H25" s="23" t="s">
        <v>328</v>
      </c>
      <c r="I25" s="23"/>
      <c r="L25" s="27"/>
      <c r="N25" s="47">
        <v>0.62210648148148151</v>
      </c>
      <c r="O25" s="47">
        <v>0.62212962962962959</v>
      </c>
      <c r="P25" s="47">
        <f>O25-N25</f>
        <v>2.3148148148077752E-5</v>
      </c>
      <c r="Q25" s="49" t="s">
        <v>408</v>
      </c>
    </row>
    <row r="26" spans="1:17" x14ac:dyDescent="0.25">
      <c r="A26" s="2" t="s">
        <v>55</v>
      </c>
      <c r="B26" s="2"/>
      <c r="C26" s="4"/>
      <c r="D26" s="4"/>
      <c r="E26" s="3"/>
      <c r="F26" s="29"/>
      <c r="G26" s="2"/>
      <c r="H26" s="23" t="s">
        <v>328</v>
      </c>
      <c r="I26" s="23"/>
      <c r="L26" s="27"/>
      <c r="N26" s="47">
        <v>0.62462962962962965</v>
      </c>
      <c r="O26" s="47">
        <v>0.62464120370370368</v>
      </c>
      <c r="P26" s="47">
        <f>O26-N26</f>
        <v>1.1574074074038876E-5</v>
      </c>
      <c r="Q26" s="48" t="s">
        <v>409</v>
      </c>
    </row>
    <row r="27" spans="1:17" x14ac:dyDescent="0.25">
      <c r="A27" s="2" t="s">
        <v>56</v>
      </c>
      <c r="B27" s="2" t="s">
        <v>104</v>
      </c>
      <c r="C27" s="4">
        <v>45295</v>
      </c>
      <c r="D27" s="4">
        <v>45296</v>
      </c>
      <c r="E27" s="3" t="s">
        <v>96</v>
      </c>
      <c r="F27" s="29">
        <v>45321</v>
      </c>
      <c r="G27" s="2"/>
      <c r="H27" s="23" t="s">
        <v>328</v>
      </c>
      <c r="I27" s="23"/>
      <c r="J27" s="27">
        <v>0.69759259259259254</v>
      </c>
      <c r="K27" s="27">
        <v>0.69760416666666669</v>
      </c>
      <c r="L27" s="27">
        <f t="shared" ref="L27:L33" si="2">K27-J27</f>
        <v>1.1574074074149898E-5</v>
      </c>
      <c r="N27" s="47">
        <v>0.62597222222222226</v>
      </c>
      <c r="O27" s="47">
        <v>0.62599537037037034</v>
      </c>
      <c r="P27" s="47">
        <f t="shared" ref="P27:P31" si="3">O27-N27</f>
        <v>2.3148148148077752E-5</v>
      </c>
      <c r="Q27" s="48" t="s">
        <v>410</v>
      </c>
    </row>
    <row r="28" spans="1:17" x14ac:dyDescent="0.25">
      <c r="A28" s="2" t="s">
        <v>57</v>
      </c>
      <c r="B28" s="2" t="s">
        <v>104</v>
      </c>
      <c r="C28" s="4">
        <v>45295</v>
      </c>
      <c r="D28" s="4">
        <v>45296</v>
      </c>
      <c r="E28" s="3" t="s">
        <v>96</v>
      </c>
      <c r="F28" s="29">
        <v>45321</v>
      </c>
      <c r="G28" s="2"/>
      <c r="H28" s="23" t="s">
        <v>328</v>
      </c>
      <c r="I28" s="23" t="s">
        <v>105</v>
      </c>
      <c r="J28" s="27">
        <v>0.6994097222222222</v>
      </c>
      <c r="K28" s="27">
        <v>0.69960648148148152</v>
      </c>
      <c r="L28" s="27">
        <f t="shared" si="2"/>
        <v>1.9675925925932702E-4</v>
      </c>
      <c r="N28" s="47">
        <v>0.62659722222222225</v>
      </c>
      <c r="O28" s="47">
        <v>0.62700231481481483</v>
      </c>
      <c r="P28" s="47">
        <f t="shared" si="3"/>
        <v>4.050925925925819E-4</v>
      </c>
      <c r="Q28" s="48" t="s">
        <v>411</v>
      </c>
    </row>
    <row r="29" spans="1:17" x14ac:dyDescent="0.25">
      <c r="A29" s="2" t="s">
        <v>58</v>
      </c>
      <c r="B29" s="2" t="s">
        <v>104</v>
      </c>
      <c r="C29" s="4">
        <v>45295</v>
      </c>
      <c r="D29" s="4">
        <v>45296</v>
      </c>
      <c r="E29" s="3" t="s">
        <v>96</v>
      </c>
      <c r="F29" s="29">
        <v>45321</v>
      </c>
      <c r="G29" s="2"/>
      <c r="H29" s="23" t="s">
        <v>328</v>
      </c>
      <c r="I29" s="23" t="s">
        <v>105</v>
      </c>
      <c r="J29" s="27">
        <v>0.70780092592592592</v>
      </c>
      <c r="K29" s="27">
        <v>0.70783564814814814</v>
      </c>
      <c r="L29" s="27">
        <f t="shared" si="2"/>
        <v>3.472222222222765E-5</v>
      </c>
      <c r="N29" s="47">
        <v>0.62800925925925932</v>
      </c>
      <c r="O29" s="47">
        <v>0.62805555555555559</v>
      </c>
      <c r="P29" s="47">
        <f t="shared" si="3"/>
        <v>4.6296296296266526E-5</v>
      </c>
      <c r="Q29" s="48" t="s">
        <v>412</v>
      </c>
    </row>
    <row r="30" spans="1:17" x14ac:dyDescent="0.25">
      <c r="A30" s="2" t="s">
        <v>59</v>
      </c>
      <c r="B30" s="2" t="s">
        <v>104</v>
      </c>
      <c r="C30" s="4">
        <v>45295</v>
      </c>
      <c r="D30" s="4">
        <v>45296</v>
      </c>
      <c r="E30" s="3" t="s">
        <v>96</v>
      </c>
      <c r="F30" s="29">
        <v>45321</v>
      </c>
      <c r="G30" s="2"/>
      <c r="H30" s="23" t="s">
        <v>328</v>
      </c>
      <c r="I30" s="23"/>
      <c r="J30" s="27">
        <v>0.72396990740740741</v>
      </c>
      <c r="K30" s="27">
        <v>0.72399305555555549</v>
      </c>
      <c r="L30" s="27">
        <f t="shared" si="2"/>
        <v>2.3148148148077752E-5</v>
      </c>
      <c r="N30" s="47">
        <v>0.62888888888888894</v>
      </c>
      <c r="O30" s="47">
        <v>0.62890046296296298</v>
      </c>
      <c r="P30" s="47">
        <f t="shared" si="3"/>
        <v>1.1574074074038876E-5</v>
      </c>
      <c r="Q30" s="48" t="s">
        <v>413</v>
      </c>
    </row>
    <row r="31" spans="1:17" x14ac:dyDescent="0.25">
      <c r="A31" s="2" t="s">
        <v>60</v>
      </c>
      <c r="B31" s="2" t="s">
        <v>104</v>
      </c>
      <c r="C31" s="4">
        <v>45295</v>
      </c>
      <c r="D31" s="4">
        <v>45296</v>
      </c>
      <c r="E31" s="3" t="s">
        <v>96</v>
      </c>
      <c r="F31" s="29">
        <v>45321</v>
      </c>
      <c r="G31" s="2"/>
      <c r="H31" s="23" t="s">
        <v>328</v>
      </c>
      <c r="I31" s="23" t="s">
        <v>105</v>
      </c>
      <c r="J31" s="27">
        <v>0.7251967592592593</v>
      </c>
      <c r="K31" s="27">
        <v>0.72521990740740738</v>
      </c>
      <c r="L31" s="27">
        <f t="shared" si="2"/>
        <v>2.3148148148077752E-5</v>
      </c>
      <c r="N31" s="47">
        <v>0.62974537037037037</v>
      </c>
      <c r="O31" s="47">
        <v>0.62976851851851856</v>
      </c>
      <c r="P31" s="47">
        <f t="shared" si="3"/>
        <v>2.3148148148188774E-5</v>
      </c>
      <c r="Q31" s="48" t="s">
        <v>414</v>
      </c>
    </row>
    <row r="32" spans="1:17" x14ac:dyDescent="0.25">
      <c r="A32" s="2" t="s">
        <v>62</v>
      </c>
      <c r="B32" s="2" t="s">
        <v>104</v>
      </c>
      <c r="C32" s="4">
        <v>45296</v>
      </c>
      <c r="D32" s="4">
        <v>45296</v>
      </c>
      <c r="E32" s="3" t="s">
        <v>96</v>
      </c>
      <c r="F32" s="29">
        <v>45321</v>
      </c>
      <c r="G32" s="2"/>
      <c r="H32" s="23" t="s">
        <v>328</v>
      </c>
      <c r="I32" s="23"/>
      <c r="J32" s="27">
        <v>0.74891203703703713</v>
      </c>
      <c r="K32" s="27">
        <v>0.7490162037037037</v>
      </c>
      <c r="L32" s="27">
        <f t="shared" si="2"/>
        <v>1.0416666666657193E-4</v>
      </c>
      <c r="N32" s="47">
        <v>0.6399421296296296</v>
      </c>
      <c r="O32" s="47">
        <v>0.63996527777777779</v>
      </c>
      <c r="P32" s="47">
        <f t="shared" ref="P32:P42" si="4">O32-N32</f>
        <v>2.3148148148188774E-5</v>
      </c>
      <c r="Q32" s="48" t="s">
        <v>415</v>
      </c>
    </row>
    <row r="33" spans="1:17" ht="45" x14ac:dyDescent="0.25">
      <c r="A33" s="2" t="s">
        <v>64</v>
      </c>
      <c r="B33" s="2" t="s">
        <v>106</v>
      </c>
      <c r="C33" s="4">
        <v>45296</v>
      </c>
      <c r="D33" s="4">
        <v>45296</v>
      </c>
      <c r="E33" s="3" t="s">
        <v>96</v>
      </c>
      <c r="F33" s="29">
        <v>45322</v>
      </c>
      <c r="G33" s="2"/>
      <c r="H33" s="23" t="s">
        <v>328</v>
      </c>
      <c r="I33" s="24" t="s">
        <v>416</v>
      </c>
      <c r="J33" s="27">
        <v>0.49037037037037035</v>
      </c>
      <c r="K33" s="27">
        <v>0.50667824074074075</v>
      </c>
      <c r="L33" s="27">
        <f t="shared" si="2"/>
        <v>1.6307870370370403E-2</v>
      </c>
      <c r="N33" s="47">
        <v>0.64244212962962965</v>
      </c>
      <c r="O33" s="47">
        <v>0.64496527777777779</v>
      </c>
      <c r="P33" s="47">
        <f t="shared" si="4"/>
        <v>2.5231481481481355E-3</v>
      </c>
      <c r="Q33" s="49" t="s">
        <v>417</v>
      </c>
    </row>
    <row r="34" spans="1:17" ht="30" x14ac:dyDescent="0.25">
      <c r="A34" s="2" t="s">
        <v>21</v>
      </c>
      <c r="B34" s="2" t="s">
        <v>97</v>
      </c>
      <c r="C34" s="4">
        <v>45289</v>
      </c>
      <c r="D34" s="4">
        <v>45289</v>
      </c>
      <c r="E34" s="3" t="s">
        <v>96</v>
      </c>
      <c r="F34" s="29">
        <v>45315</v>
      </c>
      <c r="G34" s="2"/>
      <c r="H34" s="23" t="s">
        <v>328</v>
      </c>
      <c r="I34" s="28"/>
      <c r="J34" s="27">
        <v>0.64035879629629633</v>
      </c>
      <c r="K34" s="27">
        <v>0.66196759259259264</v>
      </c>
      <c r="L34" s="27">
        <f t="shared" ref="L34:L44" si="5">K34-J34</f>
        <v>2.1608796296296306E-2</v>
      </c>
      <c r="N34" s="47">
        <v>0.64697916666666666</v>
      </c>
      <c r="O34" s="47">
        <v>0.68409722222222225</v>
      </c>
      <c r="P34" s="47">
        <f t="shared" si="4"/>
        <v>3.7118055555555585E-2</v>
      </c>
      <c r="Q34" s="49" t="s">
        <v>349</v>
      </c>
    </row>
    <row r="35" spans="1:17" x14ac:dyDescent="0.25">
      <c r="A35" s="51" t="s">
        <v>22</v>
      </c>
      <c r="B35" s="51" t="s">
        <v>97</v>
      </c>
      <c r="C35" s="52">
        <v>45289</v>
      </c>
      <c r="D35" s="52">
        <v>45289</v>
      </c>
      <c r="E35" s="53" t="s">
        <v>96</v>
      </c>
      <c r="F35" s="54">
        <v>45315</v>
      </c>
      <c r="G35" s="51"/>
      <c r="H35" s="55" t="s">
        <v>328</v>
      </c>
      <c r="I35" s="55"/>
      <c r="J35" s="50">
        <v>0.67222222222222217</v>
      </c>
      <c r="K35" s="50">
        <v>0.67224537037037047</v>
      </c>
      <c r="L35" s="50">
        <f t="shared" si="5"/>
        <v>2.3148148148299796E-5</v>
      </c>
      <c r="M35" s="56"/>
      <c r="N35" s="50">
        <v>0.52350694444444446</v>
      </c>
      <c r="O35" s="50">
        <v>0.52354166666666668</v>
      </c>
      <c r="P35" s="50">
        <f t="shared" si="4"/>
        <v>3.472222222222765E-5</v>
      </c>
      <c r="Q35" s="51" t="s">
        <v>350</v>
      </c>
    </row>
    <row r="36" spans="1:17" x14ac:dyDescent="0.25">
      <c r="A36" s="57" t="s">
        <v>23</v>
      </c>
      <c r="B36" s="57" t="s">
        <v>97</v>
      </c>
      <c r="C36" s="58">
        <v>45289</v>
      </c>
      <c r="D36" s="58">
        <v>45289</v>
      </c>
      <c r="E36" s="59" t="s">
        <v>96</v>
      </c>
      <c r="F36" s="60">
        <v>45315</v>
      </c>
      <c r="G36" s="57"/>
      <c r="H36" s="61" t="s">
        <v>328</v>
      </c>
      <c r="I36" s="62"/>
      <c r="J36" s="63">
        <v>0.67895833333333344</v>
      </c>
      <c r="K36" s="63">
        <v>0.68054398148148154</v>
      </c>
      <c r="L36" s="63">
        <f t="shared" si="5"/>
        <v>1.5856481481481E-3</v>
      </c>
      <c r="N36" s="64">
        <v>0.6931828703703703</v>
      </c>
      <c r="O36" s="64">
        <v>0.69604166666666656</v>
      </c>
      <c r="P36" s="64">
        <f t="shared" si="4"/>
        <v>2.8587962962962621E-3</v>
      </c>
      <c r="Q36" s="65" t="s">
        <v>351</v>
      </c>
    </row>
    <row r="37" spans="1:17" x14ac:dyDescent="0.25">
      <c r="A37" s="2" t="s">
        <v>24</v>
      </c>
      <c r="B37" s="2" t="s">
        <v>323</v>
      </c>
      <c r="C37" s="4">
        <v>45302</v>
      </c>
      <c r="D37" s="4">
        <v>45302</v>
      </c>
      <c r="E37" s="3" t="s">
        <v>96</v>
      </c>
      <c r="F37" s="29">
        <v>45315</v>
      </c>
      <c r="G37" s="2"/>
      <c r="H37" s="2" t="s">
        <v>328</v>
      </c>
      <c r="I37" s="2"/>
      <c r="J37" s="27">
        <v>0.68202546296296296</v>
      </c>
      <c r="K37" s="27">
        <v>0.68899305555555557</v>
      </c>
      <c r="L37" s="27">
        <f t="shared" si="5"/>
        <v>6.9675925925926085E-3</v>
      </c>
      <c r="M37" s="2"/>
      <c r="N37" s="27">
        <v>0.7726736111111111</v>
      </c>
      <c r="O37" s="27">
        <v>0.78710648148148143</v>
      </c>
      <c r="P37" s="27">
        <f t="shared" si="4"/>
        <v>1.4432870370370332E-2</v>
      </c>
      <c r="Q37" s="2">
        <v>125909</v>
      </c>
    </row>
    <row r="38" spans="1:17" x14ac:dyDescent="0.25">
      <c r="A38" s="7" t="s">
        <v>25</v>
      </c>
      <c r="B38" s="7" t="s">
        <v>97</v>
      </c>
      <c r="C38" s="66">
        <v>45289</v>
      </c>
      <c r="D38" s="66">
        <v>45289</v>
      </c>
      <c r="E38" s="67" t="s">
        <v>96</v>
      </c>
      <c r="F38" s="68">
        <v>45315</v>
      </c>
      <c r="G38" s="7"/>
      <c r="H38" s="26" t="s">
        <v>328</v>
      </c>
      <c r="I38" s="69"/>
      <c r="J38" s="33">
        <v>0.6995717592592593</v>
      </c>
      <c r="K38" s="33">
        <v>0.72120370370370368</v>
      </c>
      <c r="L38" s="33">
        <f t="shared" si="5"/>
        <v>2.1631944444444384E-2</v>
      </c>
      <c r="N38" s="33">
        <v>0.58174768518518516</v>
      </c>
      <c r="O38" s="33">
        <v>0.6375925925925926</v>
      </c>
      <c r="P38" s="33">
        <f t="shared" si="4"/>
        <v>5.584490740740744E-2</v>
      </c>
      <c r="Q38" s="7" t="s">
        <v>352</v>
      </c>
    </row>
    <row r="39" spans="1:17" x14ac:dyDescent="0.25">
      <c r="A39" s="2" t="s">
        <v>26</v>
      </c>
      <c r="B39" s="2" t="s">
        <v>97</v>
      </c>
      <c r="C39" s="4">
        <v>45289</v>
      </c>
      <c r="D39" s="4">
        <v>45289</v>
      </c>
      <c r="E39" s="3" t="s">
        <v>96</v>
      </c>
      <c r="F39" s="29">
        <v>45315</v>
      </c>
      <c r="G39" s="2"/>
      <c r="H39" s="23" t="s">
        <v>328</v>
      </c>
      <c r="I39" s="23"/>
      <c r="J39" s="27">
        <v>0.74138888888888888</v>
      </c>
      <c r="K39" s="27">
        <v>0.74146990740740737</v>
      </c>
      <c r="L39" s="27">
        <f t="shared" si="5"/>
        <v>8.1018518518494176E-5</v>
      </c>
      <c r="N39" s="27">
        <v>0.40702546296296299</v>
      </c>
      <c r="O39" s="27">
        <v>0.40711805555555558</v>
      </c>
      <c r="P39" s="27">
        <f t="shared" si="4"/>
        <v>9.2592592592588563E-5</v>
      </c>
      <c r="Q39" s="2" t="s">
        <v>389</v>
      </c>
    </row>
    <row r="40" spans="1:17" ht="75" x14ac:dyDescent="0.25">
      <c r="A40" s="2" t="s">
        <v>27</v>
      </c>
      <c r="B40" s="2" t="s">
        <v>97</v>
      </c>
      <c r="C40" s="4">
        <v>45289</v>
      </c>
      <c r="D40" s="4">
        <v>45289</v>
      </c>
      <c r="E40" s="3" t="s">
        <v>96</v>
      </c>
      <c r="F40" s="29">
        <v>45315</v>
      </c>
      <c r="G40" s="2"/>
      <c r="H40" s="23" t="s">
        <v>328</v>
      </c>
      <c r="I40" s="28"/>
      <c r="J40" s="27">
        <v>0.74452546296296296</v>
      </c>
      <c r="K40" s="27">
        <v>0.74539351851851843</v>
      </c>
      <c r="L40" s="27">
        <f t="shared" si="5"/>
        <v>8.680555555554692E-4</v>
      </c>
      <c r="N40" s="27">
        <v>0.40814814814814815</v>
      </c>
      <c r="O40" s="27">
        <v>0.41280092592592593</v>
      </c>
      <c r="P40" s="27">
        <f t="shared" si="4"/>
        <v>4.6527777777777835E-3</v>
      </c>
      <c r="Q40" s="35" t="s">
        <v>390</v>
      </c>
    </row>
    <row r="41" spans="1:17" x14ac:dyDescent="0.25">
      <c r="A41" s="2" t="s">
        <v>28</v>
      </c>
      <c r="B41" s="2" t="s">
        <v>97</v>
      </c>
      <c r="C41" s="4">
        <v>45289</v>
      </c>
      <c r="D41" s="4">
        <v>45289</v>
      </c>
      <c r="E41" s="3" t="s">
        <v>96</v>
      </c>
      <c r="F41" s="29">
        <v>45315</v>
      </c>
      <c r="G41" s="2"/>
      <c r="H41" s="23" t="s">
        <v>328</v>
      </c>
      <c r="I41" s="23"/>
      <c r="J41" s="27">
        <v>0.74829861111111118</v>
      </c>
      <c r="K41" s="27">
        <v>0.7562037037037036</v>
      </c>
      <c r="L41" s="27">
        <f t="shared" si="5"/>
        <v>7.905092592592422E-3</v>
      </c>
      <c r="N41" s="27">
        <v>0.41329861111111116</v>
      </c>
      <c r="O41" s="27">
        <v>0.44877314814814812</v>
      </c>
      <c r="P41" s="27">
        <f t="shared" si="4"/>
        <v>3.5474537037036957E-2</v>
      </c>
      <c r="Q41" s="2" t="s">
        <v>353</v>
      </c>
    </row>
    <row r="42" spans="1:17" x14ac:dyDescent="0.25">
      <c r="A42" s="2" t="s">
        <v>29</v>
      </c>
      <c r="B42" s="2" t="s">
        <v>97</v>
      </c>
      <c r="C42" s="4">
        <v>45289</v>
      </c>
      <c r="D42" s="4">
        <v>45289</v>
      </c>
      <c r="E42" s="3" t="s">
        <v>96</v>
      </c>
      <c r="F42" s="29">
        <v>45315</v>
      </c>
      <c r="G42" s="2"/>
      <c r="H42" s="23" t="s">
        <v>328</v>
      </c>
      <c r="I42" s="28"/>
      <c r="J42" s="27">
        <v>0.78712962962962962</v>
      </c>
      <c r="K42" s="27">
        <v>0.81682870370370375</v>
      </c>
      <c r="L42" s="27">
        <f t="shared" si="5"/>
        <v>2.9699074074074128E-2</v>
      </c>
      <c r="N42" s="27">
        <v>0.66334490740740748</v>
      </c>
      <c r="O42" s="27">
        <v>0.74592592592592588</v>
      </c>
      <c r="P42" s="27">
        <f t="shared" si="4"/>
        <v>8.2581018518518401E-2</v>
      </c>
      <c r="Q42" s="2" t="s">
        <v>354</v>
      </c>
    </row>
    <row r="43" spans="1:17" x14ac:dyDescent="0.25">
      <c r="A43" s="51" t="s">
        <v>30</v>
      </c>
      <c r="B43" s="51" t="s">
        <v>97</v>
      </c>
      <c r="C43" s="52">
        <v>45289</v>
      </c>
      <c r="D43" s="52">
        <v>45289</v>
      </c>
      <c r="E43" s="53" t="s">
        <v>96</v>
      </c>
      <c r="F43" s="54">
        <v>45315</v>
      </c>
      <c r="G43" s="51"/>
      <c r="H43" s="55"/>
      <c r="I43" s="55"/>
      <c r="J43" s="50">
        <v>0.82079861111111108</v>
      </c>
      <c r="K43" s="50">
        <v>0.83291666666666664</v>
      </c>
      <c r="L43" s="50">
        <f t="shared" si="5"/>
        <v>1.2118055555555562E-2</v>
      </c>
      <c r="M43" s="56"/>
      <c r="N43" s="50"/>
      <c r="O43" s="50"/>
      <c r="P43" s="50"/>
      <c r="Q43" s="51"/>
    </row>
    <row r="44" spans="1:17" x14ac:dyDescent="0.25">
      <c r="A44" s="2" t="s">
        <v>31</v>
      </c>
      <c r="B44" s="2" t="s">
        <v>97</v>
      </c>
      <c r="C44" s="4">
        <v>45289</v>
      </c>
      <c r="D44" s="4">
        <v>45289</v>
      </c>
      <c r="E44" s="3" t="s">
        <v>96</v>
      </c>
      <c r="F44" s="29">
        <v>45315</v>
      </c>
      <c r="G44" s="2"/>
      <c r="H44" s="23" t="s">
        <v>328</v>
      </c>
      <c r="I44" s="23"/>
      <c r="J44" s="27">
        <v>0.83471064814814822</v>
      </c>
      <c r="K44" s="27">
        <v>0.84614583333333337</v>
      </c>
      <c r="L44" s="27">
        <f t="shared" si="5"/>
        <v>1.1435185185185159E-2</v>
      </c>
      <c r="N44" s="27">
        <v>0.78541666666666676</v>
      </c>
      <c r="O44" s="36">
        <v>0.81180555555555556</v>
      </c>
      <c r="P44" s="27">
        <f>O44-N44</f>
        <v>2.6388888888888795E-2</v>
      </c>
      <c r="Q44" s="2" t="s">
        <v>355</v>
      </c>
    </row>
    <row r="45" spans="1:17" x14ac:dyDescent="0.25">
      <c r="A45" s="38"/>
      <c r="B45" s="38"/>
      <c r="C45" s="39"/>
      <c r="D45" s="39"/>
      <c r="E45" s="40"/>
      <c r="F45" s="41"/>
      <c r="G45" s="38"/>
      <c r="H45" s="42"/>
      <c r="I45" s="42"/>
      <c r="J45" s="43"/>
      <c r="K45" s="43"/>
      <c r="L45" s="43"/>
      <c r="M45" s="44"/>
      <c r="N45" s="43"/>
      <c r="O45" s="43"/>
      <c r="P45" s="43">
        <f>SUM(P2:P26)</f>
        <v>2.7754629629629823E-2</v>
      </c>
      <c r="Q45" s="38"/>
    </row>
    <row r="46" spans="1:17" x14ac:dyDescent="0.25">
      <c r="A46" s="2" t="s">
        <v>32</v>
      </c>
      <c r="B46" s="2" t="s">
        <v>98</v>
      </c>
      <c r="C46" s="4">
        <v>45293</v>
      </c>
      <c r="D46" s="4">
        <v>45296</v>
      </c>
      <c r="E46" s="3" t="s">
        <v>96</v>
      </c>
      <c r="F46" s="29">
        <v>45315</v>
      </c>
      <c r="G46" s="2"/>
      <c r="H46" s="23"/>
      <c r="I46" s="23"/>
      <c r="J46" s="27">
        <v>0.85328703703703701</v>
      </c>
      <c r="K46" s="27">
        <v>0.8548958333333333</v>
      </c>
      <c r="L46" s="27">
        <f t="shared" si="1"/>
        <v>1.6087962962962887E-3</v>
      </c>
      <c r="N46" s="27">
        <v>0.41604166666666664</v>
      </c>
      <c r="O46" s="27">
        <v>0.41843750000000002</v>
      </c>
      <c r="P46" s="27">
        <f t="shared" ref="P46:P59" si="6">O46-N46</f>
        <v>2.3958333333333748E-3</v>
      </c>
      <c r="Q46" s="2" t="s">
        <v>365</v>
      </c>
    </row>
    <row r="47" spans="1:17" x14ac:dyDescent="0.25">
      <c r="A47" s="2" t="s">
        <v>33</v>
      </c>
      <c r="B47" s="2" t="s">
        <v>98</v>
      </c>
      <c r="C47" s="4">
        <v>45293</v>
      </c>
      <c r="D47" s="4">
        <v>45296</v>
      </c>
      <c r="E47" s="3" t="s">
        <v>96</v>
      </c>
      <c r="F47" s="29">
        <v>45315</v>
      </c>
      <c r="G47" s="2"/>
      <c r="H47" s="23"/>
      <c r="I47" s="23"/>
      <c r="J47" s="27">
        <v>0.87076388888888889</v>
      </c>
      <c r="K47" s="27">
        <v>0.87591435185185185</v>
      </c>
      <c r="L47" s="27">
        <f t="shared" si="1"/>
        <v>5.1504629629629539E-3</v>
      </c>
      <c r="N47" s="27">
        <v>0.42592592592592587</v>
      </c>
      <c r="O47" s="27">
        <v>0.43516203703703704</v>
      </c>
      <c r="P47" s="27">
        <f t="shared" si="6"/>
        <v>9.2361111111111671E-3</v>
      </c>
      <c r="Q47" s="2" t="s">
        <v>366</v>
      </c>
    </row>
    <row r="48" spans="1:17" ht="75" x14ac:dyDescent="0.25">
      <c r="A48" s="2" t="s">
        <v>34</v>
      </c>
      <c r="B48" s="2" t="s">
        <v>98</v>
      </c>
      <c r="C48" s="4">
        <v>45293</v>
      </c>
      <c r="D48" s="4">
        <v>45296</v>
      </c>
      <c r="E48" s="3" t="s">
        <v>96</v>
      </c>
      <c r="F48" s="29">
        <v>45315</v>
      </c>
      <c r="G48" s="2"/>
      <c r="H48" s="23"/>
      <c r="I48" s="28" t="s">
        <v>329</v>
      </c>
      <c r="J48" s="27">
        <v>0.88778935185185182</v>
      </c>
      <c r="K48" s="27">
        <v>0.88939814814814822</v>
      </c>
      <c r="L48" s="27">
        <f t="shared" si="1"/>
        <v>1.6087962962963998E-3</v>
      </c>
      <c r="N48" s="27">
        <v>0.46439814814814812</v>
      </c>
      <c r="O48" s="27">
        <v>0.46931712962962963</v>
      </c>
      <c r="P48" s="27">
        <f t="shared" si="6"/>
        <v>4.9189814814815103E-3</v>
      </c>
      <c r="Q48" s="35" t="s">
        <v>367</v>
      </c>
    </row>
    <row r="49" spans="1:20" x14ac:dyDescent="0.25">
      <c r="A49" s="2" t="s">
        <v>35</v>
      </c>
      <c r="B49" s="2" t="s">
        <v>98</v>
      </c>
      <c r="C49" s="4">
        <v>45293</v>
      </c>
      <c r="D49" s="4">
        <v>45296</v>
      </c>
      <c r="E49" s="3" t="s">
        <v>96</v>
      </c>
      <c r="F49" s="29">
        <v>45315</v>
      </c>
      <c r="G49" s="2"/>
      <c r="H49" s="23"/>
      <c r="I49" s="23"/>
      <c r="J49" s="27">
        <v>0.89135416666666656</v>
      </c>
      <c r="K49" s="27">
        <v>0.89282407407407405</v>
      </c>
      <c r="L49" s="27">
        <f t="shared" si="1"/>
        <v>1.4699074074074892E-3</v>
      </c>
      <c r="N49" s="27">
        <v>0.4718518518518518</v>
      </c>
      <c r="O49" s="27">
        <v>0.47424768518518517</v>
      </c>
      <c r="P49" s="27">
        <f t="shared" si="6"/>
        <v>2.3958333333333748E-3</v>
      </c>
      <c r="Q49" s="2" t="s">
        <v>368</v>
      </c>
    </row>
    <row r="50" spans="1:20" ht="60" x14ac:dyDescent="0.25">
      <c r="A50" s="2" t="s">
        <v>36</v>
      </c>
      <c r="B50" s="2" t="s">
        <v>98</v>
      </c>
      <c r="C50" s="4">
        <v>45293</v>
      </c>
      <c r="D50" s="4">
        <v>45296</v>
      </c>
      <c r="E50" s="3" t="s">
        <v>96</v>
      </c>
      <c r="F50" s="29">
        <v>45316</v>
      </c>
      <c r="G50" s="2"/>
      <c r="H50" s="23"/>
      <c r="I50" s="28" t="s">
        <v>330</v>
      </c>
      <c r="J50" s="27">
        <v>0.38260416666666663</v>
      </c>
      <c r="K50" s="27">
        <v>0.38998842592592592</v>
      </c>
      <c r="L50" s="27">
        <f t="shared" si="1"/>
        <v>7.3842592592592848E-3</v>
      </c>
      <c r="N50" s="27">
        <v>7.5405092592592593E-2</v>
      </c>
      <c r="O50" s="27">
        <v>9.3217592592592588E-2</v>
      </c>
      <c r="P50" s="27">
        <f t="shared" si="6"/>
        <v>1.7812499999999995E-2</v>
      </c>
      <c r="Q50" s="2"/>
    </row>
    <row r="51" spans="1:20" x14ac:dyDescent="0.25">
      <c r="A51" s="2" t="s">
        <v>37</v>
      </c>
      <c r="B51" s="2" t="s">
        <v>98</v>
      </c>
      <c r="C51" s="4">
        <v>45293</v>
      </c>
      <c r="D51" s="4">
        <v>45296</v>
      </c>
      <c r="E51" s="3" t="s">
        <v>96</v>
      </c>
      <c r="F51" s="29">
        <v>45316</v>
      </c>
      <c r="G51" s="2"/>
      <c r="H51" s="23"/>
      <c r="I51" s="23"/>
      <c r="J51" s="27">
        <v>0.42939814814814814</v>
      </c>
      <c r="K51" s="27">
        <v>0.42944444444444446</v>
      </c>
      <c r="L51" s="27">
        <f t="shared" si="1"/>
        <v>4.6296296296322037E-5</v>
      </c>
      <c r="N51" s="27">
        <v>9.3275462962962963E-2</v>
      </c>
      <c r="O51" s="27">
        <v>9.3402777777777779E-2</v>
      </c>
      <c r="P51" s="27">
        <f t="shared" si="6"/>
        <v>1.2731481481481621E-4</v>
      </c>
      <c r="Q51" s="2"/>
    </row>
    <row r="52" spans="1:20" x14ac:dyDescent="0.25">
      <c r="A52" s="2" t="s">
        <v>38</v>
      </c>
      <c r="B52" s="2" t="s">
        <v>98</v>
      </c>
      <c r="C52" s="4">
        <v>45293</v>
      </c>
      <c r="D52" s="4">
        <v>45296</v>
      </c>
      <c r="E52" s="3" t="s">
        <v>96</v>
      </c>
      <c r="F52" s="29">
        <v>45316</v>
      </c>
      <c r="G52" s="2"/>
      <c r="H52" s="23"/>
      <c r="I52" s="23"/>
      <c r="J52" s="27">
        <v>0.43652777777777779</v>
      </c>
      <c r="K52" s="27">
        <v>0.43656249999999996</v>
      </c>
      <c r="L52" s="27">
        <f t="shared" si="1"/>
        <v>3.4722222222172139E-5</v>
      </c>
      <c r="N52" s="27">
        <v>9.346064814814814E-2</v>
      </c>
      <c r="O52" s="27">
        <v>9.3530092592592595E-2</v>
      </c>
      <c r="P52" s="27">
        <f t="shared" si="6"/>
        <v>6.94444444444553E-5</v>
      </c>
      <c r="Q52" s="2"/>
    </row>
    <row r="53" spans="1:20" x14ac:dyDescent="0.25">
      <c r="A53" s="2" t="s">
        <v>39</v>
      </c>
      <c r="B53" s="2" t="s">
        <v>98</v>
      </c>
      <c r="C53" s="4">
        <v>45293</v>
      </c>
      <c r="D53" s="4">
        <v>45296</v>
      </c>
      <c r="E53" s="3" t="s">
        <v>96</v>
      </c>
      <c r="F53" s="29">
        <v>45316</v>
      </c>
      <c r="G53" s="2"/>
      <c r="H53" s="23"/>
      <c r="I53" s="23" t="s">
        <v>331</v>
      </c>
      <c r="J53" s="27">
        <v>0.48974537037037041</v>
      </c>
      <c r="K53" s="27">
        <v>0.49508101851851855</v>
      </c>
      <c r="L53" s="27">
        <f t="shared" si="1"/>
        <v>5.335648148148131E-3</v>
      </c>
      <c r="N53" s="27">
        <v>9.3587962962962956E-2</v>
      </c>
      <c r="O53" s="27">
        <v>0.10767361111111111</v>
      </c>
      <c r="P53" s="27">
        <f t="shared" si="6"/>
        <v>1.4085648148148153E-2</v>
      </c>
      <c r="Q53" s="2"/>
    </row>
    <row r="54" spans="1:20" x14ac:dyDescent="0.25">
      <c r="A54" s="2" t="s">
        <v>40</v>
      </c>
      <c r="B54" s="2" t="s">
        <v>98</v>
      </c>
      <c r="C54" s="4">
        <v>45293</v>
      </c>
      <c r="D54" s="4">
        <v>45296</v>
      </c>
      <c r="E54" s="3" t="s">
        <v>96</v>
      </c>
      <c r="F54" s="29">
        <v>45316</v>
      </c>
      <c r="G54" s="2"/>
      <c r="H54" s="23"/>
      <c r="I54" s="23" t="s">
        <v>332</v>
      </c>
      <c r="J54" s="27">
        <v>0.56180555555555556</v>
      </c>
      <c r="K54" s="27">
        <v>0.57832175925925922</v>
      </c>
      <c r="L54" s="27">
        <f t="shared" si="1"/>
        <v>1.6516203703703658E-2</v>
      </c>
      <c r="N54" s="27">
        <v>0.10770833333333334</v>
      </c>
      <c r="O54" s="27">
        <v>0.14475694444444445</v>
      </c>
      <c r="P54" s="27">
        <f t="shared" si="6"/>
        <v>3.7048611111111115E-2</v>
      </c>
      <c r="Q54" s="2"/>
    </row>
    <row r="55" spans="1:20" x14ac:dyDescent="0.25">
      <c r="A55" s="2" t="s">
        <v>41</v>
      </c>
      <c r="B55" s="2" t="s">
        <v>99</v>
      </c>
      <c r="C55" s="4">
        <v>45293</v>
      </c>
      <c r="D55" s="4">
        <v>45296</v>
      </c>
      <c r="E55" s="3" t="s">
        <v>96</v>
      </c>
      <c r="F55" s="29">
        <v>45316</v>
      </c>
      <c r="G55" s="2"/>
      <c r="H55" s="23"/>
      <c r="I55" s="23"/>
      <c r="J55" s="27">
        <v>0.5873032407407407</v>
      </c>
      <c r="K55" s="27">
        <v>0.60615740740740742</v>
      </c>
      <c r="L55" s="27">
        <f t="shared" si="1"/>
        <v>1.8854166666666727E-2</v>
      </c>
      <c r="N55" s="27">
        <v>0.14480324074074075</v>
      </c>
      <c r="O55" s="27">
        <v>0.15475694444444446</v>
      </c>
      <c r="P55" s="27">
        <f t="shared" si="6"/>
        <v>9.9537037037037146E-3</v>
      </c>
      <c r="Q55" s="2"/>
    </row>
    <row r="56" spans="1:20" x14ac:dyDescent="0.25">
      <c r="A56" s="2" t="s">
        <v>42</v>
      </c>
      <c r="B56" s="2" t="s">
        <v>99</v>
      </c>
      <c r="C56" s="4">
        <v>45294</v>
      </c>
      <c r="D56" s="4">
        <v>45296</v>
      </c>
      <c r="E56" s="3" t="s">
        <v>96</v>
      </c>
      <c r="F56" s="29">
        <v>45316</v>
      </c>
      <c r="G56" s="2"/>
      <c r="H56" s="23"/>
      <c r="I56" s="23"/>
      <c r="J56" s="27">
        <v>0.6252199074074074</v>
      </c>
      <c r="K56" s="27">
        <v>0.63271990740740736</v>
      </c>
      <c r="L56" s="27">
        <f t="shared" si="1"/>
        <v>7.4999999999999512E-3</v>
      </c>
      <c r="N56" s="27">
        <v>0.15482638888888889</v>
      </c>
      <c r="O56" s="27">
        <v>0.16096064814814814</v>
      </c>
      <c r="P56" s="27">
        <f t="shared" si="6"/>
        <v>6.134259259259256E-3</v>
      </c>
      <c r="Q56" s="2"/>
    </row>
    <row r="57" spans="1:20" ht="60" x14ac:dyDescent="0.25">
      <c r="A57" s="2" t="s">
        <v>43</v>
      </c>
      <c r="B57" s="2" t="s">
        <v>99</v>
      </c>
      <c r="C57" s="4">
        <v>45294</v>
      </c>
      <c r="D57" s="4">
        <v>45296</v>
      </c>
      <c r="E57" s="3" t="s">
        <v>96</v>
      </c>
      <c r="F57" s="29">
        <v>45316</v>
      </c>
      <c r="G57" s="2"/>
      <c r="H57" s="23"/>
      <c r="I57" s="28" t="s">
        <v>333</v>
      </c>
      <c r="J57" s="27">
        <v>0.69369212962962967</v>
      </c>
      <c r="K57" s="27">
        <v>0.70243055555555556</v>
      </c>
      <c r="L57" s="27">
        <f t="shared" si="1"/>
        <v>8.7384259259258856E-3</v>
      </c>
      <c r="N57" s="27">
        <v>0.57105324074074071</v>
      </c>
      <c r="O57" s="27">
        <v>0.59518518518518515</v>
      </c>
      <c r="P57" s="27">
        <f t="shared" si="6"/>
        <v>2.4131944444444442E-2</v>
      </c>
      <c r="Q57" s="2"/>
    </row>
    <row r="58" spans="1:20" x14ac:dyDescent="0.25">
      <c r="A58" s="2" t="s">
        <v>44</v>
      </c>
      <c r="B58" s="2" t="s">
        <v>99</v>
      </c>
      <c r="C58" s="4">
        <v>45294</v>
      </c>
      <c r="D58" s="4">
        <v>45296</v>
      </c>
      <c r="E58" s="3" t="s">
        <v>96</v>
      </c>
      <c r="F58" s="29">
        <v>45316</v>
      </c>
      <c r="G58" s="2"/>
      <c r="H58" s="23"/>
      <c r="I58" s="23"/>
      <c r="J58" s="27">
        <v>0.71298611111111121</v>
      </c>
      <c r="K58" s="27">
        <v>0.71842592592592591</v>
      </c>
      <c r="L58" s="27">
        <f t="shared" si="1"/>
        <v>5.439814814814703E-3</v>
      </c>
      <c r="N58" s="27">
        <v>0.60006944444444443</v>
      </c>
      <c r="O58" s="27">
        <v>0.6121875</v>
      </c>
      <c r="P58" s="27">
        <f t="shared" si="6"/>
        <v>1.2118055555555562E-2</v>
      </c>
      <c r="Q58" s="2">
        <v>118021</v>
      </c>
    </row>
    <row r="59" spans="1:20" x14ac:dyDescent="0.25">
      <c r="A59" s="2" t="s">
        <v>45</v>
      </c>
      <c r="B59" s="2" t="s">
        <v>99</v>
      </c>
      <c r="C59" s="4">
        <v>45294</v>
      </c>
      <c r="D59" s="4">
        <v>45296</v>
      </c>
      <c r="E59" s="3" t="s">
        <v>96</v>
      </c>
      <c r="F59" s="29">
        <v>45316</v>
      </c>
      <c r="G59" s="2"/>
      <c r="H59" s="23"/>
      <c r="I59" s="23"/>
      <c r="J59" s="27">
        <v>0.72298611111111111</v>
      </c>
      <c r="K59" s="27">
        <v>0.72302083333333333</v>
      </c>
      <c r="L59" s="27">
        <f t="shared" si="1"/>
        <v>3.472222222222765E-5</v>
      </c>
      <c r="N59" s="27">
        <v>0.61222222222222222</v>
      </c>
      <c r="O59" s="27">
        <v>0.61226851851851849</v>
      </c>
      <c r="P59" s="27">
        <f t="shared" si="6"/>
        <v>4.6296296296266526E-5</v>
      </c>
      <c r="Q59" s="2">
        <v>98</v>
      </c>
    </row>
    <row r="60" spans="1:20" ht="195" x14ac:dyDescent="0.25">
      <c r="A60" s="2" t="s">
        <v>46</v>
      </c>
      <c r="B60" s="2" t="s">
        <v>99</v>
      </c>
      <c r="C60" s="4">
        <v>45294</v>
      </c>
      <c r="D60" s="4">
        <v>45296</v>
      </c>
      <c r="E60" s="3" t="s">
        <v>96</v>
      </c>
      <c r="F60" s="29">
        <v>45320</v>
      </c>
      <c r="G60" s="2"/>
      <c r="H60" s="23"/>
      <c r="I60" s="24" t="s">
        <v>340</v>
      </c>
      <c r="J60" s="27">
        <v>0.77555555555555555</v>
      </c>
      <c r="K60" s="27">
        <v>0.85629629629629633</v>
      </c>
      <c r="L60" s="27">
        <f t="shared" si="1"/>
        <v>8.074074074074078E-2</v>
      </c>
      <c r="N60" s="27">
        <v>0.77083333333333337</v>
      </c>
      <c r="O60" s="27">
        <v>7.5347222222222218E-2</v>
      </c>
      <c r="P60" s="27">
        <v>0.30018518518518517</v>
      </c>
      <c r="Q60" s="2" t="s">
        <v>356</v>
      </c>
      <c r="R60" s="27"/>
      <c r="S60" s="27"/>
      <c r="T60" s="37"/>
    </row>
    <row r="61" spans="1:20" x14ac:dyDescent="0.25">
      <c r="A61" s="2" t="s">
        <v>47</v>
      </c>
      <c r="B61" s="2" t="s">
        <v>104</v>
      </c>
      <c r="C61" s="4">
        <v>45294</v>
      </c>
      <c r="D61" s="4">
        <v>45296</v>
      </c>
      <c r="E61" s="3" t="s">
        <v>96</v>
      </c>
      <c r="F61" s="29">
        <v>45321</v>
      </c>
      <c r="G61" s="2"/>
      <c r="H61" s="23"/>
      <c r="I61" s="23"/>
      <c r="J61" s="27">
        <v>0.49229166666666663</v>
      </c>
      <c r="K61" s="27">
        <v>0.49239583333333337</v>
      </c>
      <c r="L61" s="27">
        <f t="shared" si="1"/>
        <v>1.0416666666673846E-4</v>
      </c>
      <c r="N61" s="27">
        <v>0.61231481481481487</v>
      </c>
      <c r="O61" s="27">
        <v>0.7677546296296297</v>
      </c>
      <c r="P61" s="27">
        <f>O61-N61</f>
        <v>0.15543981481481484</v>
      </c>
      <c r="Q61" s="2" t="s">
        <v>364</v>
      </c>
    </row>
    <row r="62" spans="1:20" ht="30" x14ac:dyDescent="0.25">
      <c r="A62" s="2" t="s">
        <v>48</v>
      </c>
      <c r="B62" s="2" t="s">
        <v>104</v>
      </c>
      <c r="C62" s="4">
        <v>45294</v>
      </c>
      <c r="D62" s="4">
        <v>45296</v>
      </c>
      <c r="E62" s="3" t="s">
        <v>96</v>
      </c>
      <c r="F62" s="29">
        <v>45321</v>
      </c>
      <c r="G62" s="2"/>
      <c r="H62" s="23"/>
      <c r="I62" s="23"/>
      <c r="J62" s="27">
        <v>0.5001620370370371</v>
      </c>
      <c r="K62" s="27">
        <v>0.53252314814814816</v>
      </c>
      <c r="L62" s="27">
        <f t="shared" si="1"/>
        <v>3.2361111111111063E-2</v>
      </c>
      <c r="N62" s="27">
        <v>0.7678356481481482</v>
      </c>
      <c r="O62" s="27">
        <v>0.85682870370370379</v>
      </c>
      <c r="P62" s="27">
        <f>O62-N62</f>
        <v>8.8993055555555589E-2</v>
      </c>
      <c r="Q62" s="35" t="s">
        <v>358</v>
      </c>
    </row>
    <row r="63" spans="1:20" ht="60" x14ac:dyDescent="0.25">
      <c r="A63" s="2" t="s">
        <v>49</v>
      </c>
      <c r="B63" s="2" t="s">
        <v>104</v>
      </c>
      <c r="C63" s="4">
        <v>45294</v>
      </c>
      <c r="D63" s="4">
        <v>45296</v>
      </c>
      <c r="E63" s="3" t="s">
        <v>96</v>
      </c>
      <c r="F63" s="29">
        <v>45321</v>
      </c>
      <c r="G63" s="2"/>
      <c r="H63" s="23"/>
      <c r="I63" s="24" t="s">
        <v>341</v>
      </c>
      <c r="J63" s="27">
        <v>0.57704861111111116</v>
      </c>
      <c r="K63" s="27">
        <v>0.59175925925925921</v>
      </c>
      <c r="L63" s="27">
        <f t="shared" si="1"/>
        <v>1.4710648148148042E-2</v>
      </c>
      <c r="N63" s="27">
        <v>0.85688657407407398</v>
      </c>
      <c r="O63" s="27">
        <v>0.97809027777777768</v>
      </c>
      <c r="P63" s="27">
        <f>O63-N63</f>
        <v>0.1212037037037037</v>
      </c>
      <c r="Q63" s="35" t="s">
        <v>357</v>
      </c>
    </row>
    <row r="64" spans="1:20" x14ac:dyDescent="0.25">
      <c r="A64" s="2" t="s">
        <v>50</v>
      </c>
      <c r="B64" s="2" t="s">
        <v>104</v>
      </c>
      <c r="C64" s="4">
        <v>45294</v>
      </c>
      <c r="D64" s="4">
        <v>45296</v>
      </c>
      <c r="E64" s="3" t="s">
        <v>96</v>
      </c>
      <c r="F64" s="29">
        <v>45321</v>
      </c>
      <c r="G64" s="2"/>
      <c r="H64" s="23"/>
      <c r="I64" s="23"/>
      <c r="J64" s="27">
        <v>0.61694444444444441</v>
      </c>
      <c r="K64" s="27">
        <v>0.65383101851851855</v>
      </c>
      <c r="L64" s="27">
        <f t="shared" si="1"/>
        <v>3.6886574074074141E-2</v>
      </c>
      <c r="N64" s="27">
        <v>0.67538194444444455</v>
      </c>
      <c r="O64" s="27">
        <v>0.73914351851851856</v>
      </c>
      <c r="P64" s="27">
        <f>O64-N64</f>
        <v>6.3761574074074012E-2</v>
      </c>
      <c r="Q64" s="2" t="s">
        <v>359</v>
      </c>
    </row>
    <row r="65" spans="1:18" x14ac:dyDescent="0.25">
      <c r="A65" s="2" t="s">
        <v>51</v>
      </c>
      <c r="B65" s="2" t="s">
        <v>104</v>
      </c>
      <c r="C65" s="4">
        <v>45295</v>
      </c>
      <c r="D65" s="4">
        <v>45296</v>
      </c>
      <c r="E65" s="3" t="s">
        <v>96</v>
      </c>
      <c r="F65" s="29">
        <v>45321</v>
      </c>
      <c r="G65" s="2"/>
      <c r="H65" s="23"/>
      <c r="I65" s="23"/>
      <c r="J65" s="27">
        <v>0.66253472222222221</v>
      </c>
      <c r="K65" s="27">
        <v>0.66405092592592596</v>
      </c>
      <c r="L65" s="27">
        <f t="shared" si="1"/>
        <v>1.5162037037037557E-3</v>
      </c>
      <c r="N65" s="27">
        <v>0.97819444444444448</v>
      </c>
      <c r="O65" s="27">
        <v>4.5300925925925932E-2</v>
      </c>
      <c r="P65" s="27">
        <v>6.7523148148148152E-2</v>
      </c>
      <c r="Q65" s="2">
        <v>161901</v>
      </c>
      <c r="R65" s="27">
        <v>0.97819444444444448</v>
      </c>
    </row>
    <row r="66" spans="1:18" x14ac:dyDescent="0.25">
      <c r="A66" s="2" t="s">
        <v>52</v>
      </c>
      <c r="B66" s="2" t="s">
        <v>104</v>
      </c>
      <c r="C66" s="4">
        <v>45295</v>
      </c>
      <c r="D66" s="4">
        <v>45296</v>
      </c>
      <c r="E66" s="3" t="s">
        <v>96</v>
      </c>
      <c r="F66" s="29">
        <v>45321</v>
      </c>
      <c r="G66" s="2"/>
      <c r="H66" s="23"/>
      <c r="I66" s="23"/>
      <c r="J66" s="27">
        <v>0.67091435185185189</v>
      </c>
      <c r="K66" s="27">
        <v>0.67898148148148152</v>
      </c>
      <c r="L66" s="27">
        <f t="shared" si="1"/>
        <v>8.0671296296296324E-3</v>
      </c>
      <c r="N66" s="27">
        <v>4.5428240740740734E-2</v>
      </c>
      <c r="O66" s="27">
        <v>6.3703703703703707E-2</v>
      </c>
      <c r="P66" s="27">
        <f t="shared" ref="P66:P72" si="7">O66-N66</f>
        <v>1.8275462962962973E-2</v>
      </c>
      <c r="Q66" s="2" t="s">
        <v>369</v>
      </c>
    </row>
    <row r="67" spans="1:18" x14ac:dyDescent="0.25">
      <c r="A67" s="2" t="s">
        <v>53</v>
      </c>
      <c r="B67" s="2" t="s">
        <v>104</v>
      </c>
      <c r="C67" s="4">
        <v>45295</v>
      </c>
      <c r="D67" s="4">
        <v>45296</v>
      </c>
      <c r="E67" s="3" t="s">
        <v>96</v>
      </c>
      <c r="F67" s="29">
        <v>45321</v>
      </c>
      <c r="G67" s="2"/>
      <c r="H67" s="23"/>
      <c r="I67" s="23"/>
      <c r="J67" s="27">
        <v>0.68401620370370375</v>
      </c>
      <c r="K67" s="27">
        <v>0.69093749999999998</v>
      </c>
      <c r="L67" s="27">
        <f t="shared" si="1"/>
        <v>6.921296296296231E-3</v>
      </c>
      <c r="N67" s="27">
        <v>0.11119212962962964</v>
      </c>
      <c r="O67" s="27">
        <v>0.12431712962962964</v>
      </c>
      <c r="P67" s="27">
        <f t="shared" si="7"/>
        <v>1.3124999999999998E-2</v>
      </c>
      <c r="Q67" s="2">
        <v>135239</v>
      </c>
    </row>
    <row r="68" spans="1:18" x14ac:dyDescent="0.25">
      <c r="A68" s="2" t="s">
        <v>56</v>
      </c>
      <c r="B68" s="2" t="s">
        <v>104</v>
      </c>
      <c r="C68" s="4">
        <v>45295</v>
      </c>
      <c r="D68" s="4">
        <v>45296</v>
      </c>
      <c r="E68" s="3" t="s">
        <v>96</v>
      </c>
      <c r="F68" s="29">
        <v>45321</v>
      </c>
      <c r="G68" s="2"/>
      <c r="H68" s="23" t="s">
        <v>328</v>
      </c>
      <c r="I68" s="23"/>
      <c r="J68" s="27">
        <v>0.69759259259259254</v>
      </c>
      <c r="K68" s="27">
        <v>0.69760416666666669</v>
      </c>
      <c r="L68" s="27">
        <f t="shared" si="1"/>
        <v>1.1574074074149898E-5</v>
      </c>
      <c r="N68" s="47">
        <v>0.49457175925925928</v>
      </c>
      <c r="O68" s="47">
        <v>0.49458333333333332</v>
      </c>
      <c r="P68" s="47">
        <f t="shared" si="7"/>
        <v>1.1574074074038876E-5</v>
      </c>
      <c r="Q68" s="48">
        <v>30</v>
      </c>
    </row>
    <row r="69" spans="1:18" x14ac:dyDescent="0.25">
      <c r="A69" s="2" t="s">
        <v>57</v>
      </c>
      <c r="B69" s="2" t="s">
        <v>104</v>
      </c>
      <c r="C69" s="4">
        <v>45295</v>
      </c>
      <c r="D69" s="4">
        <v>45296</v>
      </c>
      <c r="E69" s="3" t="s">
        <v>96</v>
      </c>
      <c r="F69" s="29">
        <v>45321</v>
      </c>
      <c r="G69" s="2"/>
      <c r="H69" s="23" t="s">
        <v>328</v>
      </c>
      <c r="I69" s="23" t="s">
        <v>105</v>
      </c>
      <c r="J69" s="27">
        <v>0.6994097222222222</v>
      </c>
      <c r="K69" s="27">
        <v>0.69960648148148152</v>
      </c>
      <c r="L69" s="27">
        <f t="shared" si="1"/>
        <v>1.9675925925932702E-4</v>
      </c>
      <c r="N69" s="47">
        <v>0.49972222222222223</v>
      </c>
      <c r="O69" s="47">
        <v>0.5001620370370371</v>
      </c>
      <c r="P69" s="47">
        <f t="shared" si="7"/>
        <v>4.3981481481486506E-4</v>
      </c>
      <c r="Q69" s="48">
        <v>3450</v>
      </c>
    </row>
    <row r="70" spans="1:18" x14ac:dyDescent="0.25">
      <c r="A70" s="2" t="s">
        <v>58</v>
      </c>
      <c r="B70" s="2" t="s">
        <v>104</v>
      </c>
      <c r="C70" s="4">
        <v>45295</v>
      </c>
      <c r="D70" s="4">
        <v>45296</v>
      </c>
      <c r="E70" s="3" t="s">
        <v>96</v>
      </c>
      <c r="F70" s="29">
        <v>45321</v>
      </c>
      <c r="G70" s="2"/>
      <c r="H70" s="23" t="s">
        <v>328</v>
      </c>
      <c r="I70" s="23" t="s">
        <v>105</v>
      </c>
      <c r="J70" s="27">
        <v>0.70780092592592592</v>
      </c>
      <c r="K70" s="27">
        <v>0.70783564814814814</v>
      </c>
      <c r="L70" s="27">
        <f t="shared" si="1"/>
        <v>3.472222222222765E-5</v>
      </c>
      <c r="N70" s="47">
        <v>0.50341435185185179</v>
      </c>
      <c r="O70" s="47">
        <v>0.50344907407407413</v>
      </c>
      <c r="P70" s="47">
        <f t="shared" si="7"/>
        <v>3.4722222222338672E-5</v>
      </c>
      <c r="Q70" s="48">
        <v>237</v>
      </c>
    </row>
    <row r="71" spans="1:18" x14ac:dyDescent="0.25">
      <c r="A71" s="2" t="s">
        <v>59</v>
      </c>
      <c r="B71" s="2" t="s">
        <v>104</v>
      </c>
      <c r="C71" s="4">
        <v>45295</v>
      </c>
      <c r="D71" s="4">
        <v>45296</v>
      </c>
      <c r="E71" s="3" t="s">
        <v>96</v>
      </c>
      <c r="F71" s="29">
        <v>45321</v>
      </c>
      <c r="G71" s="2"/>
      <c r="H71" s="23" t="s">
        <v>328</v>
      </c>
      <c r="I71" s="23"/>
      <c r="J71" s="27">
        <v>0.72396990740740741</v>
      </c>
      <c r="K71" s="27">
        <v>0.72399305555555549</v>
      </c>
      <c r="L71" s="27">
        <f t="shared" si="1"/>
        <v>2.3148148148077752E-5</v>
      </c>
      <c r="N71" s="47">
        <v>0.52416666666666667</v>
      </c>
      <c r="O71" s="47">
        <v>0.52417824074074071</v>
      </c>
      <c r="P71" s="47">
        <f t="shared" si="7"/>
        <v>1.1574074074038876E-5</v>
      </c>
      <c r="Q71" s="48">
        <v>45</v>
      </c>
    </row>
    <row r="72" spans="1:18" x14ac:dyDescent="0.25">
      <c r="A72" s="2" t="s">
        <v>60</v>
      </c>
      <c r="B72" s="2" t="s">
        <v>104</v>
      </c>
      <c r="C72" s="4">
        <v>45295</v>
      </c>
      <c r="D72" s="4">
        <v>45296</v>
      </c>
      <c r="E72" s="3" t="s">
        <v>96</v>
      </c>
      <c r="F72" s="29">
        <v>45321</v>
      </c>
      <c r="G72" s="2"/>
      <c r="H72" s="23" t="s">
        <v>328</v>
      </c>
      <c r="I72" s="23" t="s">
        <v>105</v>
      </c>
      <c r="J72" s="27">
        <v>0.7251967592592593</v>
      </c>
      <c r="K72" s="27">
        <v>0.72521990740740738</v>
      </c>
      <c r="L72" s="27">
        <f t="shared" si="1"/>
        <v>2.3148148148077752E-5</v>
      </c>
      <c r="N72" s="47">
        <v>0.52061342592592597</v>
      </c>
      <c r="O72" s="47">
        <v>0.520625</v>
      </c>
      <c r="P72" s="47">
        <f t="shared" si="7"/>
        <v>1.1574074074038876E-5</v>
      </c>
      <c r="Q72" s="48"/>
    </row>
    <row r="73" spans="1:18" ht="105" x14ac:dyDescent="0.25">
      <c r="A73" s="2" t="s">
        <v>61</v>
      </c>
      <c r="B73" s="2" t="s">
        <v>104</v>
      </c>
      <c r="C73" s="4">
        <v>45296</v>
      </c>
      <c r="D73" s="4">
        <v>45296</v>
      </c>
      <c r="E73" s="3" t="s">
        <v>96</v>
      </c>
      <c r="F73" s="29">
        <v>45321</v>
      </c>
      <c r="G73" s="2"/>
      <c r="H73" s="23"/>
      <c r="I73" s="28" t="s">
        <v>338</v>
      </c>
      <c r="J73" s="27">
        <v>0.73059027777777785</v>
      </c>
      <c r="K73" s="27">
        <v>0.74020833333333336</v>
      </c>
      <c r="L73" s="27">
        <f t="shared" si="1"/>
        <v>9.6180555555555047E-3</v>
      </c>
      <c r="N73" s="27">
        <v>0.125</v>
      </c>
      <c r="O73" s="27">
        <v>0.13077546296296297</v>
      </c>
      <c r="P73" s="27">
        <f>O73-N73</f>
        <v>5.7754629629629683E-3</v>
      </c>
      <c r="Q73" s="2" t="s">
        <v>360</v>
      </c>
    </row>
    <row r="74" spans="1:18" x14ac:dyDescent="0.25">
      <c r="A74" s="2" t="s">
        <v>62</v>
      </c>
      <c r="B74" s="2" t="s">
        <v>104</v>
      </c>
      <c r="C74" s="4">
        <v>45296</v>
      </c>
      <c r="D74" s="4">
        <v>45296</v>
      </c>
      <c r="E74" s="3" t="s">
        <v>96</v>
      </c>
      <c r="F74" s="29">
        <v>45321</v>
      </c>
      <c r="G74" s="2"/>
      <c r="H74" s="23"/>
      <c r="I74" s="23"/>
      <c r="J74" s="27">
        <v>0.74891203703703713</v>
      </c>
      <c r="K74" s="27">
        <v>0.7490162037037037</v>
      </c>
      <c r="L74" s="27">
        <f t="shared" si="1"/>
        <v>1.0416666666657193E-4</v>
      </c>
      <c r="N74" s="27">
        <v>0.1308101851851852</v>
      </c>
      <c r="O74" s="27">
        <v>0.13085648148148149</v>
      </c>
      <c r="P74" s="27">
        <f>O74-N74</f>
        <v>4.6296296296294281E-5</v>
      </c>
      <c r="Q74" s="2">
        <v>25</v>
      </c>
    </row>
    <row r="75" spans="1:18" ht="30" x14ac:dyDescent="0.25">
      <c r="A75" s="2" t="s">
        <v>63</v>
      </c>
      <c r="B75" s="2" t="s">
        <v>106</v>
      </c>
      <c r="C75" s="4">
        <v>45296</v>
      </c>
      <c r="D75" s="4">
        <v>45296</v>
      </c>
      <c r="E75" s="3" t="s">
        <v>96</v>
      </c>
      <c r="F75" s="29">
        <v>45321</v>
      </c>
      <c r="G75" s="2"/>
      <c r="H75" s="23"/>
      <c r="I75" s="24" t="s">
        <v>342</v>
      </c>
      <c r="J75" s="27">
        <v>0.75256944444444451</v>
      </c>
      <c r="K75" s="27">
        <v>0.75266203703703705</v>
      </c>
      <c r="L75" s="27">
        <f t="shared" si="1"/>
        <v>9.2592592592533052E-5</v>
      </c>
      <c r="N75" s="27">
        <v>0.13087962962962962</v>
      </c>
      <c r="O75" s="27">
        <v>0.13100694444444444</v>
      </c>
      <c r="P75" s="27">
        <f>O75-N75</f>
        <v>1.2731481481481621E-4</v>
      </c>
      <c r="Q75" s="2" t="s">
        <v>370</v>
      </c>
    </row>
    <row r="76" spans="1:18" ht="60" x14ac:dyDescent="0.25">
      <c r="A76" s="2" t="s">
        <v>64</v>
      </c>
      <c r="B76" s="2" t="s">
        <v>106</v>
      </c>
      <c r="C76" s="4">
        <v>45296</v>
      </c>
      <c r="D76" s="4">
        <v>45296</v>
      </c>
      <c r="E76" s="3" t="s">
        <v>96</v>
      </c>
      <c r="F76" s="29">
        <v>45322</v>
      </c>
      <c r="G76" s="2"/>
      <c r="H76" s="23"/>
      <c r="I76" s="24" t="s">
        <v>345</v>
      </c>
      <c r="J76" s="27">
        <v>0.49037037037037035</v>
      </c>
      <c r="K76" s="27">
        <v>0.50667824074074075</v>
      </c>
      <c r="L76" s="27">
        <f t="shared" si="1"/>
        <v>1.6307870370370403E-2</v>
      </c>
      <c r="N76" s="27">
        <v>0.42378472222222219</v>
      </c>
      <c r="O76" s="27">
        <v>0.49004629629629631</v>
      </c>
      <c r="P76" s="27">
        <f>O76-N76</f>
        <v>6.6261574074074125E-2</v>
      </c>
      <c r="Q76" s="35" t="s">
        <v>361</v>
      </c>
    </row>
    <row r="77" spans="1:18" x14ac:dyDescent="0.25">
      <c r="A77" s="2" t="s">
        <v>65</v>
      </c>
      <c r="B77" s="2" t="s">
        <v>106</v>
      </c>
      <c r="C77" s="4">
        <v>45296</v>
      </c>
      <c r="D77" s="4">
        <v>45296</v>
      </c>
      <c r="E77" s="3" t="s">
        <v>96</v>
      </c>
      <c r="F77" s="29">
        <v>45322</v>
      </c>
      <c r="G77" s="2"/>
      <c r="H77" s="23"/>
      <c r="I77" s="23" t="s">
        <v>105</v>
      </c>
      <c r="J77" s="27">
        <v>0.51469907407407411</v>
      </c>
      <c r="K77" s="27">
        <v>0.51475694444444442</v>
      </c>
      <c r="L77" s="27">
        <f t="shared" ref="L77:L108" si="8">K77-J77</f>
        <v>5.7870370370305402E-5</v>
      </c>
      <c r="N77" s="2"/>
      <c r="O77" s="2"/>
      <c r="P77" s="2"/>
      <c r="Q77" s="2"/>
    </row>
    <row r="78" spans="1:18" x14ac:dyDescent="0.25">
      <c r="A78" s="2" t="s">
        <v>66</v>
      </c>
      <c r="B78" s="2" t="s">
        <v>106</v>
      </c>
      <c r="C78" s="4">
        <v>45296</v>
      </c>
      <c r="D78" s="4">
        <v>45296</v>
      </c>
      <c r="E78" s="3" t="s">
        <v>96</v>
      </c>
      <c r="F78" s="29">
        <v>45322</v>
      </c>
      <c r="G78" s="2"/>
      <c r="H78" s="23"/>
      <c r="I78" s="23" t="s">
        <v>108</v>
      </c>
      <c r="J78" s="27">
        <v>0.57133101851851853</v>
      </c>
      <c r="K78" s="27">
        <v>0.57174768518518515</v>
      </c>
      <c r="L78" s="27">
        <f t="shared" si="8"/>
        <v>4.1666666666662078E-4</v>
      </c>
      <c r="N78" s="2"/>
      <c r="O78" s="2"/>
      <c r="P78" s="2"/>
      <c r="Q78" s="2"/>
    </row>
    <row r="79" spans="1:18" ht="90" x14ac:dyDescent="0.25">
      <c r="A79" s="2" t="s">
        <v>67</v>
      </c>
      <c r="B79" s="2" t="s">
        <v>106</v>
      </c>
      <c r="C79" s="4">
        <v>45296</v>
      </c>
      <c r="D79" s="4">
        <v>45296</v>
      </c>
      <c r="E79" s="3" t="s">
        <v>96</v>
      </c>
      <c r="F79" s="29">
        <v>45322</v>
      </c>
      <c r="G79" s="2"/>
      <c r="H79" s="23"/>
      <c r="I79" s="31" t="s">
        <v>346</v>
      </c>
      <c r="J79" s="27">
        <v>0.59063657407407411</v>
      </c>
      <c r="K79" s="27">
        <v>0.59631944444444451</v>
      </c>
      <c r="L79" s="27">
        <f t="shared" si="8"/>
        <v>5.6828703703704075E-3</v>
      </c>
      <c r="N79" s="27">
        <v>0.49020833333333336</v>
      </c>
      <c r="O79" s="27">
        <v>0.52065972222222223</v>
      </c>
      <c r="P79" s="27">
        <f>O79-N79</f>
        <v>3.0451388888888875E-2</v>
      </c>
      <c r="Q79" s="35" t="s">
        <v>362</v>
      </c>
    </row>
    <row r="80" spans="1:18" x14ac:dyDescent="0.25">
      <c r="A80" s="2" t="s">
        <v>68</v>
      </c>
      <c r="B80" s="2" t="s">
        <v>106</v>
      </c>
      <c r="C80" s="4">
        <v>45296</v>
      </c>
      <c r="D80" s="4">
        <v>45296</v>
      </c>
      <c r="E80" s="3" t="s">
        <v>96</v>
      </c>
      <c r="F80" s="29">
        <v>45322</v>
      </c>
      <c r="G80" s="2"/>
      <c r="H80" s="23"/>
      <c r="I80" s="23" t="s">
        <v>105</v>
      </c>
      <c r="J80" s="27">
        <v>0.5992939814814815</v>
      </c>
      <c r="K80" s="27">
        <v>0.59932870370370372</v>
      </c>
      <c r="L80" s="27">
        <f t="shared" si="8"/>
        <v>3.472222222222765E-5</v>
      </c>
      <c r="N80" s="2"/>
      <c r="O80" s="2"/>
      <c r="P80" s="2"/>
      <c r="Q80" s="2"/>
    </row>
    <row r="81" spans="1:17" ht="135" x14ac:dyDescent="0.25">
      <c r="A81" s="2" t="s">
        <v>69</v>
      </c>
      <c r="B81" s="2" t="s">
        <v>107</v>
      </c>
      <c r="C81" s="4">
        <v>45296</v>
      </c>
      <c r="D81" s="4">
        <v>45296</v>
      </c>
      <c r="E81" s="3" t="s">
        <v>96</v>
      </c>
      <c r="F81" s="29">
        <v>45322</v>
      </c>
      <c r="G81" s="2"/>
      <c r="H81" s="23"/>
      <c r="I81" s="23" t="s">
        <v>105</v>
      </c>
      <c r="L81" s="27">
        <f t="shared" si="8"/>
        <v>0</v>
      </c>
      <c r="N81" s="27">
        <v>0.51641203703703698</v>
      </c>
      <c r="O81" s="27">
        <v>0.52115740740740735</v>
      </c>
      <c r="P81" s="27">
        <f>O81-N81</f>
        <v>4.745370370370372E-3</v>
      </c>
      <c r="Q81" s="35" t="s">
        <v>371</v>
      </c>
    </row>
    <row r="82" spans="1:17" x14ac:dyDescent="0.25">
      <c r="A82" s="2" t="s">
        <v>70</v>
      </c>
      <c r="B82" s="2" t="s">
        <v>107</v>
      </c>
      <c r="C82" s="4">
        <v>45296</v>
      </c>
      <c r="D82" s="4">
        <v>45296</v>
      </c>
      <c r="E82" s="3" t="s">
        <v>96</v>
      </c>
      <c r="F82" s="29">
        <v>45323</v>
      </c>
      <c r="G82" s="2"/>
      <c r="H82" s="23"/>
      <c r="I82" s="23" t="s">
        <v>105</v>
      </c>
      <c r="J82" s="27">
        <v>0.64758101851851857</v>
      </c>
      <c r="K82" s="27">
        <v>0.66575231481481478</v>
      </c>
      <c r="L82" s="27">
        <f t="shared" si="8"/>
        <v>1.8171296296296213E-2</v>
      </c>
      <c r="N82" s="27">
        <v>0.53187499999999999</v>
      </c>
      <c r="O82" s="27">
        <v>0.5458101851851852</v>
      </c>
      <c r="P82" s="27">
        <f>O82-N82</f>
        <v>1.3935185185185217E-2</v>
      </c>
      <c r="Q82" s="2">
        <v>149652</v>
      </c>
    </row>
    <row r="83" spans="1:17" x14ac:dyDescent="0.25">
      <c r="A83" s="2" t="s">
        <v>71</v>
      </c>
      <c r="B83" s="2" t="s">
        <v>107</v>
      </c>
      <c r="C83" s="4">
        <v>45299</v>
      </c>
      <c r="D83" s="4">
        <v>45303</v>
      </c>
      <c r="E83" s="3" t="s">
        <v>96</v>
      </c>
      <c r="F83" s="29">
        <v>45323</v>
      </c>
      <c r="G83" s="2"/>
      <c r="H83" s="23"/>
      <c r="I83" s="23" t="s">
        <v>105</v>
      </c>
      <c r="J83" s="27">
        <v>0.40155092592592595</v>
      </c>
      <c r="K83" s="27">
        <v>0.40158564814814812</v>
      </c>
      <c r="L83" s="27">
        <f t="shared" si="8"/>
        <v>3.4722222222172139E-5</v>
      </c>
      <c r="N83" s="27">
        <v>0.63722222222222225</v>
      </c>
      <c r="O83" s="27">
        <v>0.63728009259259266</v>
      </c>
      <c r="P83" s="27">
        <f>O83-N83</f>
        <v>5.7870370370416424E-5</v>
      </c>
      <c r="Q83" s="2">
        <v>98</v>
      </c>
    </row>
    <row r="84" spans="1:17" x14ac:dyDescent="0.25">
      <c r="A84" s="2" t="s">
        <v>72</v>
      </c>
      <c r="B84" s="2" t="s">
        <v>107</v>
      </c>
      <c r="C84" s="4">
        <v>45299</v>
      </c>
      <c r="D84" s="4">
        <v>45303</v>
      </c>
      <c r="E84" s="3" t="s">
        <v>96</v>
      </c>
      <c r="F84" s="29">
        <v>45323</v>
      </c>
      <c r="G84" s="2"/>
      <c r="H84" s="23"/>
      <c r="I84" s="23" t="s">
        <v>105</v>
      </c>
      <c r="J84" s="27">
        <v>0.60071759259259261</v>
      </c>
      <c r="K84" s="27">
        <v>0.60358796296296291</v>
      </c>
      <c r="L84" s="27">
        <f t="shared" si="8"/>
        <v>2.870370370370301E-3</v>
      </c>
      <c r="N84" s="2"/>
      <c r="O84" s="2"/>
      <c r="P84" s="2"/>
      <c r="Q84" s="2"/>
    </row>
    <row r="85" spans="1:17" x14ac:dyDescent="0.25">
      <c r="A85" s="2" t="s">
        <v>376</v>
      </c>
      <c r="B85" s="2"/>
      <c r="C85" s="4"/>
      <c r="D85" s="4"/>
      <c r="E85" s="3"/>
      <c r="F85" s="29"/>
      <c r="G85" s="2"/>
      <c r="H85" s="23"/>
      <c r="I85" s="23"/>
      <c r="L85" s="27"/>
      <c r="N85" s="27">
        <v>0.43275462962962963</v>
      </c>
      <c r="O85" s="27">
        <v>0.4901388888888889</v>
      </c>
      <c r="P85" s="27">
        <f t="shared" ref="P85:P92" si="9">O85-N85</f>
        <v>5.7384259259259274E-2</v>
      </c>
      <c r="Q85" s="2">
        <v>349769</v>
      </c>
    </row>
    <row r="86" spans="1:17" x14ac:dyDescent="0.25">
      <c r="A86" s="2" t="s">
        <v>73</v>
      </c>
      <c r="B86" s="2" t="s">
        <v>107</v>
      </c>
      <c r="C86" s="4">
        <v>45299</v>
      </c>
      <c r="D86" s="4">
        <v>45303</v>
      </c>
      <c r="E86" s="3" t="s">
        <v>96</v>
      </c>
      <c r="F86" s="29">
        <v>45323</v>
      </c>
      <c r="G86" s="2"/>
      <c r="H86" s="23"/>
      <c r="I86" s="23" t="s">
        <v>105</v>
      </c>
      <c r="J86" s="27">
        <v>0.45833333333333331</v>
      </c>
      <c r="K86" s="27">
        <v>0.48958333333333331</v>
      </c>
      <c r="L86" s="27">
        <f t="shared" si="8"/>
        <v>3.125E-2</v>
      </c>
      <c r="N86" s="27">
        <v>0.74594907407407407</v>
      </c>
      <c r="O86" s="27">
        <v>0.84745370370370365</v>
      </c>
      <c r="P86" s="27">
        <f t="shared" si="9"/>
        <v>0.10150462962962958</v>
      </c>
      <c r="Q86" s="2" t="s">
        <v>379</v>
      </c>
    </row>
    <row r="87" spans="1:17" x14ac:dyDescent="0.25">
      <c r="A87" s="2" t="s">
        <v>74</v>
      </c>
      <c r="B87" s="2" t="s">
        <v>107</v>
      </c>
      <c r="C87" s="4">
        <v>45299</v>
      </c>
      <c r="D87" s="4">
        <v>45303</v>
      </c>
      <c r="E87" s="3" t="s">
        <v>96</v>
      </c>
      <c r="F87" s="29">
        <v>45323</v>
      </c>
      <c r="G87" s="2"/>
      <c r="H87" s="23"/>
      <c r="I87" s="23" t="s">
        <v>105</v>
      </c>
      <c r="J87" s="27">
        <v>0.48920138888888887</v>
      </c>
      <c r="K87" s="27">
        <v>0.50708333333333333</v>
      </c>
      <c r="L87" s="27">
        <f t="shared" si="8"/>
        <v>1.7881944444444464E-2</v>
      </c>
      <c r="N87" s="27">
        <v>0.84751157407407407</v>
      </c>
      <c r="O87" s="27">
        <v>0.93547453703703709</v>
      </c>
      <c r="P87" s="27">
        <f t="shared" si="9"/>
        <v>8.7962962962963021E-2</v>
      </c>
      <c r="Q87" s="2" t="s">
        <v>378</v>
      </c>
    </row>
    <row r="88" spans="1:17" ht="30" x14ac:dyDescent="0.25">
      <c r="A88" s="2" t="s">
        <v>75</v>
      </c>
      <c r="B88" s="2" t="s">
        <v>107</v>
      </c>
      <c r="C88" s="4">
        <v>45299</v>
      </c>
      <c r="D88" s="4">
        <v>45303</v>
      </c>
      <c r="E88" s="3" t="s">
        <v>96</v>
      </c>
      <c r="F88" s="29">
        <v>45323</v>
      </c>
      <c r="G88" s="2"/>
      <c r="H88" s="23"/>
      <c r="I88" s="23" t="s">
        <v>105</v>
      </c>
      <c r="J88" s="27">
        <v>0.51453703703703701</v>
      </c>
      <c r="K88" s="27">
        <v>0.51899305555555553</v>
      </c>
      <c r="L88" s="27">
        <f t="shared" si="8"/>
        <v>4.4560185185185119E-3</v>
      </c>
      <c r="N88" s="27">
        <v>0.77402777777777787</v>
      </c>
      <c r="O88" s="27">
        <v>0.78002314814814822</v>
      </c>
      <c r="P88" s="27">
        <f t="shared" si="9"/>
        <v>5.9953703703703454E-3</v>
      </c>
      <c r="Q88" s="35" t="s">
        <v>374</v>
      </c>
    </row>
    <row r="89" spans="1:17" ht="30" x14ac:dyDescent="0.25">
      <c r="A89" s="38" t="s">
        <v>76</v>
      </c>
      <c r="B89" s="2" t="s">
        <v>107</v>
      </c>
      <c r="C89" s="4">
        <v>45299</v>
      </c>
      <c r="D89" s="4">
        <v>45303</v>
      </c>
      <c r="E89" s="3" t="s">
        <v>96</v>
      </c>
      <c r="F89" s="29">
        <v>45323</v>
      </c>
      <c r="G89" s="2"/>
      <c r="H89" s="23"/>
      <c r="I89" s="23" t="s">
        <v>105</v>
      </c>
      <c r="J89" s="27">
        <v>0.52481481481481485</v>
      </c>
      <c r="K89" s="27">
        <v>0.55172453703703705</v>
      </c>
      <c r="L89" s="27">
        <f t="shared" si="8"/>
        <v>2.690972222222221E-2</v>
      </c>
      <c r="N89" s="27">
        <v>0.37106481481481479</v>
      </c>
      <c r="O89" s="27">
        <v>0.40565972222222224</v>
      </c>
      <c r="P89" s="27">
        <f t="shared" si="9"/>
        <v>3.4594907407407449E-2</v>
      </c>
      <c r="Q89" s="35" t="s">
        <v>373</v>
      </c>
    </row>
    <row r="90" spans="1:17" ht="60" x14ac:dyDescent="0.25">
      <c r="A90" s="2" t="s">
        <v>77</v>
      </c>
      <c r="B90" s="2" t="s">
        <v>107</v>
      </c>
      <c r="C90" s="4">
        <v>45299</v>
      </c>
      <c r="D90" s="4">
        <v>45303</v>
      </c>
      <c r="E90" s="3" t="s">
        <v>96</v>
      </c>
      <c r="F90" s="29">
        <v>45323</v>
      </c>
      <c r="G90" s="2"/>
      <c r="H90" s="23"/>
      <c r="I90" s="23" t="s">
        <v>105</v>
      </c>
      <c r="L90" s="27">
        <f t="shared" si="8"/>
        <v>0</v>
      </c>
      <c r="N90" s="27">
        <v>0.57324074074074072</v>
      </c>
      <c r="O90" s="27">
        <v>0.58283564814814814</v>
      </c>
      <c r="P90" s="27">
        <f t="shared" si="9"/>
        <v>9.594907407407427E-3</v>
      </c>
      <c r="Q90" s="35" t="s">
        <v>372</v>
      </c>
    </row>
    <row r="91" spans="1:17" x14ac:dyDescent="0.25">
      <c r="A91" s="2" t="s">
        <v>78</v>
      </c>
      <c r="B91" s="2" t="s">
        <v>107</v>
      </c>
      <c r="C91" s="4">
        <v>45299</v>
      </c>
      <c r="D91" s="4">
        <v>45303</v>
      </c>
      <c r="E91" s="3" t="s">
        <v>96</v>
      </c>
      <c r="F91" s="29">
        <v>45323</v>
      </c>
      <c r="G91" s="2"/>
      <c r="H91" s="23"/>
      <c r="I91" s="23" t="s">
        <v>105</v>
      </c>
      <c r="J91" s="27">
        <v>0.5899537037037037</v>
      </c>
      <c r="K91" s="27">
        <v>0.59373842592592596</v>
      </c>
      <c r="L91" s="27">
        <f t="shared" si="8"/>
        <v>3.7847222222222587E-3</v>
      </c>
      <c r="N91" s="27">
        <v>0.61138888888888887</v>
      </c>
      <c r="O91" s="27">
        <v>0.61589120370370376</v>
      </c>
      <c r="P91" s="27">
        <f t="shared" si="9"/>
        <v>4.5023148148148895E-3</v>
      </c>
      <c r="Q91" s="2">
        <v>49237</v>
      </c>
    </row>
    <row r="92" spans="1:17" x14ac:dyDescent="0.25">
      <c r="A92" s="2" t="s">
        <v>377</v>
      </c>
      <c r="B92" s="2"/>
      <c r="C92" s="4"/>
      <c r="D92" s="4"/>
      <c r="E92" s="3"/>
      <c r="F92" s="29"/>
      <c r="G92" s="2"/>
      <c r="H92" s="23"/>
      <c r="I92" s="23"/>
      <c r="L92" s="27"/>
      <c r="N92" s="27">
        <v>0.72150462962962969</v>
      </c>
      <c r="O92" s="27">
        <v>0.73454861111111114</v>
      </c>
      <c r="P92" s="27">
        <f t="shared" si="9"/>
        <v>1.3043981481481448E-2</v>
      </c>
      <c r="Q92" s="2"/>
    </row>
    <row r="93" spans="1:17" x14ac:dyDescent="0.25">
      <c r="A93" s="2" t="s">
        <v>79</v>
      </c>
      <c r="B93" s="2" t="s">
        <v>322</v>
      </c>
      <c r="C93" s="4">
        <v>45299</v>
      </c>
      <c r="D93" s="4">
        <v>45303</v>
      </c>
      <c r="E93" s="3" t="s">
        <v>96</v>
      </c>
      <c r="F93" s="29">
        <v>45303</v>
      </c>
      <c r="G93" s="2" t="s">
        <v>328</v>
      </c>
      <c r="H93" s="23"/>
      <c r="I93" s="23" t="s">
        <v>105</v>
      </c>
      <c r="L93" s="27">
        <f t="shared" si="8"/>
        <v>0</v>
      </c>
      <c r="N93" s="2"/>
      <c r="O93" s="2"/>
      <c r="P93" s="2"/>
      <c r="Q93" s="2"/>
    </row>
    <row r="94" spans="1:17" x14ac:dyDescent="0.25">
      <c r="A94" s="2" t="s">
        <v>80</v>
      </c>
      <c r="B94" s="2" t="s">
        <v>322</v>
      </c>
      <c r="C94" s="4">
        <v>45299</v>
      </c>
      <c r="D94" s="4">
        <v>45303</v>
      </c>
      <c r="E94" s="3" t="s">
        <v>96</v>
      </c>
      <c r="F94" s="29">
        <v>45303</v>
      </c>
      <c r="G94" s="2" t="s">
        <v>328</v>
      </c>
      <c r="H94" s="23"/>
      <c r="I94" s="23" t="s">
        <v>105</v>
      </c>
      <c r="L94" s="27">
        <f t="shared" si="8"/>
        <v>0</v>
      </c>
      <c r="N94" s="2"/>
      <c r="O94" s="2"/>
      <c r="P94" s="2"/>
      <c r="Q94" s="2"/>
    </row>
    <row r="95" spans="1:17" x14ac:dyDescent="0.25">
      <c r="A95" s="2" t="s">
        <v>81</v>
      </c>
      <c r="B95" s="2" t="s">
        <v>322</v>
      </c>
      <c r="C95" s="4">
        <v>45300</v>
      </c>
      <c r="D95" s="4">
        <v>45303</v>
      </c>
      <c r="E95" s="3" t="s">
        <v>96</v>
      </c>
      <c r="F95" s="29">
        <v>45303</v>
      </c>
      <c r="G95" s="2" t="s">
        <v>328</v>
      </c>
      <c r="H95" s="23"/>
      <c r="I95" s="23" t="s">
        <v>105</v>
      </c>
      <c r="L95" s="27">
        <f t="shared" si="8"/>
        <v>0</v>
      </c>
      <c r="N95" s="2"/>
      <c r="O95" s="2"/>
      <c r="P95" s="2"/>
      <c r="Q95" s="2"/>
    </row>
    <row r="96" spans="1:17" x14ac:dyDescent="0.25">
      <c r="A96" s="2" t="s">
        <v>82</v>
      </c>
      <c r="B96" s="2" t="s">
        <v>322</v>
      </c>
      <c r="C96" s="4">
        <v>45300</v>
      </c>
      <c r="D96" s="4">
        <v>45303</v>
      </c>
      <c r="E96" s="3" t="s">
        <v>96</v>
      </c>
      <c r="F96" s="29">
        <v>45303</v>
      </c>
      <c r="G96" s="2" t="s">
        <v>328</v>
      </c>
      <c r="H96" s="23"/>
      <c r="I96" s="23" t="s">
        <v>105</v>
      </c>
      <c r="L96" s="27">
        <f t="shared" si="8"/>
        <v>0</v>
      </c>
      <c r="N96" s="2"/>
      <c r="O96" s="2"/>
      <c r="P96" s="2"/>
      <c r="Q96" s="2"/>
    </row>
    <row r="97" spans="1:17" x14ac:dyDescent="0.25">
      <c r="A97" s="2" t="s">
        <v>83</v>
      </c>
      <c r="B97" s="2" t="s">
        <v>322</v>
      </c>
      <c r="C97" s="4">
        <v>45300</v>
      </c>
      <c r="D97" s="4">
        <v>45303</v>
      </c>
      <c r="E97" s="3" t="s">
        <v>96</v>
      </c>
      <c r="F97" s="29">
        <v>45303</v>
      </c>
      <c r="G97" s="2" t="s">
        <v>328</v>
      </c>
      <c r="H97" s="23"/>
      <c r="I97" s="23" t="s">
        <v>105</v>
      </c>
      <c r="L97" s="27">
        <f t="shared" si="8"/>
        <v>0</v>
      </c>
      <c r="N97" s="2"/>
      <c r="O97" s="2"/>
      <c r="P97" s="2"/>
      <c r="Q97" s="2"/>
    </row>
    <row r="98" spans="1:17" x14ac:dyDescent="0.25">
      <c r="A98" s="2" t="s">
        <v>84</v>
      </c>
      <c r="B98" s="2" t="s">
        <v>322</v>
      </c>
      <c r="C98" s="4">
        <v>45300</v>
      </c>
      <c r="D98" s="4">
        <v>45303</v>
      </c>
      <c r="E98" s="3" t="s">
        <v>96</v>
      </c>
      <c r="F98" s="29">
        <v>45303</v>
      </c>
      <c r="G98" s="2" t="s">
        <v>328</v>
      </c>
      <c r="H98" s="23"/>
      <c r="I98" s="23" t="s">
        <v>105</v>
      </c>
      <c r="L98" s="27">
        <f t="shared" si="8"/>
        <v>0</v>
      </c>
      <c r="N98" s="2"/>
      <c r="O98" s="2"/>
      <c r="P98" s="2"/>
      <c r="Q98" s="2"/>
    </row>
    <row r="99" spans="1:17" x14ac:dyDescent="0.25">
      <c r="A99" s="2" t="s">
        <v>85</v>
      </c>
      <c r="B99" s="2" t="s">
        <v>322</v>
      </c>
      <c r="C99" s="4">
        <v>45300</v>
      </c>
      <c r="D99" s="4">
        <v>45303</v>
      </c>
      <c r="E99" s="3" t="s">
        <v>96</v>
      </c>
      <c r="F99" s="29">
        <v>45303</v>
      </c>
      <c r="G99" s="2" t="s">
        <v>328</v>
      </c>
      <c r="H99" s="23"/>
      <c r="I99" s="23" t="s">
        <v>105</v>
      </c>
      <c r="L99" s="27">
        <f t="shared" si="8"/>
        <v>0</v>
      </c>
      <c r="N99" s="2"/>
      <c r="O99" s="2"/>
      <c r="P99" s="2"/>
      <c r="Q99" s="2"/>
    </row>
    <row r="100" spans="1:17" x14ac:dyDescent="0.25">
      <c r="A100" s="2" t="s">
        <v>86</v>
      </c>
      <c r="B100" s="2" t="s">
        <v>322</v>
      </c>
      <c r="C100" s="4">
        <v>45300</v>
      </c>
      <c r="D100" s="4">
        <v>45303</v>
      </c>
      <c r="E100" s="3" t="s">
        <v>96</v>
      </c>
      <c r="F100" s="29">
        <v>45303</v>
      </c>
      <c r="G100" s="2" t="s">
        <v>328</v>
      </c>
      <c r="H100" s="23"/>
      <c r="I100" s="23" t="s">
        <v>105</v>
      </c>
      <c r="L100" s="27">
        <f t="shared" si="8"/>
        <v>0</v>
      </c>
      <c r="N100" s="2"/>
      <c r="O100" s="2"/>
      <c r="P100" s="2"/>
      <c r="Q100" s="2"/>
    </row>
    <row r="101" spans="1:17" x14ac:dyDescent="0.25">
      <c r="A101" s="2" t="s">
        <v>87</v>
      </c>
      <c r="B101" s="2" t="s">
        <v>322</v>
      </c>
      <c r="C101" s="4">
        <v>45300</v>
      </c>
      <c r="D101" s="4">
        <v>45303</v>
      </c>
      <c r="E101" s="3" t="s">
        <v>96</v>
      </c>
      <c r="F101" s="29">
        <v>45303</v>
      </c>
      <c r="G101" s="2" t="s">
        <v>328</v>
      </c>
      <c r="H101" s="23"/>
      <c r="I101" s="23" t="s">
        <v>105</v>
      </c>
      <c r="L101" s="27">
        <f t="shared" si="8"/>
        <v>0</v>
      </c>
      <c r="N101" s="2"/>
      <c r="O101" s="2"/>
      <c r="P101" s="2"/>
      <c r="Q101" s="2"/>
    </row>
    <row r="102" spans="1:17" x14ac:dyDescent="0.25">
      <c r="A102" s="2" t="s">
        <v>88</v>
      </c>
      <c r="B102" s="2" t="s">
        <v>322</v>
      </c>
      <c r="C102" s="4">
        <v>45300</v>
      </c>
      <c r="D102" s="4">
        <v>45303</v>
      </c>
      <c r="E102" s="3" t="s">
        <v>96</v>
      </c>
      <c r="F102" s="29">
        <v>45303</v>
      </c>
      <c r="G102" s="2" t="s">
        <v>328</v>
      </c>
      <c r="H102" s="23"/>
      <c r="I102" s="23" t="s">
        <v>105</v>
      </c>
      <c r="L102" s="27">
        <f t="shared" si="8"/>
        <v>0</v>
      </c>
      <c r="N102" s="2"/>
      <c r="O102" s="2"/>
      <c r="P102" s="2"/>
      <c r="Q102" s="2"/>
    </row>
    <row r="103" spans="1:17" x14ac:dyDescent="0.25">
      <c r="A103" s="2" t="s">
        <v>89</v>
      </c>
      <c r="B103" s="2" t="s">
        <v>322</v>
      </c>
      <c r="C103" s="4">
        <v>45300</v>
      </c>
      <c r="D103" s="4">
        <v>45303</v>
      </c>
      <c r="E103" s="3" t="s">
        <v>96</v>
      </c>
      <c r="F103" s="29">
        <v>45303</v>
      </c>
      <c r="G103" s="2" t="s">
        <v>328</v>
      </c>
      <c r="H103" s="23"/>
      <c r="I103" s="23" t="s">
        <v>105</v>
      </c>
      <c r="L103" s="27">
        <f t="shared" si="8"/>
        <v>0</v>
      </c>
      <c r="N103" s="2"/>
      <c r="O103" s="2"/>
      <c r="P103" s="2"/>
      <c r="Q103" s="2"/>
    </row>
    <row r="104" spans="1:17" x14ac:dyDescent="0.25">
      <c r="A104" s="2" t="s">
        <v>90</v>
      </c>
      <c r="B104" s="2" t="s">
        <v>322</v>
      </c>
      <c r="C104" s="4">
        <v>45300</v>
      </c>
      <c r="D104" s="4">
        <v>45303</v>
      </c>
      <c r="E104" s="3" t="s">
        <v>96</v>
      </c>
      <c r="F104" s="29">
        <v>45303</v>
      </c>
      <c r="G104" s="2" t="s">
        <v>328</v>
      </c>
      <c r="H104" s="23"/>
      <c r="I104" s="23" t="s">
        <v>105</v>
      </c>
      <c r="L104" s="27">
        <f t="shared" si="8"/>
        <v>0</v>
      </c>
      <c r="N104" s="2"/>
      <c r="O104" s="2"/>
      <c r="P104" s="2"/>
      <c r="Q104" s="2"/>
    </row>
    <row r="105" spans="1:17" x14ac:dyDescent="0.25">
      <c r="A105" s="2" t="s">
        <v>91</v>
      </c>
      <c r="B105" s="2" t="s">
        <v>322</v>
      </c>
      <c r="C105" s="4">
        <v>45300</v>
      </c>
      <c r="D105" s="4">
        <v>45303</v>
      </c>
      <c r="E105" s="3" t="s">
        <v>96</v>
      </c>
      <c r="F105" s="29">
        <v>45303</v>
      </c>
      <c r="G105" s="2" t="s">
        <v>328</v>
      </c>
      <c r="H105" s="23"/>
      <c r="I105" s="23" t="s">
        <v>105</v>
      </c>
      <c r="L105" s="27">
        <f t="shared" si="8"/>
        <v>0</v>
      </c>
      <c r="N105" s="2"/>
      <c r="O105" s="2"/>
      <c r="P105" s="2"/>
      <c r="Q105" s="2"/>
    </row>
    <row r="106" spans="1:17" x14ac:dyDescent="0.25">
      <c r="A106" s="2" t="s">
        <v>92</v>
      </c>
      <c r="B106" s="2" t="s">
        <v>322</v>
      </c>
      <c r="C106" s="4">
        <v>45300</v>
      </c>
      <c r="D106" s="4">
        <v>45303</v>
      </c>
      <c r="E106" s="3" t="s">
        <v>96</v>
      </c>
      <c r="F106" s="29">
        <v>45303</v>
      </c>
      <c r="G106" s="2" t="s">
        <v>328</v>
      </c>
      <c r="H106" s="23"/>
      <c r="I106" s="23" t="s">
        <v>105</v>
      </c>
      <c r="L106" s="27">
        <f t="shared" si="8"/>
        <v>0</v>
      </c>
      <c r="N106" s="2"/>
      <c r="O106" s="2"/>
      <c r="P106" s="2"/>
      <c r="Q106" s="2"/>
    </row>
    <row r="107" spans="1:17" x14ac:dyDescent="0.25">
      <c r="A107" s="2" t="s">
        <v>93</v>
      </c>
      <c r="B107" s="2" t="s">
        <v>322</v>
      </c>
      <c r="C107" s="4">
        <v>45300</v>
      </c>
      <c r="D107" s="4">
        <v>45303</v>
      </c>
      <c r="E107" s="3" t="s">
        <v>96</v>
      </c>
      <c r="F107" s="29">
        <v>45303</v>
      </c>
      <c r="G107" s="2" t="s">
        <v>328</v>
      </c>
      <c r="H107" s="23"/>
      <c r="I107" s="23" t="s">
        <v>105</v>
      </c>
      <c r="L107" s="27">
        <f t="shared" si="8"/>
        <v>0</v>
      </c>
      <c r="N107" s="2"/>
      <c r="O107" s="2"/>
      <c r="P107" s="2"/>
      <c r="Q107" s="2"/>
    </row>
    <row r="108" spans="1:17" ht="15.75" thickBot="1" x14ac:dyDescent="0.3">
      <c r="A108" s="5" t="s">
        <v>94</v>
      </c>
      <c r="B108" s="5" t="s">
        <v>322</v>
      </c>
      <c r="C108" s="6">
        <v>45300</v>
      </c>
      <c r="D108" s="6">
        <v>45303</v>
      </c>
      <c r="E108" s="21" t="s">
        <v>96</v>
      </c>
      <c r="F108" s="32">
        <v>45303</v>
      </c>
      <c r="G108" s="5" t="s">
        <v>328</v>
      </c>
      <c r="H108" s="25"/>
      <c r="I108" s="25" t="s">
        <v>105</v>
      </c>
      <c r="J108" s="34"/>
      <c r="K108" s="34"/>
      <c r="L108" s="34">
        <f t="shared" si="8"/>
        <v>0</v>
      </c>
      <c r="N108" s="2"/>
      <c r="O108" s="2"/>
      <c r="P108" s="2"/>
      <c r="Q108" s="2"/>
    </row>
    <row r="109" spans="1:17" ht="15.75" thickTop="1" x14ac:dyDescent="0.25">
      <c r="A109" s="7"/>
      <c r="B109" s="8" t="str">
        <f>COUNTA(B2:B108) &amp; "/" &amp; COUNTA(A2:A108)</f>
        <v>99/106</v>
      </c>
      <c r="C109" s="9">
        <f>COUNTA(B2:B108)/COUNTA(A2:A108)</f>
        <v>0.93396226415094341</v>
      </c>
      <c r="D109" s="9"/>
      <c r="E109" s="30" t="str">
        <f>COUNTIF(E2:E108,"Yes") &amp; "/" &amp; COUNTA(E2:E108)</f>
        <v>99/99</v>
      </c>
      <c r="F109" s="9">
        <f>COUNTIF(E2:E108,"Yes")/COUNTA(E2:E108)</f>
        <v>1</v>
      </c>
      <c r="G109" s="7"/>
      <c r="H109" s="26"/>
      <c r="I109" s="26"/>
      <c r="J109" s="33"/>
      <c r="K109" s="33"/>
      <c r="L109" s="7"/>
    </row>
    <row r="110" spans="1:17" x14ac:dyDescent="0.25">
      <c r="A110" s="2"/>
      <c r="B110" s="2"/>
      <c r="C110" s="2"/>
      <c r="D110" s="2"/>
      <c r="E110" s="2"/>
      <c r="F110" s="2"/>
      <c r="G110" s="2"/>
      <c r="H110" s="23"/>
      <c r="I110" s="23"/>
    </row>
    <row r="111" spans="1:17" x14ac:dyDescent="0.25">
      <c r="A111" s="2"/>
      <c r="B111" s="2"/>
      <c r="C111" s="2"/>
      <c r="D111" s="2"/>
      <c r="E111" s="2"/>
      <c r="F111" s="2"/>
      <c r="G111" s="2"/>
      <c r="H111" s="23"/>
      <c r="I111" s="23"/>
    </row>
    <row r="112" spans="1:17" x14ac:dyDescent="0.25">
      <c r="A112" s="2"/>
      <c r="B112" s="2"/>
      <c r="C112" s="2"/>
      <c r="D112" s="2"/>
      <c r="E112" s="2"/>
      <c r="F112" s="2"/>
      <c r="G112" s="2"/>
      <c r="H112" s="23"/>
      <c r="I112" s="23"/>
    </row>
    <row r="113" spans="1:9" x14ac:dyDescent="0.25">
      <c r="A113" s="2"/>
      <c r="B113" s="2"/>
      <c r="C113" s="2"/>
      <c r="D113" s="2"/>
      <c r="E113" s="2"/>
      <c r="F113" s="2"/>
      <c r="G113" s="2"/>
      <c r="H113" s="23"/>
      <c r="I113" s="23"/>
    </row>
    <row r="114" spans="1:9" x14ac:dyDescent="0.25">
      <c r="A114" s="2"/>
      <c r="B114" s="2"/>
      <c r="C114" s="2"/>
      <c r="D114" s="2"/>
      <c r="E114" s="2"/>
      <c r="F114" s="2"/>
      <c r="G114" s="2"/>
      <c r="H114" s="23"/>
      <c r="I114" s="23"/>
    </row>
    <row r="115" spans="1:9" x14ac:dyDescent="0.25">
      <c r="A115" s="2"/>
      <c r="B115" s="2"/>
      <c r="C115" s="2"/>
      <c r="D115" s="2"/>
      <c r="E115" s="2"/>
      <c r="F115" s="2"/>
      <c r="G115" s="2"/>
      <c r="H115" s="23"/>
      <c r="I115" s="23"/>
    </row>
    <row r="116" spans="1:9" x14ac:dyDescent="0.25">
      <c r="A116" s="2"/>
      <c r="B116" s="2"/>
      <c r="C116" s="2"/>
      <c r="D116" s="2"/>
      <c r="E116" s="2"/>
      <c r="F116" s="2"/>
      <c r="G116" s="2"/>
      <c r="H116" s="23"/>
      <c r="I116" s="23"/>
    </row>
    <row r="117" spans="1:9" x14ac:dyDescent="0.25">
      <c r="A117" s="2"/>
      <c r="B117" s="2"/>
      <c r="C117" s="2"/>
      <c r="D117" s="2"/>
      <c r="E117" s="2"/>
      <c r="F117" s="2"/>
      <c r="G117" s="2"/>
      <c r="H117" s="23"/>
      <c r="I117" s="23"/>
    </row>
    <row r="118" spans="1:9" x14ac:dyDescent="0.25">
      <c r="A118" s="2"/>
      <c r="B118" s="2"/>
      <c r="C118" s="2"/>
      <c r="D118" s="2"/>
      <c r="E118" s="2"/>
      <c r="F118" s="2"/>
      <c r="G118" s="2"/>
      <c r="H118" s="23"/>
      <c r="I118" s="23"/>
    </row>
    <row r="119" spans="1:9" x14ac:dyDescent="0.25">
      <c r="A119" s="2"/>
      <c r="B119" s="2"/>
      <c r="C119" s="2"/>
      <c r="D119" s="2"/>
      <c r="E119" s="2"/>
      <c r="F119" s="2"/>
      <c r="G119" s="2"/>
      <c r="H119" s="23"/>
      <c r="I119" s="23"/>
    </row>
    <row r="120" spans="1:9" x14ac:dyDescent="0.25">
      <c r="A120" s="2"/>
      <c r="B120" s="2"/>
      <c r="C120" s="2"/>
      <c r="D120" s="2"/>
      <c r="E120" s="2"/>
      <c r="F120" s="2"/>
      <c r="G120" s="2"/>
      <c r="H120" s="23"/>
      <c r="I120" s="23"/>
    </row>
    <row r="121" spans="1:9" x14ac:dyDescent="0.25">
      <c r="A121" s="2"/>
      <c r="B121" s="2"/>
      <c r="C121" s="2"/>
      <c r="D121" s="2"/>
      <c r="E121" s="2"/>
      <c r="F121" s="2"/>
      <c r="G121" s="2"/>
      <c r="H121" s="23"/>
      <c r="I121" s="23"/>
    </row>
    <row r="122" spans="1:9" x14ac:dyDescent="0.25">
      <c r="A122" s="2"/>
      <c r="B122" s="2"/>
      <c r="C122" s="2"/>
      <c r="D122" s="2"/>
      <c r="E122" s="2"/>
      <c r="F122" s="2"/>
      <c r="G122" s="2"/>
      <c r="H122" s="23"/>
      <c r="I122" s="23"/>
    </row>
    <row r="123" spans="1:9" x14ac:dyDescent="0.25">
      <c r="A123" s="2"/>
      <c r="B123" s="2"/>
      <c r="C123" s="2"/>
      <c r="D123" s="2"/>
      <c r="E123" s="2"/>
      <c r="F123" s="2"/>
      <c r="G123" s="2"/>
      <c r="H123" s="23"/>
      <c r="I123" s="23"/>
    </row>
    <row r="124" spans="1:9" x14ac:dyDescent="0.25">
      <c r="A124" s="2"/>
      <c r="B124" s="2"/>
      <c r="C124" s="2"/>
      <c r="D124" s="2"/>
      <c r="E124" s="2"/>
      <c r="F124" s="2"/>
      <c r="G124" s="2"/>
      <c r="H124" s="23"/>
      <c r="I124" s="23"/>
    </row>
    <row r="125" spans="1:9" x14ac:dyDescent="0.25">
      <c r="A125" s="2"/>
      <c r="B125" s="2"/>
      <c r="C125" s="2"/>
      <c r="D125" s="2"/>
      <c r="E125" s="2"/>
      <c r="F125" s="2"/>
      <c r="G125" s="2"/>
      <c r="H125" s="23"/>
      <c r="I125" s="23"/>
    </row>
    <row r="126" spans="1:9" x14ac:dyDescent="0.25">
      <c r="A126" s="2"/>
      <c r="B126" s="2"/>
      <c r="C126" s="2"/>
      <c r="D126" s="2"/>
      <c r="E126" s="2"/>
      <c r="F126" s="2"/>
      <c r="G126" s="2"/>
      <c r="H126" s="23"/>
      <c r="I126" s="23"/>
    </row>
    <row r="127" spans="1:9" x14ac:dyDescent="0.25">
      <c r="A127" s="2"/>
      <c r="B127" s="2"/>
      <c r="C127" s="2"/>
      <c r="D127" s="2"/>
      <c r="E127" s="2"/>
      <c r="F127" s="2"/>
      <c r="G127" s="2"/>
      <c r="H127" s="23"/>
      <c r="I127" s="23"/>
    </row>
    <row r="128" spans="1:9" x14ac:dyDescent="0.25">
      <c r="A128" s="2"/>
      <c r="B128" s="2"/>
      <c r="C128" s="2"/>
      <c r="D128" s="2"/>
      <c r="E128" s="2"/>
      <c r="F128" s="2"/>
      <c r="G128" s="2"/>
      <c r="H128" s="23"/>
      <c r="I128" s="23"/>
    </row>
    <row r="129" spans="1:9" x14ac:dyDescent="0.25">
      <c r="A129" s="2"/>
      <c r="B129" s="2"/>
      <c r="C129" s="2"/>
      <c r="D129" s="2"/>
      <c r="E129" s="2"/>
      <c r="F129" s="2"/>
      <c r="G129" s="2"/>
      <c r="H129" s="23"/>
      <c r="I129" s="23"/>
    </row>
    <row r="130" spans="1:9" x14ac:dyDescent="0.25">
      <c r="A130" s="2"/>
      <c r="B130" s="2"/>
      <c r="C130" s="2"/>
      <c r="D130" s="2"/>
      <c r="E130" s="2"/>
      <c r="F130" s="2"/>
      <c r="G130" s="2"/>
      <c r="H130" s="23"/>
      <c r="I130" s="23"/>
    </row>
    <row r="131" spans="1:9" x14ac:dyDescent="0.25">
      <c r="A131" s="2"/>
      <c r="B131" s="2"/>
      <c r="C131" s="2"/>
      <c r="D131" s="2"/>
      <c r="E131" s="2"/>
      <c r="F131" s="2"/>
      <c r="G131" s="2"/>
      <c r="H131" s="23"/>
      <c r="I131" s="23"/>
    </row>
    <row r="132" spans="1:9" x14ac:dyDescent="0.25">
      <c r="A132" s="2"/>
      <c r="B132" s="2"/>
      <c r="C132" s="2"/>
      <c r="D132" s="2"/>
      <c r="E132" s="2"/>
      <c r="F132" s="2"/>
      <c r="G132" s="2"/>
      <c r="H132" s="23"/>
      <c r="I132" s="23"/>
    </row>
    <row r="133" spans="1:9" x14ac:dyDescent="0.25">
      <c r="A133" s="2"/>
      <c r="B133" s="2"/>
      <c r="C133" s="2"/>
      <c r="D133" s="2"/>
      <c r="E133" s="2"/>
      <c r="F133" s="2"/>
      <c r="G133" s="2"/>
      <c r="H133" s="23"/>
      <c r="I133" s="23"/>
    </row>
    <row r="134" spans="1:9" x14ac:dyDescent="0.25">
      <c r="A134" s="2"/>
      <c r="B134" s="2"/>
      <c r="C134" s="2"/>
      <c r="D134" s="2"/>
      <c r="E134" s="2"/>
      <c r="F134" s="2"/>
      <c r="G134" s="2"/>
      <c r="H134" s="23"/>
      <c r="I134" s="23"/>
    </row>
    <row r="135" spans="1:9" x14ac:dyDescent="0.25">
      <c r="A135" s="2"/>
      <c r="B135" s="2"/>
      <c r="C135" s="2"/>
      <c r="D135" s="2"/>
      <c r="E135" s="2"/>
      <c r="F135" s="2"/>
      <c r="G135" s="2"/>
      <c r="H135" s="23"/>
      <c r="I135" s="23"/>
    </row>
    <row r="136" spans="1:9" x14ac:dyDescent="0.25">
      <c r="A136" s="2"/>
      <c r="B136" s="2"/>
      <c r="C136" s="2"/>
      <c r="D136" s="2"/>
      <c r="E136" s="2"/>
      <c r="F136" s="2"/>
      <c r="G136" s="2"/>
      <c r="H136" s="23"/>
      <c r="I136" s="23"/>
    </row>
    <row r="137" spans="1:9" x14ac:dyDescent="0.25">
      <c r="A137" s="2"/>
      <c r="B137" s="2"/>
      <c r="C137" s="2"/>
      <c r="D137" s="2"/>
      <c r="E137" s="2"/>
      <c r="F137" s="2"/>
      <c r="G137" s="2"/>
      <c r="H137" s="23"/>
      <c r="I137" s="23"/>
    </row>
    <row r="138" spans="1:9" x14ac:dyDescent="0.25">
      <c r="A138" s="2"/>
      <c r="B138" s="2"/>
      <c r="C138" s="2"/>
      <c r="D138" s="2"/>
      <c r="E138" s="2"/>
      <c r="F138" s="2"/>
      <c r="G138" s="2"/>
      <c r="H138" s="23"/>
      <c r="I138" s="23"/>
    </row>
    <row r="139" spans="1:9" x14ac:dyDescent="0.25">
      <c r="A139" s="2"/>
      <c r="B139" s="2"/>
      <c r="C139" s="2"/>
      <c r="D139" s="2"/>
      <c r="E139" s="2"/>
      <c r="F139" s="2"/>
      <c r="G139" s="2"/>
      <c r="H139" s="23"/>
      <c r="I139" s="23"/>
    </row>
    <row r="140" spans="1:9" x14ac:dyDescent="0.25">
      <c r="A140" s="2"/>
      <c r="B140" s="2"/>
      <c r="C140" s="2"/>
      <c r="D140" s="2"/>
      <c r="E140" s="2"/>
      <c r="F140" s="2"/>
      <c r="G140" s="2"/>
      <c r="H140" s="23"/>
      <c r="I140" s="23"/>
    </row>
    <row r="141" spans="1:9" x14ac:dyDescent="0.25">
      <c r="A141" s="2"/>
      <c r="B141" s="2"/>
      <c r="C141" s="2"/>
      <c r="D141" s="2"/>
      <c r="E141" s="2"/>
      <c r="F141" s="2"/>
      <c r="G141" s="2"/>
      <c r="H141" s="23"/>
      <c r="I141" s="23"/>
    </row>
    <row r="142" spans="1:9" x14ac:dyDescent="0.25">
      <c r="A142" s="2"/>
      <c r="B142" s="2"/>
      <c r="C142" s="2"/>
      <c r="D142" s="2"/>
      <c r="E142" s="2"/>
      <c r="F142" s="2"/>
      <c r="G142" s="2"/>
      <c r="H142" s="23"/>
      <c r="I142" s="23"/>
    </row>
    <row r="143" spans="1:9" x14ac:dyDescent="0.25">
      <c r="A143" s="2"/>
      <c r="B143" s="2"/>
      <c r="C143" s="2"/>
      <c r="D143" s="2"/>
      <c r="E143" s="2"/>
      <c r="F143" s="2"/>
      <c r="G143" s="2"/>
      <c r="H143" s="23"/>
      <c r="I143" s="23"/>
    </row>
    <row r="144" spans="1:9" x14ac:dyDescent="0.25">
      <c r="A144" s="2"/>
      <c r="B144" s="2"/>
      <c r="C144" s="2"/>
      <c r="D144" s="2"/>
      <c r="E144" s="2"/>
      <c r="F144" s="2"/>
      <c r="G144" s="2"/>
      <c r="H144" s="23"/>
      <c r="I144" s="23"/>
    </row>
    <row r="145" spans="1:9" x14ac:dyDescent="0.25">
      <c r="A145" s="2"/>
      <c r="B145" s="2"/>
      <c r="C145" s="2"/>
      <c r="D145" s="2"/>
      <c r="E145" s="2"/>
      <c r="F145" s="2"/>
      <c r="G145" s="2"/>
      <c r="H145" s="23"/>
      <c r="I145" s="23"/>
    </row>
    <row r="146" spans="1:9" x14ac:dyDescent="0.25">
      <c r="A146" s="2"/>
      <c r="B146" s="2"/>
      <c r="C146" s="2"/>
      <c r="D146" s="2"/>
      <c r="E146" s="2"/>
      <c r="F146" s="2"/>
      <c r="G146" s="2"/>
      <c r="H146" s="23"/>
      <c r="I146" s="23"/>
    </row>
    <row r="147" spans="1:9" x14ac:dyDescent="0.25">
      <c r="A147" s="2"/>
      <c r="B147" s="2"/>
      <c r="C147" s="2"/>
      <c r="D147" s="2"/>
      <c r="E147" s="2"/>
      <c r="F147" s="2"/>
      <c r="G147" s="2"/>
      <c r="H147" s="23"/>
      <c r="I147" s="23"/>
    </row>
    <row r="148" spans="1:9" x14ac:dyDescent="0.25">
      <c r="A148" s="2"/>
      <c r="B148" s="2"/>
      <c r="C148" s="2"/>
      <c r="D148" s="2"/>
      <c r="E148" s="2"/>
      <c r="F148" s="2"/>
      <c r="G148" s="2"/>
      <c r="H148" s="23"/>
      <c r="I148" s="23"/>
    </row>
    <row r="149" spans="1:9" x14ac:dyDescent="0.25">
      <c r="A149" s="2"/>
      <c r="B149" s="2"/>
      <c r="C149" s="2"/>
      <c r="D149" s="2"/>
      <c r="E149" s="2"/>
      <c r="F149" s="2"/>
      <c r="G149" s="2"/>
      <c r="H149" s="23"/>
      <c r="I149" s="23"/>
    </row>
    <row r="150" spans="1:9" x14ac:dyDescent="0.25">
      <c r="A150" s="2"/>
      <c r="B150" s="2"/>
      <c r="C150" s="2"/>
      <c r="D150" s="2"/>
      <c r="E150" s="2"/>
      <c r="F150" s="2"/>
      <c r="G150" s="2"/>
      <c r="H150" s="23"/>
      <c r="I150" s="23"/>
    </row>
    <row r="151" spans="1:9" x14ac:dyDescent="0.25">
      <c r="A151" s="2"/>
      <c r="B151" s="2"/>
      <c r="C151" s="2"/>
      <c r="D151" s="2"/>
      <c r="E151" s="2"/>
      <c r="F151" s="2"/>
      <c r="G151" s="2"/>
      <c r="H151" s="23"/>
      <c r="I151" s="23"/>
    </row>
    <row r="152" spans="1:9" x14ac:dyDescent="0.25">
      <c r="A152" s="2"/>
      <c r="B152" s="2"/>
      <c r="C152" s="2"/>
      <c r="D152" s="2"/>
      <c r="E152" s="2"/>
      <c r="F152" s="2"/>
      <c r="G152" s="2"/>
      <c r="H152" s="23"/>
      <c r="I152" s="23"/>
    </row>
    <row r="153" spans="1:9" x14ac:dyDescent="0.25">
      <c r="A153" s="2"/>
      <c r="B153" s="2"/>
      <c r="C153" s="2"/>
      <c r="D153" s="2"/>
      <c r="E153" s="2"/>
      <c r="F153" s="2"/>
      <c r="G153" s="2"/>
      <c r="H153" s="23"/>
      <c r="I153" s="23"/>
    </row>
    <row r="154" spans="1:9" x14ac:dyDescent="0.25">
      <c r="A154" s="2"/>
      <c r="B154" s="2"/>
      <c r="C154" s="2"/>
      <c r="D154" s="2"/>
      <c r="E154" s="2"/>
      <c r="F154" s="2"/>
      <c r="G154" s="2"/>
      <c r="H154" s="23"/>
      <c r="I154" s="23"/>
    </row>
    <row r="155" spans="1:9" x14ac:dyDescent="0.25">
      <c r="A155" s="2"/>
      <c r="B155" s="2"/>
      <c r="C155" s="2"/>
      <c r="D155" s="2"/>
      <c r="E155" s="2"/>
      <c r="F155" s="2"/>
      <c r="G155" s="2"/>
      <c r="H155" s="23"/>
      <c r="I155" s="23"/>
    </row>
    <row r="156" spans="1:9" x14ac:dyDescent="0.25">
      <c r="A156" s="2"/>
      <c r="B156" s="2"/>
      <c r="C156" s="2"/>
      <c r="D156" s="2"/>
      <c r="E156" s="2"/>
      <c r="F156" s="2"/>
      <c r="G156" s="2"/>
      <c r="H156" s="23"/>
      <c r="I156" s="23"/>
    </row>
    <row r="157" spans="1:9" x14ac:dyDescent="0.25">
      <c r="A157" s="2"/>
      <c r="B157" s="2"/>
      <c r="C157" s="2"/>
      <c r="D157" s="2"/>
      <c r="E157" s="2"/>
      <c r="F157" s="2"/>
      <c r="G157" s="2"/>
      <c r="H157" s="23"/>
      <c r="I157" s="23"/>
    </row>
    <row r="158" spans="1:9" x14ac:dyDescent="0.25">
      <c r="A158" s="2"/>
      <c r="B158" s="2"/>
      <c r="C158" s="2"/>
      <c r="D158" s="2"/>
      <c r="E158" s="2"/>
      <c r="F158" s="2"/>
      <c r="G158" s="2"/>
      <c r="H158" s="23"/>
      <c r="I158" s="23"/>
    </row>
    <row r="159" spans="1:9" x14ac:dyDescent="0.25">
      <c r="A159" s="2"/>
      <c r="B159" s="2"/>
      <c r="C159" s="2"/>
      <c r="D159" s="2"/>
      <c r="E159" s="2"/>
      <c r="F159" s="2"/>
      <c r="G159" s="2"/>
      <c r="H159" s="23"/>
      <c r="I159" s="23"/>
    </row>
    <row r="160" spans="1:9" x14ac:dyDescent="0.25">
      <c r="A160" s="2"/>
      <c r="B160" s="2"/>
      <c r="C160" s="2"/>
      <c r="D160" s="2"/>
      <c r="E160" s="2"/>
      <c r="F160" s="2"/>
      <c r="G160" s="2"/>
      <c r="H160" s="23"/>
      <c r="I160" s="23"/>
    </row>
    <row r="161" spans="1:9" x14ac:dyDescent="0.25">
      <c r="A161" s="2"/>
      <c r="B161" s="2"/>
      <c r="C161" s="2"/>
      <c r="D161" s="2"/>
      <c r="E161" s="2"/>
      <c r="F161" s="2"/>
      <c r="G161" s="2"/>
      <c r="H161" s="23"/>
      <c r="I161" s="23"/>
    </row>
    <row r="162" spans="1:9" x14ac:dyDescent="0.25">
      <c r="A162" s="2"/>
      <c r="B162" s="2"/>
      <c r="C162" s="2"/>
      <c r="D162" s="2"/>
      <c r="E162" s="2"/>
      <c r="F162" s="2"/>
      <c r="G162" s="2"/>
      <c r="H162" s="23"/>
      <c r="I162" s="23"/>
    </row>
    <row r="163" spans="1:9" x14ac:dyDescent="0.25">
      <c r="A163" s="2"/>
      <c r="B163" s="2"/>
      <c r="C163" s="2"/>
      <c r="D163" s="2"/>
      <c r="E163" s="2"/>
      <c r="F163" s="2"/>
      <c r="G163" s="2"/>
      <c r="H163" s="23"/>
      <c r="I163" s="23"/>
    </row>
    <row r="164" spans="1:9" x14ac:dyDescent="0.25">
      <c r="A164" s="2"/>
      <c r="B164" s="2"/>
      <c r="C164" s="2"/>
      <c r="D164" s="2"/>
      <c r="E164" s="2"/>
      <c r="F164" s="2"/>
      <c r="G164" s="2"/>
      <c r="H164" s="23"/>
      <c r="I164" s="23"/>
    </row>
    <row r="165" spans="1:9" x14ac:dyDescent="0.25">
      <c r="A165" s="2"/>
      <c r="B165" s="2"/>
      <c r="C165" s="2"/>
      <c r="D165" s="2"/>
      <c r="E165" s="2"/>
      <c r="F165" s="2"/>
      <c r="G165" s="2"/>
      <c r="H165" s="23"/>
      <c r="I165" s="23"/>
    </row>
    <row r="166" spans="1:9" x14ac:dyDescent="0.25">
      <c r="A166" s="2"/>
      <c r="B166" s="2"/>
      <c r="C166" s="2"/>
      <c r="D166" s="2"/>
      <c r="E166" s="2"/>
      <c r="F166" s="2"/>
      <c r="G166" s="2"/>
      <c r="H166" s="23"/>
      <c r="I166" s="23"/>
    </row>
    <row r="167" spans="1:9" x14ac:dyDescent="0.25">
      <c r="A167" s="2"/>
      <c r="B167" s="2"/>
      <c r="C167" s="2"/>
      <c r="D167" s="2"/>
      <c r="E167" s="2"/>
      <c r="F167" s="2"/>
      <c r="G167" s="2"/>
      <c r="H167" s="23"/>
      <c r="I167" s="23"/>
    </row>
    <row r="168" spans="1:9" x14ac:dyDescent="0.25">
      <c r="A168" s="2"/>
      <c r="B168" s="2"/>
      <c r="C168" s="2"/>
      <c r="D168" s="2"/>
      <c r="E168" s="2"/>
      <c r="F168" s="2"/>
      <c r="G168" s="2"/>
      <c r="H168" s="23"/>
      <c r="I168" s="23"/>
    </row>
    <row r="169" spans="1:9" x14ac:dyDescent="0.25">
      <c r="A169" s="2"/>
      <c r="B169" s="2"/>
      <c r="C169" s="2"/>
      <c r="D169" s="2"/>
      <c r="E169" s="2"/>
      <c r="F169" s="2"/>
      <c r="G169" s="2"/>
      <c r="H169" s="23"/>
      <c r="I169" s="23"/>
    </row>
    <row r="170" spans="1:9" x14ac:dyDescent="0.25">
      <c r="A170" s="2"/>
      <c r="B170" s="2"/>
      <c r="C170" s="2"/>
      <c r="D170" s="2"/>
      <c r="E170" s="2"/>
      <c r="F170" s="2"/>
      <c r="G170" s="2"/>
      <c r="H170" s="23"/>
      <c r="I170" s="23"/>
    </row>
    <row r="171" spans="1:9" x14ac:dyDescent="0.25">
      <c r="A171" s="2"/>
      <c r="B171" s="2"/>
      <c r="C171" s="2"/>
      <c r="D171" s="2"/>
      <c r="E171" s="2"/>
      <c r="F171" s="2"/>
      <c r="G171" s="2"/>
      <c r="H171" s="23"/>
      <c r="I171" s="23"/>
    </row>
    <row r="172" spans="1:9" x14ac:dyDescent="0.25">
      <c r="A172" s="2"/>
      <c r="B172" s="2"/>
      <c r="C172" s="2"/>
      <c r="D172" s="2"/>
      <c r="E172" s="2"/>
      <c r="F172" s="2"/>
      <c r="G172" s="2"/>
      <c r="H172" s="23"/>
      <c r="I172" s="23"/>
    </row>
    <row r="173" spans="1:9" x14ac:dyDescent="0.25">
      <c r="A173" s="2"/>
      <c r="B173" s="2"/>
      <c r="C173" s="2"/>
      <c r="D173" s="2"/>
      <c r="E173" s="2"/>
      <c r="F173" s="2"/>
      <c r="G173" s="2"/>
      <c r="H173" s="23"/>
      <c r="I173" s="23"/>
    </row>
    <row r="174" spans="1:9" x14ac:dyDescent="0.25">
      <c r="A174" s="2"/>
      <c r="B174" s="2"/>
      <c r="C174" s="2"/>
      <c r="D174" s="2"/>
      <c r="E174" s="2"/>
      <c r="F174" s="2"/>
      <c r="G174" s="2"/>
      <c r="H174" s="23"/>
      <c r="I174" s="23"/>
    </row>
    <row r="175" spans="1:9" x14ac:dyDescent="0.25">
      <c r="A175" s="2"/>
      <c r="B175" s="2"/>
      <c r="C175" s="2"/>
      <c r="D175" s="2"/>
      <c r="E175" s="2"/>
      <c r="F175" s="2"/>
      <c r="G175" s="2"/>
      <c r="H175" s="23"/>
      <c r="I175" s="23"/>
    </row>
    <row r="176" spans="1:9" x14ac:dyDescent="0.25">
      <c r="A176" s="2"/>
      <c r="B176" s="2"/>
      <c r="C176" s="2"/>
      <c r="D176" s="2"/>
      <c r="E176" s="2"/>
      <c r="F176" s="2"/>
      <c r="G176" s="2"/>
      <c r="H176" s="23"/>
      <c r="I176" s="23"/>
    </row>
    <row r="177" spans="1:9" x14ac:dyDescent="0.25">
      <c r="A177" s="2"/>
      <c r="B177" s="2"/>
      <c r="C177" s="2"/>
      <c r="D177" s="2"/>
      <c r="E177" s="2"/>
      <c r="F177" s="2"/>
      <c r="G177" s="2"/>
      <c r="H177" s="23"/>
      <c r="I177" s="23"/>
    </row>
    <row r="178" spans="1:9" x14ac:dyDescent="0.25">
      <c r="A178" s="2"/>
      <c r="B178" s="2"/>
      <c r="C178" s="2"/>
      <c r="D178" s="2"/>
      <c r="E178" s="2"/>
      <c r="F178" s="2"/>
      <c r="G178" s="2"/>
      <c r="H178" s="23"/>
      <c r="I178" s="23"/>
    </row>
    <row r="179" spans="1:9" x14ac:dyDescent="0.25">
      <c r="A179" s="2"/>
      <c r="B179" s="2"/>
      <c r="C179" s="2"/>
      <c r="D179" s="2"/>
      <c r="E179" s="2"/>
      <c r="F179" s="2"/>
      <c r="G179" s="2"/>
      <c r="H179" s="23"/>
      <c r="I179" s="23"/>
    </row>
    <row r="180" spans="1:9" x14ac:dyDescent="0.25">
      <c r="A180" s="2"/>
      <c r="B180" s="2"/>
      <c r="C180" s="2"/>
      <c r="D180" s="2"/>
      <c r="E180" s="2"/>
      <c r="F180" s="2"/>
      <c r="G180" s="2"/>
      <c r="H180" s="23"/>
      <c r="I180" s="23"/>
    </row>
    <row r="181" spans="1:9" x14ac:dyDescent="0.25">
      <c r="A181" s="2"/>
      <c r="B181" s="2"/>
      <c r="C181" s="2"/>
      <c r="D181" s="2"/>
      <c r="E181" s="2"/>
      <c r="F181" s="2"/>
      <c r="G181" s="2"/>
      <c r="H181" s="23"/>
      <c r="I181" s="23"/>
    </row>
    <row r="182" spans="1:9" x14ac:dyDescent="0.25">
      <c r="A182" s="2"/>
      <c r="B182" s="2"/>
      <c r="C182" s="2"/>
      <c r="D182" s="2"/>
      <c r="E182" s="2"/>
      <c r="F182" s="2"/>
      <c r="G182" s="2"/>
      <c r="H182" s="23"/>
      <c r="I182" s="23"/>
    </row>
    <row r="183" spans="1:9" x14ac:dyDescent="0.25">
      <c r="A183" s="2"/>
      <c r="B183" s="2"/>
      <c r="C183" s="2"/>
      <c r="D183" s="2"/>
      <c r="E183" s="2"/>
      <c r="F183" s="2"/>
      <c r="G183" s="2"/>
      <c r="H183" s="23"/>
      <c r="I183" s="23"/>
    </row>
    <row r="184" spans="1:9" x14ac:dyDescent="0.25">
      <c r="A184" s="2"/>
      <c r="B184" s="2"/>
      <c r="C184" s="2"/>
      <c r="D184" s="2"/>
      <c r="E184" s="2"/>
      <c r="F184" s="2"/>
      <c r="G184" s="2"/>
      <c r="H184" s="23"/>
      <c r="I184" s="23"/>
    </row>
    <row r="185" spans="1:9" x14ac:dyDescent="0.25">
      <c r="A185" s="2"/>
      <c r="B185" s="2"/>
      <c r="C185" s="2"/>
      <c r="D185" s="2"/>
      <c r="E185" s="2"/>
      <c r="F185" s="2"/>
      <c r="G185" s="2"/>
      <c r="H185" s="23"/>
      <c r="I185" s="23"/>
    </row>
    <row r="186" spans="1:9" x14ac:dyDescent="0.25">
      <c r="A186" s="2"/>
      <c r="B186" s="2"/>
      <c r="C186" s="2"/>
      <c r="D186" s="2"/>
      <c r="E186" s="2"/>
      <c r="F186" s="2"/>
      <c r="G186" s="2"/>
      <c r="H186" s="23"/>
      <c r="I186" s="2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EDB0B0-9A49-40A9-8607-43FB7C63597C}">
  <dimension ref="A1:C4"/>
  <sheetViews>
    <sheetView workbookViewId="0">
      <selection activeCell="C3" sqref="C3"/>
    </sheetView>
  </sheetViews>
  <sheetFormatPr defaultRowHeight="15" x14ac:dyDescent="0.25"/>
  <cols>
    <col min="1" max="1" width="5.5703125" style="74" customWidth="1"/>
    <col min="2" max="2" width="36.140625" customWidth="1"/>
    <col min="3" max="3" width="68.85546875" customWidth="1"/>
  </cols>
  <sheetData>
    <row r="1" spans="1:3" x14ac:dyDescent="0.25">
      <c r="A1" s="81" t="s">
        <v>456</v>
      </c>
      <c r="B1" s="80" t="s">
        <v>454</v>
      </c>
      <c r="C1" s="80" t="s">
        <v>455</v>
      </c>
    </row>
    <row r="2" spans="1:3" x14ac:dyDescent="0.25">
      <c r="A2" s="74">
        <v>1</v>
      </c>
      <c r="B2" t="s">
        <v>418</v>
      </c>
      <c r="C2" t="s">
        <v>421</v>
      </c>
    </row>
    <row r="3" spans="1:3" ht="30" x14ac:dyDescent="0.25">
      <c r="A3" s="74">
        <v>2</v>
      </c>
      <c r="B3" t="s">
        <v>419</v>
      </c>
      <c r="C3" s="70" t="s">
        <v>457</v>
      </c>
    </row>
    <row r="4" spans="1:3" x14ac:dyDescent="0.25">
      <c r="A4" s="74">
        <v>3</v>
      </c>
      <c r="B4" t="s">
        <v>420</v>
      </c>
      <c r="C4" t="s">
        <v>453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5FE98-FC6F-4BEF-87FD-223EF9D6A211}">
  <dimension ref="A1:G24"/>
  <sheetViews>
    <sheetView tabSelected="1" workbookViewId="0">
      <selection activeCell="C25" sqref="C25"/>
    </sheetView>
  </sheetViews>
  <sheetFormatPr defaultRowHeight="15" x14ac:dyDescent="0.25"/>
  <cols>
    <col min="1" max="1" width="36.85546875" customWidth="1"/>
    <col min="2" max="2" width="42" customWidth="1"/>
    <col min="3" max="3" width="43.140625" customWidth="1"/>
    <col min="4" max="4" width="23.42578125" customWidth="1"/>
    <col min="5" max="5" width="12.7109375" customWidth="1"/>
    <col min="6" max="7" width="16.140625" customWidth="1"/>
  </cols>
  <sheetData>
    <row r="1" spans="1:7" x14ac:dyDescent="0.25">
      <c r="A1" s="71" t="s">
        <v>422</v>
      </c>
      <c r="B1" s="71" t="s">
        <v>428</v>
      </c>
      <c r="C1" s="71" t="s">
        <v>434</v>
      </c>
      <c r="D1" s="71" t="s">
        <v>452</v>
      </c>
    </row>
    <row r="2" spans="1:7" x14ac:dyDescent="0.25">
      <c r="A2" t="s">
        <v>423</v>
      </c>
      <c r="B2" t="s">
        <v>426</v>
      </c>
      <c r="C2" t="s">
        <v>426</v>
      </c>
      <c r="D2" s="75" t="s">
        <v>443</v>
      </c>
      <c r="E2" s="76"/>
    </row>
    <row r="3" spans="1:7" x14ac:dyDescent="0.25">
      <c r="A3" t="s">
        <v>424</v>
      </c>
      <c r="B3" t="s">
        <v>427</v>
      </c>
      <c r="C3" t="s">
        <v>427</v>
      </c>
      <c r="D3" s="75"/>
      <c r="E3" s="76"/>
    </row>
    <row r="4" spans="1:7" x14ac:dyDescent="0.25">
      <c r="A4" t="s">
        <v>425</v>
      </c>
      <c r="B4" t="s">
        <v>429</v>
      </c>
      <c r="C4" s="72" t="s">
        <v>431</v>
      </c>
      <c r="D4" s="75" t="s">
        <v>444</v>
      </c>
      <c r="E4" s="77" t="s">
        <v>445</v>
      </c>
    </row>
    <row r="5" spans="1:7" ht="30" x14ac:dyDescent="0.25">
      <c r="B5" t="s">
        <v>430</v>
      </c>
      <c r="C5" s="70" t="s">
        <v>432</v>
      </c>
      <c r="D5" s="75"/>
      <c r="E5" s="75" t="s">
        <v>446</v>
      </c>
    </row>
    <row r="6" spans="1:7" x14ac:dyDescent="0.25">
      <c r="C6" t="s">
        <v>433</v>
      </c>
      <c r="D6" s="75"/>
      <c r="E6" s="75"/>
    </row>
    <row r="12" spans="1:7" x14ac:dyDescent="0.25">
      <c r="B12" s="84" t="s">
        <v>456</v>
      </c>
      <c r="C12" t="s">
        <v>454</v>
      </c>
      <c r="E12" t="s">
        <v>452</v>
      </c>
      <c r="F12" t="s">
        <v>448</v>
      </c>
      <c r="G12" t="s">
        <v>449</v>
      </c>
    </row>
    <row r="13" spans="1:7" ht="15" customHeight="1" x14ac:dyDescent="0.25">
      <c r="B13">
        <v>1</v>
      </c>
      <c r="C13" t="s">
        <v>435</v>
      </c>
      <c r="D13" t="s">
        <v>422</v>
      </c>
      <c r="E13" s="82" t="s">
        <v>460</v>
      </c>
      <c r="F13" t="s">
        <v>450</v>
      </c>
    </row>
    <row r="14" spans="1:7" x14ac:dyDescent="0.25">
      <c r="B14">
        <v>2</v>
      </c>
      <c r="C14" t="s">
        <v>436</v>
      </c>
      <c r="D14" t="s">
        <v>422</v>
      </c>
      <c r="E14" s="82"/>
      <c r="F14" t="s">
        <v>450</v>
      </c>
    </row>
    <row r="15" spans="1:7" x14ac:dyDescent="0.25">
      <c r="B15">
        <v>3</v>
      </c>
      <c r="C15" t="s">
        <v>425</v>
      </c>
      <c r="D15" t="s">
        <v>422</v>
      </c>
      <c r="E15" s="82"/>
      <c r="F15" t="s">
        <v>450</v>
      </c>
    </row>
    <row r="16" spans="1:7" x14ac:dyDescent="0.25">
      <c r="B16">
        <v>4</v>
      </c>
      <c r="C16" t="s">
        <v>461</v>
      </c>
      <c r="D16" t="s">
        <v>422</v>
      </c>
      <c r="E16" s="82"/>
      <c r="F16" t="s">
        <v>450</v>
      </c>
      <c r="G16" t="s">
        <v>450</v>
      </c>
    </row>
    <row r="17" spans="2:7" x14ac:dyDescent="0.25">
      <c r="B17">
        <v>5</v>
      </c>
      <c r="C17" t="s">
        <v>458</v>
      </c>
      <c r="D17" t="s">
        <v>422</v>
      </c>
      <c r="E17" s="83" t="s">
        <v>459</v>
      </c>
      <c r="F17" t="s">
        <v>450</v>
      </c>
      <c r="G17" t="s">
        <v>450</v>
      </c>
    </row>
    <row r="18" spans="2:7" x14ac:dyDescent="0.25">
      <c r="B18">
        <v>6</v>
      </c>
      <c r="C18" t="s">
        <v>451</v>
      </c>
      <c r="D18" t="s">
        <v>437</v>
      </c>
      <c r="F18" t="s">
        <v>450</v>
      </c>
      <c r="G18" t="s">
        <v>450</v>
      </c>
    </row>
    <row r="19" spans="2:7" x14ac:dyDescent="0.25">
      <c r="B19">
        <v>7</v>
      </c>
      <c r="C19" s="73" t="s">
        <v>462</v>
      </c>
      <c r="D19" s="73" t="s">
        <v>437</v>
      </c>
      <c r="F19" t="s">
        <v>450</v>
      </c>
      <c r="G19" s="78" t="s">
        <v>450</v>
      </c>
    </row>
    <row r="20" spans="2:7" ht="45" x14ac:dyDescent="0.25">
      <c r="B20">
        <v>8</v>
      </c>
      <c r="C20" s="79" t="s">
        <v>463</v>
      </c>
      <c r="D20" s="78" t="s">
        <v>437</v>
      </c>
      <c r="E20" s="78"/>
      <c r="F20" s="78" t="s">
        <v>450</v>
      </c>
      <c r="G20" s="78" t="s">
        <v>450</v>
      </c>
    </row>
    <row r="21" spans="2:7" x14ac:dyDescent="0.25">
      <c r="B21">
        <v>9</v>
      </c>
      <c r="C21" t="s">
        <v>438</v>
      </c>
      <c r="D21" t="s">
        <v>441</v>
      </c>
      <c r="E21" s="75" t="s">
        <v>442</v>
      </c>
      <c r="G21" t="s">
        <v>450</v>
      </c>
    </row>
    <row r="22" spans="2:7" x14ac:dyDescent="0.25">
      <c r="B22">
        <v>10</v>
      </c>
      <c r="C22" t="s">
        <v>447</v>
      </c>
      <c r="D22" t="s">
        <v>441</v>
      </c>
      <c r="E22" s="75"/>
      <c r="G22" t="s">
        <v>450</v>
      </c>
    </row>
    <row r="23" spans="2:7" x14ac:dyDescent="0.25">
      <c r="B23">
        <v>11</v>
      </c>
      <c r="C23" t="s">
        <v>439</v>
      </c>
      <c r="D23" t="s">
        <v>441</v>
      </c>
      <c r="E23" s="75"/>
      <c r="G23" t="s">
        <v>450</v>
      </c>
    </row>
    <row r="24" spans="2:7" x14ac:dyDescent="0.25">
      <c r="B24">
        <v>12</v>
      </c>
      <c r="C24" t="s">
        <v>440</v>
      </c>
      <c r="D24" t="s">
        <v>440</v>
      </c>
      <c r="G24" t="s">
        <v>450</v>
      </c>
    </row>
  </sheetData>
  <mergeCells count="5">
    <mergeCell ref="D2:D3"/>
    <mergeCell ref="D4:D6"/>
    <mergeCell ref="E5:E6"/>
    <mergeCell ref="E21:E23"/>
    <mergeCell ref="E13:E1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205"/>
  <sheetViews>
    <sheetView workbookViewId="0">
      <selection activeCell="A7" sqref="A7"/>
    </sheetView>
  </sheetViews>
  <sheetFormatPr defaultRowHeight="15" x14ac:dyDescent="0.25"/>
  <cols>
    <col min="1" max="1" width="57.140625" bestFit="1" customWidth="1"/>
    <col min="2" max="2" width="10.28515625" bestFit="1" customWidth="1"/>
  </cols>
  <sheetData>
    <row r="1" spans="1:2" x14ac:dyDescent="0.25">
      <c r="A1" s="10" t="s">
        <v>109</v>
      </c>
      <c r="B1" s="10" t="s">
        <v>313</v>
      </c>
    </row>
    <row r="2" spans="1:2" x14ac:dyDescent="0.25">
      <c r="A2" s="12" t="s">
        <v>110</v>
      </c>
      <c r="B2" s="19" t="s">
        <v>314</v>
      </c>
    </row>
    <row r="3" spans="1:2" x14ac:dyDescent="0.25">
      <c r="A3" s="12" t="s">
        <v>111</v>
      </c>
      <c r="B3" s="19" t="s">
        <v>314</v>
      </c>
    </row>
    <row r="4" spans="1:2" x14ac:dyDescent="0.25">
      <c r="A4" s="12" t="s">
        <v>112</v>
      </c>
      <c r="B4" s="19" t="s">
        <v>314</v>
      </c>
    </row>
    <row r="5" spans="1:2" x14ac:dyDescent="0.25">
      <c r="A5" s="12" t="s">
        <v>113</v>
      </c>
      <c r="B5" s="19" t="s">
        <v>314</v>
      </c>
    </row>
    <row r="6" spans="1:2" x14ac:dyDescent="0.25">
      <c r="A6" s="12" t="s">
        <v>114</v>
      </c>
      <c r="B6" s="19" t="s">
        <v>314</v>
      </c>
    </row>
    <row r="7" spans="1:2" x14ac:dyDescent="0.25">
      <c r="A7" s="12" t="s">
        <v>115</v>
      </c>
      <c r="B7" s="19" t="s">
        <v>314</v>
      </c>
    </row>
    <row r="8" spans="1:2" x14ac:dyDescent="0.25">
      <c r="A8" s="12" t="s">
        <v>116</v>
      </c>
      <c r="B8" s="19" t="s">
        <v>314</v>
      </c>
    </row>
    <row r="9" spans="1:2" x14ac:dyDescent="0.25">
      <c r="A9" s="12" t="s">
        <v>117</v>
      </c>
      <c r="B9" s="19" t="s">
        <v>314</v>
      </c>
    </row>
    <row r="10" spans="1:2" x14ac:dyDescent="0.25">
      <c r="A10" s="12" t="s">
        <v>118</v>
      </c>
      <c r="B10" s="19" t="s">
        <v>314</v>
      </c>
    </row>
    <row r="11" spans="1:2" x14ac:dyDescent="0.25">
      <c r="A11" s="12" t="s">
        <v>119</v>
      </c>
      <c r="B11" s="19" t="s">
        <v>314</v>
      </c>
    </row>
    <row r="12" spans="1:2" x14ac:dyDescent="0.25">
      <c r="A12" s="12" t="s">
        <v>120</v>
      </c>
      <c r="B12" s="19" t="s">
        <v>314</v>
      </c>
    </row>
    <row r="13" spans="1:2" x14ac:dyDescent="0.25">
      <c r="A13" s="12" t="s">
        <v>121</v>
      </c>
      <c r="B13" s="19" t="s">
        <v>314</v>
      </c>
    </row>
    <row r="14" spans="1:2" x14ac:dyDescent="0.25">
      <c r="A14" s="12" t="s">
        <v>122</v>
      </c>
      <c r="B14" s="19" t="s">
        <v>314</v>
      </c>
    </row>
    <row r="15" spans="1:2" x14ac:dyDescent="0.25">
      <c r="A15" s="12" t="s">
        <v>123</v>
      </c>
      <c r="B15" s="19" t="s">
        <v>314</v>
      </c>
    </row>
    <row r="16" spans="1:2" x14ac:dyDescent="0.25">
      <c r="A16" s="12" t="s">
        <v>124</v>
      </c>
      <c r="B16" s="19" t="s">
        <v>314</v>
      </c>
    </row>
    <row r="17" spans="1:2" x14ac:dyDescent="0.25">
      <c r="A17" s="12" t="s">
        <v>125</v>
      </c>
      <c r="B17" s="19" t="s">
        <v>314</v>
      </c>
    </row>
    <row r="18" spans="1:2" x14ac:dyDescent="0.25">
      <c r="A18" s="12" t="s">
        <v>126</v>
      </c>
      <c r="B18" s="19" t="s">
        <v>314</v>
      </c>
    </row>
    <row r="19" spans="1:2" x14ac:dyDescent="0.25">
      <c r="A19" s="12" t="s">
        <v>127</v>
      </c>
      <c r="B19" s="19" t="s">
        <v>314</v>
      </c>
    </row>
    <row r="20" spans="1:2" x14ac:dyDescent="0.25">
      <c r="A20" s="12" t="s">
        <v>128</v>
      </c>
      <c r="B20" s="19" t="s">
        <v>314</v>
      </c>
    </row>
    <row r="21" spans="1:2" x14ac:dyDescent="0.25">
      <c r="A21" s="12" t="s">
        <v>129</v>
      </c>
      <c r="B21" s="19" t="s">
        <v>314</v>
      </c>
    </row>
    <row r="22" spans="1:2" x14ac:dyDescent="0.25">
      <c r="A22" s="12" t="s">
        <v>130</v>
      </c>
      <c r="B22" s="19" t="s">
        <v>314</v>
      </c>
    </row>
    <row r="23" spans="1:2" x14ac:dyDescent="0.25">
      <c r="A23" s="12" t="s">
        <v>131</v>
      </c>
      <c r="B23" s="19" t="s">
        <v>314</v>
      </c>
    </row>
    <row r="24" spans="1:2" x14ac:dyDescent="0.25">
      <c r="A24" s="12" t="s">
        <v>132</v>
      </c>
      <c r="B24" s="19" t="s">
        <v>314</v>
      </c>
    </row>
    <row r="25" spans="1:2" x14ac:dyDescent="0.25">
      <c r="A25" s="12" t="s">
        <v>133</v>
      </c>
      <c r="B25" s="19" t="s">
        <v>314</v>
      </c>
    </row>
    <row r="26" spans="1:2" x14ac:dyDescent="0.25">
      <c r="A26" s="12" t="s">
        <v>134</v>
      </c>
      <c r="B26" s="19" t="s">
        <v>314</v>
      </c>
    </row>
    <row r="27" spans="1:2" x14ac:dyDescent="0.25">
      <c r="A27" s="12" t="s">
        <v>135</v>
      </c>
      <c r="B27" s="19" t="s">
        <v>314</v>
      </c>
    </row>
    <row r="28" spans="1:2" x14ac:dyDescent="0.25">
      <c r="A28" s="12" t="s">
        <v>136</v>
      </c>
      <c r="B28" s="19" t="s">
        <v>314</v>
      </c>
    </row>
    <row r="29" spans="1:2" x14ac:dyDescent="0.25">
      <c r="A29" s="12" t="s">
        <v>137</v>
      </c>
      <c r="B29" s="19" t="s">
        <v>314</v>
      </c>
    </row>
    <row r="30" spans="1:2" x14ac:dyDescent="0.25">
      <c r="A30" s="12" t="s">
        <v>138</v>
      </c>
      <c r="B30" s="19" t="s">
        <v>314</v>
      </c>
    </row>
    <row r="31" spans="1:2" x14ac:dyDescent="0.25">
      <c r="A31" s="12" t="s">
        <v>139</v>
      </c>
      <c r="B31" s="19" t="s">
        <v>314</v>
      </c>
    </row>
    <row r="32" spans="1:2" x14ac:dyDescent="0.25">
      <c r="A32" s="12" t="s">
        <v>140</v>
      </c>
      <c r="B32" s="19" t="s">
        <v>314</v>
      </c>
    </row>
    <row r="33" spans="1:2" x14ac:dyDescent="0.25">
      <c r="A33" s="12" t="s">
        <v>141</v>
      </c>
      <c r="B33" s="19" t="s">
        <v>314</v>
      </c>
    </row>
    <row r="34" spans="1:2" x14ac:dyDescent="0.25">
      <c r="A34" s="12" t="s">
        <v>142</v>
      </c>
      <c r="B34" s="19" t="s">
        <v>314</v>
      </c>
    </row>
    <row r="35" spans="1:2" x14ac:dyDescent="0.25">
      <c r="A35" s="12" t="s">
        <v>143</v>
      </c>
      <c r="B35" s="19" t="s">
        <v>314</v>
      </c>
    </row>
    <row r="36" spans="1:2" x14ac:dyDescent="0.25">
      <c r="A36" s="12" t="s">
        <v>144</v>
      </c>
      <c r="B36" s="19" t="s">
        <v>314</v>
      </c>
    </row>
    <row r="37" spans="1:2" x14ac:dyDescent="0.25">
      <c r="A37" s="12" t="s">
        <v>145</v>
      </c>
      <c r="B37" s="19" t="s">
        <v>314</v>
      </c>
    </row>
    <row r="38" spans="1:2" x14ac:dyDescent="0.25">
      <c r="A38" s="12" t="s">
        <v>146</v>
      </c>
      <c r="B38" s="19" t="s">
        <v>314</v>
      </c>
    </row>
    <row r="39" spans="1:2" x14ac:dyDescent="0.25">
      <c r="A39" s="12" t="s">
        <v>147</v>
      </c>
      <c r="B39" s="19" t="s">
        <v>314</v>
      </c>
    </row>
    <row r="40" spans="1:2" x14ac:dyDescent="0.25">
      <c r="A40" s="12" t="s">
        <v>148</v>
      </c>
      <c r="B40" s="19" t="s">
        <v>314</v>
      </c>
    </row>
    <row r="41" spans="1:2" x14ac:dyDescent="0.25">
      <c r="A41" s="12" t="s">
        <v>149</v>
      </c>
      <c r="B41" s="19" t="s">
        <v>314</v>
      </c>
    </row>
    <row r="42" spans="1:2" x14ac:dyDescent="0.25">
      <c r="A42" s="12" t="s">
        <v>150</v>
      </c>
      <c r="B42" s="19" t="s">
        <v>314</v>
      </c>
    </row>
    <row r="43" spans="1:2" x14ac:dyDescent="0.25">
      <c r="A43" s="12" t="s">
        <v>151</v>
      </c>
      <c r="B43" s="19" t="s">
        <v>314</v>
      </c>
    </row>
    <row r="44" spans="1:2" x14ac:dyDescent="0.25">
      <c r="A44" s="12" t="s">
        <v>152</v>
      </c>
      <c r="B44" s="19" t="s">
        <v>314</v>
      </c>
    </row>
    <row r="45" spans="1:2" x14ac:dyDescent="0.25">
      <c r="A45" s="12" t="s">
        <v>153</v>
      </c>
      <c r="B45" s="19" t="s">
        <v>314</v>
      </c>
    </row>
    <row r="46" spans="1:2" x14ac:dyDescent="0.25">
      <c r="A46" s="12" t="s">
        <v>154</v>
      </c>
      <c r="B46" s="19" t="s">
        <v>314</v>
      </c>
    </row>
    <row r="47" spans="1:2" x14ac:dyDescent="0.25">
      <c r="A47" s="12" t="s">
        <v>155</v>
      </c>
      <c r="B47" s="19" t="s">
        <v>314</v>
      </c>
    </row>
    <row r="48" spans="1:2" x14ac:dyDescent="0.25">
      <c r="A48" s="12" t="s">
        <v>156</v>
      </c>
      <c r="B48" s="19" t="s">
        <v>314</v>
      </c>
    </row>
    <row r="49" spans="1:2" x14ac:dyDescent="0.25">
      <c r="A49" s="12" t="s">
        <v>157</v>
      </c>
      <c r="B49" s="19" t="s">
        <v>314</v>
      </c>
    </row>
    <row r="50" spans="1:2" x14ac:dyDescent="0.25">
      <c r="A50" s="12" t="s">
        <v>158</v>
      </c>
      <c r="B50" s="19" t="s">
        <v>314</v>
      </c>
    </row>
    <row r="51" spans="1:2" x14ac:dyDescent="0.25">
      <c r="A51" s="12" t="s">
        <v>159</v>
      </c>
      <c r="B51" s="19" t="s">
        <v>314</v>
      </c>
    </row>
    <row r="52" spans="1:2" x14ac:dyDescent="0.25">
      <c r="A52" s="12" t="s">
        <v>160</v>
      </c>
      <c r="B52" s="19" t="s">
        <v>314</v>
      </c>
    </row>
    <row r="53" spans="1:2" x14ac:dyDescent="0.25">
      <c r="A53" s="12" t="s">
        <v>161</v>
      </c>
      <c r="B53" s="19" t="s">
        <v>314</v>
      </c>
    </row>
    <row r="54" spans="1:2" x14ac:dyDescent="0.25">
      <c r="A54" s="12" t="s">
        <v>162</v>
      </c>
      <c r="B54" s="19" t="s">
        <v>314</v>
      </c>
    </row>
    <row r="55" spans="1:2" x14ac:dyDescent="0.25">
      <c r="A55" s="12" t="s">
        <v>163</v>
      </c>
      <c r="B55" s="19" t="s">
        <v>314</v>
      </c>
    </row>
    <row r="56" spans="1:2" x14ac:dyDescent="0.25">
      <c r="A56" s="12" t="s">
        <v>164</v>
      </c>
      <c r="B56" s="19" t="s">
        <v>314</v>
      </c>
    </row>
    <row r="57" spans="1:2" x14ac:dyDescent="0.25">
      <c r="A57" s="12" t="s">
        <v>165</v>
      </c>
      <c r="B57" s="19" t="s">
        <v>314</v>
      </c>
    </row>
    <row r="58" spans="1:2" x14ac:dyDescent="0.25">
      <c r="A58" s="12" t="s">
        <v>166</v>
      </c>
      <c r="B58" s="19" t="s">
        <v>314</v>
      </c>
    </row>
    <row r="59" spans="1:2" x14ac:dyDescent="0.25">
      <c r="A59" s="12" t="s">
        <v>167</v>
      </c>
      <c r="B59" s="19" t="s">
        <v>314</v>
      </c>
    </row>
    <row r="60" spans="1:2" x14ac:dyDescent="0.25">
      <c r="A60" s="12" t="s">
        <v>168</v>
      </c>
      <c r="B60" s="19" t="s">
        <v>314</v>
      </c>
    </row>
    <row r="61" spans="1:2" x14ac:dyDescent="0.25">
      <c r="A61" s="12" t="s">
        <v>169</v>
      </c>
      <c r="B61" s="19" t="s">
        <v>314</v>
      </c>
    </row>
    <row r="62" spans="1:2" x14ac:dyDescent="0.25">
      <c r="A62" s="12" t="s">
        <v>170</v>
      </c>
      <c r="B62" s="19" t="s">
        <v>314</v>
      </c>
    </row>
    <row r="63" spans="1:2" x14ac:dyDescent="0.25">
      <c r="A63" s="12" t="s">
        <v>171</v>
      </c>
      <c r="B63" s="19" t="s">
        <v>314</v>
      </c>
    </row>
    <row r="64" spans="1:2" x14ac:dyDescent="0.25">
      <c r="A64" s="12" t="s">
        <v>172</v>
      </c>
      <c r="B64" s="19" t="s">
        <v>314</v>
      </c>
    </row>
    <row r="65" spans="1:2" x14ac:dyDescent="0.25">
      <c r="A65" s="12" t="s">
        <v>173</v>
      </c>
      <c r="B65" s="19" t="s">
        <v>314</v>
      </c>
    </row>
    <row r="66" spans="1:2" x14ac:dyDescent="0.25">
      <c r="A66" s="12" t="s">
        <v>174</v>
      </c>
      <c r="B66" s="19" t="s">
        <v>314</v>
      </c>
    </row>
    <row r="67" spans="1:2" x14ac:dyDescent="0.25">
      <c r="A67" s="12" t="s">
        <v>175</v>
      </c>
      <c r="B67" s="19" t="s">
        <v>314</v>
      </c>
    </row>
    <row r="68" spans="1:2" x14ac:dyDescent="0.25">
      <c r="A68" s="12" t="s">
        <v>176</v>
      </c>
      <c r="B68" s="19" t="s">
        <v>314</v>
      </c>
    </row>
    <row r="69" spans="1:2" x14ac:dyDescent="0.25">
      <c r="A69" s="12" t="s">
        <v>177</v>
      </c>
      <c r="B69" s="19" t="s">
        <v>314</v>
      </c>
    </row>
    <row r="70" spans="1:2" x14ac:dyDescent="0.25">
      <c r="A70" s="12" t="s">
        <v>178</v>
      </c>
      <c r="B70" s="19" t="s">
        <v>314</v>
      </c>
    </row>
    <row r="71" spans="1:2" x14ac:dyDescent="0.25">
      <c r="A71" s="12" t="s">
        <v>179</v>
      </c>
      <c r="B71" s="19" t="s">
        <v>314</v>
      </c>
    </row>
    <row r="72" spans="1:2" x14ac:dyDescent="0.25">
      <c r="A72" s="12" t="s">
        <v>180</v>
      </c>
      <c r="B72" s="19" t="s">
        <v>314</v>
      </c>
    </row>
    <row r="73" spans="1:2" x14ac:dyDescent="0.25">
      <c r="A73" s="12" t="s">
        <v>181</v>
      </c>
      <c r="B73" s="19" t="s">
        <v>314</v>
      </c>
    </row>
    <row r="74" spans="1:2" x14ac:dyDescent="0.25">
      <c r="A74" s="12" t="s">
        <v>182</v>
      </c>
      <c r="B74" s="19" t="s">
        <v>314</v>
      </c>
    </row>
    <row r="75" spans="1:2" x14ac:dyDescent="0.25">
      <c r="A75" s="12" t="s">
        <v>183</v>
      </c>
      <c r="B75" s="19" t="s">
        <v>314</v>
      </c>
    </row>
    <row r="76" spans="1:2" x14ac:dyDescent="0.25">
      <c r="A76" s="12" t="s">
        <v>184</v>
      </c>
      <c r="B76" s="19" t="s">
        <v>314</v>
      </c>
    </row>
    <row r="77" spans="1:2" x14ac:dyDescent="0.25">
      <c r="A77" s="12" t="s">
        <v>185</v>
      </c>
      <c r="B77" s="19" t="s">
        <v>314</v>
      </c>
    </row>
    <row r="78" spans="1:2" x14ac:dyDescent="0.25">
      <c r="A78" s="12" t="s">
        <v>186</v>
      </c>
      <c r="B78" s="19" t="s">
        <v>314</v>
      </c>
    </row>
    <row r="79" spans="1:2" x14ac:dyDescent="0.25">
      <c r="A79" s="12" t="s">
        <v>187</v>
      </c>
      <c r="B79" s="19" t="s">
        <v>314</v>
      </c>
    </row>
    <row r="80" spans="1:2" x14ac:dyDescent="0.25">
      <c r="A80" s="12" t="s">
        <v>188</v>
      </c>
      <c r="B80" s="19" t="s">
        <v>314</v>
      </c>
    </row>
    <row r="81" spans="1:2" x14ac:dyDescent="0.25">
      <c r="A81" s="12" t="s">
        <v>189</v>
      </c>
      <c r="B81" s="19" t="s">
        <v>314</v>
      </c>
    </row>
    <row r="82" spans="1:2" x14ac:dyDescent="0.25">
      <c r="A82" s="12" t="s">
        <v>190</v>
      </c>
      <c r="B82" s="19" t="s">
        <v>314</v>
      </c>
    </row>
    <row r="83" spans="1:2" x14ac:dyDescent="0.25">
      <c r="A83" s="12" t="s">
        <v>191</v>
      </c>
      <c r="B83" s="19" t="s">
        <v>314</v>
      </c>
    </row>
    <row r="84" spans="1:2" x14ac:dyDescent="0.25">
      <c r="A84" s="12" t="s">
        <v>192</v>
      </c>
      <c r="B84" s="19" t="s">
        <v>314</v>
      </c>
    </row>
    <row r="85" spans="1:2" x14ac:dyDescent="0.25">
      <c r="A85" s="12" t="s">
        <v>193</v>
      </c>
      <c r="B85" s="19" t="s">
        <v>314</v>
      </c>
    </row>
    <row r="86" spans="1:2" x14ac:dyDescent="0.25">
      <c r="A86" s="12" t="s">
        <v>194</v>
      </c>
      <c r="B86" s="19" t="s">
        <v>314</v>
      </c>
    </row>
    <row r="87" spans="1:2" x14ac:dyDescent="0.25">
      <c r="A87" s="12" t="s">
        <v>195</v>
      </c>
      <c r="B87" s="19" t="s">
        <v>314</v>
      </c>
    </row>
    <row r="88" spans="1:2" x14ac:dyDescent="0.25">
      <c r="A88" s="12" t="s">
        <v>196</v>
      </c>
      <c r="B88" s="19" t="s">
        <v>314</v>
      </c>
    </row>
    <row r="89" spans="1:2" x14ac:dyDescent="0.25">
      <c r="A89" s="12" t="s">
        <v>197</v>
      </c>
      <c r="B89" s="19" t="s">
        <v>314</v>
      </c>
    </row>
    <row r="90" spans="1:2" x14ac:dyDescent="0.25">
      <c r="A90" s="12" t="s">
        <v>198</v>
      </c>
      <c r="B90" s="19" t="s">
        <v>314</v>
      </c>
    </row>
    <row r="91" spans="1:2" x14ac:dyDescent="0.25">
      <c r="A91" s="12" t="s">
        <v>199</v>
      </c>
      <c r="B91" s="19" t="s">
        <v>314</v>
      </c>
    </row>
    <row r="92" spans="1:2" x14ac:dyDescent="0.25">
      <c r="A92" s="12" t="s">
        <v>200</v>
      </c>
      <c r="B92" s="19" t="s">
        <v>314</v>
      </c>
    </row>
    <row r="93" spans="1:2" x14ac:dyDescent="0.25">
      <c r="A93" s="12" t="s">
        <v>201</v>
      </c>
      <c r="B93" s="19" t="s">
        <v>314</v>
      </c>
    </row>
    <row r="94" spans="1:2" x14ac:dyDescent="0.25">
      <c r="A94" s="12" t="s">
        <v>202</v>
      </c>
      <c r="B94" s="19" t="s">
        <v>314</v>
      </c>
    </row>
    <row r="95" spans="1:2" x14ac:dyDescent="0.25">
      <c r="A95" s="12" t="s">
        <v>203</v>
      </c>
      <c r="B95" s="19" t="s">
        <v>314</v>
      </c>
    </row>
    <row r="96" spans="1:2" x14ac:dyDescent="0.25">
      <c r="A96" s="12" t="s">
        <v>204</v>
      </c>
      <c r="B96" s="19" t="s">
        <v>314</v>
      </c>
    </row>
    <row r="97" spans="1:2" x14ac:dyDescent="0.25">
      <c r="A97" s="12" t="s">
        <v>205</v>
      </c>
      <c r="B97" s="19" t="s">
        <v>314</v>
      </c>
    </row>
    <row r="98" spans="1:2" x14ac:dyDescent="0.25">
      <c r="A98" s="12" t="s">
        <v>206</v>
      </c>
      <c r="B98" s="19" t="s">
        <v>314</v>
      </c>
    </row>
    <row r="99" spans="1:2" x14ac:dyDescent="0.25">
      <c r="A99" s="12" t="s">
        <v>207</v>
      </c>
      <c r="B99" s="19" t="s">
        <v>314</v>
      </c>
    </row>
    <row r="100" spans="1:2" x14ac:dyDescent="0.25">
      <c r="A100" s="12" t="s">
        <v>208</v>
      </c>
      <c r="B100" s="19" t="s">
        <v>314</v>
      </c>
    </row>
    <row r="101" spans="1:2" x14ac:dyDescent="0.25">
      <c r="A101" s="12" t="s">
        <v>209</v>
      </c>
      <c r="B101" s="19" t="s">
        <v>314</v>
      </c>
    </row>
    <row r="102" spans="1:2" x14ac:dyDescent="0.25">
      <c r="A102" s="12" t="s">
        <v>210</v>
      </c>
      <c r="B102" s="19" t="s">
        <v>314</v>
      </c>
    </row>
    <row r="103" spans="1:2" x14ac:dyDescent="0.25">
      <c r="A103" s="12" t="s">
        <v>211</v>
      </c>
      <c r="B103" s="19" t="s">
        <v>314</v>
      </c>
    </row>
    <row r="104" spans="1:2" x14ac:dyDescent="0.25">
      <c r="A104" s="12" t="s">
        <v>212</v>
      </c>
      <c r="B104" s="19" t="s">
        <v>314</v>
      </c>
    </row>
    <row r="105" spans="1:2" x14ac:dyDescent="0.25">
      <c r="A105" s="12" t="s">
        <v>213</v>
      </c>
      <c r="B105" s="19" t="s">
        <v>314</v>
      </c>
    </row>
    <row r="106" spans="1:2" x14ac:dyDescent="0.25">
      <c r="A106" s="12" t="s">
        <v>214</v>
      </c>
      <c r="B106" s="19" t="s">
        <v>314</v>
      </c>
    </row>
    <row r="107" spans="1:2" x14ac:dyDescent="0.25">
      <c r="A107" s="12" t="s">
        <v>215</v>
      </c>
      <c r="B107" s="19" t="s">
        <v>314</v>
      </c>
    </row>
    <row r="108" spans="1:2" x14ac:dyDescent="0.25">
      <c r="A108" s="12" t="s">
        <v>216</v>
      </c>
      <c r="B108" s="19" t="s">
        <v>314</v>
      </c>
    </row>
    <row r="109" spans="1:2" x14ac:dyDescent="0.25">
      <c r="A109" s="12" t="s">
        <v>217</v>
      </c>
      <c r="B109" s="19" t="s">
        <v>314</v>
      </c>
    </row>
    <row r="110" spans="1:2" x14ac:dyDescent="0.25">
      <c r="A110" s="12" t="s">
        <v>218</v>
      </c>
      <c r="B110" s="19" t="s">
        <v>314</v>
      </c>
    </row>
    <row r="111" spans="1:2" x14ac:dyDescent="0.25">
      <c r="A111" s="12" t="s">
        <v>219</v>
      </c>
      <c r="B111" s="19" t="s">
        <v>314</v>
      </c>
    </row>
    <row r="112" spans="1:2" x14ac:dyDescent="0.25">
      <c r="A112" s="12" t="s">
        <v>220</v>
      </c>
      <c r="B112" s="19" t="s">
        <v>314</v>
      </c>
    </row>
    <row r="113" spans="1:2" x14ac:dyDescent="0.25">
      <c r="A113" s="12" t="s">
        <v>221</v>
      </c>
      <c r="B113" s="19" t="s">
        <v>314</v>
      </c>
    </row>
    <row r="114" spans="1:2" x14ac:dyDescent="0.25">
      <c r="A114" s="12" t="s">
        <v>222</v>
      </c>
      <c r="B114" s="19" t="s">
        <v>314</v>
      </c>
    </row>
    <row r="115" spans="1:2" x14ac:dyDescent="0.25">
      <c r="A115" s="12" t="s">
        <v>223</v>
      </c>
      <c r="B115" s="19" t="s">
        <v>314</v>
      </c>
    </row>
    <row r="116" spans="1:2" x14ac:dyDescent="0.25">
      <c r="A116" s="12" t="s">
        <v>224</v>
      </c>
      <c r="B116" s="19" t="s">
        <v>314</v>
      </c>
    </row>
    <row r="117" spans="1:2" x14ac:dyDescent="0.25">
      <c r="A117" s="12" t="s">
        <v>225</v>
      </c>
      <c r="B117" s="19" t="s">
        <v>314</v>
      </c>
    </row>
    <row r="118" spans="1:2" x14ac:dyDescent="0.25">
      <c r="A118" s="12" t="s">
        <v>226</v>
      </c>
      <c r="B118" s="19" t="s">
        <v>314</v>
      </c>
    </row>
    <row r="119" spans="1:2" x14ac:dyDescent="0.25">
      <c r="A119" s="12" t="s">
        <v>227</v>
      </c>
      <c r="B119" s="19" t="s">
        <v>314</v>
      </c>
    </row>
    <row r="120" spans="1:2" x14ac:dyDescent="0.25">
      <c r="A120" s="12" t="s">
        <v>228</v>
      </c>
      <c r="B120" s="19" t="s">
        <v>314</v>
      </c>
    </row>
    <row r="121" spans="1:2" x14ac:dyDescent="0.25">
      <c r="A121" s="12" t="s">
        <v>229</v>
      </c>
      <c r="B121" s="19" t="s">
        <v>314</v>
      </c>
    </row>
    <row r="122" spans="1:2" x14ac:dyDescent="0.25">
      <c r="A122" s="12" t="s">
        <v>230</v>
      </c>
      <c r="B122" s="19" t="s">
        <v>314</v>
      </c>
    </row>
    <row r="123" spans="1:2" x14ac:dyDescent="0.25">
      <c r="A123" s="12" t="s">
        <v>231</v>
      </c>
      <c r="B123" s="19" t="s">
        <v>314</v>
      </c>
    </row>
    <row r="124" spans="1:2" x14ac:dyDescent="0.25">
      <c r="A124" s="12" t="s">
        <v>232</v>
      </c>
      <c r="B124" s="19" t="s">
        <v>314</v>
      </c>
    </row>
    <row r="125" spans="1:2" x14ac:dyDescent="0.25">
      <c r="A125" s="12" t="s">
        <v>233</v>
      </c>
      <c r="B125" s="19" t="s">
        <v>314</v>
      </c>
    </row>
    <row r="126" spans="1:2" x14ac:dyDescent="0.25">
      <c r="A126" s="12" t="s">
        <v>234</v>
      </c>
      <c r="B126" s="19" t="s">
        <v>314</v>
      </c>
    </row>
    <row r="127" spans="1:2" x14ac:dyDescent="0.25">
      <c r="A127" s="12" t="s">
        <v>235</v>
      </c>
      <c r="B127" s="19" t="s">
        <v>314</v>
      </c>
    </row>
    <row r="128" spans="1:2" x14ac:dyDescent="0.25">
      <c r="A128" s="12" t="s">
        <v>236</v>
      </c>
      <c r="B128" s="19" t="s">
        <v>314</v>
      </c>
    </row>
    <row r="129" spans="1:2" x14ac:dyDescent="0.25">
      <c r="A129" s="12" t="s">
        <v>237</v>
      </c>
      <c r="B129" s="19" t="s">
        <v>314</v>
      </c>
    </row>
    <row r="130" spans="1:2" x14ac:dyDescent="0.25">
      <c r="A130" s="12" t="s">
        <v>238</v>
      </c>
      <c r="B130" s="19" t="s">
        <v>314</v>
      </c>
    </row>
    <row r="131" spans="1:2" x14ac:dyDescent="0.25">
      <c r="A131" s="12" t="s">
        <v>239</v>
      </c>
      <c r="B131" s="19" t="s">
        <v>314</v>
      </c>
    </row>
    <row r="132" spans="1:2" x14ac:dyDescent="0.25">
      <c r="A132" s="12" t="s">
        <v>240</v>
      </c>
      <c r="B132" s="19" t="s">
        <v>314</v>
      </c>
    </row>
    <row r="133" spans="1:2" x14ac:dyDescent="0.25">
      <c r="A133" s="12" t="s">
        <v>241</v>
      </c>
      <c r="B133" s="19" t="s">
        <v>314</v>
      </c>
    </row>
    <row r="134" spans="1:2" x14ac:dyDescent="0.25">
      <c r="A134" s="12" t="s">
        <v>242</v>
      </c>
      <c r="B134" s="19" t="s">
        <v>314</v>
      </c>
    </row>
    <row r="135" spans="1:2" x14ac:dyDescent="0.25">
      <c r="A135" s="12" t="s">
        <v>243</v>
      </c>
      <c r="B135" s="19" t="s">
        <v>314</v>
      </c>
    </row>
    <row r="136" spans="1:2" x14ac:dyDescent="0.25">
      <c r="A136" s="12" t="s">
        <v>244</v>
      </c>
      <c r="B136" s="19" t="s">
        <v>314</v>
      </c>
    </row>
    <row r="137" spans="1:2" x14ac:dyDescent="0.25">
      <c r="A137" s="12" t="s">
        <v>245</v>
      </c>
      <c r="B137" s="19" t="s">
        <v>314</v>
      </c>
    </row>
    <row r="138" spans="1:2" x14ac:dyDescent="0.25">
      <c r="A138" s="12" t="s">
        <v>246</v>
      </c>
      <c r="B138" s="19" t="s">
        <v>314</v>
      </c>
    </row>
    <row r="139" spans="1:2" x14ac:dyDescent="0.25">
      <c r="A139" s="12" t="s">
        <v>247</v>
      </c>
      <c r="B139" s="19" t="s">
        <v>314</v>
      </c>
    </row>
    <row r="140" spans="1:2" x14ac:dyDescent="0.25">
      <c r="A140" s="12" t="s">
        <v>248</v>
      </c>
      <c r="B140" s="19" t="s">
        <v>314</v>
      </c>
    </row>
    <row r="141" spans="1:2" x14ac:dyDescent="0.25">
      <c r="A141" s="12" t="s">
        <v>249</v>
      </c>
      <c r="B141" s="19" t="s">
        <v>314</v>
      </c>
    </row>
    <row r="142" spans="1:2" x14ac:dyDescent="0.25">
      <c r="A142" s="12" t="s">
        <v>250</v>
      </c>
      <c r="B142" s="19" t="s">
        <v>314</v>
      </c>
    </row>
    <row r="143" spans="1:2" x14ac:dyDescent="0.25">
      <c r="A143" s="12" t="s">
        <v>251</v>
      </c>
      <c r="B143" s="19" t="s">
        <v>314</v>
      </c>
    </row>
    <row r="144" spans="1:2" x14ac:dyDescent="0.25">
      <c r="A144" s="12" t="s">
        <v>252</v>
      </c>
      <c r="B144" s="19" t="s">
        <v>314</v>
      </c>
    </row>
    <row r="145" spans="1:2" x14ac:dyDescent="0.25">
      <c r="A145" s="12" t="s">
        <v>253</v>
      </c>
      <c r="B145" s="19" t="s">
        <v>314</v>
      </c>
    </row>
    <row r="146" spans="1:2" x14ac:dyDescent="0.25">
      <c r="A146" s="12" t="s">
        <v>254</v>
      </c>
      <c r="B146" s="19" t="s">
        <v>314</v>
      </c>
    </row>
    <row r="147" spans="1:2" x14ac:dyDescent="0.25">
      <c r="A147" s="12" t="s">
        <v>255</v>
      </c>
      <c r="B147" s="19" t="s">
        <v>314</v>
      </c>
    </row>
    <row r="148" spans="1:2" x14ac:dyDescent="0.25">
      <c r="A148" s="12" t="s">
        <v>256</v>
      </c>
      <c r="B148" s="19" t="s">
        <v>314</v>
      </c>
    </row>
    <row r="149" spans="1:2" x14ac:dyDescent="0.25">
      <c r="A149" s="12" t="s">
        <v>257</v>
      </c>
      <c r="B149" s="19" t="s">
        <v>314</v>
      </c>
    </row>
    <row r="150" spans="1:2" x14ac:dyDescent="0.25">
      <c r="A150" s="12" t="s">
        <v>258</v>
      </c>
      <c r="B150" s="19" t="s">
        <v>314</v>
      </c>
    </row>
    <row r="151" spans="1:2" x14ac:dyDescent="0.25">
      <c r="A151" s="12" t="s">
        <v>259</v>
      </c>
      <c r="B151" s="19" t="s">
        <v>314</v>
      </c>
    </row>
    <row r="152" spans="1:2" x14ac:dyDescent="0.25">
      <c r="A152" s="12" t="s">
        <v>260</v>
      </c>
      <c r="B152" s="19" t="s">
        <v>314</v>
      </c>
    </row>
    <row r="153" spans="1:2" x14ac:dyDescent="0.25">
      <c r="A153" s="12" t="s">
        <v>261</v>
      </c>
      <c r="B153" s="19" t="s">
        <v>314</v>
      </c>
    </row>
    <row r="154" spans="1:2" x14ac:dyDescent="0.25">
      <c r="A154" s="12" t="s">
        <v>262</v>
      </c>
      <c r="B154" s="19" t="s">
        <v>314</v>
      </c>
    </row>
    <row r="155" spans="1:2" x14ac:dyDescent="0.25">
      <c r="A155" s="12" t="s">
        <v>263</v>
      </c>
      <c r="B155" s="19" t="s">
        <v>314</v>
      </c>
    </row>
    <row r="156" spans="1:2" x14ac:dyDescent="0.25">
      <c r="A156" s="12" t="s">
        <v>264</v>
      </c>
      <c r="B156" s="19" t="s">
        <v>314</v>
      </c>
    </row>
    <row r="157" spans="1:2" x14ac:dyDescent="0.25">
      <c r="A157" s="12" t="s">
        <v>265</v>
      </c>
      <c r="B157" s="19" t="s">
        <v>314</v>
      </c>
    </row>
    <row r="158" spans="1:2" x14ac:dyDescent="0.25">
      <c r="A158" s="12" t="s">
        <v>266</v>
      </c>
      <c r="B158" s="19" t="s">
        <v>314</v>
      </c>
    </row>
    <row r="159" spans="1:2" x14ac:dyDescent="0.25">
      <c r="A159" s="12" t="s">
        <v>267</v>
      </c>
      <c r="B159" s="19" t="s">
        <v>314</v>
      </c>
    </row>
    <row r="160" spans="1:2" x14ac:dyDescent="0.25">
      <c r="A160" s="12" t="s">
        <v>268</v>
      </c>
      <c r="B160" s="19" t="s">
        <v>314</v>
      </c>
    </row>
    <row r="161" spans="1:2" x14ac:dyDescent="0.25">
      <c r="A161" s="12" t="s">
        <v>269</v>
      </c>
      <c r="B161" s="19" t="s">
        <v>314</v>
      </c>
    </row>
    <row r="162" spans="1:2" x14ac:dyDescent="0.25">
      <c r="A162" s="12" t="s">
        <v>270</v>
      </c>
      <c r="B162" s="19" t="s">
        <v>314</v>
      </c>
    </row>
    <row r="163" spans="1:2" x14ac:dyDescent="0.25">
      <c r="A163" s="12" t="s">
        <v>271</v>
      </c>
      <c r="B163" s="19" t="s">
        <v>314</v>
      </c>
    </row>
    <row r="164" spans="1:2" x14ac:dyDescent="0.25">
      <c r="A164" s="12" t="s">
        <v>272</v>
      </c>
      <c r="B164" s="19" t="s">
        <v>314</v>
      </c>
    </row>
    <row r="165" spans="1:2" x14ac:dyDescent="0.25">
      <c r="A165" s="12" t="s">
        <v>273</v>
      </c>
      <c r="B165" s="19" t="s">
        <v>314</v>
      </c>
    </row>
    <row r="166" spans="1:2" x14ac:dyDescent="0.25">
      <c r="A166" s="12" t="s">
        <v>274</v>
      </c>
      <c r="B166" s="19" t="s">
        <v>314</v>
      </c>
    </row>
    <row r="167" spans="1:2" x14ac:dyDescent="0.25">
      <c r="A167" s="12" t="s">
        <v>275</v>
      </c>
      <c r="B167" s="19" t="s">
        <v>314</v>
      </c>
    </row>
    <row r="168" spans="1:2" x14ac:dyDescent="0.25">
      <c r="A168" s="12" t="s">
        <v>276</v>
      </c>
      <c r="B168" s="19" t="s">
        <v>314</v>
      </c>
    </row>
    <row r="169" spans="1:2" x14ac:dyDescent="0.25">
      <c r="A169" s="12" t="s">
        <v>277</v>
      </c>
      <c r="B169" s="19" t="s">
        <v>314</v>
      </c>
    </row>
    <row r="170" spans="1:2" x14ac:dyDescent="0.25">
      <c r="A170" s="12" t="s">
        <v>278</v>
      </c>
      <c r="B170" s="19" t="s">
        <v>314</v>
      </c>
    </row>
    <row r="171" spans="1:2" x14ac:dyDescent="0.25">
      <c r="A171" s="12" t="s">
        <v>279</v>
      </c>
      <c r="B171" s="19" t="s">
        <v>314</v>
      </c>
    </row>
    <row r="172" spans="1:2" x14ac:dyDescent="0.25">
      <c r="A172" s="12" t="s">
        <v>280</v>
      </c>
      <c r="B172" s="19" t="s">
        <v>314</v>
      </c>
    </row>
    <row r="173" spans="1:2" x14ac:dyDescent="0.25">
      <c r="A173" s="12" t="s">
        <v>281</v>
      </c>
      <c r="B173" s="19" t="s">
        <v>314</v>
      </c>
    </row>
    <row r="174" spans="1:2" x14ac:dyDescent="0.25">
      <c r="A174" s="12" t="s">
        <v>282</v>
      </c>
      <c r="B174" s="19" t="s">
        <v>314</v>
      </c>
    </row>
    <row r="175" spans="1:2" x14ac:dyDescent="0.25">
      <c r="A175" s="12" t="s">
        <v>283</v>
      </c>
      <c r="B175" s="19" t="s">
        <v>314</v>
      </c>
    </row>
    <row r="176" spans="1:2" x14ac:dyDescent="0.25">
      <c r="A176" s="12" t="s">
        <v>284</v>
      </c>
      <c r="B176" s="19" t="s">
        <v>314</v>
      </c>
    </row>
    <row r="177" spans="1:2" x14ac:dyDescent="0.25">
      <c r="A177" s="12" t="s">
        <v>285</v>
      </c>
      <c r="B177" s="19" t="s">
        <v>314</v>
      </c>
    </row>
    <row r="178" spans="1:2" x14ac:dyDescent="0.25">
      <c r="A178" s="12" t="s">
        <v>286</v>
      </c>
      <c r="B178" s="19" t="s">
        <v>314</v>
      </c>
    </row>
    <row r="179" spans="1:2" x14ac:dyDescent="0.25">
      <c r="A179" s="12" t="s">
        <v>287</v>
      </c>
      <c r="B179" s="19" t="s">
        <v>314</v>
      </c>
    </row>
    <row r="180" spans="1:2" x14ac:dyDescent="0.25">
      <c r="A180" s="12" t="s">
        <v>288</v>
      </c>
      <c r="B180" s="19" t="s">
        <v>314</v>
      </c>
    </row>
    <row r="181" spans="1:2" x14ac:dyDescent="0.25">
      <c r="A181" s="12" t="s">
        <v>289</v>
      </c>
      <c r="B181" s="19" t="s">
        <v>314</v>
      </c>
    </row>
    <row r="182" spans="1:2" x14ac:dyDescent="0.25">
      <c r="A182" s="12" t="s">
        <v>290</v>
      </c>
      <c r="B182" s="19" t="s">
        <v>314</v>
      </c>
    </row>
    <row r="183" spans="1:2" x14ac:dyDescent="0.25">
      <c r="A183" s="12" t="s">
        <v>291</v>
      </c>
      <c r="B183" s="19" t="s">
        <v>314</v>
      </c>
    </row>
    <row r="184" spans="1:2" x14ac:dyDescent="0.25">
      <c r="A184" s="12" t="s">
        <v>292</v>
      </c>
      <c r="B184" s="19" t="s">
        <v>314</v>
      </c>
    </row>
    <row r="185" spans="1:2" x14ac:dyDescent="0.25">
      <c r="A185" s="12" t="s">
        <v>293</v>
      </c>
      <c r="B185" s="19" t="s">
        <v>314</v>
      </c>
    </row>
    <row r="186" spans="1:2" x14ac:dyDescent="0.25">
      <c r="A186" s="12" t="s">
        <v>294</v>
      </c>
      <c r="B186" s="19" t="s">
        <v>314</v>
      </c>
    </row>
    <row r="187" spans="1:2" x14ac:dyDescent="0.25">
      <c r="A187" s="12" t="s">
        <v>295</v>
      </c>
      <c r="B187" s="19" t="s">
        <v>314</v>
      </c>
    </row>
    <row r="188" spans="1:2" x14ac:dyDescent="0.25">
      <c r="A188" s="12" t="s">
        <v>296</v>
      </c>
      <c r="B188" s="19" t="s">
        <v>314</v>
      </c>
    </row>
    <row r="189" spans="1:2" x14ac:dyDescent="0.25">
      <c r="A189" s="12" t="s">
        <v>297</v>
      </c>
      <c r="B189" s="19" t="s">
        <v>314</v>
      </c>
    </row>
    <row r="190" spans="1:2" x14ac:dyDescent="0.25">
      <c r="A190" s="12" t="s">
        <v>298</v>
      </c>
      <c r="B190" s="19" t="s">
        <v>314</v>
      </c>
    </row>
    <row r="191" spans="1:2" x14ac:dyDescent="0.25">
      <c r="A191" s="12" t="s">
        <v>299</v>
      </c>
      <c r="B191" s="19" t="s">
        <v>314</v>
      </c>
    </row>
    <row r="192" spans="1:2" x14ac:dyDescent="0.25">
      <c r="A192" s="12" t="s">
        <v>300</v>
      </c>
      <c r="B192" s="19" t="s">
        <v>314</v>
      </c>
    </row>
    <row r="193" spans="1:2" x14ac:dyDescent="0.25">
      <c r="A193" s="12" t="s">
        <v>301</v>
      </c>
      <c r="B193" s="19" t="s">
        <v>314</v>
      </c>
    </row>
    <row r="194" spans="1:2" x14ac:dyDescent="0.25">
      <c r="A194" s="12" t="s">
        <v>302</v>
      </c>
      <c r="B194" s="19" t="s">
        <v>314</v>
      </c>
    </row>
    <row r="195" spans="1:2" x14ac:dyDescent="0.25">
      <c r="A195" s="12" t="s">
        <v>303</v>
      </c>
      <c r="B195" s="19" t="s">
        <v>314</v>
      </c>
    </row>
    <row r="196" spans="1:2" x14ac:dyDescent="0.25">
      <c r="A196" s="12" t="s">
        <v>304</v>
      </c>
      <c r="B196" s="19" t="s">
        <v>314</v>
      </c>
    </row>
    <row r="197" spans="1:2" x14ac:dyDescent="0.25">
      <c r="A197" s="12" t="s">
        <v>305</v>
      </c>
      <c r="B197" s="19" t="s">
        <v>314</v>
      </c>
    </row>
    <row r="198" spans="1:2" x14ac:dyDescent="0.25">
      <c r="A198" s="12" t="s">
        <v>306</v>
      </c>
      <c r="B198" s="19" t="s">
        <v>314</v>
      </c>
    </row>
    <row r="199" spans="1:2" x14ac:dyDescent="0.25">
      <c r="A199" s="12" t="s">
        <v>307</v>
      </c>
      <c r="B199" s="19" t="s">
        <v>314</v>
      </c>
    </row>
    <row r="200" spans="1:2" x14ac:dyDescent="0.25">
      <c r="A200" s="12" t="s">
        <v>308</v>
      </c>
      <c r="B200" s="19" t="s">
        <v>314</v>
      </c>
    </row>
    <row r="201" spans="1:2" x14ac:dyDescent="0.25">
      <c r="A201" s="12" t="s">
        <v>309</v>
      </c>
      <c r="B201" s="19" t="s">
        <v>314</v>
      </c>
    </row>
    <row r="202" spans="1:2" x14ac:dyDescent="0.25">
      <c r="A202" s="12" t="s">
        <v>310</v>
      </c>
      <c r="B202" s="19" t="s">
        <v>314</v>
      </c>
    </row>
    <row r="203" spans="1:2" x14ac:dyDescent="0.25">
      <c r="A203" s="12" t="s">
        <v>311</v>
      </c>
      <c r="B203" s="19" t="s">
        <v>314</v>
      </c>
    </row>
    <row r="204" spans="1:2" x14ac:dyDescent="0.25">
      <c r="A204" s="12" t="s">
        <v>312</v>
      </c>
      <c r="B204" s="19" t="s">
        <v>314</v>
      </c>
    </row>
    <row r="205" spans="1:2" x14ac:dyDescent="0.25">
      <c r="B205" s="20">
        <f>COUNTA(B2:B204)/COUNTA(A2:A204)</f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8"/>
  <sheetViews>
    <sheetView topLeftCell="A4" workbookViewId="0">
      <selection activeCell="B4" sqref="B4"/>
    </sheetView>
  </sheetViews>
  <sheetFormatPr defaultColWidth="8.85546875" defaultRowHeight="15" x14ac:dyDescent="0.25"/>
  <cols>
    <col min="1" max="1" width="36.85546875" style="14" bestFit="1" customWidth="1"/>
    <col min="2" max="3" width="70.7109375" style="14" customWidth="1"/>
    <col min="4" max="4" width="10.7109375" style="14" bestFit="1" customWidth="1"/>
    <col min="5" max="5" width="36.28515625" style="14" customWidth="1"/>
    <col min="6" max="16384" width="8.85546875" style="14"/>
  </cols>
  <sheetData>
    <row r="1" spans="1:5" x14ac:dyDescent="0.25">
      <c r="A1" s="13" t="s">
        <v>0</v>
      </c>
      <c r="B1" s="13" t="s">
        <v>315</v>
      </c>
      <c r="C1" s="13" t="s">
        <v>317</v>
      </c>
      <c r="D1" s="13" t="s">
        <v>313</v>
      </c>
    </row>
    <row r="2" spans="1:5" ht="180" x14ac:dyDescent="0.25">
      <c r="A2" s="15" t="s">
        <v>46</v>
      </c>
      <c r="B2" s="16" t="s">
        <v>316</v>
      </c>
      <c r="C2" s="16" t="s">
        <v>334</v>
      </c>
      <c r="D2" s="15" t="s">
        <v>314</v>
      </c>
      <c r="E2" s="16" t="s">
        <v>335</v>
      </c>
    </row>
    <row r="3" spans="1:5" ht="165" x14ac:dyDescent="0.25">
      <c r="A3" s="2" t="s">
        <v>49</v>
      </c>
      <c r="B3" s="17" t="s">
        <v>318</v>
      </c>
      <c r="C3" s="16" t="s">
        <v>336</v>
      </c>
      <c r="D3" s="15" t="s">
        <v>314</v>
      </c>
    </row>
    <row r="4" spans="1:5" ht="409.5" x14ac:dyDescent="0.25">
      <c r="A4" s="2" t="s">
        <v>49</v>
      </c>
      <c r="B4" s="17" t="s">
        <v>319</v>
      </c>
      <c r="C4" s="16" t="s">
        <v>337</v>
      </c>
      <c r="D4" s="15" t="s">
        <v>314</v>
      </c>
    </row>
    <row r="5" spans="1:5" ht="135" x14ac:dyDescent="0.25">
      <c r="A5" s="2" t="s">
        <v>63</v>
      </c>
      <c r="B5" s="17" t="s">
        <v>320</v>
      </c>
      <c r="C5" s="16" t="s">
        <v>339</v>
      </c>
      <c r="D5" s="15" t="s">
        <v>314</v>
      </c>
    </row>
    <row r="6" spans="1:5" ht="150" x14ac:dyDescent="0.25">
      <c r="A6" s="2" t="s">
        <v>64</v>
      </c>
      <c r="B6" s="17" t="s">
        <v>343</v>
      </c>
      <c r="C6" s="16" t="s">
        <v>344</v>
      </c>
      <c r="D6" s="15" t="s">
        <v>314</v>
      </c>
    </row>
    <row r="7" spans="1:5" ht="150" x14ac:dyDescent="0.25">
      <c r="A7" s="2" t="s">
        <v>67</v>
      </c>
      <c r="B7" s="16" t="s">
        <v>321</v>
      </c>
      <c r="C7" s="16" t="s">
        <v>347</v>
      </c>
      <c r="D7" s="15" t="s">
        <v>314</v>
      </c>
    </row>
    <row r="8" spans="1:5" x14ac:dyDescent="0.25">
      <c r="D8" s="18">
        <f>COUNTA(D2:D7)/COUNTA(A2:A7)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Conversion Status</vt:lpstr>
      <vt:lpstr>Activity</vt:lpstr>
      <vt:lpstr>Migration Plan </vt:lpstr>
      <vt:lpstr>SSIS_Scripts</vt:lpstr>
      <vt:lpstr>SSIS_SQLUpdates_in_Packages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Sidharth Kaushik</dc:creator>
  <cp:lastModifiedBy>Wahyu Yoga Pratama</cp:lastModifiedBy>
  <dcterms:created xsi:type="dcterms:W3CDTF">2023-12-26T09:58:19Z</dcterms:created>
  <dcterms:modified xsi:type="dcterms:W3CDTF">2024-10-21T08:13:30Z</dcterms:modified>
</cp:coreProperties>
</file>