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definedNames>
    <definedName name="area">Sheet1!$A$1:$G$16</definedName>
    <definedName name="headers">Sheet1!$E$3:$F$3</definedName>
    <definedName name="labels">Sheet1!$B$4:$D$14</definedName>
    <definedName name="values">Sheet1!$E$4:$F$14</definedName>
  </definedNames>
  <calcPr calcId="144525"/>
</workbook>
</file>

<file path=xl/calcChain.xml><?xml version="1.0" encoding="utf-8"?>
<calcChain xmlns="http://schemas.openxmlformats.org/spreadsheetml/2006/main">
  <c r="F10" i="1" l="1"/>
  <c r="F11" i="1"/>
  <c r="F8" i="1"/>
  <c r="F9" i="1"/>
  <c r="F7" i="1"/>
  <c r="F5" i="1"/>
  <c r="F6" i="1" s="1"/>
  <c r="F4" i="1" s="1"/>
  <c r="F12" i="1" l="1"/>
  <c r="E4" i="1"/>
  <c r="F13" i="1" l="1"/>
  <c r="F14" i="1" s="1"/>
  <c r="E8" i="1"/>
  <c r="E12" i="1"/>
  <c r="E13" i="1" s="1"/>
  <c r="E14" i="1" s="1"/>
</calcChain>
</file>

<file path=xl/sharedStrings.xml><?xml version="1.0" encoding="utf-8"?>
<sst xmlns="http://schemas.openxmlformats.org/spreadsheetml/2006/main" count="12" uniqueCount="12">
  <si>
    <t>Revenue</t>
  </si>
  <si>
    <t>Sales</t>
  </si>
  <si>
    <t>Sales returns</t>
  </si>
  <si>
    <t>Sales discounts</t>
  </si>
  <si>
    <t>Expeneses</t>
  </si>
  <si>
    <t>Salaries &amp; wages</t>
  </si>
  <si>
    <t>Depreciation</t>
  </si>
  <si>
    <t>Office expenses</t>
  </si>
  <si>
    <t>Net income</t>
  </si>
  <si>
    <t>Tax</t>
  </si>
  <si>
    <t>Income</t>
  </si>
  <si>
    <t>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</si>
</sst>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9F6D5"/>
        <bgColor indexed="64"/>
      </patternFill>
    </fill>
    <fill>
      <patternFill patternType="solid">
        <fgColor rgb="FFCFDCF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4" borderId="4" xfId="0" applyFont="1" applyFill="1" applyBorder="1"/>
    <xf numFmtId="0" fontId="1" fillId="2" borderId="5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0" borderId="0" xfId="0" applyAlignment="1">
      <alignment horizontal="left" indent="2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DCF5"/>
      <color rgb="FFF9F6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F10" sqref="F10"/>
    </sheetView>
  </sheetViews>
  <sheetFormatPr defaultRowHeight="15" x14ac:dyDescent="0.25"/>
  <cols>
    <col min="2" max="2" width="3.28515625" customWidth="1"/>
    <col min="3" max="3" width="4" customWidth="1"/>
    <col min="4" max="4" width="20.5703125" customWidth="1"/>
    <col min="5" max="5" width="11.85546875" customWidth="1"/>
  </cols>
  <sheetData>
    <row r="3" spans="2:6" x14ac:dyDescent="0.25">
      <c r="E3" s="4">
        <v>2021</v>
      </c>
      <c r="F3" s="4" t="s">
        <v>11</v>
      </c>
    </row>
    <row r="4" spans="2:6" x14ac:dyDescent="0.25">
      <c r="B4" s="10"/>
      <c r="C4" s="9" t="s">
        <v>0</v>
      </c>
      <c r="D4" s="9"/>
      <c r="E4" s="1">
        <f>SUM(E5:E7)</f>
        <v>3550</v>
      </c>
      <c r="F4" s="1">
        <f>SUM(F5:F7)</f>
        <v>3559.5</v>
      </c>
    </row>
    <row r="5" spans="2:6" x14ac:dyDescent="0.25">
      <c r="B5" s="10"/>
      <c r="C5" s="10"/>
      <c r="D5" t="s">
        <v>1</v>
      </c>
      <c r="E5">
        <v>3000</v>
      </c>
      <c r="F5">
        <f>E5*100.15%</f>
        <v>3004.5</v>
      </c>
    </row>
    <row r="6" spans="2:6" x14ac:dyDescent="0.25">
      <c r="B6" s="10"/>
      <c r="C6" s="10"/>
      <c r="D6" t="s">
        <v>2</v>
      </c>
      <c r="E6">
        <v>450</v>
      </c>
      <c r="F6">
        <f>2*(F5-E5)+E6</f>
        <v>459</v>
      </c>
    </row>
    <row r="7" spans="2:6" x14ac:dyDescent="0.25">
      <c r="B7" s="10"/>
      <c r="C7" s="10"/>
      <c r="D7" t="s">
        <v>3</v>
      </c>
      <c r="E7">
        <v>100</v>
      </c>
      <c r="F7">
        <f>E7*0.96</f>
        <v>96</v>
      </c>
    </row>
    <row r="8" spans="2:6" x14ac:dyDescent="0.25">
      <c r="B8" s="10"/>
      <c r="C8" s="9" t="s">
        <v>4</v>
      </c>
      <c r="D8" s="9"/>
      <c r="E8" s="1">
        <f>SUM(E9:E11)</f>
        <v>1420</v>
      </c>
      <c r="F8" s="1">
        <f>SUM(F9:F11)</f>
        <v>1570</v>
      </c>
    </row>
    <row r="9" spans="2:6" x14ac:dyDescent="0.25">
      <c r="B9" s="10"/>
      <c r="C9" s="10"/>
      <c r="D9" t="s">
        <v>5</v>
      </c>
      <c r="E9">
        <v>300</v>
      </c>
      <c r="F9">
        <f>E9*1.5</f>
        <v>450</v>
      </c>
    </row>
    <row r="10" spans="2:6" x14ac:dyDescent="0.25">
      <c r="B10" s="10"/>
      <c r="C10" s="10"/>
      <c r="D10" t="s">
        <v>6</v>
      </c>
      <c r="E10">
        <v>1000</v>
      </c>
      <c r="F10">
        <f>E10-500</f>
        <v>500</v>
      </c>
    </row>
    <row r="11" spans="2:6" x14ac:dyDescent="0.25">
      <c r="B11" s="10"/>
      <c r="C11" s="10"/>
      <c r="D11" t="s">
        <v>7</v>
      </c>
      <c r="E11">
        <v>120</v>
      </c>
      <c r="F11">
        <f>E11+500</f>
        <v>620</v>
      </c>
    </row>
    <row r="12" spans="2:6" ht="15.75" thickBot="1" x14ac:dyDescent="0.3">
      <c r="B12" s="8" t="s">
        <v>10</v>
      </c>
      <c r="C12" s="8"/>
      <c r="D12" s="8"/>
      <c r="E12" s="3">
        <f>E4-E8</f>
        <v>2130</v>
      </c>
      <c r="F12" s="3">
        <f>F4-F8</f>
        <v>1989.5</v>
      </c>
    </row>
    <row r="13" spans="2:6" ht="16.5" thickTop="1" thickBot="1" x14ac:dyDescent="0.3">
      <c r="B13" s="7" t="s">
        <v>9</v>
      </c>
      <c r="C13" s="7"/>
      <c r="D13" s="7"/>
      <c r="E13">
        <f>20%*E12</f>
        <v>426</v>
      </c>
      <c r="F13">
        <f>23%*F12</f>
        <v>457.58500000000004</v>
      </c>
    </row>
    <row r="14" spans="2:6" ht="15.75" thickBot="1" x14ac:dyDescent="0.3">
      <c r="B14" s="5" t="s">
        <v>8</v>
      </c>
      <c r="C14" s="6"/>
      <c r="D14" s="6"/>
      <c r="E14" s="2">
        <f>-2*(E13-E12)</f>
        <v>3408</v>
      </c>
      <c r="F14" s="2">
        <f>-2*(F13-F12)</f>
        <v>3063.83</v>
      </c>
    </row>
  </sheetData>
  <mergeCells count="8">
    <mergeCell ref="B14:D14"/>
    <mergeCell ref="B13:D13"/>
    <mergeCell ref="B12:D12"/>
    <mergeCell ref="C4:D4"/>
    <mergeCell ref="C8:D8"/>
    <mergeCell ref="C5:C7"/>
    <mergeCell ref="C9:C11"/>
    <mergeCell ref="B4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area</vt:lpstr>
      <vt:lpstr>headers</vt:lpstr>
      <vt:lpstr>labels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Wysocki</dc:creator>
  <cp:lastModifiedBy>Łukasz Wysocki</cp:lastModifiedBy>
  <dcterms:created xsi:type="dcterms:W3CDTF">2021-08-08T17:44:06Z</dcterms:created>
  <dcterms:modified xsi:type="dcterms:W3CDTF">2021-08-20T18:01:56Z</dcterms:modified>
</cp:coreProperties>
</file>