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/>
  </bookViews>
  <sheets>
    <sheet name="入职记录表" sheetId="1" r:id="rId1"/>
    <sheet name="离职记录表" sheetId="2" r:id="rId2"/>
    <sheet name="公积金缴存记录表" sheetId="3" r:id="rId3"/>
    <sheet name="人员信息" sheetId="4" r:id="rId4"/>
    <sheet name="需要表格" sheetId="5" r:id="rId5"/>
  </sheets>
  <externalReferences>
    <externalReference r:id="rId6"/>
    <externalReference r:id="rId7"/>
  </externalReferences>
  <definedNames>
    <definedName name="_xlnm._FilterDatabase" localSheetId="0" hidden="1">入职记录表!$A$1:$M$53</definedName>
    <definedName name="_xlnm._FilterDatabase" localSheetId="1" hidden="1">离职记录表!$A$1:$M$4</definedName>
    <definedName name="_xlnm._FilterDatabase" localSheetId="2" hidden="1">公积金缴存记录表!$A$1:$L$110</definedName>
    <definedName name="_xlnm._FilterDatabase" localSheetId="3" hidden="1">人员信息!$A$1:$AG$53</definedName>
  </definedNames>
  <calcPr calcId="144525"/>
</workbook>
</file>

<file path=xl/sharedStrings.xml><?xml version="1.0" encoding="utf-8"?>
<sst xmlns="http://schemas.openxmlformats.org/spreadsheetml/2006/main" count="2025" uniqueCount="423">
  <si>
    <t>序号</t>
  </si>
  <si>
    <t>个人账号</t>
  </si>
  <si>
    <t>姓名</t>
  </si>
  <si>
    <t>证件号码</t>
  </si>
  <si>
    <t>个人缴存基数</t>
  </si>
  <si>
    <t>个人月缴存额</t>
  </si>
  <si>
    <t>单位月缴存额</t>
  </si>
  <si>
    <t>月缴存额</t>
  </si>
  <si>
    <t>增加月份</t>
  </si>
  <si>
    <t>管理</t>
  </si>
  <si>
    <t>公司</t>
  </si>
  <si>
    <t>备注</t>
  </si>
  <si>
    <t>是否在职</t>
  </si>
  <si>
    <t>00469181</t>
  </si>
  <si>
    <t>黄瑞丽</t>
  </si>
  <si>
    <t>37292319891119114X</t>
  </si>
  <si>
    <t>许兰聚</t>
  </si>
  <si>
    <t>夜族传媒</t>
  </si>
  <si>
    <t>00453732</t>
  </si>
  <si>
    <t>张衍壮</t>
  </si>
  <si>
    <t>372928199708153937</t>
  </si>
  <si>
    <t>00453757</t>
  </si>
  <si>
    <t>张家华</t>
  </si>
  <si>
    <t>37292919870604363X</t>
  </si>
  <si>
    <t>00453758</t>
  </si>
  <si>
    <t>路克花</t>
  </si>
  <si>
    <t>370923198904062823</t>
  </si>
  <si>
    <t>00447757</t>
  </si>
  <si>
    <t>张文豪</t>
  </si>
  <si>
    <t>372901199007011477</t>
  </si>
  <si>
    <t>00473669</t>
  </si>
  <si>
    <t>唐雨培</t>
  </si>
  <si>
    <t>152224199206067049</t>
  </si>
  <si>
    <t>张洪伟</t>
  </si>
  <si>
    <t>00460044</t>
  </si>
  <si>
    <t>侯恩杰</t>
  </si>
  <si>
    <t>372923198007272312</t>
  </si>
  <si>
    <t>00460045</t>
  </si>
  <si>
    <t>王雪玲</t>
  </si>
  <si>
    <t>372923198208270129</t>
  </si>
  <si>
    <t>00492991</t>
  </si>
  <si>
    <t>张训振</t>
  </si>
  <si>
    <t>372923198612273233</t>
  </si>
  <si>
    <t>00468781</t>
  </si>
  <si>
    <t>郭迪</t>
  </si>
  <si>
    <t>372901199711220424</t>
  </si>
  <si>
    <t>00468782</t>
  </si>
  <si>
    <t>张志文</t>
  </si>
  <si>
    <t>372901199510236112</t>
  </si>
  <si>
    <t>00442686</t>
  </si>
  <si>
    <t>王娟</t>
  </si>
  <si>
    <t>372901198802102867</t>
  </si>
  <si>
    <t>00496335</t>
  </si>
  <si>
    <t>于天增</t>
  </si>
  <si>
    <t>372926198711051854</t>
  </si>
  <si>
    <t>00496336</t>
  </si>
  <si>
    <t>李令妮</t>
  </si>
  <si>
    <t>372926198807051867</t>
  </si>
  <si>
    <t>00496337</t>
  </si>
  <si>
    <t>何威</t>
  </si>
  <si>
    <t>372923198905294417</t>
  </si>
  <si>
    <t>00496338</t>
  </si>
  <si>
    <t>赵圆</t>
  </si>
  <si>
    <t>37292319900514176X</t>
  </si>
  <si>
    <t>00496458</t>
  </si>
  <si>
    <t xml:space="preserve">张美荣 </t>
  </si>
  <si>
    <t>372925198701160524</t>
  </si>
  <si>
    <t>00496459</t>
  </si>
  <si>
    <t>付长礼</t>
  </si>
  <si>
    <t>372925198505070572</t>
  </si>
  <si>
    <t>00447759</t>
  </si>
  <si>
    <t>陈延贺</t>
  </si>
  <si>
    <t>372901198810121830</t>
  </si>
  <si>
    <t>00447749</t>
  </si>
  <si>
    <t>董贺明</t>
  </si>
  <si>
    <t>372923199002255614</t>
  </si>
  <si>
    <t>00447763</t>
  </si>
  <si>
    <t>常如</t>
  </si>
  <si>
    <t>372923198904155642</t>
  </si>
  <si>
    <t>00500151</t>
  </si>
  <si>
    <t>王营涛</t>
  </si>
  <si>
    <t>372925198903188015</t>
  </si>
  <si>
    <t>00500152</t>
  </si>
  <si>
    <t>王本涛</t>
  </si>
  <si>
    <t>37290119691110263X</t>
  </si>
  <si>
    <t>00500153</t>
  </si>
  <si>
    <t>闫景兰</t>
  </si>
  <si>
    <t>37290119720506268X</t>
  </si>
  <si>
    <t>00500154</t>
  </si>
  <si>
    <t>孙念社</t>
  </si>
  <si>
    <t>372901199309072814</t>
  </si>
  <si>
    <t>00500155</t>
  </si>
  <si>
    <t>骆美丽</t>
  </si>
  <si>
    <t>372901198812097264</t>
  </si>
  <si>
    <t>00143334</t>
  </si>
  <si>
    <t>陈安振</t>
  </si>
  <si>
    <t>372929198803011816</t>
  </si>
  <si>
    <t>00147796</t>
  </si>
  <si>
    <t>沈娇娇</t>
  </si>
  <si>
    <t>372925199309190723</t>
  </si>
  <si>
    <t>00254119</t>
  </si>
  <si>
    <t>张春光</t>
  </si>
  <si>
    <t>131024198510054453</t>
  </si>
  <si>
    <t>00441680</t>
  </si>
  <si>
    <t>杨国庭</t>
  </si>
  <si>
    <t>372901198702247516</t>
  </si>
  <si>
    <t>00441681</t>
  </si>
  <si>
    <t>秦文娟</t>
  </si>
  <si>
    <t>37292319861018144X</t>
  </si>
  <si>
    <t>00492888</t>
  </si>
  <si>
    <t>杜新军</t>
  </si>
  <si>
    <t>372901198709218910</t>
  </si>
  <si>
    <t>00464309</t>
  </si>
  <si>
    <t>董贺斌</t>
  </si>
  <si>
    <t>37292319900303563X</t>
  </si>
  <si>
    <t>00441264</t>
  </si>
  <si>
    <t>杨同利</t>
  </si>
  <si>
    <t>37292419950612063X</t>
  </si>
  <si>
    <t>00143291</t>
  </si>
  <si>
    <t>王子发</t>
  </si>
  <si>
    <t>372923199303063210</t>
  </si>
  <si>
    <t>00143800</t>
  </si>
  <si>
    <t>刘贞祥</t>
  </si>
  <si>
    <t>372901198110154551</t>
  </si>
  <si>
    <t>00143804</t>
  </si>
  <si>
    <t>宋巧霞</t>
  </si>
  <si>
    <t>372901198508164629</t>
  </si>
  <si>
    <t>00503656</t>
  </si>
  <si>
    <t>常德阔</t>
  </si>
  <si>
    <t>370405198806051338</t>
  </si>
  <si>
    <t>董培培</t>
  </si>
  <si>
    <t>00503657</t>
  </si>
  <si>
    <t>单士战</t>
  </si>
  <si>
    <t>372925198707148331</t>
  </si>
  <si>
    <t>00503658</t>
  </si>
  <si>
    <t>刘克丽</t>
  </si>
  <si>
    <t>372925198603152344</t>
  </si>
  <si>
    <t>00503659</t>
  </si>
  <si>
    <t>刘克伍</t>
  </si>
  <si>
    <t>372925199010242314</t>
  </si>
  <si>
    <t>00503660</t>
  </si>
  <si>
    <t>董凡凡</t>
  </si>
  <si>
    <t>372925198707066547</t>
  </si>
  <si>
    <t>00503661</t>
  </si>
  <si>
    <t>温守旺</t>
  </si>
  <si>
    <t>372929198303102738</t>
  </si>
  <si>
    <t>00503662</t>
  </si>
  <si>
    <t>刘淑燕</t>
  </si>
  <si>
    <t>372929198812110066</t>
  </si>
  <si>
    <t>00503663</t>
  </si>
  <si>
    <t>傅晓</t>
  </si>
  <si>
    <t>370684198701104428</t>
  </si>
  <si>
    <t>00431062</t>
  </si>
  <si>
    <t>王磊</t>
  </si>
  <si>
    <t>372923198710083812</t>
  </si>
  <si>
    <t>00503664</t>
  </si>
  <si>
    <t>王鲁寒</t>
  </si>
  <si>
    <t>372901199111038047</t>
  </si>
  <si>
    <t>00503665</t>
  </si>
  <si>
    <t>李艳平</t>
  </si>
  <si>
    <t>372925198203145743</t>
  </si>
  <si>
    <t>00503890</t>
  </si>
  <si>
    <t>赵波</t>
  </si>
  <si>
    <t>372901199102147858</t>
  </si>
  <si>
    <t>00503891</t>
  </si>
  <si>
    <t>吴倩</t>
  </si>
  <si>
    <t>372901199112162023</t>
  </si>
  <si>
    <t>00503892</t>
  </si>
  <si>
    <t>高雪玲</t>
  </si>
  <si>
    <t>372928198109136022</t>
  </si>
  <si>
    <t>00503893</t>
  </si>
  <si>
    <t>张福平</t>
  </si>
  <si>
    <t>372925199007092327</t>
  </si>
  <si>
    <t>最早入职时间</t>
  </si>
  <si>
    <t>离职时间</t>
  </si>
  <si>
    <t>缴存时间</t>
  </si>
  <si>
    <t>工号ID</t>
  </si>
  <si>
    <t>介绍人</t>
  </si>
  <si>
    <t>单位</t>
  </si>
  <si>
    <t>入职时间</t>
  </si>
  <si>
    <t>在职状态</t>
  </si>
  <si>
    <t>性别</t>
  </si>
  <si>
    <t>手机号</t>
  </si>
  <si>
    <t>身份证</t>
  </si>
  <si>
    <t>婚姻状况</t>
  </si>
  <si>
    <t>职务</t>
  </si>
  <si>
    <t>职业</t>
  </si>
  <si>
    <t>职称</t>
  </si>
  <si>
    <t>学历</t>
  </si>
  <si>
    <t>家庭住址</t>
  </si>
  <si>
    <t>夫妻编号</t>
  </si>
  <si>
    <t>公积金账号</t>
  </si>
  <si>
    <t>公积金开户 银行卡开户行</t>
  </si>
  <si>
    <t>公积金开户 银行卡号</t>
  </si>
  <si>
    <t>是否转户</t>
  </si>
  <si>
    <t>工资标准</t>
  </si>
  <si>
    <t>工资流水 银行卡开户行</t>
  </si>
  <si>
    <t>工资流水 银行卡号</t>
  </si>
  <si>
    <t>是否需要流水</t>
  </si>
  <si>
    <t>开户日期</t>
  </si>
  <si>
    <t>个人账户余额</t>
  </si>
  <si>
    <t>是否贷款</t>
  </si>
  <si>
    <t>在职</t>
  </si>
  <si>
    <t>男</t>
  </si>
  <si>
    <t>15318861865</t>
  </si>
  <si>
    <t>已婚</t>
  </si>
  <si>
    <t>其他</t>
  </si>
  <si>
    <t>大专</t>
  </si>
  <si>
    <t>山东省定陶县半堤乡董小集行政村董小集村245号</t>
  </si>
  <si>
    <t>DHM-CR-01</t>
  </si>
  <si>
    <t>中国建设银行</t>
  </si>
  <si>
    <t>6236682390002007668</t>
  </si>
  <si>
    <t>否</t>
  </si>
  <si>
    <t/>
  </si>
  <si>
    <t>是</t>
  </si>
  <si>
    <t>18865059234</t>
  </si>
  <si>
    <t>山东省菏泽市牡丹区丹阳办事处张花园行政村张花园村153号</t>
  </si>
  <si>
    <t>中国工商银行</t>
  </si>
  <si>
    <t>6217231609000471758</t>
  </si>
  <si>
    <t>15550779777</t>
  </si>
  <si>
    <t>山东省菏泽市牡丹区牡丹办事处阳光社区楚庄村294号</t>
  </si>
  <si>
    <t>6212261609002218029</t>
  </si>
  <si>
    <t>女</t>
  </si>
  <si>
    <t>15315006131</t>
  </si>
  <si>
    <t>高中</t>
  </si>
  <si>
    <t>DHM-CR-02</t>
  </si>
  <si>
    <t>山东省农村信用社</t>
  </si>
  <si>
    <t>6223191764520222</t>
  </si>
  <si>
    <t>未婚</t>
  </si>
  <si>
    <t>山东省郓城县张营镇十二里铺行政村十二里铺村182号</t>
  </si>
  <si>
    <t>中国农业银行</t>
  </si>
  <si>
    <t>6228481839018884874</t>
  </si>
  <si>
    <t>离职</t>
  </si>
  <si>
    <t>山东省鄄城县董口镇张桥行政村前张桥村133号</t>
  </si>
  <si>
    <t>ZJH-LKH-01</t>
  </si>
  <si>
    <t>6228480279018903773</t>
  </si>
  <si>
    <t>中国农业银行山东省泰安市肥城市支行</t>
  </si>
  <si>
    <t>无贷款</t>
  </si>
  <si>
    <t>山东省鄄城县董口镇张桥行政村前张桥村78号</t>
  </si>
  <si>
    <t>ZJH-LKH-02</t>
  </si>
  <si>
    <t>6228450278043721073</t>
  </si>
  <si>
    <t>15554568890</t>
  </si>
  <si>
    <t>山东省定陶县南王店乡丰庄行政村侯庙村262号</t>
  </si>
  <si>
    <t>HEJ-WXL-01</t>
  </si>
  <si>
    <t>6212261609011268585</t>
  </si>
  <si>
    <t>中国工商银行山东省菏泽市菏泽定陶支行营业室</t>
  </si>
  <si>
    <t>15653040822</t>
  </si>
  <si>
    <t>中专</t>
  </si>
  <si>
    <t>HEJ-WXL-02</t>
  </si>
  <si>
    <t>6228451838064450073</t>
  </si>
  <si>
    <t>中国农业银行山东省菏泽市菏泽定陶城关分理处</t>
  </si>
  <si>
    <t>15065056289</t>
  </si>
  <si>
    <t>6222021609013176521</t>
  </si>
  <si>
    <t>15863494687</t>
  </si>
  <si>
    <t>山东省定陶县半堤镇董小集行政村董小集村170号</t>
  </si>
  <si>
    <t>6228480248206431574</t>
  </si>
  <si>
    <t>中国农业银行山东省青岛市青岛和阳路支行</t>
  </si>
  <si>
    <t>13811437762</t>
  </si>
  <si>
    <t>山东省定陶县张湾镇张湾行政村张湾村258号</t>
  </si>
  <si>
    <t>6217002300020924029</t>
  </si>
  <si>
    <t>中国建设银行山东省菏泽市定陶支行</t>
  </si>
  <si>
    <t>18353015353</t>
  </si>
  <si>
    <t>离婚</t>
  </si>
  <si>
    <t>本科</t>
  </si>
  <si>
    <t>山东省巨野县凤凰街道办事处古城街191号</t>
  </si>
  <si>
    <t>6217002300002766752</t>
  </si>
  <si>
    <t>1805302581</t>
  </si>
  <si>
    <t>山东省定陶县冉堌镇王双楼行政村王双楼村009号</t>
  </si>
  <si>
    <t>6228481839030229272</t>
  </si>
  <si>
    <t>中国农业银行山东省菏泽市定陶城关分理处</t>
  </si>
  <si>
    <t>有贷款</t>
  </si>
  <si>
    <t>18265061381</t>
  </si>
  <si>
    <t>6222021609009012813</t>
  </si>
  <si>
    <t>15865109186</t>
  </si>
  <si>
    <t>山东省定陶县冉堌镇三义集行政村李楼村77号</t>
  </si>
  <si>
    <t>6228481836880876863</t>
  </si>
  <si>
    <t>6217002300022592188</t>
  </si>
  <si>
    <t>6215581609000050255</t>
  </si>
  <si>
    <t>17865029598</t>
  </si>
  <si>
    <t>职业高中</t>
  </si>
  <si>
    <t>山东省巨野县太平镇于官屯村134号</t>
  </si>
  <si>
    <t>YTZ-LLN-01</t>
  </si>
  <si>
    <t>6221884750026932647</t>
  </si>
  <si>
    <t>15020203663</t>
  </si>
  <si>
    <t>初中</t>
  </si>
  <si>
    <t>YTZ-LLN-02</t>
  </si>
  <si>
    <t>6217994750045563584</t>
  </si>
  <si>
    <t>13153352823</t>
  </si>
  <si>
    <t>山东省定陶县马集镇力本屯行政村035号</t>
  </si>
  <si>
    <t>ZW-HY-01</t>
  </si>
  <si>
    <t>6212261603001027325</t>
  </si>
  <si>
    <t>中国工商银行山东省淄博市淄博高青支行</t>
  </si>
  <si>
    <t>13070679600</t>
  </si>
  <si>
    <t>山东省定陶县杜堂镇杜堂行政村何庄037号</t>
  </si>
  <si>
    <t>ZW-HY-02</t>
  </si>
  <si>
    <t>6230521830030558172</t>
  </si>
  <si>
    <t>中国农业银行山东省菏泽市菏泽定陶支行</t>
  </si>
  <si>
    <t>15092603000</t>
  </si>
  <si>
    <t xml:space="preserve">山东省单县莱河镇帅楼行政村陈楼西街112号 </t>
  </si>
  <si>
    <t>FCL-ZMR-02</t>
  </si>
  <si>
    <t xml:space="preserve">6228481839030101679 </t>
  </si>
  <si>
    <t>中国农业银行山东省菏泽市单县支行</t>
  </si>
  <si>
    <t>6228481839030101679</t>
  </si>
  <si>
    <t>15153040869</t>
  </si>
  <si>
    <t>FCL-ZMR-01</t>
  </si>
  <si>
    <t xml:space="preserve">6228481839021042577 </t>
  </si>
  <si>
    <t>中国农业银行山东省菏泽市单县城管分理处</t>
  </si>
  <si>
    <t>6228481839021042577</t>
  </si>
  <si>
    <t>15265019908</t>
  </si>
  <si>
    <t>山东省成武县伯乐集镇杨楼行政村杨楼村084号</t>
  </si>
  <si>
    <t>山东农村信用社</t>
  </si>
  <si>
    <t>6223201754167874</t>
  </si>
  <si>
    <t>山东农村信用社山东省菏泽市成武县农村商业银行伯乐支行</t>
  </si>
  <si>
    <t>15169269010</t>
  </si>
  <si>
    <t>山东省单县单县城镇西郊行政村赵花园后村22号</t>
  </si>
  <si>
    <t>WYC-SJJ-01</t>
  </si>
  <si>
    <t>6228481839029652179</t>
  </si>
  <si>
    <t>15253014578</t>
  </si>
  <si>
    <t>山东省菏泽市牡丹区皇镇乡王桥行政村王桥村040号</t>
  </si>
  <si>
    <t>WBT-YJL-01</t>
  </si>
  <si>
    <t>6222081609001054331</t>
  </si>
  <si>
    <t>15653083738</t>
  </si>
  <si>
    <t>WBT-YJL-02</t>
  </si>
  <si>
    <t>6212261609004743487</t>
  </si>
  <si>
    <t>山东省菏泽市牡丹区沙土镇沙土行政村沙土集村552号</t>
  </si>
  <si>
    <t>6217000060024093252</t>
  </si>
  <si>
    <t>山东省鄄城县左营乡陈良行政村陈良村018号</t>
  </si>
  <si>
    <t>CAZ-LML-02</t>
  </si>
  <si>
    <t>6223201747353433</t>
  </si>
  <si>
    <t>CAZ-LML-01</t>
  </si>
  <si>
    <t>6236682340006532963</t>
  </si>
  <si>
    <t>18865079930</t>
  </si>
  <si>
    <t>山东省单县孙溜镇常兴寨行政村王庄159号</t>
  </si>
  <si>
    <t>WYC-SJJ-02</t>
  </si>
  <si>
    <t>6217002300003342025</t>
  </si>
  <si>
    <t>15265033719</t>
  </si>
  <si>
    <t>河北省廊坊市香河县安头屯镇东口头村58号</t>
  </si>
  <si>
    <t>6212261609006360983</t>
  </si>
  <si>
    <t>15098225477</t>
  </si>
  <si>
    <t>YGT-QWJ-01</t>
  </si>
  <si>
    <t>交通银行</t>
  </si>
  <si>
    <t>6222624090001015800</t>
  </si>
  <si>
    <t>15020459901</t>
  </si>
  <si>
    <t>YGT-QWJ-02</t>
  </si>
  <si>
    <t>农商银行</t>
  </si>
  <si>
    <t>6223201710828569</t>
  </si>
  <si>
    <t>6222081609001579337</t>
  </si>
  <si>
    <t>中国邮政储蓄银行</t>
  </si>
  <si>
    <t>6217994750041660228</t>
  </si>
  <si>
    <t>15054020224</t>
  </si>
  <si>
    <t>山东省枣庄市台儿庄区涧头集镇龙庄村37号</t>
  </si>
  <si>
    <t>6215581609000142516</t>
  </si>
  <si>
    <t>15098352167</t>
  </si>
  <si>
    <t>山东省单县单城镇赵土楼行政村冯庄5号</t>
  </si>
  <si>
    <t>SSZ-LKL-01</t>
  </si>
  <si>
    <t>6228451838056161878</t>
  </si>
  <si>
    <t>15269068557</t>
  </si>
  <si>
    <t>山东省单县曹庄乡李庄行政村李庄72号</t>
  </si>
  <si>
    <t>SSZ-LKL-02</t>
  </si>
  <si>
    <t>6228451838063842171</t>
  </si>
  <si>
    <t>15021554686</t>
  </si>
  <si>
    <t>6217001210033595297</t>
  </si>
  <si>
    <t>15753022786</t>
  </si>
  <si>
    <t>山东省单县时楼镇陈洪庄行政村周楼村17号</t>
  </si>
  <si>
    <t>6222021609013843567</t>
  </si>
  <si>
    <t>中国工商银行山东省菏泽市菏泽单县文化中路储蓄所</t>
  </si>
  <si>
    <t>18678597008</t>
  </si>
  <si>
    <t>山东省鄄城县李进士堂镇苏门楼行政村苏门楼村399号</t>
  </si>
  <si>
    <t>WSW-LSY-01</t>
  </si>
  <si>
    <t>6217002300018766564</t>
  </si>
  <si>
    <t>15153099970</t>
  </si>
  <si>
    <t>山东省鄄城县古泉街道办事处温泉南路101号1号楼2单元2602号</t>
  </si>
  <si>
    <t>WSW-LSY-02</t>
  </si>
  <si>
    <t>6212261609002865605</t>
  </si>
  <si>
    <t>15269037528</t>
  </si>
  <si>
    <t>山东省菏泽市牡丹区北城办事处句阳社区北关厢村1号</t>
  </si>
  <si>
    <t>6222081609001116650</t>
  </si>
  <si>
    <t>18705402102</t>
  </si>
  <si>
    <t>山东省菏泽市牡丹区佃户屯办事处朱大庙行政村前曹庄22号</t>
  </si>
  <si>
    <t>6223201704551417</t>
  </si>
  <si>
    <t>15506560916</t>
  </si>
  <si>
    <t>山东省菏泽市牡丹区佃户屯办事处刘庙行政村刘庙村265号</t>
  </si>
  <si>
    <t>6228481838218760678</t>
  </si>
  <si>
    <t>13515307725</t>
  </si>
  <si>
    <t>山东省菏泽市牡丹区何楼办事处月光社区后高庄53号</t>
  </si>
  <si>
    <t>ZB-WQ-01</t>
  </si>
  <si>
    <t>6212261609015253567</t>
  </si>
  <si>
    <t>15864663367</t>
  </si>
  <si>
    <t>ZB-WQ-02</t>
  </si>
  <si>
    <t>6222081609001454333</t>
  </si>
  <si>
    <t>15618313551</t>
  </si>
  <si>
    <t>山东省郓城县侯岗集侯庙行政村侯庙村08号</t>
  </si>
  <si>
    <t>6217001210084260155</t>
  </si>
  <si>
    <t>15021554687</t>
  </si>
  <si>
    <t>6222031001023744498</t>
  </si>
  <si>
    <t>年份</t>
  </si>
  <si>
    <t xml:space="preserve">   月份     管理</t>
  </si>
  <si>
    <t>合计</t>
  </si>
  <si>
    <t>无</t>
  </si>
  <si>
    <t>孙志顺</t>
  </si>
  <si>
    <t>祝巍</t>
  </si>
  <si>
    <t>郝英石</t>
  </si>
  <si>
    <t>总计</t>
  </si>
  <si>
    <t>减少人数</t>
  </si>
  <si>
    <t>增加人数</t>
  </si>
  <si>
    <t>总计人数</t>
  </si>
  <si>
    <t>菏泽市住房公积金管理中心汇缴</t>
  </si>
  <si>
    <t>单位名称：</t>
  </si>
  <si>
    <t>菏泽市夜族文化传媒有限公司</t>
  </si>
  <si>
    <t>单位账号</t>
  </si>
  <si>
    <t>单位缴存人数</t>
  </si>
  <si>
    <t>上月汇缴人数</t>
  </si>
  <si>
    <t>本月增加人数</t>
  </si>
  <si>
    <t>本月减少人数</t>
  </si>
  <si>
    <t>本月汇缴人数</t>
  </si>
  <si>
    <t>上月汇缴金额</t>
  </si>
  <si>
    <t>本月增加金额</t>
  </si>
  <si>
    <t>本月减少金额</t>
  </si>
  <si>
    <t>本月汇缴金额</t>
  </si>
  <si>
    <t>补缴人数</t>
  </si>
  <si>
    <t>补缴金额</t>
  </si>
  <si>
    <t>缴款金额合计</t>
  </si>
  <si>
    <t>汇缴月度</t>
  </si>
</sst>
</file>

<file path=xl/styles.xml><?xml version="1.0" encoding="utf-8"?>
<styleSheet xmlns="http://schemas.openxmlformats.org/spreadsheetml/2006/main">
  <numFmts count="9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@&quot;月&quot;"/>
    <numFmt numFmtId="179" formatCode="@&quot;缴存统计表&quot;"/>
    <numFmt numFmtId="180" formatCode="0_ "/>
  </numFmts>
  <fonts count="36">
    <font>
      <sz val="9"/>
      <color theme="1"/>
      <name val="宋体"/>
      <charset val="134"/>
      <scheme val="minor"/>
    </font>
    <font>
      <sz val="24"/>
      <color theme="4" tint="-0.25"/>
      <name val="宋体"/>
      <charset val="134"/>
    </font>
    <font>
      <sz val="12"/>
      <color theme="0"/>
      <name val="等线"/>
      <charset val="134"/>
    </font>
    <font>
      <b/>
      <sz val="11"/>
      <color theme="1"/>
      <name val="宋体"/>
      <charset val="134"/>
    </font>
    <font>
      <b/>
      <sz val="11"/>
      <color theme="1"/>
      <name val="Arial"/>
      <charset val="134"/>
    </font>
    <font>
      <b/>
      <sz val="11"/>
      <color rgb="FF7030A0"/>
      <name val="宋体"/>
      <charset val="134"/>
    </font>
    <font>
      <b/>
      <sz val="11"/>
      <color rgb="FF7030A0"/>
      <name val="Arial"/>
      <charset val="134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5" tint="0.4"/>
      <name val="等线"/>
      <charset val="134"/>
    </font>
    <font>
      <b/>
      <sz val="11"/>
      <color theme="5" tint="0.4"/>
      <name val="Arial"/>
      <charset val="134"/>
    </font>
    <font>
      <sz val="9"/>
      <color theme="1"/>
      <name val="宋体"/>
      <charset val="134"/>
    </font>
    <font>
      <sz val="9"/>
      <color theme="5" tint="-0.5"/>
      <name val="宋体"/>
      <charset val="134"/>
    </font>
    <font>
      <sz val="9"/>
      <color theme="8" tint="-0.25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theme="6" tint="0.799645985290078"/>
      </patternFill>
    </fill>
    <fill>
      <patternFill patternType="solid">
        <fgColor theme="4" tint="0.4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 diagonalDown="1">
      <left/>
      <right/>
      <top/>
      <bottom/>
      <diagonal style="medium">
        <color theme="2"/>
      </diagonal>
    </border>
    <border>
      <left style="medium">
        <color auto="1"/>
      </left>
      <right/>
      <top style="medium">
        <color auto="1"/>
      </top>
      <bottom style="thick">
        <color theme="0"/>
      </bottom>
      <diagonal/>
    </border>
    <border>
      <left/>
      <right/>
      <top style="medium">
        <color auto="1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3" fillId="29" borderId="12" applyNumberFormat="0" applyAlignment="0" applyProtection="0">
      <alignment vertical="center"/>
    </xf>
    <xf numFmtId="0" fontId="32" fillId="29" borderId="10" applyNumberFormat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9" fontId="1" fillId="0" borderId="1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49" fontId="2" fillId="2" borderId="2" xfId="43" applyNumberFormat="1" applyFont="1" applyFill="1" applyBorder="1" applyAlignment="1" applyProtection="1">
      <alignment horizontal="center" vertical="center" wrapText="1"/>
    </xf>
    <xf numFmtId="178" fontId="2" fillId="2" borderId="0" xfId="43" applyNumberFormat="1" applyFont="1" applyFill="1" applyBorder="1" applyAlignment="1" applyProtection="1">
      <alignment horizontal="center" vertical="center" wrapText="1"/>
    </xf>
    <xf numFmtId="176" fontId="3" fillId="3" borderId="3" xfId="0" applyNumberFormat="1" applyFont="1" applyFill="1" applyBorder="1" applyAlignment="1" applyProtection="1">
      <alignment horizontal="left" vertical="center"/>
    </xf>
    <xf numFmtId="180" fontId="4" fillId="3" borderId="4" xfId="0" applyNumberFormat="1" applyFont="1" applyFill="1" applyBorder="1" applyAlignment="1" applyProtection="1">
      <alignment horizontal="center" vertical="center"/>
    </xf>
    <xf numFmtId="176" fontId="5" fillId="3" borderId="3" xfId="0" applyNumberFormat="1" applyFont="1" applyFill="1" applyBorder="1" applyAlignment="1" applyProtection="1">
      <alignment horizontal="left" vertical="center"/>
    </xf>
    <xf numFmtId="180" fontId="6" fillId="3" borderId="4" xfId="0" applyNumberFormat="1" applyFont="1" applyFill="1" applyBorder="1" applyAlignment="1" applyProtection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176" fontId="9" fillId="4" borderId="5" xfId="0" applyNumberFormat="1" applyFont="1" applyFill="1" applyBorder="1" applyAlignment="1">
      <alignment horizontal="right" vertical="center"/>
    </xf>
    <xf numFmtId="49" fontId="10" fillId="5" borderId="0" xfId="43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43" applyNumberFormat="1" applyFont="1" applyFill="1" applyBorder="1" applyAlignment="1" applyProtection="1">
      <alignment horizontal="center" vertical="center" wrapText="1"/>
    </xf>
    <xf numFmtId="180" fontId="11" fillId="5" borderId="0" xfId="0" applyNumberFormat="1" applyFont="1" applyFill="1" applyBorder="1" applyAlignment="1">
      <alignment horizontal="center" vertical="center"/>
    </xf>
    <xf numFmtId="176" fontId="9" fillId="4" borderId="5" xfId="0" applyNumberFormat="1" applyFont="1" applyFill="1" applyBorder="1" applyAlignment="1">
      <alignment horizontal="right"/>
    </xf>
    <xf numFmtId="178" fontId="8" fillId="4" borderId="5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177" fontId="0" fillId="0" borderId="0" xfId="0" applyNumberFormat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7" fontId="0" fillId="0" borderId="5" xfId="0" applyNumberFormat="1" applyFont="1" applyFill="1" applyBorder="1" applyAlignment="1">
      <alignment horizontal="center"/>
    </xf>
    <xf numFmtId="177" fontId="0" fillId="0" borderId="5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FF9900"/>
        </patternFill>
      </fill>
    </dxf>
    <dxf>
      <fill>
        <patternFill patternType="solid">
          <bgColor theme="5" tint="-0.2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strike val="1"/>
        <color theme="0" tint="-0.349986266670736"/>
      </font>
    </dxf>
    <dxf>
      <font>
        <color theme="1"/>
      </font>
      <fill>
        <patternFill patternType="solid">
          <bgColor theme="9" tint="0.799951170384838"/>
        </patternFill>
      </fill>
    </dxf>
    <dxf>
      <font>
        <b val="0"/>
        <i val="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&#24037;&#20316;&#36164;&#26009;\&#20809;&#29615;&#20154;&#21147;\&#22812;&#26063;&#20256;&#23186;\&#20449;&#24687;&#2421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&#36164;&#26009;\&#20809;&#29615;&#20154;&#21147;\&#22812;&#26063;&#20256;&#23186;\&#22812;&#26063;&#20256;&#23186;&#26376;&#32564;&#2338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人员信息"/>
      <sheetName val="月缴存记录"/>
      <sheetName val="工资记录"/>
      <sheetName val="缴存情况"/>
      <sheetName val="个人信息汇总表"/>
      <sheetName val="开户（电子版）"/>
      <sheetName val="增员表（纸版）"/>
      <sheetName val="开户（纸版）"/>
      <sheetName val="工资单"/>
      <sheetName val="辅助计算表"/>
      <sheetName val="配置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配置"/>
      <sheetName val="2019年12月"/>
      <sheetName val="2019年11月"/>
      <sheetName val="2019年10月"/>
      <sheetName val="2019年9月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tabSelected="1" workbookViewId="0">
      <pane xSplit="13" ySplit="1" topLeftCell="N2" activePane="bottomRight" state="frozen"/>
      <selection/>
      <selection pane="topRight"/>
      <selection pane="bottomLeft"/>
      <selection pane="bottomRight" activeCell="E23" sqref="E23"/>
    </sheetView>
  </sheetViews>
  <sheetFormatPr defaultColWidth="9.33333333333333" defaultRowHeight="11.25"/>
  <cols>
    <col min="1" max="1" width="4.83333333333333" customWidth="1"/>
    <col min="2" max="3" width="9.83333333333333" customWidth="1"/>
    <col min="4" max="4" width="21.1666666666667" customWidth="1"/>
    <col min="5" max="8" width="8.83333333333333" customWidth="1"/>
    <col min="9" max="9" width="12" style="39" customWidth="1"/>
    <col min="10" max="10" width="7.83333333333333" customWidth="1"/>
    <col min="11" max="13" width="9.83333333333333" customWidth="1"/>
  </cols>
  <sheetData>
    <row r="1" ht="25" customHeight="1" spans="1:1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8" t="s">
        <v>8</v>
      </c>
      <c r="J1" s="44" t="s">
        <v>9</v>
      </c>
      <c r="K1" s="44" t="s">
        <v>10</v>
      </c>
      <c r="L1" s="44" t="s">
        <v>11</v>
      </c>
      <c r="M1" s="44" t="s">
        <v>12</v>
      </c>
    </row>
    <row r="2" spans="1:13">
      <c r="A2" s="24">
        <v>1</v>
      </c>
      <c r="B2" s="47" t="s">
        <v>13</v>
      </c>
      <c r="C2" s="47" t="s">
        <v>14</v>
      </c>
      <c r="D2" s="47" t="s">
        <v>15</v>
      </c>
      <c r="E2" s="47">
        <v>5000</v>
      </c>
      <c r="F2" s="47">
        <v>400</v>
      </c>
      <c r="G2" s="47">
        <v>400</v>
      </c>
      <c r="H2" s="47">
        <v>800</v>
      </c>
      <c r="I2" s="49">
        <v>43733</v>
      </c>
      <c r="J2" s="47" t="s">
        <v>16</v>
      </c>
      <c r="K2" s="47" t="s">
        <v>17</v>
      </c>
      <c r="L2" s="47"/>
      <c r="M2" s="24" t="str">
        <f>IF((_xlfn.MAXIFS(I:I,B:B,B2,K:K,K2)&gt;_xlfn.MAXIFS(离职记录表!J:J,离职记录表!B:B,B2,离职记录表!L:L,K2)),"在职","离职")</f>
        <v>在职</v>
      </c>
    </row>
    <row r="3" spans="1:13">
      <c r="A3" s="24">
        <v>2</v>
      </c>
      <c r="B3" s="47" t="s">
        <v>18</v>
      </c>
      <c r="C3" s="47" t="s">
        <v>19</v>
      </c>
      <c r="D3" s="50" t="s">
        <v>20</v>
      </c>
      <c r="E3" s="47">
        <v>3750</v>
      </c>
      <c r="F3" s="47">
        <v>300</v>
      </c>
      <c r="G3" s="47">
        <v>300</v>
      </c>
      <c r="H3" s="47">
        <v>600</v>
      </c>
      <c r="I3" s="49">
        <v>43733</v>
      </c>
      <c r="J3" s="47" t="s">
        <v>16</v>
      </c>
      <c r="K3" s="47" t="s">
        <v>17</v>
      </c>
      <c r="L3" s="47"/>
      <c r="M3" s="24" t="str">
        <f>IF((_xlfn.MAXIFS(I:I,B:B,B3,K:K,K3)&gt;_xlfn.MAXIFS(离职记录表!J:J,离职记录表!B:B,B3,离职记录表!L:L,K3)),"在职","离职")</f>
        <v>在职</v>
      </c>
    </row>
    <row r="4" spans="1:13">
      <c r="A4" s="24">
        <v>3</v>
      </c>
      <c r="B4" s="50" t="s">
        <v>21</v>
      </c>
      <c r="C4" s="47" t="s">
        <v>22</v>
      </c>
      <c r="D4" s="47" t="s">
        <v>23</v>
      </c>
      <c r="E4" s="47">
        <v>5000</v>
      </c>
      <c r="F4" s="47">
        <v>400</v>
      </c>
      <c r="G4" s="47">
        <v>400</v>
      </c>
      <c r="H4" s="47">
        <v>800</v>
      </c>
      <c r="I4" s="49">
        <v>43733</v>
      </c>
      <c r="J4" s="47" t="s">
        <v>16</v>
      </c>
      <c r="K4" s="47" t="s">
        <v>17</v>
      </c>
      <c r="L4" s="47"/>
      <c r="M4" s="24" t="str">
        <f>IF((_xlfn.MAXIFS(I:I,B:B,B4,K:K,K4)&gt;_xlfn.MAXIFS(离职记录表!J:J,离职记录表!B:B,B4,离职记录表!L:L,K4)),"在职","离职")</f>
        <v>离职</v>
      </c>
    </row>
    <row r="5" spans="1:13">
      <c r="A5" s="24">
        <v>4</v>
      </c>
      <c r="B5" s="47" t="s">
        <v>24</v>
      </c>
      <c r="C5" s="47" t="s">
        <v>25</v>
      </c>
      <c r="D5" s="50" t="s">
        <v>26</v>
      </c>
      <c r="E5" s="47">
        <v>4750</v>
      </c>
      <c r="F5" s="47">
        <v>380</v>
      </c>
      <c r="G5" s="47">
        <v>380</v>
      </c>
      <c r="H5" s="47">
        <v>760</v>
      </c>
      <c r="I5" s="49">
        <v>43733</v>
      </c>
      <c r="J5" s="47" t="s">
        <v>16</v>
      </c>
      <c r="K5" s="47" t="s">
        <v>17</v>
      </c>
      <c r="L5" s="47"/>
      <c r="M5" s="24" t="str">
        <f>IF((_xlfn.MAXIFS(I:I,B:B,B5,K:K,K5)&gt;_xlfn.MAXIFS(离职记录表!J:J,离职记录表!B:B,B5,离职记录表!L:L,K5)),"在职","离职")</f>
        <v>离职</v>
      </c>
    </row>
    <row r="6" spans="1:13">
      <c r="A6" s="24">
        <v>5</v>
      </c>
      <c r="B6" s="47" t="s">
        <v>27</v>
      </c>
      <c r="C6" s="47" t="s">
        <v>28</v>
      </c>
      <c r="D6" s="50" t="s">
        <v>29</v>
      </c>
      <c r="E6" s="47">
        <v>5000</v>
      </c>
      <c r="F6" s="47">
        <v>400</v>
      </c>
      <c r="G6" s="47">
        <v>400</v>
      </c>
      <c r="H6" s="47">
        <v>800</v>
      </c>
      <c r="I6" s="49">
        <v>43733</v>
      </c>
      <c r="J6" s="47" t="s">
        <v>28</v>
      </c>
      <c r="K6" s="47" t="s">
        <v>17</v>
      </c>
      <c r="L6" s="47"/>
      <c r="M6" s="24" t="str">
        <f>IF((_xlfn.MAXIFS(I:I,B:B,B6,K:K,K6)&gt;_xlfn.MAXIFS(离职记录表!J:J,离职记录表!B:B,B6,离职记录表!L:L,K6)),"在职","离职")</f>
        <v>在职</v>
      </c>
    </row>
    <row r="7" spans="1:13">
      <c r="A7" s="24">
        <v>6</v>
      </c>
      <c r="B7" s="50" t="s">
        <v>30</v>
      </c>
      <c r="C7" s="47" t="s">
        <v>31</v>
      </c>
      <c r="D7" s="50" t="s">
        <v>32</v>
      </c>
      <c r="E7" s="47">
        <v>5000</v>
      </c>
      <c r="F7" s="47">
        <v>400</v>
      </c>
      <c r="G7" s="47">
        <v>400</v>
      </c>
      <c r="H7" s="47">
        <v>800</v>
      </c>
      <c r="I7" s="49">
        <v>43733</v>
      </c>
      <c r="J7" s="47" t="s">
        <v>33</v>
      </c>
      <c r="K7" s="47" t="s">
        <v>17</v>
      </c>
      <c r="L7" s="47"/>
      <c r="M7" s="24" t="str">
        <f>IF((_xlfn.MAXIFS(I:I,B:B,B7,K:K,K7)&gt;_xlfn.MAXIFS(离职记录表!J:J,离职记录表!B:B,B7,离职记录表!L:L,K7)),"在职","离职")</f>
        <v>在职</v>
      </c>
    </row>
    <row r="8" spans="1:13">
      <c r="A8" s="24">
        <v>7</v>
      </c>
      <c r="B8" s="47" t="s">
        <v>34</v>
      </c>
      <c r="C8" s="47" t="s">
        <v>35</v>
      </c>
      <c r="D8" s="50" t="s">
        <v>36</v>
      </c>
      <c r="E8" s="47">
        <v>5000</v>
      </c>
      <c r="F8" s="47">
        <v>400</v>
      </c>
      <c r="G8" s="47">
        <v>400</v>
      </c>
      <c r="H8" s="47">
        <v>800</v>
      </c>
      <c r="I8" s="49">
        <v>43733</v>
      </c>
      <c r="J8" s="47" t="s">
        <v>33</v>
      </c>
      <c r="K8" s="47" t="s">
        <v>17</v>
      </c>
      <c r="L8" s="47"/>
      <c r="M8" s="24" t="str">
        <f>IF((_xlfn.MAXIFS(I:I,B:B,B8,K:K,K8)&gt;_xlfn.MAXIFS(离职记录表!J:J,离职记录表!B:B,B8,离职记录表!L:L,K8)),"在职","离职")</f>
        <v>在职</v>
      </c>
    </row>
    <row r="9" spans="1:13">
      <c r="A9" s="24">
        <v>8</v>
      </c>
      <c r="B9" s="47" t="s">
        <v>37</v>
      </c>
      <c r="C9" s="47" t="s">
        <v>38</v>
      </c>
      <c r="D9" s="50" t="s">
        <v>39</v>
      </c>
      <c r="E9" s="47">
        <v>5000</v>
      </c>
      <c r="F9" s="47">
        <v>400</v>
      </c>
      <c r="G9" s="47">
        <v>400</v>
      </c>
      <c r="H9" s="47">
        <v>800</v>
      </c>
      <c r="I9" s="49">
        <v>43733</v>
      </c>
      <c r="J9" s="47" t="s">
        <v>33</v>
      </c>
      <c r="K9" s="47" t="s">
        <v>17</v>
      </c>
      <c r="L9" s="47"/>
      <c r="M9" s="24" t="str">
        <f>IF((_xlfn.MAXIFS(I:I,B:B,B9,K:K,K9)&gt;_xlfn.MAXIFS(离职记录表!J:J,离职记录表!B:B,B9,离职记录表!L:L,K9)),"在职","离职")</f>
        <v>在职</v>
      </c>
    </row>
    <row r="10" spans="1:13">
      <c r="A10" s="24">
        <v>9</v>
      </c>
      <c r="B10" s="47" t="s">
        <v>40</v>
      </c>
      <c r="C10" s="47" t="s">
        <v>41</v>
      </c>
      <c r="D10" s="47" t="s">
        <v>42</v>
      </c>
      <c r="E10" s="47">
        <v>4000</v>
      </c>
      <c r="F10" s="47">
        <v>320</v>
      </c>
      <c r="G10" s="47">
        <v>320</v>
      </c>
      <c r="H10" s="47">
        <v>640</v>
      </c>
      <c r="I10" s="49">
        <v>43735</v>
      </c>
      <c r="J10" s="47" t="s">
        <v>16</v>
      </c>
      <c r="K10" s="47" t="s">
        <v>17</v>
      </c>
      <c r="L10" s="47"/>
      <c r="M10" s="24" t="str">
        <f>IF((_xlfn.MAXIFS(I:I,B:B,B10,K:K,K10)&gt;_xlfn.MAXIFS(离职记录表!J:J,离职记录表!B:B,B10,离职记录表!L:L,K10)),"在职","离职")</f>
        <v>在职</v>
      </c>
    </row>
    <row r="11" spans="1:13">
      <c r="A11" s="24">
        <v>10</v>
      </c>
      <c r="B11" s="47" t="s">
        <v>43</v>
      </c>
      <c r="C11" s="47" t="s">
        <v>44</v>
      </c>
      <c r="D11" s="47" t="s">
        <v>45</v>
      </c>
      <c r="E11" s="47">
        <v>3750</v>
      </c>
      <c r="F11" s="47">
        <v>300</v>
      </c>
      <c r="G11" s="47">
        <v>300</v>
      </c>
      <c r="H11" s="47">
        <v>600</v>
      </c>
      <c r="I11" s="49">
        <v>43735</v>
      </c>
      <c r="J11" s="47" t="s">
        <v>16</v>
      </c>
      <c r="K11" s="47" t="s">
        <v>17</v>
      </c>
      <c r="L11" s="47"/>
      <c r="M11" s="24" t="str">
        <f>IF((_xlfn.MAXIFS(I:I,B:B,B11,K:K,K11)&gt;_xlfn.MAXIFS(离职记录表!J:J,离职记录表!B:B,B11,离职记录表!L:L,K11)),"在职","离职")</f>
        <v>在职</v>
      </c>
    </row>
    <row r="12" spans="1:13">
      <c r="A12" s="24">
        <v>11</v>
      </c>
      <c r="B12" s="47" t="s">
        <v>46</v>
      </c>
      <c r="C12" s="47" t="s">
        <v>47</v>
      </c>
      <c r="D12" s="47" t="s">
        <v>48</v>
      </c>
      <c r="E12" s="47">
        <v>3875</v>
      </c>
      <c r="F12" s="47">
        <v>310</v>
      </c>
      <c r="G12" s="47">
        <v>310</v>
      </c>
      <c r="H12" s="47">
        <v>620</v>
      </c>
      <c r="I12" s="49">
        <v>43735</v>
      </c>
      <c r="J12" s="47" t="s">
        <v>16</v>
      </c>
      <c r="K12" s="47" t="s">
        <v>17</v>
      </c>
      <c r="L12" s="47"/>
      <c r="M12" s="24" t="str">
        <f>IF((_xlfn.MAXIFS(I:I,B:B,B12,K:K,K12)&gt;_xlfn.MAXIFS(离职记录表!J:J,离职记录表!B:B,B12,离职记录表!L:L,K12)),"在职","离职")</f>
        <v>在职</v>
      </c>
    </row>
    <row r="13" spans="1:13">
      <c r="A13" s="24">
        <v>12</v>
      </c>
      <c r="B13" s="47" t="s">
        <v>49</v>
      </c>
      <c r="C13" s="47" t="s">
        <v>50</v>
      </c>
      <c r="D13" s="47" t="s">
        <v>51</v>
      </c>
      <c r="E13" s="47">
        <v>5000</v>
      </c>
      <c r="F13" s="47">
        <v>400</v>
      </c>
      <c r="G13" s="47">
        <v>400</v>
      </c>
      <c r="H13" s="47">
        <v>800</v>
      </c>
      <c r="I13" s="49">
        <v>43735</v>
      </c>
      <c r="J13" s="47" t="s">
        <v>16</v>
      </c>
      <c r="K13" s="47" t="s">
        <v>17</v>
      </c>
      <c r="L13" s="47"/>
      <c r="M13" s="24" t="str">
        <f>IF((_xlfn.MAXIFS(I:I,B:B,B13,K:K,K13)&gt;_xlfn.MAXIFS(离职记录表!J:J,离职记录表!B:B,B13,离职记录表!L:L,K13)),"在职","离职")</f>
        <v>离职</v>
      </c>
    </row>
    <row r="14" spans="1:13">
      <c r="A14" s="24">
        <v>13</v>
      </c>
      <c r="B14" s="47" t="s">
        <v>52</v>
      </c>
      <c r="C14" s="47" t="s">
        <v>53</v>
      </c>
      <c r="D14" s="47" t="s">
        <v>54</v>
      </c>
      <c r="E14" s="47">
        <v>4000</v>
      </c>
      <c r="F14" s="47">
        <v>320</v>
      </c>
      <c r="G14" s="47">
        <v>320</v>
      </c>
      <c r="H14" s="47">
        <v>640</v>
      </c>
      <c r="I14" s="49">
        <v>43766</v>
      </c>
      <c r="J14" s="47" t="s">
        <v>16</v>
      </c>
      <c r="K14" s="47" t="s">
        <v>17</v>
      </c>
      <c r="L14" s="47"/>
      <c r="M14" s="24" t="str">
        <f>IF((_xlfn.MAXIFS(I:I,B:B,B14,K:K,K14)&gt;_xlfn.MAXIFS(离职记录表!J:J,离职记录表!B:B,B14,离职记录表!L:L,K14)),"在职","离职")</f>
        <v>在职</v>
      </c>
    </row>
    <row r="15" spans="1:13">
      <c r="A15" s="24">
        <v>14</v>
      </c>
      <c r="B15" s="47" t="s">
        <v>55</v>
      </c>
      <c r="C15" s="47" t="s">
        <v>56</v>
      </c>
      <c r="D15" s="47" t="s">
        <v>57</v>
      </c>
      <c r="E15" s="47">
        <v>3500</v>
      </c>
      <c r="F15" s="47">
        <v>280</v>
      </c>
      <c r="G15" s="47">
        <v>280</v>
      </c>
      <c r="H15" s="47">
        <v>560</v>
      </c>
      <c r="I15" s="49">
        <v>43766</v>
      </c>
      <c r="J15" s="47" t="s">
        <v>16</v>
      </c>
      <c r="K15" s="47" t="s">
        <v>17</v>
      </c>
      <c r="L15" s="47"/>
      <c r="M15" s="24" t="str">
        <f>IF((_xlfn.MAXIFS(I:I,B:B,B15,K:K,K15)&gt;_xlfn.MAXIFS(离职记录表!J:J,离职记录表!B:B,B15,离职记录表!L:L,K15)),"在职","离职")</f>
        <v>在职</v>
      </c>
    </row>
    <row r="16" spans="1:13">
      <c r="A16" s="24">
        <v>15</v>
      </c>
      <c r="B16" s="47" t="s">
        <v>58</v>
      </c>
      <c r="C16" s="47" t="s">
        <v>59</v>
      </c>
      <c r="D16" s="47" t="s">
        <v>60</v>
      </c>
      <c r="E16" s="47">
        <v>4000</v>
      </c>
      <c r="F16" s="47">
        <v>320</v>
      </c>
      <c r="G16" s="47">
        <v>320</v>
      </c>
      <c r="H16" s="47">
        <v>640</v>
      </c>
      <c r="I16" s="49">
        <v>43766</v>
      </c>
      <c r="J16" s="47" t="s">
        <v>16</v>
      </c>
      <c r="K16" s="47" t="s">
        <v>17</v>
      </c>
      <c r="L16" s="47"/>
      <c r="M16" s="24" t="str">
        <f>IF((_xlfn.MAXIFS(I:I,B:B,B16,K:K,K16)&gt;_xlfn.MAXIFS(离职记录表!J:J,离职记录表!B:B,B16,离职记录表!L:L,K16)),"在职","离职")</f>
        <v>在职</v>
      </c>
    </row>
    <row r="17" spans="1:13">
      <c r="A17" s="24">
        <v>16</v>
      </c>
      <c r="B17" s="47" t="s">
        <v>61</v>
      </c>
      <c r="C17" s="47" t="s">
        <v>62</v>
      </c>
      <c r="D17" s="47" t="s">
        <v>63</v>
      </c>
      <c r="E17" s="47">
        <v>3500</v>
      </c>
      <c r="F17" s="47">
        <v>280</v>
      </c>
      <c r="G17" s="47">
        <v>280</v>
      </c>
      <c r="H17" s="47">
        <v>560</v>
      </c>
      <c r="I17" s="49">
        <v>43766</v>
      </c>
      <c r="J17" s="47" t="s">
        <v>16</v>
      </c>
      <c r="K17" s="47" t="s">
        <v>17</v>
      </c>
      <c r="L17" s="47"/>
      <c r="M17" s="24" t="str">
        <f>IF((_xlfn.MAXIFS(I:I,B:B,B17,K:K,K17)&gt;_xlfn.MAXIFS(离职记录表!J:J,离职记录表!B:B,B17,离职记录表!L:L,K17)),"在职","离职")</f>
        <v>在职</v>
      </c>
    </row>
    <row r="18" spans="1:13">
      <c r="A18" s="24">
        <v>17</v>
      </c>
      <c r="B18" s="47" t="s">
        <v>64</v>
      </c>
      <c r="C18" s="47" t="s">
        <v>65</v>
      </c>
      <c r="D18" s="47" t="s">
        <v>66</v>
      </c>
      <c r="E18" s="47">
        <v>3500</v>
      </c>
      <c r="F18" s="47">
        <v>280</v>
      </c>
      <c r="G18" s="47">
        <v>280</v>
      </c>
      <c r="H18" s="47">
        <v>560</v>
      </c>
      <c r="I18" s="49">
        <v>43767</v>
      </c>
      <c r="J18" s="47" t="s">
        <v>16</v>
      </c>
      <c r="K18" s="47" t="s">
        <v>17</v>
      </c>
      <c r="L18" s="47"/>
      <c r="M18" s="24" t="str">
        <f>IF((_xlfn.MAXIFS(I:I,B:B,B18,K:K,K18)&gt;_xlfn.MAXIFS(离职记录表!J:J,离职记录表!B:B,B18,离职记录表!L:L,K18)),"在职","离职")</f>
        <v>在职</v>
      </c>
    </row>
    <row r="19" spans="1:13">
      <c r="A19" s="24">
        <v>18</v>
      </c>
      <c r="B19" s="47" t="s">
        <v>67</v>
      </c>
      <c r="C19" s="47" t="s">
        <v>68</v>
      </c>
      <c r="D19" s="47" t="s">
        <v>69</v>
      </c>
      <c r="E19" s="47">
        <v>4000</v>
      </c>
      <c r="F19" s="47">
        <v>320</v>
      </c>
      <c r="G19" s="47">
        <v>320</v>
      </c>
      <c r="H19" s="47">
        <v>640</v>
      </c>
      <c r="I19" s="49">
        <v>43767</v>
      </c>
      <c r="J19" s="47" t="s">
        <v>16</v>
      </c>
      <c r="K19" s="47" t="s">
        <v>17</v>
      </c>
      <c r="L19" s="47"/>
      <c r="M19" s="24" t="str">
        <f>IF((_xlfn.MAXIFS(I:I,B:B,B19,K:K,K19)&gt;_xlfn.MAXIFS(离职记录表!J:J,离职记录表!B:B,B19,离职记录表!L:L,K19)),"在职","离职")</f>
        <v>在职</v>
      </c>
    </row>
    <row r="20" spans="1:13">
      <c r="A20" s="24">
        <v>19</v>
      </c>
      <c r="B20" s="47" t="s">
        <v>70</v>
      </c>
      <c r="C20" s="47" t="s">
        <v>71</v>
      </c>
      <c r="D20" s="47" t="s">
        <v>72</v>
      </c>
      <c r="E20" s="47">
        <v>5000</v>
      </c>
      <c r="F20" s="47">
        <v>400</v>
      </c>
      <c r="G20" s="47">
        <v>400</v>
      </c>
      <c r="H20" s="47">
        <v>800</v>
      </c>
      <c r="I20" s="49">
        <v>43762</v>
      </c>
      <c r="J20" s="47" t="s">
        <v>28</v>
      </c>
      <c r="K20" s="47" t="s">
        <v>17</v>
      </c>
      <c r="L20" s="47"/>
      <c r="M20" s="24" t="str">
        <f>IF((_xlfn.MAXIFS(I:I,B:B,B20,K:K,K20)&gt;_xlfn.MAXIFS(离职记录表!J:J,离职记录表!B:B,B20,离职记录表!L:L,K20)),"在职","离职")</f>
        <v>在职</v>
      </c>
    </row>
    <row r="21" spans="1:13">
      <c r="A21" s="24">
        <v>20</v>
      </c>
      <c r="B21" s="47" t="s">
        <v>73</v>
      </c>
      <c r="C21" s="47" t="s">
        <v>74</v>
      </c>
      <c r="D21" s="47" t="s">
        <v>75</v>
      </c>
      <c r="E21" s="47">
        <v>5000</v>
      </c>
      <c r="F21" s="47">
        <v>400</v>
      </c>
      <c r="G21" s="47">
        <v>400</v>
      </c>
      <c r="H21" s="47">
        <v>800</v>
      </c>
      <c r="I21" s="49">
        <v>43773</v>
      </c>
      <c r="J21" s="47" t="s">
        <v>33</v>
      </c>
      <c r="K21" s="47" t="s">
        <v>17</v>
      </c>
      <c r="L21" s="47"/>
      <c r="M21" s="24" t="str">
        <f>IF((_xlfn.MAXIFS(I:I,B:B,B21,K:K,K21)&gt;_xlfn.MAXIFS(离职记录表!J:J,离职记录表!B:B,B21,离职记录表!L:L,K21)),"在职","离职")</f>
        <v>在职</v>
      </c>
    </row>
    <row r="22" spans="1:13">
      <c r="A22" s="24">
        <v>21</v>
      </c>
      <c r="B22" s="47" t="s">
        <v>76</v>
      </c>
      <c r="C22" s="47" t="s">
        <v>77</v>
      </c>
      <c r="D22" s="47" t="s">
        <v>78</v>
      </c>
      <c r="E22" s="47">
        <v>5000</v>
      </c>
      <c r="F22" s="47">
        <v>400</v>
      </c>
      <c r="G22" s="47">
        <v>400</v>
      </c>
      <c r="H22" s="47">
        <v>800</v>
      </c>
      <c r="I22" s="49">
        <v>43773</v>
      </c>
      <c r="J22" s="47" t="s">
        <v>33</v>
      </c>
      <c r="K22" s="47" t="s">
        <v>17</v>
      </c>
      <c r="L22" s="47"/>
      <c r="M22" s="24" t="str">
        <f>IF((_xlfn.MAXIFS(I:I,B:B,B22,K:K,K22)&gt;_xlfn.MAXIFS(离职记录表!J:J,离职记录表!B:B,B22,离职记录表!L:L,K22)),"在职","离职")</f>
        <v>在职</v>
      </c>
    </row>
    <row r="23" spans="1:13">
      <c r="A23" s="24">
        <v>22</v>
      </c>
      <c r="B23" s="47" t="s">
        <v>79</v>
      </c>
      <c r="C23" s="47" t="s">
        <v>80</v>
      </c>
      <c r="D23" s="47" t="s">
        <v>81</v>
      </c>
      <c r="E23" s="47">
        <v>3750</v>
      </c>
      <c r="F23" s="47">
        <v>300</v>
      </c>
      <c r="G23" s="47">
        <v>300</v>
      </c>
      <c r="H23" s="47">
        <v>600</v>
      </c>
      <c r="I23" s="49">
        <v>43798</v>
      </c>
      <c r="J23" s="47" t="s">
        <v>16</v>
      </c>
      <c r="K23" s="47" t="s">
        <v>17</v>
      </c>
      <c r="L23" s="47"/>
      <c r="M23" s="24" t="str">
        <f>IF((_xlfn.MAXIFS(I:I,B:B,B23,K:K,K23)&gt;_xlfn.MAXIFS(离职记录表!J:J,离职记录表!B:B,B23,离职记录表!L:L,K23)),"在职","离职")</f>
        <v>在职</v>
      </c>
    </row>
    <row r="24" spans="1:13">
      <c r="A24" s="24">
        <v>23</v>
      </c>
      <c r="B24" s="47" t="s">
        <v>82</v>
      </c>
      <c r="C24" s="47" t="s">
        <v>83</v>
      </c>
      <c r="D24" s="47" t="s">
        <v>84</v>
      </c>
      <c r="E24" s="47">
        <v>12000</v>
      </c>
      <c r="F24" s="47">
        <v>960</v>
      </c>
      <c r="G24" s="47">
        <v>960</v>
      </c>
      <c r="H24" s="47">
        <v>1920</v>
      </c>
      <c r="I24" s="49">
        <v>43798</v>
      </c>
      <c r="J24" s="47" t="s">
        <v>16</v>
      </c>
      <c r="K24" s="47" t="s">
        <v>17</v>
      </c>
      <c r="L24" s="47"/>
      <c r="M24" s="24" t="str">
        <f>IF((_xlfn.MAXIFS(I:I,B:B,B24,K:K,K24)&gt;_xlfn.MAXIFS(离职记录表!J:J,离职记录表!B:B,B24,离职记录表!L:L,K24)),"在职","离职")</f>
        <v>在职</v>
      </c>
    </row>
    <row r="25" spans="1:13">
      <c r="A25" s="24">
        <v>24</v>
      </c>
      <c r="B25" s="47" t="s">
        <v>85</v>
      </c>
      <c r="C25" s="47" t="s">
        <v>86</v>
      </c>
      <c r="D25" s="47" t="s">
        <v>87</v>
      </c>
      <c r="E25" s="47">
        <v>7000</v>
      </c>
      <c r="F25" s="47">
        <v>560</v>
      </c>
      <c r="G25" s="47">
        <v>560</v>
      </c>
      <c r="H25" s="47">
        <v>1120</v>
      </c>
      <c r="I25" s="49">
        <v>43798</v>
      </c>
      <c r="J25" s="47" t="s">
        <v>16</v>
      </c>
      <c r="K25" s="47" t="s">
        <v>17</v>
      </c>
      <c r="L25" s="47"/>
      <c r="M25" s="24" t="str">
        <f>IF((_xlfn.MAXIFS(I:I,B:B,B25,K:K,K25)&gt;_xlfn.MAXIFS(离职记录表!J:J,离职记录表!B:B,B25,离职记录表!L:L,K25)),"在职","离职")</f>
        <v>在职</v>
      </c>
    </row>
    <row r="26" spans="1:13">
      <c r="A26" s="24">
        <v>25</v>
      </c>
      <c r="B26" s="47" t="s">
        <v>88</v>
      </c>
      <c r="C26" s="47" t="s">
        <v>89</v>
      </c>
      <c r="D26" s="50" t="s">
        <v>90</v>
      </c>
      <c r="E26" s="47">
        <v>4000</v>
      </c>
      <c r="F26" s="47">
        <v>320</v>
      </c>
      <c r="G26" s="47">
        <v>320</v>
      </c>
      <c r="H26" s="47">
        <v>640</v>
      </c>
      <c r="I26" s="49">
        <v>43798</v>
      </c>
      <c r="J26" s="47" t="s">
        <v>33</v>
      </c>
      <c r="K26" s="47" t="s">
        <v>17</v>
      </c>
      <c r="L26" s="47"/>
      <c r="M26" s="24" t="str">
        <f>IF((_xlfn.MAXIFS(I:I,B:B,B26,K:K,K26)&gt;_xlfn.MAXIFS(离职记录表!J:J,离职记录表!B:B,B26,离职记录表!L:L,K26)),"在职","离职")</f>
        <v>在职</v>
      </c>
    </row>
    <row r="27" spans="1:13">
      <c r="A27" s="24">
        <v>26</v>
      </c>
      <c r="B27" s="47" t="s">
        <v>91</v>
      </c>
      <c r="C27" s="47" t="s">
        <v>92</v>
      </c>
      <c r="D27" s="50" t="s">
        <v>93</v>
      </c>
      <c r="E27" s="47">
        <v>4000</v>
      </c>
      <c r="F27" s="47">
        <v>320</v>
      </c>
      <c r="G27" s="47">
        <v>320</v>
      </c>
      <c r="H27" s="47">
        <v>640</v>
      </c>
      <c r="I27" s="49">
        <v>43798</v>
      </c>
      <c r="J27" s="47" t="s">
        <v>33</v>
      </c>
      <c r="K27" s="47" t="s">
        <v>17</v>
      </c>
      <c r="L27" s="47"/>
      <c r="M27" s="24" t="str">
        <f>IF((_xlfn.MAXIFS(I:I,B:B,B27,K:K,K27)&gt;_xlfn.MAXIFS(离职记录表!J:J,离职记录表!B:B,B27,离职记录表!L:L,K27)),"在职","离职")</f>
        <v>在职</v>
      </c>
    </row>
    <row r="28" spans="1:13">
      <c r="A28" s="24">
        <v>27</v>
      </c>
      <c r="B28" s="47" t="s">
        <v>94</v>
      </c>
      <c r="C28" s="47" t="s">
        <v>95</v>
      </c>
      <c r="D28" s="50" t="s">
        <v>96</v>
      </c>
      <c r="E28" s="47">
        <v>4000</v>
      </c>
      <c r="F28" s="47">
        <v>320</v>
      </c>
      <c r="G28" s="47">
        <v>320</v>
      </c>
      <c r="H28" s="47">
        <v>640</v>
      </c>
      <c r="I28" s="49">
        <v>43798</v>
      </c>
      <c r="J28" s="47" t="s">
        <v>33</v>
      </c>
      <c r="K28" s="47" t="s">
        <v>17</v>
      </c>
      <c r="L28" s="47"/>
      <c r="M28" s="24" t="str">
        <f>IF((_xlfn.MAXIFS(I:I,B:B,B28,K:K,K28)&gt;_xlfn.MAXIFS(离职记录表!J:J,离职记录表!B:B,B28,离职记录表!L:L,K28)),"在职","离职")</f>
        <v>在职</v>
      </c>
    </row>
    <row r="29" spans="1:13">
      <c r="A29" s="24">
        <v>28</v>
      </c>
      <c r="B29" s="47" t="s">
        <v>97</v>
      </c>
      <c r="C29" s="47" t="s">
        <v>98</v>
      </c>
      <c r="D29" s="47" t="s">
        <v>99</v>
      </c>
      <c r="E29" s="47">
        <v>3750</v>
      </c>
      <c r="F29" s="47">
        <v>300</v>
      </c>
      <c r="G29" s="47">
        <v>300</v>
      </c>
      <c r="H29" s="47">
        <v>600</v>
      </c>
      <c r="I29" s="49">
        <v>43798</v>
      </c>
      <c r="J29" s="47" t="s">
        <v>16</v>
      </c>
      <c r="K29" s="47" t="s">
        <v>17</v>
      </c>
      <c r="L29" s="47"/>
      <c r="M29" s="24" t="str">
        <f>IF((_xlfn.MAXIFS(I:I,B:B,B29,K:K,K29)&gt;_xlfn.MAXIFS(离职记录表!J:J,离职记录表!B:B,B29,离职记录表!L:L,K29)),"在职","离职")</f>
        <v>在职</v>
      </c>
    </row>
    <row r="30" spans="1:13">
      <c r="A30" s="24">
        <v>29</v>
      </c>
      <c r="B30" s="47" t="s">
        <v>100</v>
      </c>
      <c r="C30" s="47" t="s">
        <v>101</v>
      </c>
      <c r="D30" s="47" t="s">
        <v>102</v>
      </c>
      <c r="E30" s="47">
        <v>5000</v>
      </c>
      <c r="F30" s="47">
        <v>400</v>
      </c>
      <c r="G30" s="47">
        <v>400</v>
      </c>
      <c r="H30" s="47">
        <v>800</v>
      </c>
      <c r="I30" s="49">
        <v>43798</v>
      </c>
      <c r="J30" s="47" t="s">
        <v>16</v>
      </c>
      <c r="K30" s="47" t="s">
        <v>17</v>
      </c>
      <c r="L30" s="47"/>
      <c r="M30" s="24" t="str">
        <f>IF((_xlfn.MAXIFS(I:I,B:B,B30,K:K,K30)&gt;_xlfn.MAXIFS(离职记录表!J:J,离职记录表!B:B,B30,离职记录表!L:L,K30)),"在职","离职")</f>
        <v>在职</v>
      </c>
    </row>
    <row r="31" spans="1:13">
      <c r="A31" s="24">
        <v>30</v>
      </c>
      <c r="B31" s="47" t="s">
        <v>103</v>
      </c>
      <c r="C31" s="47" t="s">
        <v>104</v>
      </c>
      <c r="D31" s="47" t="s">
        <v>105</v>
      </c>
      <c r="E31" s="47">
        <v>4000</v>
      </c>
      <c r="F31" s="47">
        <v>320</v>
      </c>
      <c r="G31" s="47">
        <v>320</v>
      </c>
      <c r="H31" s="47">
        <v>640</v>
      </c>
      <c r="I31" s="49">
        <v>43798</v>
      </c>
      <c r="J31" s="47" t="s">
        <v>33</v>
      </c>
      <c r="K31" s="47" t="s">
        <v>17</v>
      </c>
      <c r="L31" s="47"/>
      <c r="M31" s="24" t="str">
        <f>IF((_xlfn.MAXIFS(I:I,B:B,B31,K:K,K31)&gt;_xlfn.MAXIFS(离职记录表!J:J,离职记录表!B:B,B31,离职记录表!L:L,K31)),"在职","离职")</f>
        <v>在职</v>
      </c>
    </row>
    <row r="32" spans="1:13">
      <c r="A32" s="24">
        <v>31</v>
      </c>
      <c r="B32" s="47" t="s">
        <v>106</v>
      </c>
      <c r="C32" s="47" t="s">
        <v>107</v>
      </c>
      <c r="D32" s="47" t="s">
        <v>108</v>
      </c>
      <c r="E32" s="47">
        <v>4000</v>
      </c>
      <c r="F32" s="47">
        <v>320</v>
      </c>
      <c r="G32" s="47">
        <v>320</v>
      </c>
      <c r="H32" s="47">
        <v>640</v>
      </c>
      <c r="I32" s="49">
        <v>43798</v>
      </c>
      <c r="J32" s="47" t="s">
        <v>33</v>
      </c>
      <c r="K32" s="47" t="s">
        <v>17</v>
      </c>
      <c r="L32" s="47"/>
      <c r="M32" s="24" t="str">
        <f>IF((_xlfn.MAXIFS(I:I,B:B,B32,K:K,K32)&gt;_xlfn.MAXIFS(离职记录表!J:J,离职记录表!B:B,B32,离职记录表!L:L,K32)),"在职","离职")</f>
        <v>在职</v>
      </c>
    </row>
    <row r="33" spans="1:13">
      <c r="A33" s="24">
        <v>32</v>
      </c>
      <c r="B33" s="47" t="s">
        <v>109</v>
      </c>
      <c r="C33" s="47" t="s">
        <v>110</v>
      </c>
      <c r="D33" s="47" t="s">
        <v>111</v>
      </c>
      <c r="E33" s="47">
        <v>5000</v>
      </c>
      <c r="F33" s="47">
        <v>400</v>
      </c>
      <c r="G33" s="47">
        <v>400</v>
      </c>
      <c r="H33" s="47">
        <v>800</v>
      </c>
      <c r="I33" s="49">
        <v>43798</v>
      </c>
      <c r="J33" s="47" t="s">
        <v>16</v>
      </c>
      <c r="K33" s="47" t="s">
        <v>17</v>
      </c>
      <c r="L33" s="47"/>
      <c r="M33" s="24" t="str">
        <f>IF((_xlfn.MAXIFS(I:I,B:B,B33,K:K,K33)&gt;_xlfn.MAXIFS(离职记录表!J:J,离职记录表!B:B,B33,离职记录表!L:L,K33)),"在职","离职")</f>
        <v>在职</v>
      </c>
    </row>
    <row r="34" spans="1:13">
      <c r="A34" s="24">
        <v>33</v>
      </c>
      <c r="B34" s="47" t="s">
        <v>112</v>
      </c>
      <c r="C34" s="47" t="s">
        <v>113</v>
      </c>
      <c r="D34" s="47" t="s">
        <v>114</v>
      </c>
      <c r="E34" s="47">
        <v>5000</v>
      </c>
      <c r="F34" s="47">
        <v>400</v>
      </c>
      <c r="G34" s="47">
        <v>400</v>
      </c>
      <c r="H34" s="47">
        <v>800</v>
      </c>
      <c r="I34" s="49">
        <v>43817</v>
      </c>
      <c r="J34" s="47" t="s">
        <v>33</v>
      </c>
      <c r="K34" s="47" t="s">
        <v>17</v>
      </c>
      <c r="L34" s="47"/>
      <c r="M34" s="24" t="str">
        <f>IF((_xlfn.MAXIFS(I:I,B:B,B34,K:K,K34)&gt;_xlfn.MAXIFS(离职记录表!J:J,离职记录表!B:B,B34,离职记录表!L:L,K34)),"在职","离职")</f>
        <v>在职</v>
      </c>
    </row>
    <row r="35" spans="1:13">
      <c r="A35" s="24">
        <v>34</v>
      </c>
      <c r="B35" s="47" t="s">
        <v>115</v>
      </c>
      <c r="C35" s="47" t="s">
        <v>116</v>
      </c>
      <c r="D35" s="47" t="s">
        <v>117</v>
      </c>
      <c r="E35" s="47">
        <v>4000</v>
      </c>
      <c r="F35" s="47">
        <v>320</v>
      </c>
      <c r="G35" s="47">
        <v>320</v>
      </c>
      <c r="H35" s="47">
        <v>640</v>
      </c>
      <c r="I35" s="49">
        <v>43817</v>
      </c>
      <c r="J35" s="47" t="s">
        <v>16</v>
      </c>
      <c r="K35" s="47" t="s">
        <v>17</v>
      </c>
      <c r="L35" s="47"/>
      <c r="M35" s="24" t="str">
        <f>IF((_xlfn.MAXIFS(I:I,B:B,B35,K:K,K35)&gt;_xlfn.MAXIFS(离职记录表!J:J,离职记录表!B:B,B35,离职记录表!L:L,K35)),"在职","离职")</f>
        <v>在职</v>
      </c>
    </row>
    <row r="36" spans="1:13">
      <c r="A36" s="24">
        <v>35</v>
      </c>
      <c r="B36" s="47" t="s">
        <v>118</v>
      </c>
      <c r="C36" s="47" t="s">
        <v>119</v>
      </c>
      <c r="D36" s="47" t="s">
        <v>120</v>
      </c>
      <c r="E36" s="47">
        <v>2500</v>
      </c>
      <c r="F36" s="47">
        <v>200</v>
      </c>
      <c r="G36" s="47">
        <v>200</v>
      </c>
      <c r="H36" s="47">
        <v>400</v>
      </c>
      <c r="I36" s="49">
        <v>43823</v>
      </c>
      <c r="J36" s="47" t="s">
        <v>16</v>
      </c>
      <c r="K36" s="47" t="s">
        <v>17</v>
      </c>
      <c r="L36" s="47"/>
      <c r="M36" s="24" t="str">
        <f>IF((_xlfn.MAXIFS(I:I,B:B,B36,K:K,K36)&gt;_xlfn.MAXIFS(离职记录表!J:J,离职记录表!B:B,B36,离职记录表!L:L,K36)),"在职","离职")</f>
        <v>在职</v>
      </c>
    </row>
    <row r="37" spans="1:13">
      <c r="A37" s="24">
        <v>36</v>
      </c>
      <c r="B37" s="47" t="s">
        <v>121</v>
      </c>
      <c r="C37" s="47" t="s">
        <v>122</v>
      </c>
      <c r="D37" s="47" t="s">
        <v>123</v>
      </c>
      <c r="E37" s="47">
        <v>8000</v>
      </c>
      <c r="F37" s="47">
        <v>640</v>
      </c>
      <c r="G37" s="47">
        <v>640</v>
      </c>
      <c r="H37" s="47">
        <v>1280</v>
      </c>
      <c r="I37" s="49">
        <v>43823</v>
      </c>
      <c r="J37" s="47" t="s">
        <v>33</v>
      </c>
      <c r="K37" s="47" t="s">
        <v>17</v>
      </c>
      <c r="L37" s="47"/>
      <c r="M37" s="24" t="str">
        <f>IF((_xlfn.MAXIFS(I:I,B:B,B37,K:K,K37)&gt;_xlfn.MAXIFS(离职记录表!J:J,离职记录表!B:B,B37,离职记录表!L:L,K37)),"在职","离职")</f>
        <v>在职</v>
      </c>
    </row>
    <row r="38" spans="1:13">
      <c r="A38" s="24">
        <v>37</v>
      </c>
      <c r="B38" s="47" t="s">
        <v>124</v>
      </c>
      <c r="C38" s="47" t="s">
        <v>125</v>
      </c>
      <c r="D38" s="47" t="s">
        <v>126</v>
      </c>
      <c r="E38" s="47">
        <v>6000</v>
      </c>
      <c r="F38" s="47">
        <v>480</v>
      </c>
      <c r="G38" s="47">
        <v>480</v>
      </c>
      <c r="H38" s="47">
        <v>960</v>
      </c>
      <c r="I38" s="49">
        <v>43823</v>
      </c>
      <c r="J38" s="47" t="s">
        <v>33</v>
      </c>
      <c r="K38" s="47" t="s">
        <v>17</v>
      </c>
      <c r="L38" s="47"/>
      <c r="M38" s="24" t="str">
        <f>IF((_xlfn.MAXIFS(I:I,B:B,B38,K:K,K38)&gt;_xlfn.MAXIFS(离职记录表!J:J,离职记录表!B:B,B38,离职记录表!L:L,K38)),"在职","离职")</f>
        <v>在职</v>
      </c>
    </row>
    <row r="39" spans="1:13">
      <c r="A39" s="24">
        <v>38</v>
      </c>
      <c r="B39" s="47" t="s">
        <v>127</v>
      </c>
      <c r="C39" s="47" t="s">
        <v>128</v>
      </c>
      <c r="D39" s="47" t="s">
        <v>129</v>
      </c>
      <c r="E39" s="47">
        <v>4000</v>
      </c>
      <c r="F39" s="47">
        <v>320</v>
      </c>
      <c r="G39" s="47">
        <v>320</v>
      </c>
      <c r="H39" s="47">
        <v>640</v>
      </c>
      <c r="I39" s="49">
        <v>43825</v>
      </c>
      <c r="J39" s="47" t="s">
        <v>130</v>
      </c>
      <c r="K39" s="47" t="s">
        <v>17</v>
      </c>
      <c r="L39" s="47"/>
      <c r="M39" s="24" t="str">
        <f>IF((_xlfn.MAXIFS(I:I,B:B,B39,K:K,K39)&gt;_xlfn.MAXIFS(离职记录表!J:J,离职记录表!B:B,B39,离职记录表!L:L,K39)),"在职","离职")</f>
        <v>在职</v>
      </c>
    </row>
    <row r="40" spans="1:13">
      <c r="A40" s="24">
        <v>39</v>
      </c>
      <c r="B40" s="47" t="s">
        <v>131</v>
      </c>
      <c r="C40" s="47" t="s">
        <v>132</v>
      </c>
      <c r="D40" s="47" t="s">
        <v>133</v>
      </c>
      <c r="E40" s="47">
        <v>3750</v>
      </c>
      <c r="F40" s="47">
        <v>300</v>
      </c>
      <c r="G40" s="47">
        <v>300</v>
      </c>
      <c r="H40" s="47">
        <v>600</v>
      </c>
      <c r="I40" s="49">
        <v>43825</v>
      </c>
      <c r="J40" s="47" t="s">
        <v>16</v>
      </c>
      <c r="K40" s="47" t="s">
        <v>17</v>
      </c>
      <c r="L40" s="47"/>
      <c r="M40" s="24" t="str">
        <f>IF((_xlfn.MAXIFS(I:I,B:B,B40,K:K,K40)&gt;_xlfn.MAXIFS(离职记录表!J:J,离职记录表!B:B,B40,离职记录表!L:L,K40)),"在职","离职")</f>
        <v>在职</v>
      </c>
    </row>
    <row r="41" spans="1:13">
      <c r="A41" s="24">
        <v>40</v>
      </c>
      <c r="B41" s="47" t="s">
        <v>134</v>
      </c>
      <c r="C41" s="47" t="s">
        <v>135</v>
      </c>
      <c r="D41" s="47" t="s">
        <v>136</v>
      </c>
      <c r="E41" s="47">
        <v>3125</v>
      </c>
      <c r="F41" s="47">
        <v>250</v>
      </c>
      <c r="G41" s="47">
        <v>250</v>
      </c>
      <c r="H41" s="47">
        <v>500</v>
      </c>
      <c r="I41" s="49">
        <v>43825</v>
      </c>
      <c r="J41" s="47" t="s">
        <v>16</v>
      </c>
      <c r="K41" s="47" t="s">
        <v>17</v>
      </c>
      <c r="L41" s="47"/>
      <c r="M41" s="24" t="str">
        <f>IF((_xlfn.MAXIFS(I:I,B:B,B41,K:K,K41)&gt;_xlfn.MAXIFS(离职记录表!J:J,离职记录表!B:B,B41,离职记录表!L:L,K41)),"在职","离职")</f>
        <v>在职</v>
      </c>
    </row>
    <row r="42" spans="1:13">
      <c r="A42" s="24">
        <v>41</v>
      </c>
      <c r="B42" s="47" t="s">
        <v>137</v>
      </c>
      <c r="C42" s="47" t="s">
        <v>138</v>
      </c>
      <c r="D42" s="47" t="s">
        <v>139</v>
      </c>
      <c r="E42" s="47">
        <v>3750</v>
      </c>
      <c r="F42" s="47">
        <v>300</v>
      </c>
      <c r="G42" s="47">
        <v>300</v>
      </c>
      <c r="H42" s="47">
        <v>600</v>
      </c>
      <c r="I42" s="49">
        <v>43825</v>
      </c>
      <c r="J42" s="47" t="s">
        <v>16</v>
      </c>
      <c r="K42" s="47" t="s">
        <v>17</v>
      </c>
      <c r="L42" s="47"/>
      <c r="M42" s="24" t="str">
        <f>IF((_xlfn.MAXIFS(I:I,B:B,B42,K:K,K42)&gt;_xlfn.MAXIFS(离职记录表!J:J,离职记录表!B:B,B42,离职记录表!L:L,K42)),"在职","离职")</f>
        <v>在职</v>
      </c>
    </row>
    <row r="43" spans="1:13">
      <c r="A43" s="24">
        <v>42</v>
      </c>
      <c r="B43" s="47" t="s">
        <v>140</v>
      </c>
      <c r="C43" s="47" t="s">
        <v>141</v>
      </c>
      <c r="D43" s="47" t="s">
        <v>142</v>
      </c>
      <c r="E43" s="47">
        <v>3750</v>
      </c>
      <c r="F43" s="47">
        <v>300</v>
      </c>
      <c r="G43" s="47">
        <v>300</v>
      </c>
      <c r="H43" s="47">
        <v>600</v>
      </c>
      <c r="I43" s="49">
        <v>43825</v>
      </c>
      <c r="J43" s="47" t="s">
        <v>16</v>
      </c>
      <c r="K43" s="47" t="s">
        <v>17</v>
      </c>
      <c r="L43" s="47"/>
      <c r="M43" s="24" t="str">
        <f>IF((_xlfn.MAXIFS(I:I,B:B,B43,K:K,K43)&gt;_xlfn.MAXIFS(离职记录表!J:J,离职记录表!B:B,B43,离职记录表!L:L,K43)),"在职","离职")</f>
        <v>在职</v>
      </c>
    </row>
    <row r="44" spans="1:13">
      <c r="A44" s="24">
        <v>43</v>
      </c>
      <c r="B44" s="47" t="s">
        <v>143</v>
      </c>
      <c r="C44" s="47" t="s">
        <v>144</v>
      </c>
      <c r="D44" s="47" t="s">
        <v>145</v>
      </c>
      <c r="E44" s="47">
        <v>4000</v>
      </c>
      <c r="F44" s="47">
        <v>320</v>
      </c>
      <c r="G44" s="47">
        <v>320</v>
      </c>
      <c r="H44" s="47">
        <v>640</v>
      </c>
      <c r="I44" s="49">
        <v>43825</v>
      </c>
      <c r="J44" s="47" t="s">
        <v>16</v>
      </c>
      <c r="K44" s="47" t="s">
        <v>17</v>
      </c>
      <c r="L44" s="47"/>
      <c r="M44" s="24" t="str">
        <f>IF((_xlfn.MAXIFS(I:I,B:B,B44,K:K,K44)&gt;_xlfn.MAXIFS(离职记录表!J:J,离职记录表!B:B,B44,离职记录表!L:L,K44)),"在职","离职")</f>
        <v>在职</v>
      </c>
    </row>
    <row r="45" spans="1:13">
      <c r="A45" s="24">
        <v>44</v>
      </c>
      <c r="B45" s="47" t="s">
        <v>146</v>
      </c>
      <c r="C45" s="47" t="s">
        <v>147</v>
      </c>
      <c r="D45" s="47" t="s">
        <v>148</v>
      </c>
      <c r="E45" s="47">
        <v>3750</v>
      </c>
      <c r="F45" s="47">
        <v>300</v>
      </c>
      <c r="G45" s="47">
        <v>300</v>
      </c>
      <c r="H45" s="47">
        <v>600</v>
      </c>
      <c r="I45" s="49">
        <v>43825</v>
      </c>
      <c r="J45" s="47" t="s">
        <v>16</v>
      </c>
      <c r="K45" s="47" t="s">
        <v>17</v>
      </c>
      <c r="L45" s="47"/>
      <c r="M45" s="24" t="str">
        <f>IF((_xlfn.MAXIFS(I:I,B:B,B45,K:K,K45)&gt;_xlfn.MAXIFS(离职记录表!J:J,离职记录表!B:B,B45,离职记录表!L:L,K45)),"在职","离职")</f>
        <v>在职</v>
      </c>
    </row>
    <row r="46" spans="1:13">
      <c r="A46" s="24">
        <v>45</v>
      </c>
      <c r="B46" s="47" t="s">
        <v>149</v>
      </c>
      <c r="C46" s="47" t="s">
        <v>150</v>
      </c>
      <c r="D46" s="47" t="s">
        <v>151</v>
      </c>
      <c r="E46" s="47">
        <v>6000</v>
      </c>
      <c r="F46" s="47">
        <v>480</v>
      </c>
      <c r="G46" s="47">
        <v>480</v>
      </c>
      <c r="H46" s="47">
        <v>960</v>
      </c>
      <c r="I46" s="49">
        <v>43825</v>
      </c>
      <c r="J46" s="47" t="s">
        <v>16</v>
      </c>
      <c r="K46" s="47" t="s">
        <v>17</v>
      </c>
      <c r="L46" s="47"/>
      <c r="M46" s="24" t="str">
        <f>IF((_xlfn.MAXIFS(I:I,B:B,B46,K:K,K46)&gt;_xlfn.MAXIFS(离职记录表!J:J,离职记录表!B:B,B46,离职记录表!L:L,K46)),"在职","离职")</f>
        <v>在职</v>
      </c>
    </row>
    <row r="47" spans="1:13">
      <c r="A47" s="24">
        <v>46</v>
      </c>
      <c r="B47" s="47" t="s">
        <v>152</v>
      </c>
      <c r="C47" s="47" t="s">
        <v>153</v>
      </c>
      <c r="D47" s="47" t="s">
        <v>154</v>
      </c>
      <c r="E47" s="47">
        <v>3000</v>
      </c>
      <c r="F47" s="47">
        <v>240</v>
      </c>
      <c r="G47" s="47">
        <v>240</v>
      </c>
      <c r="H47" s="47">
        <v>480</v>
      </c>
      <c r="I47" s="49">
        <v>43825</v>
      </c>
      <c r="J47" s="47" t="s">
        <v>16</v>
      </c>
      <c r="K47" s="47" t="s">
        <v>17</v>
      </c>
      <c r="L47" s="47"/>
      <c r="M47" s="24" t="str">
        <f>IF((_xlfn.MAXIFS(I:I,B:B,B47,K:K,K47)&gt;_xlfn.MAXIFS(离职记录表!J:J,离职记录表!B:B,B47,离职记录表!L:L,K47)),"在职","离职")</f>
        <v>在职</v>
      </c>
    </row>
    <row r="48" spans="1:13">
      <c r="A48" s="24">
        <v>47</v>
      </c>
      <c r="B48" s="47" t="s">
        <v>155</v>
      </c>
      <c r="C48" s="47" t="s">
        <v>156</v>
      </c>
      <c r="D48" s="47" t="s">
        <v>157</v>
      </c>
      <c r="E48" s="47">
        <v>3750</v>
      </c>
      <c r="F48" s="47">
        <v>300</v>
      </c>
      <c r="G48" s="47">
        <v>300</v>
      </c>
      <c r="H48" s="47">
        <v>600</v>
      </c>
      <c r="I48" s="49">
        <v>43825</v>
      </c>
      <c r="J48" s="47" t="s">
        <v>16</v>
      </c>
      <c r="K48" s="47" t="s">
        <v>17</v>
      </c>
      <c r="L48" s="47"/>
      <c r="M48" s="24" t="str">
        <f>IF((_xlfn.MAXIFS(I:I,B:B,B48,K:K,K48)&gt;_xlfn.MAXIFS(离职记录表!J:J,离职记录表!B:B,B48,离职记录表!L:L,K48)),"在职","离职")</f>
        <v>在职</v>
      </c>
    </row>
    <row r="49" spans="1:13">
      <c r="A49" s="24">
        <v>48</v>
      </c>
      <c r="B49" s="47" t="s">
        <v>158</v>
      </c>
      <c r="C49" s="47" t="s">
        <v>159</v>
      </c>
      <c r="D49" s="47" t="s">
        <v>160</v>
      </c>
      <c r="E49" s="47">
        <v>3750</v>
      </c>
      <c r="F49" s="47">
        <v>300</v>
      </c>
      <c r="G49" s="47">
        <v>300</v>
      </c>
      <c r="H49" s="47">
        <v>600</v>
      </c>
      <c r="I49" s="49">
        <v>43825</v>
      </c>
      <c r="J49" s="47" t="s">
        <v>16</v>
      </c>
      <c r="K49" s="47" t="s">
        <v>17</v>
      </c>
      <c r="L49" s="47"/>
      <c r="M49" s="24" t="str">
        <f>IF((_xlfn.MAXIFS(I:I,B:B,B49,K:K,K49)&gt;_xlfn.MAXIFS(离职记录表!J:J,离职记录表!B:B,B49,离职记录表!L:L,K49)),"在职","离职")</f>
        <v>在职</v>
      </c>
    </row>
    <row r="50" spans="1:13">
      <c r="A50" s="24">
        <v>49</v>
      </c>
      <c r="B50" s="47" t="s">
        <v>161</v>
      </c>
      <c r="C50" s="47" t="s">
        <v>162</v>
      </c>
      <c r="D50" s="47" t="s">
        <v>163</v>
      </c>
      <c r="E50" s="47">
        <v>4000</v>
      </c>
      <c r="F50" s="47">
        <v>320</v>
      </c>
      <c r="G50" s="47">
        <v>320</v>
      </c>
      <c r="H50" s="47">
        <v>640</v>
      </c>
      <c r="I50" s="49">
        <v>43829</v>
      </c>
      <c r="J50" s="47" t="s">
        <v>16</v>
      </c>
      <c r="K50" s="47" t="s">
        <v>17</v>
      </c>
      <c r="L50" s="47"/>
      <c r="M50" s="24" t="str">
        <f>IF((_xlfn.MAXIFS(I:I,B:B,B50,K:K,K50)&gt;_xlfn.MAXIFS(离职记录表!J:J,离职记录表!B:B,B50,离职记录表!L:L,K50)),"在职","离职")</f>
        <v>在职</v>
      </c>
    </row>
    <row r="51" spans="1:13">
      <c r="A51" s="24">
        <v>50</v>
      </c>
      <c r="B51" s="47" t="s">
        <v>164</v>
      </c>
      <c r="C51" s="47" t="s">
        <v>165</v>
      </c>
      <c r="D51" s="47" t="s">
        <v>166</v>
      </c>
      <c r="E51" s="47">
        <v>3500</v>
      </c>
      <c r="F51" s="47">
        <v>280</v>
      </c>
      <c r="G51" s="47">
        <v>280</v>
      </c>
      <c r="H51" s="47">
        <v>560</v>
      </c>
      <c r="I51" s="49">
        <v>43829</v>
      </c>
      <c r="J51" s="47" t="s">
        <v>16</v>
      </c>
      <c r="K51" s="47" t="s">
        <v>17</v>
      </c>
      <c r="L51" s="47"/>
      <c r="M51" s="24" t="str">
        <f>IF((_xlfn.MAXIFS(I:I,B:B,B51,K:K,K51)&gt;_xlfn.MAXIFS(离职记录表!J:J,离职记录表!B:B,B51,离职记录表!L:L,K51)),"在职","离职")</f>
        <v>在职</v>
      </c>
    </row>
    <row r="52" spans="1:13">
      <c r="A52" s="24">
        <v>51</v>
      </c>
      <c r="B52" s="47" t="s">
        <v>167</v>
      </c>
      <c r="C52" s="47" t="s">
        <v>168</v>
      </c>
      <c r="D52" s="47" t="s">
        <v>169</v>
      </c>
      <c r="E52" s="47">
        <v>3500</v>
      </c>
      <c r="F52" s="47">
        <v>280</v>
      </c>
      <c r="G52" s="47">
        <v>280</v>
      </c>
      <c r="H52" s="47">
        <v>560</v>
      </c>
      <c r="I52" s="49">
        <v>43829</v>
      </c>
      <c r="J52" s="47" t="s">
        <v>16</v>
      </c>
      <c r="K52" s="47" t="s">
        <v>17</v>
      </c>
      <c r="L52" s="47"/>
      <c r="M52" s="24" t="str">
        <f>IF((_xlfn.MAXIFS(I:I,B:B,B52,K:K,K52)&gt;_xlfn.MAXIFS(离职记录表!J:J,离职记录表!B:B,B52,离职记录表!L:L,K52)),"在职","离职")</f>
        <v>在职</v>
      </c>
    </row>
    <row r="53" spans="1:13">
      <c r="A53" s="24">
        <v>52</v>
      </c>
      <c r="B53" s="47" t="s">
        <v>170</v>
      </c>
      <c r="C53" s="47" t="s">
        <v>171</v>
      </c>
      <c r="D53" s="50" t="s">
        <v>172</v>
      </c>
      <c r="E53" s="47">
        <v>3125</v>
      </c>
      <c r="F53" s="47">
        <v>250</v>
      </c>
      <c r="G53" s="47">
        <v>250</v>
      </c>
      <c r="H53" s="47">
        <v>500</v>
      </c>
      <c r="I53" s="49">
        <v>43829</v>
      </c>
      <c r="J53" s="47" t="s">
        <v>16</v>
      </c>
      <c r="K53" s="47" t="s">
        <v>17</v>
      </c>
      <c r="L53" s="47"/>
      <c r="M53" s="24" t="str">
        <f>IF((_xlfn.MAXIFS(I:I,B:B,B53,K:K,K53)&gt;_xlfn.MAXIFS(离职记录表!J:J,离职记录表!B:B,B53,离职记录表!L:L,K53)),"在职","离职")</f>
        <v>在职</v>
      </c>
    </row>
  </sheetData>
  <autoFilter ref="A1:M53">
    <extLst/>
  </autoFilter>
  <conditionalFormatting sqref="B2">
    <cfRule type="duplicateValues" dxfId="0" priority="54"/>
  </conditionalFormatting>
  <conditionalFormatting sqref="B3">
    <cfRule type="duplicateValues" dxfId="0" priority="53"/>
  </conditionalFormatting>
  <conditionalFormatting sqref="B4">
    <cfRule type="duplicateValues" dxfId="0" priority="52"/>
  </conditionalFormatting>
  <conditionalFormatting sqref="B5">
    <cfRule type="duplicateValues" dxfId="0" priority="51"/>
  </conditionalFormatting>
  <conditionalFormatting sqref="B6">
    <cfRule type="duplicateValues" dxfId="0" priority="50"/>
  </conditionalFormatting>
  <conditionalFormatting sqref="B7">
    <cfRule type="duplicateValues" dxfId="0" priority="49"/>
  </conditionalFormatting>
  <conditionalFormatting sqref="B8">
    <cfRule type="duplicateValues" dxfId="0" priority="48"/>
  </conditionalFormatting>
  <conditionalFormatting sqref="B9">
    <cfRule type="duplicateValues" dxfId="0" priority="47"/>
  </conditionalFormatting>
  <conditionalFormatting sqref="B10">
    <cfRule type="duplicateValues" dxfId="0" priority="46"/>
  </conditionalFormatting>
  <conditionalFormatting sqref="B11">
    <cfRule type="duplicateValues" dxfId="0" priority="45"/>
  </conditionalFormatting>
  <conditionalFormatting sqref="B12">
    <cfRule type="duplicateValues" dxfId="0" priority="44"/>
  </conditionalFormatting>
  <conditionalFormatting sqref="B13">
    <cfRule type="duplicateValues" dxfId="0" priority="43"/>
  </conditionalFormatting>
  <conditionalFormatting sqref="B14">
    <cfRule type="duplicateValues" dxfId="0" priority="42"/>
  </conditionalFormatting>
  <conditionalFormatting sqref="B15">
    <cfRule type="duplicateValues" dxfId="0" priority="41"/>
  </conditionalFormatting>
  <conditionalFormatting sqref="B16">
    <cfRule type="duplicateValues" dxfId="0" priority="40"/>
  </conditionalFormatting>
  <conditionalFormatting sqref="B17">
    <cfRule type="duplicateValues" dxfId="0" priority="39"/>
  </conditionalFormatting>
  <conditionalFormatting sqref="B18">
    <cfRule type="duplicateValues" dxfId="0" priority="38"/>
  </conditionalFormatting>
  <conditionalFormatting sqref="B19">
    <cfRule type="duplicateValues" dxfId="0" priority="37"/>
  </conditionalFormatting>
  <conditionalFormatting sqref="B20">
    <cfRule type="duplicateValues" dxfId="0" priority="36"/>
  </conditionalFormatting>
  <conditionalFormatting sqref="B21">
    <cfRule type="duplicateValues" dxfId="0" priority="35"/>
  </conditionalFormatting>
  <conditionalFormatting sqref="B22">
    <cfRule type="duplicateValues" dxfId="0" priority="34"/>
  </conditionalFormatting>
  <conditionalFormatting sqref="B23">
    <cfRule type="duplicateValues" dxfId="0" priority="33"/>
  </conditionalFormatting>
  <conditionalFormatting sqref="B24">
    <cfRule type="duplicateValues" dxfId="0" priority="32"/>
  </conditionalFormatting>
  <conditionalFormatting sqref="B25">
    <cfRule type="duplicateValues" dxfId="0" priority="31"/>
  </conditionalFormatting>
  <conditionalFormatting sqref="B26">
    <cfRule type="duplicateValues" dxfId="0" priority="30"/>
  </conditionalFormatting>
  <conditionalFormatting sqref="B27">
    <cfRule type="duplicateValues" dxfId="0" priority="29"/>
  </conditionalFormatting>
  <conditionalFormatting sqref="B28">
    <cfRule type="duplicateValues" dxfId="0" priority="28"/>
  </conditionalFormatting>
  <conditionalFormatting sqref="B29">
    <cfRule type="duplicateValues" dxfId="0" priority="27"/>
  </conditionalFormatting>
  <conditionalFormatting sqref="B30">
    <cfRule type="duplicateValues" dxfId="0" priority="26"/>
  </conditionalFormatting>
  <conditionalFormatting sqref="B31">
    <cfRule type="duplicateValues" dxfId="0" priority="25"/>
  </conditionalFormatting>
  <conditionalFormatting sqref="B32">
    <cfRule type="duplicateValues" dxfId="0" priority="24"/>
  </conditionalFormatting>
  <conditionalFormatting sqref="B33">
    <cfRule type="duplicateValues" dxfId="0" priority="23"/>
  </conditionalFormatting>
  <conditionalFormatting sqref="B34">
    <cfRule type="duplicateValues" dxfId="0" priority="22"/>
  </conditionalFormatting>
  <conditionalFormatting sqref="B35">
    <cfRule type="duplicateValues" dxfId="0" priority="21"/>
  </conditionalFormatting>
  <conditionalFormatting sqref="B36">
    <cfRule type="duplicateValues" dxfId="0" priority="20"/>
  </conditionalFormatting>
  <conditionalFormatting sqref="B37">
    <cfRule type="duplicateValues" dxfId="0" priority="19"/>
  </conditionalFormatting>
  <conditionalFormatting sqref="B38">
    <cfRule type="duplicateValues" dxfId="0" priority="18"/>
  </conditionalFormatting>
  <conditionalFormatting sqref="B39">
    <cfRule type="duplicateValues" dxfId="0" priority="17"/>
  </conditionalFormatting>
  <conditionalFormatting sqref="B40">
    <cfRule type="duplicateValues" dxfId="0" priority="16"/>
  </conditionalFormatting>
  <conditionalFormatting sqref="B41">
    <cfRule type="duplicateValues" dxfId="0" priority="15"/>
  </conditionalFormatting>
  <conditionalFormatting sqref="B42">
    <cfRule type="duplicateValues" dxfId="0" priority="14"/>
  </conditionalFormatting>
  <conditionalFormatting sqref="B43">
    <cfRule type="duplicateValues" dxfId="0" priority="13"/>
  </conditionalFormatting>
  <conditionalFormatting sqref="B44">
    <cfRule type="duplicateValues" dxfId="0" priority="12"/>
  </conditionalFormatting>
  <conditionalFormatting sqref="B45">
    <cfRule type="duplicateValues" dxfId="0" priority="11"/>
  </conditionalFormatting>
  <conditionalFormatting sqref="B46">
    <cfRule type="duplicateValues" dxfId="0" priority="10"/>
  </conditionalFormatting>
  <conditionalFormatting sqref="B47">
    <cfRule type="duplicateValues" dxfId="0" priority="9"/>
  </conditionalFormatting>
  <conditionalFormatting sqref="B48">
    <cfRule type="duplicateValues" dxfId="0" priority="8"/>
  </conditionalFormatting>
  <conditionalFormatting sqref="B49">
    <cfRule type="duplicateValues" dxfId="0" priority="7"/>
  </conditionalFormatting>
  <conditionalFormatting sqref="B50">
    <cfRule type="duplicateValues" dxfId="0" priority="6"/>
  </conditionalFormatting>
  <conditionalFormatting sqref="B51">
    <cfRule type="duplicateValues" dxfId="0" priority="5"/>
  </conditionalFormatting>
  <conditionalFormatting sqref="B52">
    <cfRule type="duplicateValues" dxfId="0" priority="4"/>
  </conditionalFormatting>
  <conditionalFormatting sqref="B53">
    <cfRule type="duplicateValues" dxfId="0" priority="3"/>
  </conditionalFormatting>
  <conditionalFormatting sqref="D$1:D$1048576">
    <cfRule type="duplicateValues" dxfId="0" priority="109"/>
  </conditionalFormatting>
  <conditionalFormatting sqref="B$1:C$1048576 E$1:M$1048576">
    <cfRule type="cellIs" dxfId="1" priority="1" operator="equal">
      <formula>"再次入职"</formula>
    </cfRule>
    <cfRule type="cellIs" dxfId="2" priority="2" operator="equal">
      <formula>"当月封存"</formula>
    </cfRule>
  </conditionalFormatting>
  <conditionalFormatting sqref="B1 B54:B1048576">
    <cfRule type="duplicateValues" dxfId="0" priority="107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I6" sqref="I6"/>
    </sheetView>
  </sheetViews>
  <sheetFormatPr defaultColWidth="9.33333333333333" defaultRowHeight="11.25" outlineLevelRow="3"/>
  <cols>
    <col min="1" max="1" width="4.83333333333333" customWidth="1"/>
    <col min="2" max="2" width="9.83333333333333" customWidth="1"/>
    <col min="3" max="3" width="7.83333333333333" customWidth="1"/>
    <col min="4" max="4" width="21.1666666666667" customWidth="1"/>
    <col min="5" max="8" width="8.83333333333333" customWidth="1"/>
    <col min="9" max="10" width="12" style="39" customWidth="1"/>
    <col min="11" max="11" width="7.83333333333333" customWidth="1"/>
    <col min="12" max="12" width="9.83333333333333" customWidth="1"/>
    <col min="13" max="13" width="12" style="39" customWidth="1"/>
    <col min="14" max="14" width="12"/>
  </cols>
  <sheetData>
    <row r="1" ht="22.5" spans="1:1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3" t="s">
        <v>173</v>
      </c>
      <c r="J1" s="43" t="s">
        <v>174</v>
      </c>
      <c r="K1" s="44" t="s">
        <v>9</v>
      </c>
      <c r="L1" s="44" t="s">
        <v>10</v>
      </c>
      <c r="M1" s="43" t="s">
        <v>11</v>
      </c>
    </row>
    <row r="2" spans="1:14">
      <c r="A2" s="41">
        <v>91</v>
      </c>
      <c r="B2" s="51" t="s">
        <v>21</v>
      </c>
      <c r="C2" s="24" t="s">
        <v>22</v>
      </c>
      <c r="D2" s="24" t="s">
        <v>23</v>
      </c>
      <c r="E2" s="42">
        <v>5000</v>
      </c>
      <c r="F2" s="42">
        <v>400</v>
      </c>
      <c r="G2" s="42">
        <v>400</v>
      </c>
      <c r="H2" s="24">
        <v>800</v>
      </c>
      <c r="I2" s="45">
        <f>_xlfn.MINIFS(入职记录表!I:I,入职记录表!B:B,B2,入职记录表!K:K,L2)</f>
        <v>43733</v>
      </c>
      <c r="J2" s="46">
        <v>43794</v>
      </c>
      <c r="K2" s="24" t="s">
        <v>16</v>
      </c>
      <c r="L2" s="24" t="s">
        <v>17</v>
      </c>
      <c r="M2" s="46"/>
      <c r="N2" s="39"/>
    </row>
    <row r="3" spans="1:14">
      <c r="A3" s="41">
        <v>92</v>
      </c>
      <c r="B3" s="24" t="s">
        <v>24</v>
      </c>
      <c r="C3" s="24" t="s">
        <v>25</v>
      </c>
      <c r="D3" s="51" t="s">
        <v>26</v>
      </c>
      <c r="E3" s="42">
        <v>4750</v>
      </c>
      <c r="F3" s="42">
        <v>380</v>
      </c>
      <c r="G3" s="42">
        <v>380</v>
      </c>
      <c r="H3" s="24">
        <v>760</v>
      </c>
      <c r="I3" s="45">
        <f>_xlfn.MINIFS(入职记录表!I:I,入职记录表!B:B,B3,入职记录表!K:K,L3)</f>
        <v>43733</v>
      </c>
      <c r="J3" s="46">
        <v>43794</v>
      </c>
      <c r="K3" s="24" t="s">
        <v>16</v>
      </c>
      <c r="L3" s="24" t="s">
        <v>17</v>
      </c>
      <c r="M3" s="46"/>
      <c r="N3" s="39"/>
    </row>
    <row r="4" spans="1:14">
      <c r="A4" s="41">
        <v>93</v>
      </c>
      <c r="B4" s="24" t="s">
        <v>49</v>
      </c>
      <c r="C4" s="24" t="s">
        <v>50</v>
      </c>
      <c r="D4" s="24" t="s">
        <v>51</v>
      </c>
      <c r="E4" s="42">
        <v>5000</v>
      </c>
      <c r="F4" s="42">
        <v>400</v>
      </c>
      <c r="G4" s="42">
        <v>400</v>
      </c>
      <c r="H4" s="24">
        <v>800</v>
      </c>
      <c r="I4" s="45">
        <f>_xlfn.MINIFS(入职记录表!I:I,入职记录表!B:B,B4,入职记录表!K:K,L4)</f>
        <v>43735</v>
      </c>
      <c r="J4" s="46">
        <v>43794</v>
      </c>
      <c r="K4" s="24" t="s">
        <v>16</v>
      </c>
      <c r="L4" s="24" t="s">
        <v>17</v>
      </c>
      <c r="M4" s="46"/>
      <c r="N4" s="39"/>
    </row>
  </sheetData>
  <autoFilter ref="A1:M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0"/>
  <sheetViews>
    <sheetView workbookViewId="0">
      <selection activeCell="R6" sqref="R6"/>
    </sheetView>
  </sheetViews>
  <sheetFormatPr defaultColWidth="9.33333333333333" defaultRowHeight="11.25"/>
  <cols>
    <col min="1" max="1" width="5.83333333333333" style="34" customWidth="1"/>
    <col min="2" max="2" width="9.83333333333333" style="34" customWidth="1"/>
    <col min="3" max="3" width="7.83333333333333" style="34" customWidth="1"/>
    <col min="4" max="4" width="21.1666666666667" style="34" customWidth="1"/>
    <col min="5" max="7" width="14.3333333333333" style="35" customWidth="1"/>
    <col min="8" max="8" width="9.83333333333333" style="35" customWidth="1"/>
    <col min="9" max="9" width="12" style="34"/>
    <col min="10" max="10" width="9.33333333333333" style="34"/>
  </cols>
  <sheetData>
    <row r="1" spans="1:12">
      <c r="A1" s="24" t="s">
        <v>0</v>
      </c>
      <c r="B1" s="24" t="s">
        <v>1</v>
      </c>
      <c r="C1" s="24" t="s">
        <v>2</v>
      </c>
      <c r="D1" s="24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24" t="s">
        <v>175</v>
      </c>
      <c r="J1" s="24" t="s">
        <v>9</v>
      </c>
      <c r="K1" s="24" t="s">
        <v>10</v>
      </c>
      <c r="L1" s="24" t="s">
        <v>11</v>
      </c>
    </row>
    <row r="2" spans="1:12">
      <c r="A2" s="24">
        <v>1</v>
      </c>
      <c r="B2" s="24" t="s">
        <v>13</v>
      </c>
      <c r="C2" s="24" t="s">
        <v>14</v>
      </c>
      <c r="D2" s="24" t="s">
        <v>15</v>
      </c>
      <c r="E2" s="36">
        <v>5000</v>
      </c>
      <c r="F2" s="36">
        <v>400</v>
      </c>
      <c r="G2" s="36">
        <v>400</v>
      </c>
      <c r="H2" s="36">
        <v>800</v>
      </c>
      <c r="I2" s="37">
        <v>43737</v>
      </c>
      <c r="J2" s="24" t="s">
        <v>16</v>
      </c>
      <c r="K2" s="38" t="s">
        <v>17</v>
      </c>
      <c r="L2" s="38"/>
    </row>
    <row r="3" spans="1:12">
      <c r="A3" s="24">
        <v>2</v>
      </c>
      <c r="B3" s="24" t="s">
        <v>18</v>
      </c>
      <c r="C3" s="24" t="s">
        <v>19</v>
      </c>
      <c r="D3" s="51" t="s">
        <v>20</v>
      </c>
      <c r="E3" s="36">
        <v>3750</v>
      </c>
      <c r="F3" s="36">
        <v>300</v>
      </c>
      <c r="G3" s="36">
        <v>300</v>
      </c>
      <c r="H3" s="36">
        <v>600</v>
      </c>
      <c r="I3" s="37">
        <v>43737</v>
      </c>
      <c r="J3" s="24" t="s">
        <v>16</v>
      </c>
      <c r="K3" s="38" t="s">
        <v>17</v>
      </c>
      <c r="L3" s="38"/>
    </row>
    <row r="4" spans="1:12">
      <c r="A4" s="24">
        <v>3</v>
      </c>
      <c r="B4" s="51" t="s">
        <v>21</v>
      </c>
      <c r="C4" s="24" t="s">
        <v>22</v>
      </c>
      <c r="D4" s="24" t="s">
        <v>23</v>
      </c>
      <c r="E4" s="36">
        <v>5000</v>
      </c>
      <c r="F4" s="36">
        <v>400</v>
      </c>
      <c r="G4" s="36">
        <v>400</v>
      </c>
      <c r="H4" s="36">
        <v>800</v>
      </c>
      <c r="I4" s="37">
        <v>43737</v>
      </c>
      <c r="J4" s="24" t="s">
        <v>16</v>
      </c>
      <c r="K4" s="38" t="s">
        <v>17</v>
      </c>
      <c r="L4" s="38"/>
    </row>
    <row r="5" spans="1:12">
      <c r="A5" s="24">
        <v>4</v>
      </c>
      <c r="B5" s="24" t="s">
        <v>24</v>
      </c>
      <c r="C5" s="24" t="s">
        <v>25</v>
      </c>
      <c r="D5" s="51" t="s">
        <v>26</v>
      </c>
      <c r="E5" s="36">
        <v>4750</v>
      </c>
      <c r="F5" s="36">
        <v>380</v>
      </c>
      <c r="G5" s="36">
        <v>380</v>
      </c>
      <c r="H5" s="36">
        <v>760</v>
      </c>
      <c r="I5" s="37">
        <v>43737</v>
      </c>
      <c r="J5" s="24" t="s">
        <v>16</v>
      </c>
      <c r="K5" s="38" t="s">
        <v>17</v>
      </c>
      <c r="L5" s="38"/>
    </row>
    <row r="6" spans="1:12">
      <c r="A6" s="24">
        <v>5</v>
      </c>
      <c r="B6" s="24" t="s">
        <v>27</v>
      </c>
      <c r="C6" s="24" t="s">
        <v>28</v>
      </c>
      <c r="D6" s="51" t="s">
        <v>29</v>
      </c>
      <c r="E6" s="36">
        <v>5000</v>
      </c>
      <c r="F6" s="36">
        <v>400</v>
      </c>
      <c r="G6" s="36">
        <v>400</v>
      </c>
      <c r="H6" s="36">
        <v>800</v>
      </c>
      <c r="I6" s="37">
        <v>43737</v>
      </c>
      <c r="J6" s="24" t="s">
        <v>28</v>
      </c>
      <c r="K6" s="38" t="s">
        <v>17</v>
      </c>
      <c r="L6" s="38"/>
    </row>
    <row r="7" spans="1:12">
      <c r="A7" s="24">
        <v>6</v>
      </c>
      <c r="B7" s="51" t="s">
        <v>30</v>
      </c>
      <c r="C7" s="24" t="s">
        <v>31</v>
      </c>
      <c r="D7" s="51" t="s">
        <v>32</v>
      </c>
      <c r="E7" s="36">
        <v>5000</v>
      </c>
      <c r="F7" s="36">
        <v>400</v>
      </c>
      <c r="G7" s="36">
        <v>400</v>
      </c>
      <c r="H7" s="36">
        <v>800</v>
      </c>
      <c r="I7" s="37">
        <v>43737</v>
      </c>
      <c r="J7" s="24" t="s">
        <v>33</v>
      </c>
      <c r="K7" s="38" t="s">
        <v>17</v>
      </c>
      <c r="L7" s="38"/>
    </row>
    <row r="8" spans="1:12">
      <c r="A8" s="24">
        <v>7</v>
      </c>
      <c r="B8" s="24" t="s">
        <v>34</v>
      </c>
      <c r="C8" s="24" t="s">
        <v>35</v>
      </c>
      <c r="D8" s="51" t="s">
        <v>36</v>
      </c>
      <c r="E8" s="36">
        <v>5000</v>
      </c>
      <c r="F8" s="36">
        <v>400</v>
      </c>
      <c r="G8" s="36">
        <v>400</v>
      </c>
      <c r="H8" s="36">
        <v>800</v>
      </c>
      <c r="I8" s="37">
        <v>43737</v>
      </c>
      <c r="J8" s="24" t="s">
        <v>33</v>
      </c>
      <c r="K8" s="38" t="s">
        <v>17</v>
      </c>
      <c r="L8" s="38"/>
    </row>
    <row r="9" spans="1:12">
      <c r="A9" s="24">
        <v>8</v>
      </c>
      <c r="B9" s="24" t="s">
        <v>37</v>
      </c>
      <c r="C9" s="24" t="s">
        <v>38</v>
      </c>
      <c r="D9" s="51" t="s">
        <v>39</v>
      </c>
      <c r="E9" s="36">
        <v>5000</v>
      </c>
      <c r="F9" s="36">
        <v>400</v>
      </c>
      <c r="G9" s="36">
        <v>400</v>
      </c>
      <c r="H9" s="36">
        <v>800</v>
      </c>
      <c r="I9" s="37">
        <v>43737</v>
      </c>
      <c r="J9" s="24" t="s">
        <v>33</v>
      </c>
      <c r="K9" s="38" t="s">
        <v>17</v>
      </c>
      <c r="L9" s="38"/>
    </row>
    <row r="10" spans="1:12">
      <c r="A10" s="24">
        <v>9</v>
      </c>
      <c r="B10" s="24" t="s">
        <v>40</v>
      </c>
      <c r="C10" s="24" t="s">
        <v>41</v>
      </c>
      <c r="D10" s="24" t="s">
        <v>42</v>
      </c>
      <c r="E10" s="36">
        <v>4000</v>
      </c>
      <c r="F10" s="36">
        <v>320</v>
      </c>
      <c r="G10" s="36">
        <v>320</v>
      </c>
      <c r="H10" s="36">
        <v>640</v>
      </c>
      <c r="I10" s="37">
        <v>43737</v>
      </c>
      <c r="J10" s="24" t="s">
        <v>16</v>
      </c>
      <c r="K10" s="38" t="s">
        <v>17</v>
      </c>
      <c r="L10" s="38"/>
    </row>
    <row r="11" spans="1:12">
      <c r="A11" s="24">
        <v>10</v>
      </c>
      <c r="B11" s="24" t="s">
        <v>43</v>
      </c>
      <c r="C11" s="24" t="s">
        <v>44</v>
      </c>
      <c r="D11" s="24" t="s">
        <v>45</v>
      </c>
      <c r="E11" s="36">
        <v>3750</v>
      </c>
      <c r="F11" s="36">
        <v>300</v>
      </c>
      <c r="G11" s="36">
        <v>300</v>
      </c>
      <c r="H11" s="36">
        <v>600</v>
      </c>
      <c r="I11" s="37">
        <v>43737</v>
      </c>
      <c r="J11" s="24" t="s">
        <v>16</v>
      </c>
      <c r="K11" s="38" t="s">
        <v>17</v>
      </c>
      <c r="L11" s="38"/>
    </row>
    <row r="12" spans="1:12">
      <c r="A12" s="24">
        <v>11</v>
      </c>
      <c r="B12" s="24" t="s">
        <v>46</v>
      </c>
      <c r="C12" s="24" t="s">
        <v>47</v>
      </c>
      <c r="D12" s="24" t="s">
        <v>48</v>
      </c>
      <c r="E12" s="36">
        <v>3875</v>
      </c>
      <c r="F12" s="36">
        <v>310</v>
      </c>
      <c r="G12" s="36">
        <v>310</v>
      </c>
      <c r="H12" s="36">
        <v>620</v>
      </c>
      <c r="I12" s="37">
        <v>43737</v>
      </c>
      <c r="J12" s="24" t="s">
        <v>16</v>
      </c>
      <c r="K12" s="38" t="s">
        <v>17</v>
      </c>
      <c r="L12" s="38"/>
    </row>
    <row r="13" spans="1:12">
      <c r="A13" s="24">
        <v>12</v>
      </c>
      <c r="B13" s="24" t="s">
        <v>49</v>
      </c>
      <c r="C13" s="24" t="s">
        <v>50</v>
      </c>
      <c r="D13" s="24" t="s">
        <v>51</v>
      </c>
      <c r="E13" s="36">
        <v>5000</v>
      </c>
      <c r="F13" s="36">
        <v>400</v>
      </c>
      <c r="G13" s="36">
        <v>400</v>
      </c>
      <c r="H13" s="36">
        <v>800</v>
      </c>
      <c r="I13" s="37">
        <v>43737</v>
      </c>
      <c r="J13" s="24" t="s">
        <v>16</v>
      </c>
      <c r="K13" s="38" t="s">
        <v>17</v>
      </c>
      <c r="L13" s="38"/>
    </row>
    <row r="14" spans="1:12">
      <c r="A14" s="24">
        <v>1</v>
      </c>
      <c r="B14" s="24" t="s">
        <v>13</v>
      </c>
      <c r="C14" s="24" t="s">
        <v>14</v>
      </c>
      <c r="D14" s="24" t="s">
        <v>15</v>
      </c>
      <c r="E14" s="36">
        <v>5000</v>
      </c>
      <c r="F14" s="36">
        <v>400</v>
      </c>
      <c r="G14" s="36">
        <v>400</v>
      </c>
      <c r="H14" s="36">
        <v>800</v>
      </c>
      <c r="I14" s="37">
        <v>43767</v>
      </c>
      <c r="J14" s="24" t="s">
        <v>16</v>
      </c>
      <c r="K14" s="38" t="s">
        <v>17</v>
      </c>
      <c r="L14" s="38"/>
    </row>
    <row r="15" spans="1:12">
      <c r="A15" s="24">
        <v>2</v>
      </c>
      <c r="B15" s="24" t="s">
        <v>18</v>
      </c>
      <c r="C15" s="24" t="s">
        <v>19</v>
      </c>
      <c r="D15" s="51" t="s">
        <v>20</v>
      </c>
      <c r="E15" s="36">
        <v>3750</v>
      </c>
      <c r="F15" s="36">
        <v>300</v>
      </c>
      <c r="G15" s="36">
        <v>300</v>
      </c>
      <c r="H15" s="36">
        <v>600</v>
      </c>
      <c r="I15" s="37">
        <v>43767</v>
      </c>
      <c r="J15" s="24" t="s">
        <v>16</v>
      </c>
      <c r="K15" s="38" t="s">
        <v>17</v>
      </c>
      <c r="L15" s="38"/>
    </row>
    <row r="16" spans="1:12">
      <c r="A16" s="24">
        <v>3</v>
      </c>
      <c r="B16" s="51" t="s">
        <v>21</v>
      </c>
      <c r="C16" s="24" t="s">
        <v>22</v>
      </c>
      <c r="D16" s="24" t="s">
        <v>23</v>
      </c>
      <c r="E16" s="36">
        <v>5000</v>
      </c>
      <c r="F16" s="36">
        <v>400</v>
      </c>
      <c r="G16" s="36">
        <v>400</v>
      </c>
      <c r="H16" s="36">
        <v>800</v>
      </c>
      <c r="I16" s="37">
        <v>43767</v>
      </c>
      <c r="J16" s="24" t="s">
        <v>16</v>
      </c>
      <c r="K16" s="38" t="s">
        <v>17</v>
      </c>
      <c r="L16" s="38"/>
    </row>
    <row r="17" spans="1:12">
      <c r="A17" s="24">
        <v>4</v>
      </c>
      <c r="B17" s="24" t="s">
        <v>24</v>
      </c>
      <c r="C17" s="24" t="s">
        <v>25</v>
      </c>
      <c r="D17" s="51" t="s">
        <v>26</v>
      </c>
      <c r="E17" s="36">
        <v>4750</v>
      </c>
      <c r="F17" s="36">
        <v>380</v>
      </c>
      <c r="G17" s="36">
        <v>380</v>
      </c>
      <c r="H17" s="36">
        <v>760</v>
      </c>
      <c r="I17" s="37">
        <v>43767</v>
      </c>
      <c r="J17" s="24" t="s">
        <v>16</v>
      </c>
      <c r="K17" s="38" t="s">
        <v>17</v>
      </c>
      <c r="L17" s="38"/>
    </row>
    <row r="18" spans="1:12">
      <c r="A18" s="24">
        <v>5</v>
      </c>
      <c r="B18" s="24" t="s">
        <v>27</v>
      </c>
      <c r="C18" s="24" t="s">
        <v>28</v>
      </c>
      <c r="D18" s="51" t="s">
        <v>29</v>
      </c>
      <c r="E18" s="36">
        <v>5000</v>
      </c>
      <c r="F18" s="36">
        <v>400</v>
      </c>
      <c r="G18" s="36">
        <v>400</v>
      </c>
      <c r="H18" s="36">
        <v>800</v>
      </c>
      <c r="I18" s="37">
        <v>43767</v>
      </c>
      <c r="J18" s="24" t="s">
        <v>28</v>
      </c>
      <c r="K18" s="38" t="s">
        <v>17</v>
      </c>
      <c r="L18" s="38"/>
    </row>
    <row r="19" spans="1:12">
      <c r="A19" s="24">
        <v>6</v>
      </c>
      <c r="B19" s="51" t="s">
        <v>30</v>
      </c>
      <c r="C19" s="24" t="s">
        <v>31</v>
      </c>
      <c r="D19" s="51" t="s">
        <v>32</v>
      </c>
      <c r="E19" s="36">
        <v>5000</v>
      </c>
      <c r="F19" s="36">
        <v>400</v>
      </c>
      <c r="G19" s="36">
        <v>400</v>
      </c>
      <c r="H19" s="36">
        <v>800</v>
      </c>
      <c r="I19" s="37">
        <v>43767</v>
      </c>
      <c r="J19" s="24" t="s">
        <v>33</v>
      </c>
      <c r="K19" s="38" t="s">
        <v>17</v>
      </c>
      <c r="L19" s="38"/>
    </row>
    <row r="20" spans="1:12">
      <c r="A20" s="24">
        <v>7</v>
      </c>
      <c r="B20" s="24" t="s">
        <v>34</v>
      </c>
      <c r="C20" s="24" t="s">
        <v>35</v>
      </c>
      <c r="D20" s="51" t="s">
        <v>36</v>
      </c>
      <c r="E20" s="36">
        <v>5000</v>
      </c>
      <c r="F20" s="36">
        <v>400</v>
      </c>
      <c r="G20" s="36">
        <v>400</v>
      </c>
      <c r="H20" s="36">
        <v>800</v>
      </c>
      <c r="I20" s="37">
        <v>43767</v>
      </c>
      <c r="J20" s="24" t="s">
        <v>33</v>
      </c>
      <c r="K20" s="38" t="s">
        <v>17</v>
      </c>
      <c r="L20" s="38"/>
    </row>
    <row r="21" spans="1:12">
      <c r="A21" s="24">
        <v>8</v>
      </c>
      <c r="B21" s="24" t="s">
        <v>37</v>
      </c>
      <c r="C21" s="24" t="s">
        <v>38</v>
      </c>
      <c r="D21" s="51" t="s">
        <v>39</v>
      </c>
      <c r="E21" s="36">
        <v>5000</v>
      </c>
      <c r="F21" s="36">
        <v>400</v>
      </c>
      <c r="G21" s="36">
        <v>400</v>
      </c>
      <c r="H21" s="36">
        <v>800</v>
      </c>
      <c r="I21" s="37">
        <v>43767</v>
      </c>
      <c r="J21" s="24" t="s">
        <v>33</v>
      </c>
      <c r="K21" s="38" t="s">
        <v>17</v>
      </c>
      <c r="L21" s="38"/>
    </row>
    <row r="22" spans="1:12">
      <c r="A22" s="24">
        <v>9</v>
      </c>
      <c r="B22" s="24" t="s">
        <v>40</v>
      </c>
      <c r="C22" s="24" t="s">
        <v>41</v>
      </c>
      <c r="D22" s="24" t="s">
        <v>42</v>
      </c>
      <c r="E22" s="36">
        <v>4000</v>
      </c>
      <c r="F22" s="36">
        <v>320</v>
      </c>
      <c r="G22" s="36">
        <v>320</v>
      </c>
      <c r="H22" s="36">
        <v>640</v>
      </c>
      <c r="I22" s="37">
        <v>43767</v>
      </c>
      <c r="J22" s="24" t="s">
        <v>16</v>
      </c>
      <c r="K22" s="38" t="s">
        <v>17</v>
      </c>
      <c r="L22" s="38"/>
    </row>
    <row r="23" spans="1:12">
      <c r="A23" s="24">
        <v>10</v>
      </c>
      <c r="B23" s="24" t="s">
        <v>43</v>
      </c>
      <c r="C23" s="24" t="s">
        <v>44</v>
      </c>
      <c r="D23" s="24" t="s">
        <v>45</v>
      </c>
      <c r="E23" s="36">
        <v>3750</v>
      </c>
      <c r="F23" s="36">
        <v>300</v>
      </c>
      <c r="G23" s="36">
        <v>300</v>
      </c>
      <c r="H23" s="36">
        <v>600</v>
      </c>
      <c r="I23" s="37">
        <v>43767</v>
      </c>
      <c r="J23" s="24" t="s">
        <v>16</v>
      </c>
      <c r="K23" s="38" t="s">
        <v>17</v>
      </c>
      <c r="L23" s="38"/>
    </row>
    <row r="24" spans="1:12">
      <c r="A24" s="24">
        <v>11</v>
      </c>
      <c r="B24" s="24" t="s">
        <v>46</v>
      </c>
      <c r="C24" s="24" t="s">
        <v>47</v>
      </c>
      <c r="D24" s="24" t="s">
        <v>48</v>
      </c>
      <c r="E24" s="36">
        <v>3875</v>
      </c>
      <c r="F24" s="36">
        <v>310</v>
      </c>
      <c r="G24" s="36">
        <v>310</v>
      </c>
      <c r="H24" s="36">
        <v>620</v>
      </c>
      <c r="I24" s="37">
        <v>43767</v>
      </c>
      <c r="J24" s="24" t="s">
        <v>16</v>
      </c>
      <c r="K24" s="38" t="s">
        <v>17</v>
      </c>
      <c r="L24" s="38"/>
    </row>
    <row r="25" spans="1:12">
      <c r="A25" s="24">
        <v>12</v>
      </c>
      <c r="B25" s="24" t="s">
        <v>49</v>
      </c>
      <c r="C25" s="24" t="s">
        <v>50</v>
      </c>
      <c r="D25" s="24" t="s">
        <v>51</v>
      </c>
      <c r="E25" s="36">
        <v>5000</v>
      </c>
      <c r="F25" s="36">
        <v>400</v>
      </c>
      <c r="G25" s="36">
        <v>400</v>
      </c>
      <c r="H25" s="36">
        <v>800</v>
      </c>
      <c r="I25" s="37">
        <v>43767</v>
      </c>
      <c r="J25" s="24" t="s">
        <v>16</v>
      </c>
      <c r="K25" s="38" t="s">
        <v>17</v>
      </c>
      <c r="L25" s="38"/>
    </row>
    <row r="26" spans="1:12">
      <c r="A26" s="24">
        <v>13</v>
      </c>
      <c r="B26" s="24" t="s">
        <v>52</v>
      </c>
      <c r="C26" s="24" t="s">
        <v>53</v>
      </c>
      <c r="D26" s="24" t="s">
        <v>54</v>
      </c>
      <c r="E26" s="36">
        <v>4000</v>
      </c>
      <c r="F26" s="36">
        <v>320</v>
      </c>
      <c r="G26" s="36">
        <v>320</v>
      </c>
      <c r="H26" s="36">
        <v>640</v>
      </c>
      <c r="I26" s="37">
        <v>43767</v>
      </c>
      <c r="J26" s="24" t="s">
        <v>16</v>
      </c>
      <c r="K26" s="38" t="s">
        <v>17</v>
      </c>
      <c r="L26" s="38"/>
    </row>
    <row r="27" spans="1:12">
      <c r="A27" s="24">
        <v>14</v>
      </c>
      <c r="B27" s="24" t="s">
        <v>55</v>
      </c>
      <c r="C27" s="24" t="s">
        <v>56</v>
      </c>
      <c r="D27" s="24" t="s">
        <v>57</v>
      </c>
      <c r="E27" s="36">
        <v>3500</v>
      </c>
      <c r="F27" s="36">
        <v>280</v>
      </c>
      <c r="G27" s="36">
        <v>280</v>
      </c>
      <c r="H27" s="36">
        <v>560</v>
      </c>
      <c r="I27" s="37">
        <v>43767</v>
      </c>
      <c r="J27" s="24" t="s">
        <v>16</v>
      </c>
      <c r="K27" s="38" t="s">
        <v>17</v>
      </c>
      <c r="L27" s="38"/>
    </row>
    <row r="28" spans="1:12">
      <c r="A28" s="24">
        <v>15</v>
      </c>
      <c r="B28" s="24" t="s">
        <v>58</v>
      </c>
      <c r="C28" s="24" t="s">
        <v>59</v>
      </c>
      <c r="D28" s="24" t="s">
        <v>60</v>
      </c>
      <c r="E28" s="36">
        <v>4000</v>
      </c>
      <c r="F28" s="36">
        <v>320</v>
      </c>
      <c r="G28" s="36">
        <v>320</v>
      </c>
      <c r="H28" s="36">
        <v>640</v>
      </c>
      <c r="I28" s="37">
        <v>43767</v>
      </c>
      <c r="J28" s="24" t="s">
        <v>16</v>
      </c>
      <c r="K28" s="38" t="s">
        <v>17</v>
      </c>
      <c r="L28" s="38"/>
    </row>
    <row r="29" spans="1:12">
      <c r="A29" s="24">
        <v>16</v>
      </c>
      <c r="B29" s="24" t="s">
        <v>61</v>
      </c>
      <c r="C29" s="24" t="s">
        <v>62</v>
      </c>
      <c r="D29" s="24" t="s">
        <v>63</v>
      </c>
      <c r="E29" s="36">
        <v>3500</v>
      </c>
      <c r="F29" s="36">
        <v>280</v>
      </c>
      <c r="G29" s="36">
        <v>280</v>
      </c>
      <c r="H29" s="36">
        <v>560</v>
      </c>
      <c r="I29" s="37">
        <v>43767</v>
      </c>
      <c r="J29" s="24" t="s">
        <v>16</v>
      </c>
      <c r="K29" s="38" t="s">
        <v>17</v>
      </c>
      <c r="L29" s="38"/>
    </row>
    <row r="30" spans="1:12">
      <c r="A30" s="24">
        <v>17</v>
      </c>
      <c r="B30" s="24" t="s">
        <v>64</v>
      </c>
      <c r="C30" s="24" t="s">
        <v>65</v>
      </c>
      <c r="D30" s="24" t="s">
        <v>66</v>
      </c>
      <c r="E30" s="36">
        <v>3500</v>
      </c>
      <c r="F30" s="36">
        <v>280</v>
      </c>
      <c r="G30" s="36">
        <v>280</v>
      </c>
      <c r="H30" s="36">
        <v>560</v>
      </c>
      <c r="I30" s="37">
        <v>43767</v>
      </c>
      <c r="J30" s="24" t="s">
        <v>16</v>
      </c>
      <c r="K30" s="38" t="s">
        <v>17</v>
      </c>
      <c r="L30" s="38"/>
    </row>
    <row r="31" spans="1:12">
      <c r="A31" s="24">
        <v>18</v>
      </c>
      <c r="B31" s="24" t="s">
        <v>67</v>
      </c>
      <c r="C31" s="24" t="s">
        <v>68</v>
      </c>
      <c r="D31" s="24" t="s">
        <v>69</v>
      </c>
      <c r="E31" s="36">
        <v>4000</v>
      </c>
      <c r="F31" s="36">
        <v>320</v>
      </c>
      <c r="G31" s="36">
        <v>320</v>
      </c>
      <c r="H31" s="36">
        <v>640</v>
      </c>
      <c r="I31" s="37">
        <v>43767</v>
      </c>
      <c r="J31" s="24" t="s">
        <v>16</v>
      </c>
      <c r="K31" s="38" t="s">
        <v>17</v>
      </c>
      <c r="L31" s="38"/>
    </row>
    <row r="32" spans="1:12">
      <c r="A32" s="24">
        <v>19</v>
      </c>
      <c r="B32" s="24" t="s">
        <v>70</v>
      </c>
      <c r="C32" s="24" t="s">
        <v>71</v>
      </c>
      <c r="D32" s="24" t="s">
        <v>72</v>
      </c>
      <c r="E32" s="36">
        <v>5000</v>
      </c>
      <c r="F32" s="36">
        <v>400</v>
      </c>
      <c r="G32" s="36">
        <v>400</v>
      </c>
      <c r="H32" s="36">
        <v>800</v>
      </c>
      <c r="I32" s="37">
        <v>43767</v>
      </c>
      <c r="J32" s="24" t="s">
        <v>28</v>
      </c>
      <c r="K32" s="38" t="s">
        <v>17</v>
      </c>
      <c r="L32" s="38"/>
    </row>
    <row r="33" spans="1:12">
      <c r="A33" s="24">
        <v>1</v>
      </c>
      <c r="B33" s="24" t="s">
        <v>13</v>
      </c>
      <c r="C33" s="24" t="s">
        <v>14</v>
      </c>
      <c r="D33" s="24" t="s">
        <v>15</v>
      </c>
      <c r="E33" s="36">
        <v>5000</v>
      </c>
      <c r="F33" s="36">
        <v>400</v>
      </c>
      <c r="G33" s="36">
        <v>400</v>
      </c>
      <c r="H33" s="36">
        <v>800</v>
      </c>
      <c r="I33" s="37">
        <v>43798</v>
      </c>
      <c r="J33" s="24" t="s">
        <v>16</v>
      </c>
      <c r="K33" s="38" t="s">
        <v>17</v>
      </c>
      <c r="L33" s="38"/>
    </row>
    <row r="34" spans="1:12">
      <c r="A34" s="24">
        <v>2</v>
      </c>
      <c r="B34" s="24" t="s">
        <v>18</v>
      </c>
      <c r="C34" s="24" t="s">
        <v>19</v>
      </c>
      <c r="D34" s="51" t="s">
        <v>20</v>
      </c>
      <c r="E34" s="36">
        <v>3750</v>
      </c>
      <c r="F34" s="36">
        <v>300</v>
      </c>
      <c r="G34" s="36">
        <v>300</v>
      </c>
      <c r="H34" s="36">
        <v>600</v>
      </c>
      <c r="I34" s="37">
        <v>43798</v>
      </c>
      <c r="J34" s="24" t="s">
        <v>16</v>
      </c>
      <c r="K34" s="38" t="s">
        <v>17</v>
      </c>
      <c r="L34" s="38"/>
    </row>
    <row r="35" spans="1:12">
      <c r="A35" s="24">
        <v>3</v>
      </c>
      <c r="B35" s="24" t="s">
        <v>27</v>
      </c>
      <c r="C35" s="24" t="s">
        <v>28</v>
      </c>
      <c r="D35" s="51" t="s">
        <v>29</v>
      </c>
      <c r="E35" s="36">
        <v>5000</v>
      </c>
      <c r="F35" s="36">
        <v>400</v>
      </c>
      <c r="G35" s="36">
        <v>400</v>
      </c>
      <c r="H35" s="36">
        <v>800</v>
      </c>
      <c r="I35" s="37">
        <v>43798</v>
      </c>
      <c r="J35" s="24" t="s">
        <v>28</v>
      </c>
      <c r="K35" s="38" t="s">
        <v>17</v>
      </c>
      <c r="L35" s="38"/>
    </row>
    <row r="36" spans="1:12">
      <c r="A36" s="24">
        <v>4</v>
      </c>
      <c r="B36" s="51" t="s">
        <v>30</v>
      </c>
      <c r="C36" s="24" t="s">
        <v>31</v>
      </c>
      <c r="D36" s="51" t="s">
        <v>32</v>
      </c>
      <c r="E36" s="36">
        <v>5000</v>
      </c>
      <c r="F36" s="36">
        <v>400</v>
      </c>
      <c r="G36" s="36">
        <v>400</v>
      </c>
      <c r="H36" s="36">
        <v>800</v>
      </c>
      <c r="I36" s="37">
        <v>43798</v>
      </c>
      <c r="J36" s="24" t="s">
        <v>33</v>
      </c>
      <c r="K36" s="38" t="s">
        <v>17</v>
      </c>
      <c r="L36" s="38"/>
    </row>
    <row r="37" spans="1:12">
      <c r="A37" s="24">
        <v>5</v>
      </c>
      <c r="B37" s="24" t="s">
        <v>34</v>
      </c>
      <c r="C37" s="24" t="s">
        <v>35</v>
      </c>
      <c r="D37" s="51" t="s">
        <v>36</v>
      </c>
      <c r="E37" s="36">
        <v>5000</v>
      </c>
      <c r="F37" s="36">
        <v>400</v>
      </c>
      <c r="G37" s="36">
        <v>400</v>
      </c>
      <c r="H37" s="36">
        <v>800</v>
      </c>
      <c r="I37" s="37">
        <v>43798</v>
      </c>
      <c r="J37" s="24" t="s">
        <v>33</v>
      </c>
      <c r="K37" s="38" t="s">
        <v>17</v>
      </c>
      <c r="L37" s="38"/>
    </row>
    <row r="38" spans="1:12">
      <c r="A38" s="24">
        <v>6</v>
      </c>
      <c r="B38" s="24" t="s">
        <v>37</v>
      </c>
      <c r="C38" s="24" t="s">
        <v>38</v>
      </c>
      <c r="D38" s="51" t="s">
        <v>39</v>
      </c>
      <c r="E38" s="36">
        <v>5000</v>
      </c>
      <c r="F38" s="36">
        <v>400</v>
      </c>
      <c r="G38" s="36">
        <v>400</v>
      </c>
      <c r="H38" s="36">
        <v>800</v>
      </c>
      <c r="I38" s="37">
        <v>43798</v>
      </c>
      <c r="J38" s="24" t="s">
        <v>33</v>
      </c>
      <c r="K38" s="38" t="s">
        <v>17</v>
      </c>
      <c r="L38" s="38"/>
    </row>
    <row r="39" spans="1:12">
      <c r="A39" s="24">
        <v>7</v>
      </c>
      <c r="B39" s="24" t="s">
        <v>40</v>
      </c>
      <c r="C39" s="24" t="s">
        <v>41</v>
      </c>
      <c r="D39" s="24" t="s">
        <v>42</v>
      </c>
      <c r="E39" s="36">
        <v>4000</v>
      </c>
      <c r="F39" s="36">
        <v>320</v>
      </c>
      <c r="G39" s="36">
        <v>320</v>
      </c>
      <c r="H39" s="36">
        <v>640</v>
      </c>
      <c r="I39" s="37">
        <v>43798</v>
      </c>
      <c r="J39" s="24" t="s">
        <v>16</v>
      </c>
      <c r="K39" s="38" t="s">
        <v>17</v>
      </c>
      <c r="L39" s="38"/>
    </row>
    <row r="40" spans="1:12">
      <c r="A40" s="24">
        <v>8</v>
      </c>
      <c r="B40" s="24" t="s">
        <v>43</v>
      </c>
      <c r="C40" s="24" t="s">
        <v>44</v>
      </c>
      <c r="D40" s="24" t="s">
        <v>45</v>
      </c>
      <c r="E40" s="36">
        <v>3750</v>
      </c>
      <c r="F40" s="36">
        <v>300</v>
      </c>
      <c r="G40" s="36">
        <v>300</v>
      </c>
      <c r="H40" s="36">
        <v>600</v>
      </c>
      <c r="I40" s="37">
        <v>43798</v>
      </c>
      <c r="J40" s="24" t="s">
        <v>16</v>
      </c>
      <c r="K40" s="38" t="s">
        <v>17</v>
      </c>
      <c r="L40" s="38"/>
    </row>
    <row r="41" spans="1:12">
      <c r="A41" s="24">
        <v>9</v>
      </c>
      <c r="B41" s="24" t="s">
        <v>46</v>
      </c>
      <c r="C41" s="24" t="s">
        <v>47</v>
      </c>
      <c r="D41" s="24" t="s">
        <v>48</v>
      </c>
      <c r="E41" s="36">
        <v>3875</v>
      </c>
      <c r="F41" s="36">
        <v>310</v>
      </c>
      <c r="G41" s="36">
        <v>310</v>
      </c>
      <c r="H41" s="36">
        <v>620</v>
      </c>
      <c r="I41" s="37">
        <v>43798</v>
      </c>
      <c r="J41" s="24" t="s">
        <v>16</v>
      </c>
      <c r="K41" s="38" t="s">
        <v>17</v>
      </c>
      <c r="L41" s="38"/>
    </row>
    <row r="42" spans="1:12">
      <c r="A42" s="24">
        <v>10</v>
      </c>
      <c r="B42" s="24" t="s">
        <v>52</v>
      </c>
      <c r="C42" s="24" t="s">
        <v>53</v>
      </c>
      <c r="D42" s="24" t="s">
        <v>54</v>
      </c>
      <c r="E42" s="36">
        <v>4000</v>
      </c>
      <c r="F42" s="36">
        <v>320</v>
      </c>
      <c r="G42" s="36">
        <v>320</v>
      </c>
      <c r="H42" s="36">
        <v>640</v>
      </c>
      <c r="I42" s="37">
        <v>43798</v>
      </c>
      <c r="J42" s="24" t="s">
        <v>16</v>
      </c>
      <c r="K42" s="38" t="s">
        <v>17</v>
      </c>
      <c r="L42" s="38"/>
    </row>
    <row r="43" spans="1:12">
      <c r="A43" s="24">
        <v>11</v>
      </c>
      <c r="B43" s="24" t="s">
        <v>55</v>
      </c>
      <c r="C43" s="24" t="s">
        <v>56</v>
      </c>
      <c r="D43" s="24" t="s">
        <v>57</v>
      </c>
      <c r="E43" s="36">
        <v>3500</v>
      </c>
      <c r="F43" s="36">
        <v>280</v>
      </c>
      <c r="G43" s="36">
        <v>280</v>
      </c>
      <c r="H43" s="36">
        <v>560</v>
      </c>
      <c r="I43" s="37">
        <v>43798</v>
      </c>
      <c r="J43" s="24" t="s">
        <v>16</v>
      </c>
      <c r="K43" s="38" t="s">
        <v>17</v>
      </c>
      <c r="L43" s="38"/>
    </row>
    <row r="44" spans="1:12">
      <c r="A44" s="24">
        <v>12</v>
      </c>
      <c r="B44" s="24" t="s">
        <v>58</v>
      </c>
      <c r="C44" s="24" t="s">
        <v>59</v>
      </c>
      <c r="D44" s="24" t="s">
        <v>60</v>
      </c>
      <c r="E44" s="36">
        <v>4000</v>
      </c>
      <c r="F44" s="36">
        <v>320</v>
      </c>
      <c r="G44" s="36">
        <v>320</v>
      </c>
      <c r="H44" s="36">
        <v>640</v>
      </c>
      <c r="I44" s="37">
        <v>43798</v>
      </c>
      <c r="J44" s="24" t="s">
        <v>16</v>
      </c>
      <c r="K44" s="38" t="s">
        <v>17</v>
      </c>
      <c r="L44" s="38"/>
    </row>
    <row r="45" spans="1:12">
      <c r="A45" s="24">
        <v>13</v>
      </c>
      <c r="B45" s="24" t="s">
        <v>61</v>
      </c>
      <c r="C45" s="24" t="s">
        <v>62</v>
      </c>
      <c r="D45" s="24" t="s">
        <v>63</v>
      </c>
      <c r="E45" s="36">
        <v>3500</v>
      </c>
      <c r="F45" s="36">
        <v>280</v>
      </c>
      <c r="G45" s="36">
        <v>280</v>
      </c>
      <c r="H45" s="36">
        <v>560</v>
      </c>
      <c r="I45" s="37">
        <v>43798</v>
      </c>
      <c r="J45" s="24" t="s">
        <v>16</v>
      </c>
      <c r="K45" s="38" t="s">
        <v>17</v>
      </c>
      <c r="L45" s="38"/>
    </row>
    <row r="46" spans="1:12">
      <c r="A46" s="24">
        <v>14</v>
      </c>
      <c r="B46" s="24" t="s">
        <v>64</v>
      </c>
      <c r="C46" s="24" t="s">
        <v>65</v>
      </c>
      <c r="D46" s="24" t="s">
        <v>66</v>
      </c>
      <c r="E46" s="36">
        <v>3500</v>
      </c>
      <c r="F46" s="36">
        <v>280</v>
      </c>
      <c r="G46" s="36">
        <v>280</v>
      </c>
      <c r="H46" s="36">
        <v>560</v>
      </c>
      <c r="I46" s="37">
        <v>43798</v>
      </c>
      <c r="J46" s="24" t="s">
        <v>16</v>
      </c>
      <c r="K46" s="38" t="s">
        <v>17</v>
      </c>
      <c r="L46" s="38"/>
    </row>
    <row r="47" spans="1:12">
      <c r="A47" s="24">
        <v>15</v>
      </c>
      <c r="B47" s="24" t="s">
        <v>67</v>
      </c>
      <c r="C47" s="24" t="s">
        <v>68</v>
      </c>
      <c r="D47" s="24" t="s">
        <v>69</v>
      </c>
      <c r="E47" s="36">
        <v>4000</v>
      </c>
      <c r="F47" s="36">
        <v>320</v>
      </c>
      <c r="G47" s="36">
        <v>320</v>
      </c>
      <c r="H47" s="36">
        <v>640</v>
      </c>
      <c r="I47" s="37">
        <v>43798</v>
      </c>
      <c r="J47" s="24" t="s">
        <v>16</v>
      </c>
      <c r="K47" s="38" t="s">
        <v>17</v>
      </c>
      <c r="L47" s="38"/>
    </row>
    <row r="48" spans="1:12">
      <c r="A48" s="24">
        <v>16</v>
      </c>
      <c r="B48" s="24" t="s">
        <v>70</v>
      </c>
      <c r="C48" s="24" t="s">
        <v>71</v>
      </c>
      <c r="D48" s="24" t="s">
        <v>72</v>
      </c>
      <c r="E48" s="36">
        <v>5000</v>
      </c>
      <c r="F48" s="36">
        <v>400</v>
      </c>
      <c r="G48" s="36">
        <v>400</v>
      </c>
      <c r="H48" s="36">
        <v>800</v>
      </c>
      <c r="I48" s="37">
        <v>43798</v>
      </c>
      <c r="J48" s="24" t="s">
        <v>28</v>
      </c>
      <c r="K48" s="38" t="s">
        <v>17</v>
      </c>
      <c r="L48" s="38"/>
    </row>
    <row r="49" spans="1:12">
      <c r="A49" s="24">
        <v>17</v>
      </c>
      <c r="B49" s="24" t="s">
        <v>73</v>
      </c>
      <c r="C49" s="24" t="s">
        <v>74</v>
      </c>
      <c r="D49" s="24" t="s">
        <v>75</v>
      </c>
      <c r="E49" s="36">
        <v>5000</v>
      </c>
      <c r="F49" s="36">
        <v>400</v>
      </c>
      <c r="G49" s="36">
        <v>400</v>
      </c>
      <c r="H49" s="36">
        <v>800</v>
      </c>
      <c r="I49" s="37">
        <v>43798</v>
      </c>
      <c r="J49" s="24" t="s">
        <v>33</v>
      </c>
      <c r="K49" s="38" t="s">
        <v>17</v>
      </c>
      <c r="L49" s="38"/>
    </row>
    <row r="50" spans="1:12">
      <c r="A50" s="24">
        <v>18</v>
      </c>
      <c r="B50" s="24" t="s">
        <v>76</v>
      </c>
      <c r="C50" s="24" t="s">
        <v>77</v>
      </c>
      <c r="D50" s="24" t="s">
        <v>78</v>
      </c>
      <c r="E50" s="36">
        <v>5000</v>
      </c>
      <c r="F50" s="36">
        <v>400</v>
      </c>
      <c r="G50" s="36">
        <v>400</v>
      </c>
      <c r="H50" s="36">
        <v>800</v>
      </c>
      <c r="I50" s="37">
        <v>43798</v>
      </c>
      <c r="J50" s="24" t="s">
        <v>33</v>
      </c>
      <c r="K50" s="38" t="s">
        <v>17</v>
      </c>
      <c r="L50" s="38"/>
    </row>
    <row r="51" spans="1:12">
      <c r="A51" s="24">
        <v>19</v>
      </c>
      <c r="B51" s="24" t="s">
        <v>79</v>
      </c>
      <c r="C51" s="24" t="s">
        <v>80</v>
      </c>
      <c r="D51" s="24" t="s">
        <v>81</v>
      </c>
      <c r="E51" s="36">
        <v>3750</v>
      </c>
      <c r="F51" s="36">
        <v>300</v>
      </c>
      <c r="G51" s="36">
        <v>300</v>
      </c>
      <c r="H51" s="36">
        <v>600</v>
      </c>
      <c r="I51" s="37">
        <v>43798</v>
      </c>
      <c r="J51" s="24" t="s">
        <v>16</v>
      </c>
      <c r="K51" s="38" t="s">
        <v>17</v>
      </c>
      <c r="L51" s="38"/>
    </row>
    <row r="52" spans="1:12">
      <c r="A52" s="24">
        <v>20</v>
      </c>
      <c r="B52" s="24" t="s">
        <v>82</v>
      </c>
      <c r="C52" s="24" t="s">
        <v>83</v>
      </c>
      <c r="D52" s="24" t="s">
        <v>84</v>
      </c>
      <c r="E52" s="36">
        <v>12000</v>
      </c>
      <c r="F52" s="36">
        <v>960</v>
      </c>
      <c r="G52" s="36">
        <v>960</v>
      </c>
      <c r="H52" s="36">
        <v>1920</v>
      </c>
      <c r="I52" s="37">
        <v>43798</v>
      </c>
      <c r="J52" s="24" t="s">
        <v>16</v>
      </c>
      <c r="K52" s="38" t="s">
        <v>17</v>
      </c>
      <c r="L52" s="38"/>
    </row>
    <row r="53" spans="1:12">
      <c r="A53" s="24">
        <v>21</v>
      </c>
      <c r="B53" s="24" t="s">
        <v>85</v>
      </c>
      <c r="C53" s="24" t="s">
        <v>86</v>
      </c>
      <c r="D53" s="24" t="s">
        <v>87</v>
      </c>
      <c r="E53" s="36">
        <v>7000</v>
      </c>
      <c r="F53" s="36">
        <v>560</v>
      </c>
      <c r="G53" s="36">
        <v>560</v>
      </c>
      <c r="H53" s="36">
        <v>1120</v>
      </c>
      <c r="I53" s="37">
        <v>43798</v>
      </c>
      <c r="J53" s="24" t="s">
        <v>16</v>
      </c>
      <c r="K53" s="38" t="s">
        <v>17</v>
      </c>
      <c r="L53" s="38"/>
    </row>
    <row r="54" spans="1:12">
      <c r="A54" s="24">
        <v>22</v>
      </c>
      <c r="B54" s="24" t="s">
        <v>88</v>
      </c>
      <c r="C54" s="24" t="s">
        <v>89</v>
      </c>
      <c r="D54" s="51" t="s">
        <v>90</v>
      </c>
      <c r="E54" s="36">
        <v>4000</v>
      </c>
      <c r="F54" s="36">
        <v>320</v>
      </c>
      <c r="G54" s="36">
        <v>320</v>
      </c>
      <c r="H54" s="36">
        <v>640</v>
      </c>
      <c r="I54" s="37">
        <v>43798</v>
      </c>
      <c r="J54" s="24" t="s">
        <v>33</v>
      </c>
      <c r="K54" s="38" t="s">
        <v>17</v>
      </c>
      <c r="L54" s="38"/>
    </row>
    <row r="55" spans="1:12">
      <c r="A55" s="24">
        <v>23</v>
      </c>
      <c r="B55" s="24" t="s">
        <v>91</v>
      </c>
      <c r="C55" s="24" t="s">
        <v>92</v>
      </c>
      <c r="D55" s="51" t="s">
        <v>93</v>
      </c>
      <c r="E55" s="36">
        <v>4000</v>
      </c>
      <c r="F55" s="36">
        <v>320</v>
      </c>
      <c r="G55" s="36">
        <v>320</v>
      </c>
      <c r="H55" s="36">
        <v>640</v>
      </c>
      <c r="I55" s="37">
        <v>43798</v>
      </c>
      <c r="J55" s="24" t="s">
        <v>33</v>
      </c>
      <c r="K55" s="38" t="s">
        <v>17</v>
      </c>
      <c r="L55" s="38"/>
    </row>
    <row r="56" spans="1:12">
      <c r="A56" s="24">
        <v>24</v>
      </c>
      <c r="B56" s="24" t="s">
        <v>94</v>
      </c>
      <c r="C56" s="24" t="s">
        <v>95</v>
      </c>
      <c r="D56" s="51" t="s">
        <v>96</v>
      </c>
      <c r="E56" s="36">
        <v>4000</v>
      </c>
      <c r="F56" s="36">
        <v>320</v>
      </c>
      <c r="G56" s="36">
        <v>320</v>
      </c>
      <c r="H56" s="36">
        <v>640</v>
      </c>
      <c r="I56" s="37">
        <v>43798</v>
      </c>
      <c r="J56" s="24" t="s">
        <v>33</v>
      </c>
      <c r="K56" s="38" t="s">
        <v>17</v>
      </c>
      <c r="L56" s="38"/>
    </row>
    <row r="57" spans="1:12">
      <c r="A57" s="24">
        <v>25</v>
      </c>
      <c r="B57" s="24" t="s">
        <v>97</v>
      </c>
      <c r="C57" s="24" t="s">
        <v>98</v>
      </c>
      <c r="D57" s="24" t="s">
        <v>99</v>
      </c>
      <c r="E57" s="36">
        <v>3750</v>
      </c>
      <c r="F57" s="36">
        <v>300</v>
      </c>
      <c r="G57" s="36">
        <v>300</v>
      </c>
      <c r="H57" s="36">
        <v>600</v>
      </c>
      <c r="I57" s="37">
        <v>43798</v>
      </c>
      <c r="J57" s="24" t="s">
        <v>16</v>
      </c>
      <c r="K57" s="38" t="s">
        <v>17</v>
      </c>
      <c r="L57" s="38"/>
    </row>
    <row r="58" spans="1:12">
      <c r="A58" s="24">
        <v>26</v>
      </c>
      <c r="B58" s="24" t="s">
        <v>100</v>
      </c>
      <c r="C58" s="24" t="s">
        <v>101</v>
      </c>
      <c r="D58" s="24" t="s">
        <v>102</v>
      </c>
      <c r="E58" s="36">
        <v>5000</v>
      </c>
      <c r="F58" s="36">
        <v>400</v>
      </c>
      <c r="G58" s="36">
        <v>400</v>
      </c>
      <c r="H58" s="36">
        <v>800</v>
      </c>
      <c r="I58" s="37">
        <v>43798</v>
      </c>
      <c r="J58" s="24" t="s">
        <v>16</v>
      </c>
      <c r="K58" s="38" t="s">
        <v>17</v>
      </c>
      <c r="L58" s="38"/>
    </row>
    <row r="59" spans="1:12">
      <c r="A59" s="24">
        <v>27</v>
      </c>
      <c r="B59" s="24" t="s">
        <v>103</v>
      </c>
      <c r="C59" s="24" t="s">
        <v>104</v>
      </c>
      <c r="D59" s="24" t="s">
        <v>105</v>
      </c>
      <c r="E59" s="36">
        <v>4000</v>
      </c>
      <c r="F59" s="36">
        <v>320</v>
      </c>
      <c r="G59" s="36">
        <v>320</v>
      </c>
      <c r="H59" s="36">
        <v>640</v>
      </c>
      <c r="I59" s="37">
        <v>43798</v>
      </c>
      <c r="J59" s="24" t="s">
        <v>33</v>
      </c>
      <c r="K59" s="38" t="s">
        <v>17</v>
      </c>
      <c r="L59" s="38"/>
    </row>
    <row r="60" spans="1:12">
      <c r="A60" s="24">
        <v>28</v>
      </c>
      <c r="B60" s="24" t="s">
        <v>106</v>
      </c>
      <c r="C60" s="24" t="s">
        <v>107</v>
      </c>
      <c r="D60" s="24" t="s">
        <v>108</v>
      </c>
      <c r="E60" s="36">
        <v>4000</v>
      </c>
      <c r="F60" s="36">
        <v>320</v>
      </c>
      <c r="G60" s="36">
        <v>320</v>
      </c>
      <c r="H60" s="36">
        <v>640</v>
      </c>
      <c r="I60" s="37">
        <v>43798</v>
      </c>
      <c r="J60" s="24" t="s">
        <v>33</v>
      </c>
      <c r="K60" s="38" t="s">
        <v>17</v>
      </c>
      <c r="L60" s="38"/>
    </row>
    <row r="61" spans="1:12">
      <c r="A61" s="24">
        <v>29</v>
      </c>
      <c r="B61" s="24" t="s">
        <v>109</v>
      </c>
      <c r="C61" s="24" t="s">
        <v>110</v>
      </c>
      <c r="D61" s="24" t="s">
        <v>111</v>
      </c>
      <c r="E61" s="36">
        <v>5000</v>
      </c>
      <c r="F61" s="36">
        <v>400</v>
      </c>
      <c r="G61" s="36">
        <v>400</v>
      </c>
      <c r="H61" s="36">
        <v>800</v>
      </c>
      <c r="I61" s="37">
        <v>43798</v>
      </c>
      <c r="J61" s="24" t="s">
        <v>16</v>
      </c>
      <c r="K61" s="38" t="s">
        <v>17</v>
      </c>
      <c r="L61" s="38"/>
    </row>
    <row r="62" spans="1:12">
      <c r="A62" s="24">
        <v>1</v>
      </c>
      <c r="B62" s="24" t="s">
        <v>13</v>
      </c>
      <c r="C62" s="24" t="s">
        <v>14</v>
      </c>
      <c r="D62" s="24" t="s">
        <v>15</v>
      </c>
      <c r="E62" s="36">
        <v>5000</v>
      </c>
      <c r="F62" s="36">
        <v>400</v>
      </c>
      <c r="G62" s="36">
        <v>400</v>
      </c>
      <c r="H62" s="36">
        <v>800</v>
      </c>
      <c r="I62" s="37">
        <v>43829</v>
      </c>
      <c r="J62" s="24" t="s">
        <v>16</v>
      </c>
      <c r="K62" s="38" t="s">
        <v>17</v>
      </c>
      <c r="L62" s="38"/>
    </row>
    <row r="63" spans="1:12">
      <c r="A63" s="24">
        <v>2</v>
      </c>
      <c r="B63" s="24" t="s">
        <v>18</v>
      </c>
      <c r="C63" s="24" t="s">
        <v>19</v>
      </c>
      <c r="D63" s="51" t="s">
        <v>20</v>
      </c>
      <c r="E63" s="36">
        <v>3750</v>
      </c>
      <c r="F63" s="36">
        <v>300</v>
      </c>
      <c r="G63" s="36">
        <v>300</v>
      </c>
      <c r="H63" s="36">
        <v>600</v>
      </c>
      <c r="I63" s="37">
        <v>43829</v>
      </c>
      <c r="J63" s="24" t="s">
        <v>16</v>
      </c>
      <c r="K63" s="38" t="s">
        <v>17</v>
      </c>
      <c r="L63" s="38"/>
    </row>
    <row r="64" spans="1:12">
      <c r="A64" s="24">
        <v>3</v>
      </c>
      <c r="B64" s="24" t="s">
        <v>27</v>
      </c>
      <c r="C64" s="24" t="s">
        <v>28</v>
      </c>
      <c r="D64" s="51" t="s">
        <v>29</v>
      </c>
      <c r="E64" s="36">
        <v>5000</v>
      </c>
      <c r="F64" s="36">
        <v>400</v>
      </c>
      <c r="G64" s="36">
        <v>400</v>
      </c>
      <c r="H64" s="36">
        <v>800</v>
      </c>
      <c r="I64" s="37">
        <v>43829</v>
      </c>
      <c r="J64" s="24" t="s">
        <v>28</v>
      </c>
      <c r="K64" s="38" t="s">
        <v>17</v>
      </c>
      <c r="L64" s="38"/>
    </row>
    <row r="65" spans="1:12">
      <c r="A65" s="24">
        <v>4</v>
      </c>
      <c r="B65" s="51" t="s">
        <v>30</v>
      </c>
      <c r="C65" s="24" t="s">
        <v>31</v>
      </c>
      <c r="D65" s="51" t="s">
        <v>32</v>
      </c>
      <c r="E65" s="36">
        <v>5000</v>
      </c>
      <c r="F65" s="36">
        <v>400</v>
      </c>
      <c r="G65" s="36">
        <v>400</v>
      </c>
      <c r="H65" s="36">
        <v>800</v>
      </c>
      <c r="I65" s="37">
        <v>43829</v>
      </c>
      <c r="J65" s="24" t="s">
        <v>33</v>
      </c>
      <c r="K65" s="38" t="s">
        <v>17</v>
      </c>
      <c r="L65" s="38"/>
    </row>
    <row r="66" spans="1:12">
      <c r="A66" s="24">
        <v>5</v>
      </c>
      <c r="B66" s="24" t="s">
        <v>34</v>
      </c>
      <c r="C66" s="24" t="s">
        <v>35</v>
      </c>
      <c r="D66" s="51" t="s">
        <v>36</v>
      </c>
      <c r="E66" s="36">
        <v>5000</v>
      </c>
      <c r="F66" s="36">
        <v>400</v>
      </c>
      <c r="G66" s="36">
        <v>400</v>
      </c>
      <c r="H66" s="36">
        <v>800</v>
      </c>
      <c r="I66" s="37">
        <v>43829</v>
      </c>
      <c r="J66" s="24" t="s">
        <v>33</v>
      </c>
      <c r="K66" s="38" t="s">
        <v>17</v>
      </c>
      <c r="L66" s="38"/>
    </row>
    <row r="67" spans="1:12">
      <c r="A67" s="24">
        <v>6</v>
      </c>
      <c r="B67" s="24" t="s">
        <v>37</v>
      </c>
      <c r="C67" s="24" t="s">
        <v>38</v>
      </c>
      <c r="D67" s="51" t="s">
        <v>39</v>
      </c>
      <c r="E67" s="36">
        <v>5000</v>
      </c>
      <c r="F67" s="36">
        <v>400</v>
      </c>
      <c r="G67" s="36">
        <v>400</v>
      </c>
      <c r="H67" s="36">
        <v>800</v>
      </c>
      <c r="I67" s="37">
        <v>43829</v>
      </c>
      <c r="J67" s="24" t="s">
        <v>33</v>
      </c>
      <c r="K67" s="38" t="s">
        <v>17</v>
      </c>
      <c r="L67" s="38"/>
    </row>
    <row r="68" spans="1:12">
      <c r="A68" s="24">
        <v>7</v>
      </c>
      <c r="B68" s="24" t="s">
        <v>40</v>
      </c>
      <c r="C68" s="24" t="s">
        <v>41</v>
      </c>
      <c r="D68" s="24" t="s">
        <v>42</v>
      </c>
      <c r="E68" s="36">
        <v>4000</v>
      </c>
      <c r="F68" s="36">
        <v>320</v>
      </c>
      <c r="G68" s="36">
        <v>320</v>
      </c>
      <c r="H68" s="36">
        <v>640</v>
      </c>
      <c r="I68" s="37">
        <v>43829</v>
      </c>
      <c r="J68" s="24" t="s">
        <v>16</v>
      </c>
      <c r="K68" s="38" t="s">
        <v>17</v>
      </c>
      <c r="L68" s="38"/>
    </row>
    <row r="69" spans="1:12">
      <c r="A69" s="24">
        <v>8</v>
      </c>
      <c r="B69" s="24" t="s">
        <v>43</v>
      </c>
      <c r="C69" s="24" t="s">
        <v>44</v>
      </c>
      <c r="D69" s="24" t="s">
        <v>45</v>
      </c>
      <c r="E69" s="36">
        <v>3750</v>
      </c>
      <c r="F69" s="36">
        <v>300</v>
      </c>
      <c r="G69" s="36">
        <v>300</v>
      </c>
      <c r="H69" s="36">
        <v>600</v>
      </c>
      <c r="I69" s="37">
        <v>43829</v>
      </c>
      <c r="J69" s="24" t="s">
        <v>16</v>
      </c>
      <c r="K69" s="38" t="s">
        <v>17</v>
      </c>
      <c r="L69" s="38"/>
    </row>
    <row r="70" spans="1:12">
      <c r="A70" s="24">
        <v>9</v>
      </c>
      <c r="B70" s="24" t="s">
        <v>46</v>
      </c>
      <c r="C70" s="24" t="s">
        <v>47</v>
      </c>
      <c r="D70" s="24" t="s">
        <v>48</v>
      </c>
      <c r="E70" s="36">
        <v>3875</v>
      </c>
      <c r="F70" s="36">
        <v>310</v>
      </c>
      <c r="G70" s="36">
        <v>310</v>
      </c>
      <c r="H70" s="36">
        <v>620</v>
      </c>
      <c r="I70" s="37">
        <v>43829</v>
      </c>
      <c r="J70" s="24" t="s">
        <v>16</v>
      </c>
      <c r="K70" s="38" t="s">
        <v>17</v>
      </c>
      <c r="L70" s="38"/>
    </row>
    <row r="71" spans="1:12">
      <c r="A71" s="24">
        <v>10</v>
      </c>
      <c r="B71" s="24" t="s">
        <v>52</v>
      </c>
      <c r="C71" s="24" t="s">
        <v>53</v>
      </c>
      <c r="D71" s="24" t="s">
        <v>54</v>
      </c>
      <c r="E71" s="36">
        <v>4000</v>
      </c>
      <c r="F71" s="36">
        <v>320</v>
      </c>
      <c r="G71" s="36">
        <v>320</v>
      </c>
      <c r="H71" s="36">
        <v>640</v>
      </c>
      <c r="I71" s="37">
        <v>43829</v>
      </c>
      <c r="J71" s="24" t="s">
        <v>16</v>
      </c>
      <c r="K71" s="38" t="s">
        <v>17</v>
      </c>
      <c r="L71" s="38"/>
    </row>
    <row r="72" spans="1:12">
      <c r="A72" s="24">
        <v>11</v>
      </c>
      <c r="B72" s="24" t="s">
        <v>55</v>
      </c>
      <c r="C72" s="24" t="s">
        <v>56</v>
      </c>
      <c r="D72" s="24" t="s">
        <v>57</v>
      </c>
      <c r="E72" s="36">
        <v>3500</v>
      </c>
      <c r="F72" s="36">
        <v>280</v>
      </c>
      <c r="G72" s="36">
        <v>280</v>
      </c>
      <c r="H72" s="36">
        <v>560</v>
      </c>
      <c r="I72" s="37">
        <v>43829</v>
      </c>
      <c r="J72" s="24" t="s">
        <v>16</v>
      </c>
      <c r="K72" s="38" t="s">
        <v>17</v>
      </c>
      <c r="L72" s="38"/>
    </row>
    <row r="73" spans="1:12">
      <c r="A73" s="24">
        <v>12</v>
      </c>
      <c r="B73" s="24" t="s">
        <v>58</v>
      </c>
      <c r="C73" s="24" t="s">
        <v>59</v>
      </c>
      <c r="D73" s="24" t="s">
        <v>60</v>
      </c>
      <c r="E73" s="36">
        <v>4000</v>
      </c>
      <c r="F73" s="36">
        <v>320</v>
      </c>
      <c r="G73" s="36">
        <v>320</v>
      </c>
      <c r="H73" s="36">
        <v>640</v>
      </c>
      <c r="I73" s="37">
        <v>43829</v>
      </c>
      <c r="J73" s="24" t="s">
        <v>16</v>
      </c>
      <c r="K73" s="38" t="s">
        <v>17</v>
      </c>
      <c r="L73" s="38"/>
    </row>
    <row r="74" spans="1:12">
      <c r="A74" s="24">
        <v>13</v>
      </c>
      <c r="B74" s="24" t="s">
        <v>61</v>
      </c>
      <c r="C74" s="24" t="s">
        <v>62</v>
      </c>
      <c r="D74" s="24" t="s">
        <v>63</v>
      </c>
      <c r="E74" s="36">
        <v>3500</v>
      </c>
      <c r="F74" s="36">
        <v>280</v>
      </c>
      <c r="G74" s="36">
        <v>280</v>
      </c>
      <c r="H74" s="36">
        <v>560</v>
      </c>
      <c r="I74" s="37">
        <v>43829</v>
      </c>
      <c r="J74" s="24" t="s">
        <v>16</v>
      </c>
      <c r="K74" s="38" t="s">
        <v>17</v>
      </c>
      <c r="L74" s="38"/>
    </row>
    <row r="75" spans="1:12">
      <c r="A75" s="24">
        <v>14</v>
      </c>
      <c r="B75" s="24" t="s">
        <v>64</v>
      </c>
      <c r="C75" s="24" t="s">
        <v>65</v>
      </c>
      <c r="D75" s="24" t="s">
        <v>66</v>
      </c>
      <c r="E75" s="36">
        <v>3500</v>
      </c>
      <c r="F75" s="36">
        <v>280</v>
      </c>
      <c r="G75" s="36">
        <v>280</v>
      </c>
      <c r="H75" s="36">
        <v>560</v>
      </c>
      <c r="I75" s="37">
        <v>43829</v>
      </c>
      <c r="J75" s="24" t="s">
        <v>16</v>
      </c>
      <c r="K75" s="38" t="s">
        <v>17</v>
      </c>
      <c r="L75" s="38"/>
    </row>
    <row r="76" spans="1:12">
      <c r="A76" s="24">
        <v>15</v>
      </c>
      <c r="B76" s="24" t="s">
        <v>67</v>
      </c>
      <c r="C76" s="24" t="s">
        <v>68</v>
      </c>
      <c r="D76" s="24" t="s">
        <v>69</v>
      </c>
      <c r="E76" s="36">
        <v>4000</v>
      </c>
      <c r="F76" s="36">
        <v>320</v>
      </c>
      <c r="G76" s="36">
        <v>320</v>
      </c>
      <c r="H76" s="36">
        <v>640</v>
      </c>
      <c r="I76" s="37">
        <v>43829</v>
      </c>
      <c r="J76" s="24" t="s">
        <v>16</v>
      </c>
      <c r="K76" s="38" t="s">
        <v>17</v>
      </c>
      <c r="L76" s="38"/>
    </row>
    <row r="77" spans="1:12">
      <c r="A77" s="24">
        <v>16</v>
      </c>
      <c r="B77" s="24" t="s">
        <v>70</v>
      </c>
      <c r="C77" s="24" t="s">
        <v>71</v>
      </c>
      <c r="D77" s="24" t="s">
        <v>72</v>
      </c>
      <c r="E77" s="36">
        <v>5000</v>
      </c>
      <c r="F77" s="36">
        <v>400</v>
      </c>
      <c r="G77" s="36">
        <v>400</v>
      </c>
      <c r="H77" s="36">
        <v>800</v>
      </c>
      <c r="I77" s="37">
        <v>43829</v>
      </c>
      <c r="J77" s="24" t="s">
        <v>28</v>
      </c>
      <c r="K77" s="38" t="s">
        <v>17</v>
      </c>
      <c r="L77" s="38"/>
    </row>
    <row r="78" spans="1:12">
      <c r="A78" s="24">
        <v>17</v>
      </c>
      <c r="B78" s="24" t="s">
        <v>73</v>
      </c>
      <c r="C78" s="24" t="s">
        <v>74</v>
      </c>
      <c r="D78" s="24" t="s">
        <v>75</v>
      </c>
      <c r="E78" s="36">
        <v>5000</v>
      </c>
      <c r="F78" s="36">
        <v>400</v>
      </c>
      <c r="G78" s="36">
        <v>400</v>
      </c>
      <c r="H78" s="36">
        <v>800</v>
      </c>
      <c r="I78" s="37">
        <v>43829</v>
      </c>
      <c r="J78" s="24" t="s">
        <v>33</v>
      </c>
      <c r="K78" s="38" t="s">
        <v>17</v>
      </c>
      <c r="L78" s="38"/>
    </row>
    <row r="79" spans="1:12">
      <c r="A79" s="24">
        <v>18</v>
      </c>
      <c r="B79" s="24" t="s">
        <v>76</v>
      </c>
      <c r="C79" s="24" t="s">
        <v>77</v>
      </c>
      <c r="D79" s="24" t="s">
        <v>78</v>
      </c>
      <c r="E79" s="36">
        <v>5000</v>
      </c>
      <c r="F79" s="36">
        <v>400</v>
      </c>
      <c r="G79" s="36">
        <v>400</v>
      </c>
      <c r="H79" s="36">
        <v>800</v>
      </c>
      <c r="I79" s="37">
        <v>43829</v>
      </c>
      <c r="J79" s="24" t="s">
        <v>33</v>
      </c>
      <c r="K79" s="38" t="s">
        <v>17</v>
      </c>
      <c r="L79" s="38"/>
    </row>
    <row r="80" spans="1:12">
      <c r="A80" s="24">
        <v>19</v>
      </c>
      <c r="B80" s="24" t="s">
        <v>79</v>
      </c>
      <c r="C80" s="24" t="s">
        <v>80</v>
      </c>
      <c r="D80" s="24" t="s">
        <v>81</v>
      </c>
      <c r="E80" s="36">
        <v>3750</v>
      </c>
      <c r="F80" s="36">
        <v>300</v>
      </c>
      <c r="G80" s="36">
        <v>300</v>
      </c>
      <c r="H80" s="36">
        <v>600</v>
      </c>
      <c r="I80" s="37">
        <v>43829</v>
      </c>
      <c r="J80" s="24" t="s">
        <v>16</v>
      </c>
      <c r="K80" s="38" t="s">
        <v>17</v>
      </c>
      <c r="L80" s="38"/>
    </row>
    <row r="81" spans="1:12">
      <c r="A81" s="24">
        <v>20</v>
      </c>
      <c r="B81" s="24" t="s">
        <v>82</v>
      </c>
      <c r="C81" s="24" t="s">
        <v>83</v>
      </c>
      <c r="D81" s="24" t="s">
        <v>84</v>
      </c>
      <c r="E81" s="36">
        <v>12000</v>
      </c>
      <c r="F81" s="36">
        <v>960</v>
      </c>
      <c r="G81" s="36">
        <v>960</v>
      </c>
      <c r="H81" s="36">
        <v>1920</v>
      </c>
      <c r="I81" s="37">
        <v>43829</v>
      </c>
      <c r="J81" s="24" t="s">
        <v>16</v>
      </c>
      <c r="K81" s="38" t="s">
        <v>17</v>
      </c>
      <c r="L81" s="38"/>
    </row>
    <row r="82" spans="1:12">
      <c r="A82" s="24">
        <v>21</v>
      </c>
      <c r="B82" s="24" t="s">
        <v>85</v>
      </c>
      <c r="C82" s="24" t="s">
        <v>86</v>
      </c>
      <c r="D82" s="24" t="s">
        <v>87</v>
      </c>
      <c r="E82" s="36">
        <v>7000</v>
      </c>
      <c r="F82" s="36">
        <v>560</v>
      </c>
      <c r="G82" s="36">
        <v>560</v>
      </c>
      <c r="H82" s="36">
        <v>1120</v>
      </c>
      <c r="I82" s="37">
        <v>43829</v>
      </c>
      <c r="J82" s="24" t="s">
        <v>16</v>
      </c>
      <c r="K82" s="38" t="s">
        <v>17</v>
      </c>
      <c r="L82" s="38"/>
    </row>
    <row r="83" spans="1:12">
      <c r="A83" s="24">
        <v>22</v>
      </c>
      <c r="B83" s="24" t="s">
        <v>88</v>
      </c>
      <c r="C83" s="24" t="s">
        <v>89</v>
      </c>
      <c r="D83" s="51" t="s">
        <v>90</v>
      </c>
      <c r="E83" s="36">
        <v>4000</v>
      </c>
      <c r="F83" s="36">
        <v>320</v>
      </c>
      <c r="G83" s="36">
        <v>320</v>
      </c>
      <c r="H83" s="36">
        <v>640</v>
      </c>
      <c r="I83" s="37">
        <v>43829</v>
      </c>
      <c r="J83" s="24" t="s">
        <v>33</v>
      </c>
      <c r="K83" s="38" t="s">
        <v>17</v>
      </c>
      <c r="L83" s="38"/>
    </row>
    <row r="84" spans="1:12">
      <c r="A84" s="24">
        <v>23</v>
      </c>
      <c r="B84" s="24" t="s">
        <v>91</v>
      </c>
      <c r="C84" s="24" t="s">
        <v>92</v>
      </c>
      <c r="D84" s="51" t="s">
        <v>93</v>
      </c>
      <c r="E84" s="36">
        <v>4000</v>
      </c>
      <c r="F84" s="36">
        <v>320</v>
      </c>
      <c r="G84" s="36">
        <v>320</v>
      </c>
      <c r="H84" s="36">
        <v>640</v>
      </c>
      <c r="I84" s="37">
        <v>43829</v>
      </c>
      <c r="J84" s="24" t="s">
        <v>33</v>
      </c>
      <c r="K84" s="38" t="s">
        <v>17</v>
      </c>
      <c r="L84" s="38"/>
    </row>
    <row r="85" spans="1:12">
      <c r="A85" s="24">
        <v>24</v>
      </c>
      <c r="B85" s="24" t="s">
        <v>94</v>
      </c>
      <c r="C85" s="24" t="s">
        <v>95</v>
      </c>
      <c r="D85" s="51" t="s">
        <v>96</v>
      </c>
      <c r="E85" s="36">
        <v>4000</v>
      </c>
      <c r="F85" s="36">
        <v>320</v>
      </c>
      <c r="G85" s="36">
        <v>320</v>
      </c>
      <c r="H85" s="36">
        <v>640</v>
      </c>
      <c r="I85" s="37">
        <v>43829</v>
      </c>
      <c r="J85" s="24" t="s">
        <v>33</v>
      </c>
      <c r="K85" s="38" t="s">
        <v>17</v>
      </c>
      <c r="L85" s="38"/>
    </row>
    <row r="86" spans="1:12">
      <c r="A86" s="24">
        <v>25</v>
      </c>
      <c r="B86" s="24" t="s">
        <v>97</v>
      </c>
      <c r="C86" s="24" t="s">
        <v>98</v>
      </c>
      <c r="D86" s="24" t="s">
        <v>99</v>
      </c>
      <c r="E86" s="36">
        <v>3750</v>
      </c>
      <c r="F86" s="36">
        <v>300</v>
      </c>
      <c r="G86" s="36">
        <v>300</v>
      </c>
      <c r="H86" s="36">
        <v>600</v>
      </c>
      <c r="I86" s="37">
        <v>43829</v>
      </c>
      <c r="J86" s="24" t="s">
        <v>16</v>
      </c>
      <c r="K86" s="38" t="s">
        <v>17</v>
      </c>
      <c r="L86" s="38"/>
    </row>
    <row r="87" spans="1:12">
      <c r="A87" s="24">
        <v>26</v>
      </c>
      <c r="B87" s="24" t="s">
        <v>100</v>
      </c>
      <c r="C87" s="24" t="s">
        <v>101</v>
      </c>
      <c r="D87" s="24" t="s">
        <v>102</v>
      </c>
      <c r="E87" s="36">
        <v>5000</v>
      </c>
      <c r="F87" s="36">
        <v>400</v>
      </c>
      <c r="G87" s="36">
        <v>400</v>
      </c>
      <c r="H87" s="36">
        <v>800</v>
      </c>
      <c r="I87" s="37">
        <v>43829</v>
      </c>
      <c r="J87" s="24" t="s">
        <v>16</v>
      </c>
      <c r="K87" s="38" t="s">
        <v>17</v>
      </c>
      <c r="L87" s="38"/>
    </row>
    <row r="88" spans="1:12">
      <c r="A88" s="24">
        <v>27</v>
      </c>
      <c r="B88" s="24" t="s">
        <v>103</v>
      </c>
      <c r="C88" s="24" t="s">
        <v>104</v>
      </c>
      <c r="D88" s="24" t="s">
        <v>105</v>
      </c>
      <c r="E88" s="36">
        <v>4000</v>
      </c>
      <c r="F88" s="36">
        <v>320</v>
      </c>
      <c r="G88" s="36">
        <v>320</v>
      </c>
      <c r="H88" s="36">
        <v>640</v>
      </c>
      <c r="I88" s="37">
        <v>43829</v>
      </c>
      <c r="J88" s="24" t="s">
        <v>33</v>
      </c>
      <c r="K88" s="38" t="s">
        <v>17</v>
      </c>
      <c r="L88" s="38"/>
    </row>
    <row r="89" spans="1:12">
      <c r="A89" s="24">
        <v>28</v>
      </c>
      <c r="B89" s="24" t="s">
        <v>106</v>
      </c>
      <c r="C89" s="24" t="s">
        <v>107</v>
      </c>
      <c r="D89" s="24" t="s">
        <v>108</v>
      </c>
      <c r="E89" s="36">
        <v>4000</v>
      </c>
      <c r="F89" s="36">
        <v>320</v>
      </c>
      <c r="G89" s="36">
        <v>320</v>
      </c>
      <c r="H89" s="36">
        <v>640</v>
      </c>
      <c r="I89" s="37">
        <v>43829</v>
      </c>
      <c r="J89" s="24" t="s">
        <v>33</v>
      </c>
      <c r="K89" s="38" t="s">
        <v>17</v>
      </c>
      <c r="L89" s="38"/>
    </row>
    <row r="90" spans="1:12">
      <c r="A90" s="24">
        <v>29</v>
      </c>
      <c r="B90" s="24" t="s">
        <v>109</v>
      </c>
      <c r="C90" s="24" t="s">
        <v>110</v>
      </c>
      <c r="D90" s="24" t="s">
        <v>111</v>
      </c>
      <c r="E90" s="36">
        <v>5000</v>
      </c>
      <c r="F90" s="36">
        <v>400</v>
      </c>
      <c r="G90" s="36">
        <v>400</v>
      </c>
      <c r="H90" s="36">
        <v>800</v>
      </c>
      <c r="I90" s="37">
        <v>43829</v>
      </c>
      <c r="J90" s="24" t="s">
        <v>16</v>
      </c>
      <c r="K90" s="38" t="s">
        <v>17</v>
      </c>
      <c r="L90" s="38"/>
    </row>
    <row r="91" spans="1:12">
      <c r="A91" s="24">
        <v>30</v>
      </c>
      <c r="B91" s="24" t="s">
        <v>112</v>
      </c>
      <c r="C91" s="24" t="s">
        <v>113</v>
      </c>
      <c r="D91" s="24" t="s">
        <v>114</v>
      </c>
      <c r="E91" s="36">
        <v>5000</v>
      </c>
      <c r="F91" s="36">
        <v>400</v>
      </c>
      <c r="G91" s="36">
        <v>400</v>
      </c>
      <c r="H91" s="36">
        <v>800</v>
      </c>
      <c r="I91" s="37">
        <v>43829</v>
      </c>
      <c r="J91" s="24" t="s">
        <v>33</v>
      </c>
      <c r="K91" s="38" t="s">
        <v>17</v>
      </c>
      <c r="L91" s="38"/>
    </row>
    <row r="92" spans="1:12">
      <c r="A92" s="24">
        <v>31</v>
      </c>
      <c r="B92" s="24" t="s">
        <v>115</v>
      </c>
      <c r="C92" s="24" t="s">
        <v>116</v>
      </c>
      <c r="D92" s="24" t="s">
        <v>117</v>
      </c>
      <c r="E92" s="36">
        <v>4000</v>
      </c>
      <c r="F92" s="36">
        <v>320</v>
      </c>
      <c r="G92" s="36">
        <v>320</v>
      </c>
      <c r="H92" s="36">
        <v>640</v>
      </c>
      <c r="I92" s="37">
        <v>43829</v>
      </c>
      <c r="J92" s="24" t="s">
        <v>16</v>
      </c>
      <c r="K92" s="38" t="s">
        <v>17</v>
      </c>
      <c r="L92" s="38"/>
    </row>
    <row r="93" spans="1:12">
      <c r="A93" s="24">
        <v>32</v>
      </c>
      <c r="B93" s="24" t="s">
        <v>118</v>
      </c>
      <c r="C93" s="24" t="s">
        <v>119</v>
      </c>
      <c r="D93" s="24" t="s">
        <v>120</v>
      </c>
      <c r="E93" s="36">
        <v>2500</v>
      </c>
      <c r="F93" s="36">
        <v>200</v>
      </c>
      <c r="G93" s="36">
        <v>200</v>
      </c>
      <c r="H93" s="36">
        <v>400</v>
      </c>
      <c r="I93" s="37">
        <v>43829</v>
      </c>
      <c r="J93" s="24" t="s">
        <v>16</v>
      </c>
      <c r="K93" s="38" t="s">
        <v>17</v>
      </c>
      <c r="L93" s="38"/>
    </row>
    <row r="94" spans="1:12">
      <c r="A94" s="24">
        <v>33</v>
      </c>
      <c r="B94" s="24" t="s">
        <v>121</v>
      </c>
      <c r="C94" s="24" t="s">
        <v>122</v>
      </c>
      <c r="D94" s="24" t="s">
        <v>123</v>
      </c>
      <c r="E94" s="36">
        <v>8000</v>
      </c>
      <c r="F94" s="36">
        <v>640</v>
      </c>
      <c r="G94" s="36">
        <v>640</v>
      </c>
      <c r="H94" s="36">
        <v>1280</v>
      </c>
      <c r="I94" s="37">
        <v>43829</v>
      </c>
      <c r="J94" s="24" t="s">
        <v>33</v>
      </c>
      <c r="K94" s="38" t="s">
        <v>17</v>
      </c>
      <c r="L94" s="38"/>
    </row>
    <row r="95" spans="1:12">
      <c r="A95" s="24">
        <v>34</v>
      </c>
      <c r="B95" s="24" t="s">
        <v>124</v>
      </c>
      <c r="C95" s="24" t="s">
        <v>125</v>
      </c>
      <c r="D95" s="24" t="s">
        <v>126</v>
      </c>
      <c r="E95" s="36">
        <v>6000</v>
      </c>
      <c r="F95" s="36">
        <v>480</v>
      </c>
      <c r="G95" s="36">
        <v>480</v>
      </c>
      <c r="H95" s="36">
        <v>960</v>
      </c>
      <c r="I95" s="37">
        <v>43829</v>
      </c>
      <c r="J95" s="24" t="s">
        <v>33</v>
      </c>
      <c r="K95" s="38" t="s">
        <v>17</v>
      </c>
      <c r="L95" s="38"/>
    </row>
    <row r="96" spans="1:12">
      <c r="A96" s="24">
        <v>35</v>
      </c>
      <c r="B96" s="24" t="s">
        <v>127</v>
      </c>
      <c r="C96" s="24" t="s">
        <v>128</v>
      </c>
      <c r="D96" s="24" t="s">
        <v>129</v>
      </c>
      <c r="E96" s="36">
        <v>4000</v>
      </c>
      <c r="F96" s="36">
        <v>320</v>
      </c>
      <c r="G96" s="36">
        <v>320</v>
      </c>
      <c r="H96" s="36">
        <v>640</v>
      </c>
      <c r="I96" s="37">
        <v>43829</v>
      </c>
      <c r="J96" s="24" t="s">
        <v>130</v>
      </c>
      <c r="K96" s="38" t="s">
        <v>17</v>
      </c>
      <c r="L96" s="38"/>
    </row>
    <row r="97" spans="1:12">
      <c r="A97" s="24">
        <v>36</v>
      </c>
      <c r="B97" s="24" t="s">
        <v>131</v>
      </c>
      <c r="C97" s="24" t="s">
        <v>132</v>
      </c>
      <c r="D97" s="24" t="s">
        <v>133</v>
      </c>
      <c r="E97" s="36">
        <v>3750</v>
      </c>
      <c r="F97" s="36">
        <v>300</v>
      </c>
      <c r="G97" s="36">
        <v>300</v>
      </c>
      <c r="H97" s="36">
        <v>600</v>
      </c>
      <c r="I97" s="37">
        <v>43829</v>
      </c>
      <c r="J97" s="24" t="s">
        <v>16</v>
      </c>
      <c r="K97" s="38" t="s">
        <v>17</v>
      </c>
      <c r="L97" s="38"/>
    </row>
    <row r="98" spans="1:12">
      <c r="A98" s="24">
        <v>37</v>
      </c>
      <c r="B98" s="24" t="s">
        <v>134</v>
      </c>
      <c r="C98" s="24" t="s">
        <v>135</v>
      </c>
      <c r="D98" s="24" t="s">
        <v>136</v>
      </c>
      <c r="E98" s="36">
        <v>3125</v>
      </c>
      <c r="F98" s="36">
        <v>250</v>
      </c>
      <c r="G98" s="36">
        <v>250</v>
      </c>
      <c r="H98" s="36">
        <v>500</v>
      </c>
      <c r="I98" s="37">
        <v>43829</v>
      </c>
      <c r="J98" s="24" t="s">
        <v>16</v>
      </c>
      <c r="K98" s="38" t="s">
        <v>17</v>
      </c>
      <c r="L98" s="38"/>
    </row>
    <row r="99" spans="1:12">
      <c r="A99" s="24">
        <v>38</v>
      </c>
      <c r="B99" s="24" t="s">
        <v>137</v>
      </c>
      <c r="C99" s="24" t="s">
        <v>138</v>
      </c>
      <c r="D99" s="24" t="s">
        <v>139</v>
      </c>
      <c r="E99" s="36">
        <v>3750</v>
      </c>
      <c r="F99" s="36">
        <v>300</v>
      </c>
      <c r="G99" s="36">
        <v>300</v>
      </c>
      <c r="H99" s="36">
        <v>600</v>
      </c>
      <c r="I99" s="37">
        <v>43829</v>
      </c>
      <c r="J99" s="24" t="s">
        <v>16</v>
      </c>
      <c r="K99" s="38" t="s">
        <v>17</v>
      </c>
      <c r="L99" s="38"/>
    </row>
    <row r="100" spans="1:12">
      <c r="A100" s="24">
        <v>39</v>
      </c>
      <c r="B100" s="24" t="s">
        <v>140</v>
      </c>
      <c r="C100" s="24" t="s">
        <v>141</v>
      </c>
      <c r="D100" s="24" t="s">
        <v>142</v>
      </c>
      <c r="E100" s="36">
        <v>3750</v>
      </c>
      <c r="F100" s="36">
        <v>300</v>
      </c>
      <c r="G100" s="36">
        <v>300</v>
      </c>
      <c r="H100" s="36">
        <v>600</v>
      </c>
      <c r="I100" s="37">
        <v>43829</v>
      </c>
      <c r="J100" s="24" t="s">
        <v>16</v>
      </c>
      <c r="K100" s="38" t="s">
        <v>17</v>
      </c>
      <c r="L100" s="38"/>
    </row>
    <row r="101" spans="1:12">
      <c r="A101" s="24">
        <v>40</v>
      </c>
      <c r="B101" s="24" t="s">
        <v>143</v>
      </c>
      <c r="C101" s="24" t="s">
        <v>144</v>
      </c>
      <c r="D101" s="24" t="s">
        <v>145</v>
      </c>
      <c r="E101" s="36">
        <v>4000</v>
      </c>
      <c r="F101" s="36">
        <v>320</v>
      </c>
      <c r="G101" s="36">
        <v>320</v>
      </c>
      <c r="H101" s="36">
        <v>640</v>
      </c>
      <c r="I101" s="37">
        <v>43829</v>
      </c>
      <c r="J101" s="24" t="s">
        <v>16</v>
      </c>
      <c r="K101" s="38" t="s">
        <v>17</v>
      </c>
      <c r="L101" s="38"/>
    </row>
    <row r="102" spans="1:12">
      <c r="A102" s="24">
        <v>41</v>
      </c>
      <c r="B102" s="24" t="s">
        <v>146</v>
      </c>
      <c r="C102" s="24" t="s">
        <v>147</v>
      </c>
      <c r="D102" s="24" t="s">
        <v>148</v>
      </c>
      <c r="E102" s="36">
        <v>3750</v>
      </c>
      <c r="F102" s="36">
        <v>300</v>
      </c>
      <c r="G102" s="36">
        <v>300</v>
      </c>
      <c r="H102" s="36">
        <v>600</v>
      </c>
      <c r="I102" s="37">
        <v>43829</v>
      </c>
      <c r="J102" s="24" t="s">
        <v>16</v>
      </c>
      <c r="K102" s="38" t="s">
        <v>17</v>
      </c>
      <c r="L102" s="38"/>
    </row>
    <row r="103" spans="1:12">
      <c r="A103" s="24">
        <v>42</v>
      </c>
      <c r="B103" s="24" t="s">
        <v>149</v>
      </c>
      <c r="C103" s="24" t="s">
        <v>150</v>
      </c>
      <c r="D103" s="24" t="s">
        <v>151</v>
      </c>
      <c r="E103" s="36">
        <v>6000</v>
      </c>
      <c r="F103" s="36">
        <v>480</v>
      </c>
      <c r="G103" s="36">
        <v>480</v>
      </c>
      <c r="H103" s="36">
        <v>960</v>
      </c>
      <c r="I103" s="37">
        <v>43829</v>
      </c>
      <c r="J103" s="24" t="s">
        <v>16</v>
      </c>
      <c r="K103" s="38" t="s">
        <v>17</v>
      </c>
      <c r="L103" s="38"/>
    </row>
    <row r="104" spans="1:12">
      <c r="A104" s="24">
        <v>43</v>
      </c>
      <c r="B104" s="24" t="s">
        <v>152</v>
      </c>
      <c r="C104" s="24" t="s">
        <v>153</v>
      </c>
      <c r="D104" s="24" t="s">
        <v>154</v>
      </c>
      <c r="E104" s="36">
        <v>3000</v>
      </c>
      <c r="F104" s="36">
        <v>240</v>
      </c>
      <c r="G104" s="36">
        <v>240</v>
      </c>
      <c r="H104" s="36">
        <v>480</v>
      </c>
      <c r="I104" s="37">
        <v>43829</v>
      </c>
      <c r="J104" s="24" t="s">
        <v>16</v>
      </c>
      <c r="K104" s="38" t="s">
        <v>17</v>
      </c>
      <c r="L104" s="38"/>
    </row>
    <row r="105" spans="1:12">
      <c r="A105" s="24">
        <v>44</v>
      </c>
      <c r="B105" s="24" t="s">
        <v>155</v>
      </c>
      <c r="C105" s="24" t="s">
        <v>156</v>
      </c>
      <c r="D105" s="24" t="s">
        <v>157</v>
      </c>
      <c r="E105" s="36">
        <v>3750</v>
      </c>
      <c r="F105" s="36">
        <v>300</v>
      </c>
      <c r="G105" s="36">
        <v>300</v>
      </c>
      <c r="H105" s="36">
        <v>600</v>
      </c>
      <c r="I105" s="37">
        <v>43829</v>
      </c>
      <c r="J105" s="24" t="s">
        <v>16</v>
      </c>
      <c r="K105" s="38" t="s">
        <v>17</v>
      </c>
      <c r="L105" s="38"/>
    </row>
    <row r="106" spans="1:12">
      <c r="A106" s="24">
        <v>45</v>
      </c>
      <c r="B106" s="24" t="s">
        <v>158</v>
      </c>
      <c r="C106" s="24" t="s">
        <v>159</v>
      </c>
      <c r="D106" s="24" t="s">
        <v>160</v>
      </c>
      <c r="E106" s="36">
        <v>3750</v>
      </c>
      <c r="F106" s="36">
        <v>300</v>
      </c>
      <c r="G106" s="36">
        <v>300</v>
      </c>
      <c r="H106" s="36">
        <v>600</v>
      </c>
      <c r="I106" s="37">
        <v>43829</v>
      </c>
      <c r="J106" s="24" t="s">
        <v>16</v>
      </c>
      <c r="K106" s="38" t="s">
        <v>17</v>
      </c>
      <c r="L106" s="38"/>
    </row>
    <row r="107" spans="1:12">
      <c r="A107" s="24">
        <v>46</v>
      </c>
      <c r="B107" s="24" t="s">
        <v>161</v>
      </c>
      <c r="C107" s="24" t="s">
        <v>162</v>
      </c>
      <c r="D107" s="24" t="s">
        <v>163</v>
      </c>
      <c r="E107" s="36">
        <v>4000</v>
      </c>
      <c r="F107" s="36">
        <v>320</v>
      </c>
      <c r="G107" s="36">
        <v>320</v>
      </c>
      <c r="H107" s="36">
        <v>640</v>
      </c>
      <c r="I107" s="37">
        <v>43829</v>
      </c>
      <c r="J107" s="24" t="s">
        <v>16</v>
      </c>
      <c r="K107" s="38" t="s">
        <v>17</v>
      </c>
      <c r="L107" s="38"/>
    </row>
    <row r="108" spans="1:12">
      <c r="A108" s="24">
        <v>47</v>
      </c>
      <c r="B108" s="24" t="s">
        <v>164</v>
      </c>
      <c r="C108" s="24" t="s">
        <v>165</v>
      </c>
      <c r="D108" s="24" t="s">
        <v>166</v>
      </c>
      <c r="E108" s="36">
        <v>3500</v>
      </c>
      <c r="F108" s="36">
        <v>280</v>
      </c>
      <c r="G108" s="36">
        <v>280</v>
      </c>
      <c r="H108" s="36">
        <v>560</v>
      </c>
      <c r="I108" s="37">
        <v>43829</v>
      </c>
      <c r="J108" s="24" t="s">
        <v>16</v>
      </c>
      <c r="K108" s="38" t="s">
        <v>17</v>
      </c>
      <c r="L108" s="38"/>
    </row>
    <row r="109" spans="1:12">
      <c r="A109" s="24">
        <v>48</v>
      </c>
      <c r="B109" s="24" t="s">
        <v>167</v>
      </c>
      <c r="C109" s="24" t="s">
        <v>168</v>
      </c>
      <c r="D109" s="24" t="s">
        <v>169</v>
      </c>
      <c r="E109" s="36">
        <v>3500</v>
      </c>
      <c r="F109" s="36">
        <v>280</v>
      </c>
      <c r="G109" s="36">
        <v>280</v>
      </c>
      <c r="H109" s="36">
        <v>560</v>
      </c>
      <c r="I109" s="37">
        <v>43829</v>
      </c>
      <c r="J109" s="24" t="s">
        <v>16</v>
      </c>
      <c r="K109" s="38" t="s">
        <v>17</v>
      </c>
      <c r="L109" s="38"/>
    </row>
    <row r="110" spans="1:12">
      <c r="A110" s="24">
        <v>49</v>
      </c>
      <c r="B110" s="24" t="s">
        <v>170</v>
      </c>
      <c r="C110" s="24" t="s">
        <v>171</v>
      </c>
      <c r="D110" s="51" t="s">
        <v>172</v>
      </c>
      <c r="E110" s="36">
        <v>3125</v>
      </c>
      <c r="F110" s="36">
        <v>250</v>
      </c>
      <c r="G110" s="36">
        <v>250</v>
      </c>
      <c r="H110" s="36">
        <v>500</v>
      </c>
      <c r="I110" s="37">
        <v>43829</v>
      </c>
      <c r="J110" s="24" t="s">
        <v>16</v>
      </c>
      <c r="K110" s="38" t="s">
        <v>17</v>
      </c>
      <c r="L110" s="38"/>
    </row>
  </sheetData>
  <autoFilter ref="A1:L11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3"/>
  <sheetViews>
    <sheetView showZeros="0" topLeftCell="A4" workbookViewId="0">
      <selection activeCell="E12" sqref="E12"/>
    </sheetView>
  </sheetViews>
  <sheetFormatPr defaultColWidth="9.33333333333333" defaultRowHeight="11.25"/>
  <cols>
    <col min="2" max="2" width="9.83333333333333" customWidth="1"/>
    <col min="3" max="4" width="7.83333333333333" customWidth="1"/>
    <col min="5" max="7" width="12" customWidth="1"/>
    <col min="8" max="8" width="9.83333333333333" customWidth="1"/>
    <col min="9" max="9" width="5.83333333333333" customWidth="1"/>
    <col min="10" max="10" width="13.1666666666667" style="23" customWidth="1"/>
    <col min="11" max="11" width="21.1666666666667" customWidth="1"/>
    <col min="12" max="12" width="9.83333333333333" customWidth="1"/>
    <col min="13" max="16" width="5.83333333333333" customWidth="1"/>
    <col min="17" max="18" width="9.83333333333333" customWidth="1"/>
    <col min="19" max="19" width="12" customWidth="1"/>
    <col min="20" max="22" width="14.3333333333333" customWidth="1"/>
    <col min="23" max="23" width="9.83333333333333" customWidth="1"/>
    <col min="25" max="25" width="23.5" customWidth="1"/>
    <col min="31" max="31" width="12" customWidth="1"/>
    <col min="32" max="33" width="9.83333333333333"/>
  </cols>
  <sheetData>
    <row r="1" spans="1:33">
      <c r="A1" s="24" t="s">
        <v>176</v>
      </c>
      <c r="B1" s="25" t="s">
        <v>10</v>
      </c>
      <c r="C1" s="25" t="s">
        <v>9</v>
      </c>
      <c r="D1" s="25" t="s">
        <v>177</v>
      </c>
      <c r="E1" s="25" t="s">
        <v>178</v>
      </c>
      <c r="F1" s="25" t="s">
        <v>179</v>
      </c>
      <c r="G1" s="25" t="s">
        <v>180</v>
      </c>
      <c r="H1" s="26" t="s">
        <v>2</v>
      </c>
      <c r="I1" s="26" t="s">
        <v>181</v>
      </c>
      <c r="J1" s="29" t="s">
        <v>182</v>
      </c>
      <c r="K1" s="29" t="s">
        <v>183</v>
      </c>
      <c r="L1" s="26" t="s">
        <v>184</v>
      </c>
      <c r="M1" s="26" t="s">
        <v>185</v>
      </c>
      <c r="N1" s="26" t="s">
        <v>186</v>
      </c>
      <c r="O1" s="26" t="s">
        <v>187</v>
      </c>
      <c r="P1" s="26" t="s">
        <v>188</v>
      </c>
      <c r="Q1" s="26" t="s">
        <v>189</v>
      </c>
      <c r="R1" s="26" t="s">
        <v>190</v>
      </c>
      <c r="S1" s="31" t="s">
        <v>191</v>
      </c>
      <c r="T1" s="32" t="s">
        <v>4</v>
      </c>
      <c r="U1" s="32" t="s">
        <v>5</v>
      </c>
      <c r="V1" s="32" t="s">
        <v>6</v>
      </c>
      <c r="W1" s="32" t="s">
        <v>7</v>
      </c>
      <c r="X1" s="32" t="s">
        <v>192</v>
      </c>
      <c r="Y1" s="31" t="s">
        <v>193</v>
      </c>
      <c r="Z1" s="32" t="s">
        <v>194</v>
      </c>
      <c r="AA1" s="25" t="s">
        <v>195</v>
      </c>
      <c r="AB1" s="25" t="s">
        <v>196</v>
      </c>
      <c r="AC1" s="25" t="s">
        <v>197</v>
      </c>
      <c r="AD1" s="25" t="s">
        <v>198</v>
      </c>
      <c r="AE1" s="25" t="s">
        <v>199</v>
      </c>
      <c r="AF1" s="25" t="s">
        <v>200</v>
      </c>
      <c r="AG1" s="25" t="s">
        <v>201</v>
      </c>
    </row>
    <row r="2" s="22" customFormat="1" spans="1:33">
      <c r="A2" s="27">
        <v>1</v>
      </c>
      <c r="B2" s="27" t="s">
        <v>17</v>
      </c>
      <c r="C2" s="27" t="s">
        <v>33</v>
      </c>
      <c r="D2" s="27">
        <v>0</v>
      </c>
      <c r="E2" s="27">
        <v>0</v>
      </c>
      <c r="F2" s="28">
        <v>43419</v>
      </c>
      <c r="G2" s="24" t="s">
        <v>202</v>
      </c>
      <c r="H2" s="27" t="s">
        <v>74</v>
      </c>
      <c r="I2" s="27" t="s">
        <v>203</v>
      </c>
      <c r="J2" s="30" t="s">
        <v>204</v>
      </c>
      <c r="K2" s="27" t="s">
        <v>75</v>
      </c>
      <c r="L2" s="27" t="s">
        <v>205</v>
      </c>
      <c r="M2" s="27" t="s">
        <v>206</v>
      </c>
      <c r="N2" s="27" t="s">
        <v>206</v>
      </c>
      <c r="O2" s="27" t="s">
        <v>206</v>
      </c>
      <c r="P2" s="27" t="s">
        <v>207</v>
      </c>
      <c r="Q2" s="27" t="s">
        <v>208</v>
      </c>
      <c r="R2" s="27" t="s">
        <v>209</v>
      </c>
      <c r="S2" s="27" t="s">
        <v>73</v>
      </c>
      <c r="T2" s="27">
        <v>3000</v>
      </c>
      <c r="U2" s="27">
        <v>240</v>
      </c>
      <c r="V2" s="27">
        <v>240</v>
      </c>
      <c r="W2" s="27">
        <v>480</v>
      </c>
      <c r="X2" s="27" t="s">
        <v>210</v>
      </c>
      <c r="Y2" s="27" t="s">
        <v>211</v>
      </c>
      <c r="Z2" s="27" t="s">
        <v>212</v>
      </c>
      <c r="AA2" s="27">
        <v>3000</v>
      </c>
      <c r="AB2" s="27" t="s">
        <v>213</v>
      </c>
      <c r="AC2" s="27">
        <v>0</v>
      </c>
      <c r="AD2" s="27" t="s">
        <v>214</v>
      </c>
      <c r="AE2" s="28">
        <v>0</v>
      </c>
      <c r="AF2" s="27">
        <v>0</v>
      </c>
      <c r="AG2" s="27">
        <v>0</v>
      </c>
    </row>
    <row r="3" s="22" customFormat="1" spans="1:33">
      <c r="A3" s="27">
        <v>2</v>
      </c>
      <c r="B3" s="27" t="s">
        <v>17</v>
      </c>
      <c r="C3" s="27" t="s">
        <v>28</v>
      </c>
      <c r="D3" s="27"/>
      <c r="E3" s="27"/>
      <c r="F3" s="28">
        <v>43419</v>
      </c>
      <c r="G3" s="24" t="s">
        <v>202</v>
      </c>
      <c r="H3" s="27" t="s">
        <v>28</v>
      </c>
      <c r="I3" s="27" t="s">
        <v>203</v>
      </c>
      <c r="J3" s="30" t="s">
        <v>215</v>
      </c>
      <c r="K3" s="27" t="s">
        <v>29</v>
      </c>
      <c r="L3" s="27" t="s">
        <v>205</v>
      </c>
      <c r="M3" s="27" t="s">
        <v>206</v>
      </c>
      <c r="N3" s="27" t="s">
        <v>206</v>
      </c>
      <c r="O3" s="27" t="s">
        <v>206</v>
      </c>
      <c r="P3" s="27" t="s">
        <v>207</v>
      </c>
      <c r="Q3" s="27" t="s">
        <v>216</v>
      </c>
      <c r="R3" s="27">
        <v>0</v>
      </c>
      <c r="S3" s="27" t="s">
        <v>27</v>
      </c>
      <c r="T3" s="27">
        <v>3500</v>
      </c>
      <c r="U3" s="27">
        <v>280</v>
      </c>
      <c r="V3" s="27">
        <v>280</v>
      </c>
      <c r="W3" s="27">
        <v>560</v>
      </c>
      <c r="X3" s="27" t="s">
        <v>217</v>
      </c>
      <c r="Y3" s="27" t="s">
        <v>218</v>
      </c>
      <c r="Z3" s="27" t="s">
        <v>212</v>
      </c>
      <c r="AA3" s="27">
        <v>3500</v>
      </c>
      <c r="AB3" s="27" t="s">
        <v>213</v>
      </c>
      <c r="AC3" s="27">
        <v>0</v>
      </c>
      <c r="AD3" s="27" t="s">
        <v>214</v>
      </c>
      <c r="AE3" s="28">
        <v>0</v>
      </c>
      <c r="AF3" s="27">
        <v>0</v>
      </c>
      <c r="AG3" s="27">
        <v>0</v>
      </c>
    </row>
    <row r="4" s="22" customFormat="1" spans="1:33">
      <c r="A4" s="27">
        <v>3</v>
      </c>
      <c r="B4" s="27" t="s">
        <v>17</v>
      </c>
      <c r="C4" s="27" t="s">
        <v>28</v>
      </c>
      <c r="D4" s="27"/>
      <c r="E4" s="27"/>
      <c r="F4" s="28">
        <v>43419</v>
      </c>
      <c r="G4" s="24" t="s">
        <v>202</v>
      </c>
      <c r="H4" s="27" t="s">
        <v>71</v>
      </c>
      <c r="I4" s="27" t="s">
        <v>203</v>
      </c>
      <c r="J4" s="30" t="s">
        <v>219</v>
      </c>
      <c r="K4" s="27" t="s">
        <v>72</v>
      </c>
      <c r="L4" s="27" t="s">
        <v>205</v>
      </c>
      <c r="M4" s="27" t="s">
        <v>206</v>
      </c>
      <c r="N4" s="27" t="s">
        <v>206</v>
      </c>
      <c r="O4" s="27" t="s">
        <v>206</v>
      </c>
      <c r="P4" s="27" t="s">
        <v>207</v>
      </c>
      <c r="Q4" s="27" t="s">
        <v>220</v>
      </c>
      <c r="R4" s="27">
        <v>0</v>
      </c>
      <c r="S4" s="27" t="s">
        <v>70</v>
      </c>
      <c r="T4" s="27">
        <v>3125</v>
      </c>
      <c r="U4" s="27">
        <v>250</v>
      </c>
      <c r="V4" s="27">
        <v>250</v>
      </c>
      <c r="W4" s="27">
        <v>500</v>
      </c>
      <c r="X4" s="27" t="s">
        <v>217</v>
      </c>
      <c r="Y4" s="27" t="s">
        <v>221</v>
      </c>
      <c r="Z4" s="27" t="s">
        <v>212</v>
      </c>
      <c r="AA4" s="27">
        <v>3125</v>
      </c>
      <c r="AB4" s="27" t="s">
        <v>213</v>
      </c>
      <c r="AC4" s="27">
        <v>0</v>
      </c>
      <c r="AD4" s="27" t="s">
        <v>214</v>
      </c>
      <c r="AE4" s="28">
        <v>0</v>
      </c>
      <c r="AF4" s="27">
        <v>0</v>
      </c>
      <c r="AG4" s="27">
        <v>0</v>
      </c>
    </row>
    <row r="5" s="22" customFormat="1" spans="1:33">
      <c r="A5" s="27">
        <v>4</v>
      </c>
      <c r="B5" s="27" t="s">
        <v>17</v>
      </c>
      <c r="C5" s="27" t="s">
        <v>33</v>
      </c>
      <c r="D5" s="27"/>
      <c r="E5" s="27"/>
      <c r="F5" s="28">
        <v>43419</v>
      </c>
      <c r="G5" s="24" t="s">
        <v>202</v>
      </c>
      <c r="H5" s="27" t="s">
        <v>77</v>
      </c>
      <c r="I5" s="27" t="s">
        <v>222</v>
      </c>
      <c r="J5" s="30" t="s">
        <v>223</v>
      </c>
      <c r="K5" s="27" t="s">
        <v>78</v>
      </c>
      <c r="L5" s="27" t="s">
        <v>205</v>
      </c>
      <c r="M5" s="27" t="s">
        <v>206</v>
      </c>
      <c r="N5" s="27" t="s">
        <v>206</v>
      </c>
      <c r="O5" s="27" t="s">
        <v>206</v>
      </c>
      <c r="P5" s="27" t="s">
        <v>224</v>
      </c>
      <c r="Q5" s="27" t="s">
        <v>208</v>
      </c>
      <c r="R5" s="27" t="s">
        <v>225</v>
      </c>
      <c r="S5" s="27" t="s">
        <v>76</v>
      </c>
      <c r="T5" s="27">
        <v>2000</v>
      </c>
      <c r="U5" s="27">
        <v>160</v>
      </c>
      <c r="V5" s="27">
        <v>160</v>
      </c>
      <c r="W5" s="27">
        <v>320</v>
      </c>
      <c r="X5" s="27" t="s">
        <v>226</v>
      </c>
      <c r="Y5" s="27" t="s">
        <v>227</v>
      </c>
      <c r="Z5" s="27" t="s">
        <v>212</v>
      </c>
      <c r="AA5" s="27">
        <v>2000</v>
      </c>
      <c r="AB5" s="27" t="s">
        <v>213</v>
      </c>
      <c r="AC5" s="27">
        <v>0</v>
      </c>
      <c r="AD5" s="27" t="s">
        <v>214</v>
      </c>
      <c r="AE5" s="28">
        <v>0</v>
      </c>
      <c r="AF5" s="27">
        <v>0</v>
      </c>
      <c r="AG5" s="27">
        <v>0</v>
      </c>
    </row>
    <row r="6" s="22" customFormat="1" spans="1:33">
      <c r="A6" s="27">
        <v>5</v>
      </c>
      <c r="B6" s="27" t="s">
        <v>17</v>
      </c>
      <c r="C6" s="27" t="s">
        <v>16</v>
      </c>
      <c r="D6" s="27"/>
      <c r="E6" s="27"/>
      <c r="F6" s="28">
        <v>43454</v>
      </c>
      <c r="G6" s="24" t="s">
        <v>202</v>
      </c>
      <c r="H6" s="27" t="s">
        <v>19</v>
      </c>
      <c r="I6" s="27" t="s">
        <v>203</v>
      </c>
      <c r="J6" s="30">
        <v>15865810713</v>
      </c>
      <c r="K6" s="27" t="s">
        <v>20</v>
      </c>
      <c r="L6" s="27" t="s">
        <v>228</v>
      </c>
      <c r="M6" s="27" t="s">
        <v>206</v>
      </c>
      <c r="N6" s="27" t="s">
        <v>206</v>
      </c>
      <c r="O6" s="27" t="s">
        <v>206</v>
      </c>
      <c r="P6" s="27" t="s">
        <v>207</v>
      </c>
      <c r="Q6" s="27" t="s">
        <v>229</v>
      </c>
      <c r="R6" s="27">
        <v>0</v>
      </c>
      <c r="S6" s="27" t="s">
        <v>18</v>
      </c>
      <c r="T6" s="27">
        <v>2500</v>
      </c>
      <c r="U6" s="27">
        <v>200</v>
      </c>
      <c r="V6" s="27">
        <v>200</v>
      </c>
      <c r="W6" s="27">
        <v>400</v>
      </c>
      <c r="X6" s="27" t="s">
        <v>230</v>
      </c>
      <c r="Y6" s="27" t="s">
        <v>231</v>
      </c>
      <c r="Z6" s="27" t="s">
        <v>212</v>
      </c>
      <c r="AA6" s="27">
        <v>2500</v>
      </c>
      <c r="AB6" s="27" t="s">
        <v>213</v>
      </c>
      <c r="AC6" s="27">
        <v>0</v>
      </c>
      <c r="AD6" s="27" t="s">
        <v>214</v>
      </c>
      <c r="AE6" s="28">
        <v>0</v>
      </c>
      <c r="AF6" s="27">
        <v>0</v>
      </c>
      <c r="AG6" s="27">
        <v>0</v>
      </c>
    </row>
    <row r="7" s="22" customFormat="1" spans="1:33">
      <c r="A7" s="27">
        <v>6</v>
      </c>
      <c r="B7" s="27" t="s">
        <v>17</v>
      </c>
      <c r="C7" s="27" t="s">
        <v>16</v>
      </c>
      <c r="D7" s="27"/>
      <c r="E7" s="27"/>
      <c r="F7" s="28">
        <v>43454</v>
      </c>
      <c r="G7" s="24" t="s">
        <v>232</v>
      </c>
      <c r="H7" s="27" t="s">
        <v>22</v>
      </c>
      <c r="I7" s="27" t="s">
        <v>203</v>
      </c>
      <c r="J7" s="30">
        <v>17861752508</v>
      </c>
      <c r="K7" s="27" t="s">
        <v>23</v>
      </c>
      <c r="L7" s="27" t="s">
        <v>205</v>
      </c>
      <c r="M7" s="27" t="s">
        <v>206</v>
      </c>
      <c r="N7" s="27" t="s">
        <v>206</v>
      </c>
      <c r="O7" s="27" t="s">
        <v>206</v>
      </c>
      <c r="P7" s="27" t="s">
        <v>207</v>
      </c>
      <c r="Q7" s="27" t="s">
        <v>233</v>
      </c>
      <c r="R7" s="27" t="s">
        <v>234</v>
      </c>
      <c r="S7" s="27" t="s">
        <v>21</v>
      </c>
      <c r="T7" s="27">
        <v>4000</v>
      </c>
      <c r="U7" s="27">
        <v>320</v>
      </c>
      <c r="V7" s="27">
        <v>320</v>
      </c>
      <c r="W7" s="27">
        <v>640</v>
      </c>
      <c r="X7" s="27" t="s">
        <v>230</v>
      </c>
      <c r="Y7" s="27" t="s">
        <v>235</v>
      </c>
      <c r="Z7" s="27" t="s">
        <v>212</v>
      </c>
      <c r="AA7" s="27">
        <v>4000</v>
      </c>
      <c r="AB7" s="27" t="s">
        <v>236</v>
      </c>
      <c r="AC7" s="27" t="s">
        <v>235</v>
      </c>
      <c r="AD7" s="27" t="s">
        <v>214</v>
      </c>
      <c r="AE7" s="28">
        <v>43454</v>
      </c>
      <c r="AF7" s="27">
        <v>8178.61</v>
      </c>
      <c r="AG7" s="27" t="s">
        <v>237</v>
      </c>
    </row>
    <row r="8" s="22" customFormat="1" spans="1:33">
      <c r="A8" s="27">
        <v>7</v>
      </c>
      <c r="B8" s="27" t="s">
        <v>17</v>
      </c>
      <c r="C8" s="27" t="s">
        <v>16</v>
      </c>
      <c r="D8" s="27"/>
      <c r="E8" s="27"/>
      <c r="F8" s="28">
        <v>43454</v>
      </c>
      <c r="G8" s="24" t="s">
        <v>232</v>
      </c>
      <c r="H8" s="27" t="s">
        <v>25</v>
      </c>
      <c r="I8" s="27" t="s">
        <v>222</v>
      </c>
      <c r="J8" s="30">
        <v>17861752529</v>
      </c>
      <c r="K8" s="27" t="s">
        <v>26</v>
      </c>
      <c r="L8" s="27" t="s">
        <v>205</v>
      </c>
      <c r="M8" s="27" t="s">
        <v>206</v>
      </c>
      <c r="N8" s="27" t="s">
        <v>206</v>
      </c>
      <c r="O8" s="27" t="s">
        <v>206</v>
      </c>
      <c r="P8" s="27" t="s">
        <v>207</v>
      </c>
      <c r="Q8" s="27" t="s">
        <v>238</v>
      </c>
      <c r="R8" s="27" t="s">
        <v>239</v>
      </c>
      <c r="S8" s="27" t="s">
        <v>24</v>
      </c>
      <c r="T8" s="27">
        <v>3500</v>
      </c>
      <c r="U8" s="27">
        <v>280</v>
      </c>
      <c r="V8" s="27">
        <v>280</v>
      </c>
      <c r="W8" s="27">
        <v>560</v>
      </c>
      <c r="X8" s="27" t="s">
        <v>230</v>
      </c>
      <c r="Y8" s="27" t="s">
        <v>240</v>
      </c>
      <c r="Z8" s="27" t="s">
        <v>212</v>
      </c>
      <c r="AA8" s="27">
        <v>3500</v>
      </c>
      <c r="AB8" s="27" t="s">
        <v>236</v>
      </c>
      <c r="AC8" s="27" t="s">
        <v>240</v>
      </c>
      <c r="AD8" s="27" t="s">
        <v>214</v>
      </c>
      <c r="AE8" s="28">
        <v>43454</v>
      </c>
      <c r="AF8" s="27">
        <v>7336.29</v>
      </c>
      <c r="AG8" s="27" t="s">
        <v>237</v>
      </c>
    </row>
    <row r="9" s="22" customFormat="1" spans="1:33">
      <c r="A9" s="27">
        <v>8</v>
      </c>
      <c r="B9" s="27" t="s">
        <v>17</v>
      </c>
      <c r="C9" s="27" t="s">
        <v>33</v>
      </c>
      <c r="D9" s="27"/>
      <c r="E9" s="27"/>
      <c r="F9" s="28">
        <v>43488</v>
      </c>
      <c r="G9" s="24" t="s">
        <v>202</v>
      </c>
      <c r="H9" s="27" t="s">
        <v>35</v>
      </c>
      <c r="I9" s="27" t="s">
        <v>203</v>
      </c>
      <c r="J9" s="30" t="s">
        <v>241</v>
      </c>
      <c r="K9" s="27" t="s">
        <v>36</v>
      </c>
      <c r="L9" s="27" t="s">
        <v>205</v>
      </c>
      <c r="M9" s="27" t="s">
        <v>206</v>
      </c>
      <c r="N9" s="27" t="s">
        <v>206</v>
      </c>
      <c r="O9" s="27" t="s">
        <v>206</v>
      </c>
      <c r="P9" s="27" t="s">
        <v>207</v>
      </c>
      <c r="Q9" s="27" t="s">
        <v>242</v>
      </c>
      <c r="R9" s="27" t="s">
        <v>243</v>
      </c>
      <c r="S9" s="27" t="s">
        <v>34</v>
      </c>
      <c r="T9" s="27">
        <v>4500</v>
      </c>
      <c r="U9" s="27">
        <v>360</v>
      </c>
      <c r="V9" s="27">
        <v>360</v>
      </c>
      <c r="W9" s="27">
        <v>720</v>
      </c>
      <c r="X9" s="27" t="s">
        <v>217</v>
      </c>
      <c r="Y9" s="27" t="s">
        <v>244</v>
      </c>
      <c r="Z9" s="27" t="s">
        <v>212</v>
      </c>
      <c r="AA9" s="27">
        <v>4500</v>
      </c>
      <c r="AB9" s="27" t="s">
        <v>245</v>
      </c>
      <c r="AC9" s="27" t="s">
        <v>244</v>
      </c>
      <c r="AD9" s="27" t="s">
        <v>214</v>
      </c>
      <c r="AE9" s="28">
        <v>0</v>
      </c>
      <c r="AF9" s="27">
        <v>0</v>
      </c>
      <c r="AG9" s="27">
        <v>0</v>
      </c>
    </row>
    <row r="10" s="22" customFormat="1" spans="1:33">
      <c r="A10" s="27">
        <v>9</v>
      </c>
      <c r="B10" s="27" t="s">
        <v>17</v>
      </c>
      <c r="C10" s="27" t="s">
        <v>33</v>
      </c>
      <c r="D10" s="27"/>
      <c r="E10" s="27"/>
      <c r="F10" s="28">
        <v>43488</v>
      </c>
      <c r="G10" s="24" t="s">
        <v>202</v>
      </c>
      <c r="H10" s="27" t="s">
        <v>38</v>
      </c>
      <c r="I10" s="27" t="s">
        <v>222</v>
      </c>
      <c r="J10" s="30" t="s">
        <v>246</v>
      </c>
      <c r="K10" s="27" t="s">
        <v>39</v>
      </c>
      <c r="L10" s="27" t="s">
        <v>205</v>
      </c>
      <c r="M10" s="27" t="s">
        <v>206</v>
      </c>
      <c r="N10" s="27" t="s">
        <v>206</v>
      </c>
      <c r="O10" s="27" t="s">
        <v>206</v>
      </c>
      <c r="P10" s="27" t="s">
        <v>247</v>
      </c>
      <c r="Q10" s="27" t="s">
        <v>242</v>
      </c>
      <c r="R10" s="27" t="s">
        <v>248</v>
      </c>
      <c r="S10" s="27" t="s">
        <v>37</v>
      </c>
      <c r="T10" s="27">
        <v>4000</v>
      </c>
      <c r="U10" s="27">
        <v>320</v>
      </c>
      <c r="V10" s="27">
        <v>320</v>
      </c>
      <c r="W10" s="27">
        <v>640</v>
      </c>
      <c r="X10" s="27" t="s">
        <v>230</v>
      </c>
      <c r="Y10" s="27" t="s">
        <v>249</v>
      </c>
      <c r="Z10" s="27" t="s">
        <v>212</v>
      </c>
      <c r="AA10" s="27">
        <v>4000</v>
      </c>
      <c r="AB10" s="27" t="s">
        <v>250</v>
      </c>
      <c r="AC10" s="27" t="s">
        <v>249</v>
      </c>
      <c r="AD10" s="27" t="s">
        <v>214</v>
      </c>
      <c r="AE10" s="28">
        <v>0</v>
      </c>
      <c r="AF10" s="27">
        <v>0</v>
      </c>
      <c r="AG10" s="27">
        <v>0</v>
      </c>
    </row>
    <row r="11" s="22" customFormat="1" spans="1:33">
      <c r="A11" s="27">
        <v>10</v>
      </c>
      <c r="B11" s="27" t="s">
        <v>17</v>
      </c>
      <c r="C11" s="27" t="s">
        <v>16</v>
      </c>
      <c r="D11" s="27"/>
      <c r="E11" s="27"/>
      <c r="F11" s="28">
        <v>43488</v>
      </c>
      <c r="G11" s="24" t="s">
        <v>202</v>
      </c>
      <c r="H11" s="27" t="s">
        <v>153</v>
      </c>
      <c r="I11" s="27" t="s">
        <v>203</v>
      </c>
      <c r="J11" s="30" t="s">
        <v>251</v>
      </c>
      <c r="K11" s="27" t="s">
        <v>154</v>
      </c>
      <c r="L11" s="27">
        <v>0</v>
      </c>
      <c r="M11" s="27" t="s">
        <v>206</v>
      </c>
      <c r="N11" s="27" t="s">
        <v>206</v>
      </c>
      <c r="O11" s="27" t="s">
        <v>206</v>
      </c>
      <c r="P11" s="27">
        <v>0</v>
      </c>
      <c r="Q11" s="27">
        <v>0</v>
      </c>
      <c r="R11" s="27">
        <v>0</v>
      </c>
      <c r="S11" s="27" t="s">
        <v>152</v>
      </c>
      <c r="T11" s="27">
        <v>3000</v>
      </c>
      <c r="U11" s="27">
        <v>240</v>
      </c>
      <c r="V11" s="27">
        <v>240</v>
      </c>
      <c r="W11" s="27">
        <v>480</v>
      </c>
      <c r="X11" s="27" t="s">
        <v>217</v>
      </c>
      <c r="Y11" s="27" t="s">
        <v>252</v>
      </c>
      <c r="Z11" s="27" t="s">
        <v>214</v>
      </c>
      <c r="AA11" s="27">
        <v>3000</v>
      </c>
      <c r="AB11" s="27" t="s">
        <v>213</v>
      </c>
      <c r="AC11" s="27">
        <v>0</v>
      </c>
      <c r="AD11" s="27" t="s">
        <v>214</v>
      </c>
      <c r="AE11" s="28">
        <v>0</v>
      </c>
      <c r="AF11" s="27">
        <v>0</v>
      </c>
      <c r="AG11" s="27">
        <v>0</v>
      </c>
    </row>
    <row r="12" s="22" customFormat="1" spans="1:33">
      <c r="A12" s="27">
        <v>11</v>
      </c>
      <c r="B12" s="27" t="s">
        <v>17</v>
      </c>
      <c r="C12" s="27" t="s">
        <v>33</v>
      </c>
      <c r="D12" s="27"/>
      <c r="E12" s="27"/>
      <c r="F12" s="28">
        <v>43518</v>
      </c>
      <c r="G12" s="24" t="s">
        <v>202</v>
      </c>
      <c r="H12" s="27" t="s">
        <v>113</v>
      </c>
      <c r="I12" s="27" t="s">
        <v>203</v>
      </c>
      <c r="J12" s="30" t="s">
        <v>253</v>
      </c>
      <c r="K12" s="27" t="s">
        <v>114</v>
      </c>
      <c r="L12" s="27" t="s">
        <v>228</v>
      </c>
      <c r="M12" s="27" t="s">
        <v>206</v>
      </c>
      <c r="N12" s="27" t="s">
        <v>206</v>
      </c>
      <c r="O12" s="27" t="s">
        <v>206</v>
      </c>
      <c r="P12" s="27" t="s">
        <v>224</v>
      </c>
      <c r="Q12" s="27" t="s">
        <v>254</v>
      </c>
      <c r="R12" s="27">
        <v>0</v>
      </c>
      <c r="S12" s="27" t="s">
        <v>112</v>
      </c>
      <c r="T12" s="27">
        <v>4000</v>
      </c>
      <c r="U12" s="27">
        <v>320</v>
      </c>
      <c r="V12" s="27">
        <v>320</v>
      </c>
      <c r="W12" s="27">
        <v>640</v>
      </c>
      <c r="X12" s="27" t="s">
        <v>230</v>
      </c>
      <c r="Y12" s="27" t="s">
        <v>255</v>
      </c>
      <c r="Z12" s="27" t="s">
        <v>212</v>
      </c>
      <c r="AA12" s="27">
        <v>4000</v>
      </c>
      <c r="AB12" s="27" t="s">
        <v>256</v>
      </c>
      <c r="AC12" s="27" t="s">
        <v>255</v>
      </c>
      <c r="AD12" s="27" t="s">
        <v>214</v>
      </c>
      <c r="AE12" s="28">
        <v>43518</v>
      </c>
      <c r="AF12" s="27">
        <v>6409.23</v>
      </c>
      <c r="AG12" s="27" t="s">
        <v>237</v>
      </c>
    </row>
    <row r="13" s="22" customFormat="1" spans="1:33">
      <c r="A13" s="27">
        <v>12</v>
      </c>
      <c r="B13" s="27" t="s">
        <v>17</v>
      </c>
      <c r="C13" s="27" t="s">
        <v>16</v>
      </c>
      <c r="D13" s="27"/>
      <c r="E13" s="27"/>
      <c r="F13" s="28">
        <v>43546</v>
      </c>
      <c r="G13" s="24" t="s">
        <v>202</v>
      </c>
      <c r="H13" s="27" t="s">
        <v>14</v>
      </c>
      <c r="I13" s="27" t="s">
        <v>222</v>
      </c>
      <c r="J13" s="30" t="s">
        <v>257</v>
      </c>
      <c r="K13" s="27" t="s">
        <v>15</v>
      </c>
      <c r="L13" s="27" t="s">
        <v>205</v>
      </c>
      <c r="M13" s="27" t="s">
        <v>206</v>
      </c>
      <c r="N13" s="27" t="s">
        <v>206</v>
      </c>
      <c r="O13" s="27" t="s">
        <v>206</v>
      </c>
      <c r="P13" s="27" t="s">
        <v>207</v>
      </c>
      <c r="Q13" s="27" t="s">
        <v>258</v>
      </c>
      <c r="R13" s="27">
        <v>0</v>
      </c>
      <c r="S13" s="27" t="s">
        <v>13</v>
      </c>
      <c r="T13" s="27">
        <v>4000</v>
      </c>
      <c r="U13" s="27">
        <v>320</v>
      </c>
      <c r="V13" s="27">
        <v>320</v>
      </c>
      <c r="W13" s="27">
        <v>640</v>
      </c>
      <c r="X13" s="27" t="s">
        <v>210</v>
      </c>
      <c r="Y13" s="27" t="s">
        <v>259</v>
      </c>
      <c r="Z13" s="27" t="s">
        <v>212</v>
      </c>
      <c r="AA13" s="27">
        <v>4000</v>
      </c>
      <c r="AB13" s="27" t="s">
        <v>260</v>
      </c>
      <c r="AC13" s="27" t="s">
        <v>259</v>
      </c>
      <c r="AD13" s="27" t="s">
        <v>214</v>
      </c>
      <c r="AE13" s="28">
        <v>43546</v>
      </c>
      <c r="AF13" s="27">
        <v>5445.79</v>
      </c>
      <c r="AG13" s="27" t="s">
        <v>237</v>
      </c>
    </row>
    <row r="14" s="22" customFormat="1" spans="1:33">
      <c r="A14" s="27">
        <v>13</v>
      </c>
      <c r="B14" s="27" t="s">
        <v>17</v>
      </c>
      <c r="C14" s="27" t="s">
        <v>33</v>
      </c>
      <c r="D14" s="27"/>
      <c r="E14" s="27"/>
      <c r="F14" s="28">
        <v>43578</v>
      </c>
      <c r="G14" s="24" t="s">
        <v>202</v>
      </c>
      <c r="H14" s="27" t="s">
        <v>31</v>
      </c>
      <c r="I14" s="27" t="s">
        <v>222</v>
      </c>
      <c r="J14" s="30" t="s">
        <v>261</v>
      </c>
      <c r="K14" s="27" t="s">
        <v>32</v>
      </c>
      <c r="L14" s="27" t="s">
        <v>262</v>
      </c>
      <c r="M14" s="27" t="s">
        <v>206</v>
      </c>
      <c r="N14" s="27" t="s">
        <v>206</v>
      </c>
      <c r="O14" s="27" t="s">
        <v>206</v>
      </c>
      <c r="P14" s="27" t="s">
        <v>263</v>
      </c>
      <c r="Q14" s="27" t="s">
        <v>264</v>
      </c>
      <c r="R14" s="27">
        <v>0</v>
      </c>
      <c r="S14" s="27" t="s">
        <v>30</v>
      </c>
      <c r="T14" s="27">
        <v>3500</v>
      </c>
      <c r="U14" s="27">
        <v>280</v>
      </c>
      <c r="V14" s="27">
        <v>280</v>
      </c>
      <c r="W14" s="27">
        <v>560</v>
      </c>
      <c r="X14" s="27" t="s">
        <v>210</v>
      </c>
      <c r="Y14" s="27" t="s">
        <v>265</v>
      </c>
      <c r="Z14" s="27" t="s">
        <v>212</v>
      </c>
      <c r="AA14" s="27">
        <v>3500</v>
      </c>
      <c r="AB14" s="27" t="s">
        <v>213</v>
      </c>
      <c r="AC14" s="27">
        <v>0</v>
      </c>
      <c r="AD14" s="27" t="s">
        <v>214</v>
      </c>
      <c r="AE14" s="28">
        <v>0</v>
      </c>
      <c r="AF14" s="27">
        <v>0</v>
      </c>
      <c r="AG14" s="27">
        <v>0</v>
      </c>
    </row>
    <row r="15" s="22" customFormat="1" spans="1:33">
      <c r="A15" s="27">
        <v>14</v>
      </c>
      <c r="B15" s="27" t="s">
        <v>17</v>
      </c>
      <c r="C15" s="27" t="s">
        <v>16</v>
      </c>
      <c r="D15" s="27"/>
      <c r="E15" s="27"/>
      <c r="F15" s="28">
        <v>43683</v>
      </c>
      <c r="G15" s="24" t="s">
        <v>202</v>
      </c>
      <c r="H15" s="27" t="s">
        <v>119</v>
      </c>
      <c r="I15" s="27" t="s">
        <v>203</v>
      </c>
      <c r="J15" s="30" t="s">
        <v>266</v>
      </c>
      <c r="K15" s="27" t="s">
        <v>120</v>
      </c>
      <c r="L15" s="27" t="s">
        <v>205</v>
      </c>
      <c r="M15" s="27" t="s">
        <v>206</v>
      </c>
      <c r="N15" s="27" t="s">
        <v>206</v>
      </c>
      <c r="O15" s="27" t="s">
        <v>206</v>
      </c>
      <c r="P15" s="27" t="s">
        <v>207</v>
      </c>
      <c r="Q15" s="27" t="s">
        <v>267</v>
      </c>
      <c r="R15" s="27">
        <v>0</v>
      </c>
      <c r="S15" s="27" t="s">
        <v>118</v>
      </c>
      <c r="T15" s="33">
        <v>5000</v>
      </c>
      <c r="U15" s="33">
        <v>400</v>
      </c>
      <c r="V15" s="33">
        <v>400</v>
      </c>
      <c r="W15" s="27">
        <v>800</v>
      </c>
      <c r="X15" s="27" t="s">
        <v>230</v>
      </c>
      <c r="Y15" s="27" t="s">
        <v>268</v>
      </c>
      <c r="Z15" s="27" t="s">
        <v>214</v>
      </c>
      <c r="AA15" s="27">
        <v>5000</v>
      </c>
      <c r="AB15" s="27" t="s">
        <v>269</v>
      </c>
      <c r="AC15" s="27" t="s">
        <v>268</v>
      </c>
      <c r="AD15" s="27" t="s">
        <v>212</v>
      </c>
      <c r="AE15" s="28">
        <v>42754</v>
      </c>
      <c r="AF15" s="27">
        <v>3488.46</v>
      </c>
      <c r="AG15" s="27" t="s">
        <v>270</v>
      </c>
    </row>
    <row r="16" s="22" customFormat="1" spans="1:33">
      <c r="A16" s="27">
        <v>15</v>
      </c>
      <c r="B16" s="27" t="s">
        <v>17</v>
      </c>
      <c r="C16" s="27" t="s">
        <v>16</v>
      </c>
      <c r="D16" s="27"/>
      <c r="E16" s="27"/>
      <c r="F16" s="28">
        <v>43735</v>
      </c>
      <c r="G16" s="24" t="s">
        <v>232</v>
      </c>
      <c r="H16" s="27" t="s">
        <v>50</v>
      </c>
      <c r="I16" s="27" t="s">
        <v>222</v>
      </c>
      <c r="J16" s="30" t="s">
        <v>271</v>
      </c>
      <c r="K16" s="27" t="s">
        <v>51</v>
      </c>
      <c r="L16" s="27">
        <v>0</v>
      </c>
      <c r="M16" s="27" t="s">
        <v>206</v>
      </c>
      <c r="N16" s="27" t="s">
        <v>206</v>
      </c>
      <c r="O16" s="27" t="s">
        <v>206</v>
      </c>
      <c r="P16" s="27">
        <v>0</v>
      </c>
      <c r="Q16" s="27">
        <v>0</v>
      </c>
      <c r="R16" s="27">
        <v>0</v>
      </c>
      <c r="S16" s="27" t="s">
        <v>49</v>
      </c>
      <c r="T16" s="33">
        <v>5000</v>
      </c>
      <c r="U16" s="33">
        <v>400</v>
      </c>
      <c r="V16" s="33">
        <v>400</v>
      </c>
      <c r="W16" s="27">
        <v>800</v>
      </c>
      <c r="X16" s="27" t="s">
        <v>217</v>
      </c>
      <c r="Y16" s="27" t="s">
        <v>272</v>
      </c>
      <c r="Z16" s="27" t="s">
        <v>214</v>
      </c>
      <c r="AA16" s="27">
        <v>5000</v>
      </c>
      <c r="AB16" s="27">
        <v>0</v>
      </c>
      <c r="AC16" s="27">
        <v>0</v>
      </c>
      <c r="AD16" s="27" t="s">
        <v>214</v>
      </c>
      <c r="AE16" s="28">
        <v>43360</v>
      </c>
      <c r="AF16" s="27">
        <v>6200.9</v>
      </c>
      <c r="AG16" s="27" t="s">
        <v>237</v>
      </c>
    </row>
    <row r="17" s="22" customFormat="1" spans="1:33">
      <c r="A17" s="27">
        <v>16</v>
      </c>
      <c r="B17" s="27" t="s">
        <v>17</v>
      </c>
      <c r="C17" s="27" t="s">
        <v>16</v>
      </c>
      <c r="D17" s="27"/>
      <c r="E17" s="27"/>
      <c r="F17" s="28">
        <v>43735</v>
      </c>
      <c r="G17" s="24" t="s">
        <v>202</v>
      </c>
      <c r="H17" s="27" t="s">
        <v>41</v>
      </c>
      <c r="I17" s="27" t="s">
        <v>203</v>
      </c>
      <c r="J17" s="30" t="s">
        <v>273</v>
      </c>
      <c r="K17" s="27" t="s">
        <v>42</v>
      </c>
      <c r="L17" s="27" t="s">
        <v>205</v>
      </c>
      <c r="M17" s="27" t="s">
        <v>206</v>
      </c>
      <c r="N17" s="27" t="s">
        <v>206</v>
      </c>
      <c r="O17" s="27" t="s">
        <v>206</v>
      </c>
      <c r="P17" s="27" t="s">
        <v>247</v>
      </c>
      <c r="Q17" s="27" t="s">
        <v>274</v>
      </c>
      <c r="R17" s="27">
        <v>0</v>
      </c>
      <c r="S17" s="27" t="s">
        <v>40</v>
      </c>
      <c r="T17" s="27">
        <v>4000</v>
      </c>
      <c r="U17" s="27">
        <v>320</v>
      </c>
      <c r="V17" s="27">
        <v>320</v>
      </c>
      <c r="W17" s="27">
        <v>640</v>
      </c>
      <c r="X17" s="27" t="s">
        <v>230</v>
      </c>
      <c r="Y17" s="27" t="s">
        <v>275</v>
      </c>
      <c r="Z17" s="27" t="s">
        <v>214</v>
      </c>
      <c r="AA17" s="27">
        <v>4000</v>
      </c>
      <c r="AB17" s="27" t="s">
        <v>250</v>
      </c>
      <c r="AC17" s="27" t="s">
        <v>275</v>
      </c>
      <c r="AD17" s="27" t="s">
        <v>214</v>
      </c>
      <c r="AE17" s="28">
        <v>43735</v>
      </c>
      <c r="AF17" s="27">
        <v>1280</v>
      </c>
      <c r="AG17" s="27" t="s">
        <v>237</v>
      </c>
    </row>
    <row r="18" s="22" customFormat="1" spans="1:33">
      <c r="A18" s="27">
        <v>17</v>
      </c>
      <c r="B18" s="27" t="s">
        <v>17</v>
      </c>
      <c r="C18" s="27" t="s">
        <v>16</v>
      </c>
      <c r="D18" s="27"/>
      <c r="E18" s="27"/>
      <c r="F18" s="28">
        <v>43735</v>
      </c>
      <c r="G18" s="24" t="s">
        <v>202</v>
      </c>
      <c r="H18" s="27" t="s">
        <v>44</v>
      </c>
      <c r="I18" s="27" t="s">
        <v>222</v>
      </c>
      <c r="J18" s="30">
        <v>0</v>
      </c>
      <c r="K18" s="27" t="s">
        <v>45</v>
      </c>
      <c r="L18" s="27">
        <v>0</v>
      </c>
      <c r="M18" s="27" t="s">
        <v>206</v>
      </c>
      <c r="N18" s="27" t="s">
        <v>206</v>
      </c>
      <c r="O18" s="27" t="s">
        <v>206</v>
      </c>
      <c r="P18" s="27">
        <v>0</v>
      </c>
      <c r="Q18" s="27">
        <v>0</v>
      </c>
      <c r="R18" s="27">
        <v>0</v>
      </c>
      <c r="S18" s="27" t="s">
        <v>43</v>
      </c>
      <c r="T18" s="27">
        <v>3750</v>
      </c>
      <c r="U18" s="27">
        <v>300</v>
      </c>
      <c r="V18" s="27">
        <v>300</v>
      </c>
      <c r="W18" s="27">
        <v>600</v>
      </c>
      <c r="X18" s="27" t="s">
        <v>210</v>
      </c>
      <c r="Y18" s="27" t="s">
        <v>276</v>
      </c>
      <c r="Z18" s="27" t="s">
        <v>214</v>
      </c>
      <c r="AA18" s="27">
        <v>3750</v>
      </c>
      <c r="AB18" s="27">
        <v>0</v>
      </c>
      <c r="AC18" s="27">
        <v>0</v>
      </c>
      <c r="AD18" s="27" t="s">
        <v>214</v>
      </c>
      <c r="AE18" s="28">
        <v>43544</v>
      </c>
      <c r="AF18" s="27">
        <v>4805.4</v>
      </c>
      <c r="AG18" s="27" t="s">
        <v>237</v>
      </c>
    </row>
    <row r="19" s="22" customFormat="1" spans="1:33">
      <c r="A19" s="27">
        <v>18</v>
      </c>
      <c r="B19" s="27" t="s">
        <v>17</v>
      </c>
      <c r="C19" s="27" t="s">
        <v>16</v>
      </c>
      <c r="D19" s="27"/>
      <c r="E19" s="27"/>
      <c r="F19" s="28">
        <v>43735</v>
      </c>
      <c r="G19" s="24" t="s">
        <v>202</v>
      </c>
      <c r="H19" s="27" t="s">
        <v>47</v>
      </c>
      <c r="I19" s="27" t="s">
        <v>203</v>
      </c>
      <c r="J19" s="30">
        <v>0</v>
      </c>
      <c r="K19" s="27" t="s">
        <v>48</v>
      </c>
      <c r="L19" s="27">
        <v>0</v>
      </c>
      <c r="M19" s="27" t="s">
        <v>206</v>
      </c>
      <c r="N19" s="27" t="s">
        <v>206</v>
      </c>
      <c r="O19" s="27" t="s">
        <v>206</v>
      </c>
      <c r="P19" s="27">
        <v>0</v>
      </c>
      <c r="Q19" s="27">
        <v>0</v>
      </c>
      <c r="R19" s="27">
        <v>0</v>
      </c>
      <c r="S19" s="27" t="s">
        <v>46</v>
      </c>
      <c r="T19" s="27">
        <v>3875</v>
      </c>
      <c r="U19" s="27">
        <v>310</v>
      </c>
      <c r="V19" s="27">
        <v>310</v>
      </c>
      <c r="W19" s="27">
        <v>620</v>
      </c>
      <c r="X19" s="27" t="s">
        <v>217</v>
      </c>
      <c r="Y19" s="27" t="s">
        <v>277</v>
      </c>
      <c r="Z19" s="27" t="s">
        <v>214</v>
      </c>
      <c r="AA19" s="27">
        <v>3875</v>
      </c>
      <c r="AB19" s="27">
        <v>0</v>
      </c>
      <c r="AC19" s="27">
        <v>0</v>
      </c>
      <c r="AD19" s="27" t="s">
        <v>214</v>
      </c>
      <c r="AE19" s="28">
        <v>43544</v>
      </c>
      <c r="AF19" s="27">
        <v>4845.4</v>
      </c>
      <c r="AG19" s="27" t="s">
        <v>237</v>
      </c>
    </row>
    <row r="20" s="22" customFormat="1" spans="1:33">
      <c r="A20" s="27">
        <v>19</v>
      </c>
      <c r="B20" s="27" t="s">
        <v>17</v>
      </c>
      <c r="C20" s="27" t="s">
        <v>16</v>
      </c>
      <c r="D20" s="27"/>
      <c r="E20" s="27"/>
      <c r="F20" s="28">
        <v>43766</v>
      </c>
      <c r="G20" s="24" t="s">
        <v>202</v>
      </c>
      <c r="H20" s="27" t="s">
        <v>53</v>
      </c>
      <c r="I20" s="27" t="s">
        <v>203</v>
      </c>
      <c r="J20" s="30" t="s">
        <v>278</v>
      </c>
      <c r="K20" s="27" t="s">
        <v>54</v>
      </c>
      <c r="L20" s="27" t="s">
        <v>205</v>
      </c>
      <c r="M20" s="27" t="s">
        <v>206</v>
      </c>
      <c r="N20" s="27" t="s">
        <v>206</v>
      </c>
      <c r="O20" s="27" t="s">
        <v>206</v>
      </c>
      <c r="P20" s="27" t="s">
        <v>279</v>
      </c>
      <c r="Q20" s="27" t="s">
        <v>280</v>
      </c>
      <c r="R20" s="27" t="s">
        <v>281</v>
      </c>
      <c r="S20" s="27" t="s">
        <v>52</v>
      </c>
      <c r="T20" s="27">
        <v>4000</v>
      </c>
      <c r="U20" s="27">
        <v>320</v>
      </c>
      <c r="V20" s="27">
        <v>320</v>
      </c>
      <c r="W20" s="27">
        <v>640</v>
      </c>
      <c r="X20" s="27" t="s">
        <v>210</v>
      </c>
      <c r="Y20" s="27" t="s">
        <v>282</v>
      </c>
      <c r="Z20" s="27" t="s">
        <v>212</v>
      </c>
      <c r="AA20" s="27">
        <v>4000</v>
      </c>
      <c r="AB20" s="27">
        <v>0</v>
      </c>
      <c r="AC20" s="27">
        <v>0</v>
      </c>
      <c r="AD20" s="27" t="s">
        <v>214</v>
      </c>
      <c r="AE20" s="28">
        <v>43766</v>
      </c>
      <c r="AF20" s="27">
        <v>560</v>
      </c>
      <c r="AG20" s="27" t="s">
        <v>237</v>
      </c>
    </row>
    <row r="21" s="22" customFormat="1" spans="1:33">
      <c r="A21" s="27">
        <v>20</v>
      </c>
      <c r="B21" s="27" t="s">
        <v>17</v>
      </c>
      <c r="C21" s="27" t="s">
        <v>16</v>
      </c>
      <c r="D21" s="27"/>
      <c r="E21" s="27"/>
      <c r="F21" s="28">
        <v>43766</v>
      </c>
      <c r="G21" s="24" t="s">
        <v>202</v>
      </c>
      <c r="H21" s="27" t="s">
        <v>56</v>
      </c>
      <c r="I21" s="27" t="s">
        <v>222</v>
      </c>
      <c r="J21" s="30" t="s">
        <v>283</v>
      </c>
      <c r="K21" s="27" t="s">
        <v>57</v>
      </c>
      <c r="L21" s="27" t="s">
        <v>205</v>
      </c>
      <c r="M21" s="27" t="s">
        <v>206</v>
      </c>
      <c r="N21" s="27" t="s">
        <v>206</v>
      </c>
      <c r="O21" s="27" t="s">
        <v>206</v>
      </c>
      <c r="P21" s="27" t="s">
        <v>284</v>
      </c>
      <c r="Q21" s="27" t="s">
        <v>280</v>
      </c>
      <c r="R21" s="27" t="s">
        <v>285</v>
      </c>
      <c r="S21" s="27" t="s">
        <v>55</v>
      </c>
      <c r="T21" s="27">
        <v>3500</v>
      </c>
      <c r="U21" s="27">
        <v>280</v>
      </c>
      <c r="V21" s="27">
        <v>280</v>
      </c>
      <c r="W21" s="27">
        <v>560</v>
      </c>
      <c r="X21" s="27" t="s">
        <v>210</v>
      </c>
      <c r="Y21" s="27" t="s">
        <v>286</v>
      </c>
      <c r="Z21" s="27" t="s">
        <v>212</v>
      </c>
      <c r="AA21" s="27">
        <v>3500</v>
      </c>
      <c r="AB21" s="27">
        <v>0</v>
      </c>
      <c r="AC21" s="27">
        <v>0</v>
      </c>
      <c r="AD21" s="27" t="s">
        <v>214</v>
      </c>
      <c r="AE21" s="28">
        <v>43766</v>
      </c>
      <c r="AF21" s="27">
        <v>640</v>
      </c>
      <c r="AG21" s="27" t="s">
        <v>237</v>
      </c>
    </row>
    <row r="22" s="22" customFormat="1" spans="1:33">
      <c r="A22" s="27">
        <v>21</v>
      </c>
      <c r="B22" s="27" t="s">
        <v>17</v>
      </c>
      <c r="C22" s="27" t="s">
        <v>16</v>
      </c>
      <c r="D22" s="27"/>
      <c r="E22" s="27"/>
      <c r="F22" s="28">
        <v>43766</v>
      </c>
      <c r="G22" s="24" t="s">
        <v>202</v>
      </c>
      <c r="H22" s="27" t="s">
        <v>59</v>
      </c>
      <c r="I22" s="27" t="s">
        <v>203</v>
      </c>
      <c r="J22" s="30" t="s">
        <v>287</v>
      </c>
      <c r="K22" s="27" t="s">
        <v>60</v>
      </c>
      <c r="L22" s="27" t="s">
        <v>205</v>
      </c>
      <c r="M22" s="27" t="s">
        <v>206</v>
      </c>
      <c r="N22" s="27" t="s">
        <v>206</v>
      </c>
      <c r="O22" s="27" t="s">
        <v>206</v>
      </c>
      <c r="P22" s="27" t="s">
        <v>207</v>
      </c>
      <c r="Q22" s="27" t="s">
        <v>288</v>
      </c>
      <c r="R22" s="27" t="s">
        <v>289</v>
      </c>
      <c r="S22" s="27" t="s">
        <v>58</v>
      </c>
      <c r="T22" s="27">
        <v>4000</v>
      </c>
      <c r="U22" s="27">
        <v>320</v>
      </c>
      <c r="V22" s="27">
        <v>320</v>
      </c>
      <c r="W22" s="27">
        <v>640</v>
      </c>
      <c r="X22" s="27" t="s">
        <v>217</v>
      </c>
      <c r="Y22" s="27" t="s">
        <v>290</v>
      </c>
      <c r="Z22" s="27" t="s">
        <v>212</v>
      </c>
      <c r="AA22" s="27">
        <v>4000</v>
      </c>
      <c r="AB22" s="27" t="s">
        <v>291</v>
      </c>
      <c r="AC22" s="27" t="s">
        <v>290</v>
      </c>
      <c r="AD22" s="27" t="s">
        <v>214</v>
      </c>
      <c r="AE22" s="28">
        <v>43766</v>
      </c>
      <c r="AF22" s="27">
        <v>560</v>
      </c>
      <c r="AG22" s="27" t="s">
        <v>237</v>
      </c>
    </row>
    <row r="23" s="22" customFormat="1" spans="1:33">
      <c r="A23" s="27">
        <v>22</v>
      </c>
      <c r="B23" s="27" t="s">
        <v>17</v>
      </c>
      <c r="C23" s="27" t="s">
        <v>16</v>
      </c>
      <c r="D23" s="27"/>
      <c r="E23" s="27"/>
      <c r="F23" s="28">
        <v>43766</v>
      </c>
      <c r="G23" s="24" t="s">
        <v>202</v>
      </c>
      <c r="H23" s="27" t="s">
        <v>62</v>
      </c>
      <c r="I23" s="27" t="s">
        <v>222</v>
      </c>
      <c r="J23" s="30" t="s">
        <v>292</v>
      </c>
      <c r="K23" s="27" t="s">
        <v>63</v>
      </c>
      <c r="L23" s="27" t="s">
        <v>205</v>
      </c>
      <c r="M23" s="27" t="s">
        <v>206</v>
      </c>
      <c r="N23" s="27" t="s">
        <v>206</v>
      </c>
      <c r="O23" s="27" t="s">
        <v>206</v>
      </c>
      <c r="P23" s="27" t="s">
        <v>207</v>
      </c>
      <c r="Q23" s="27" t="s">
        <v>293</v>
      </c>
      <c r="R23" s="27" t="s">
        <v>294</v>
      </c>
      <c r="S23" s="27" t="s">
        <v>61</v>
      </c>
      <c r="T23" s="27">
        <v>3500</v>
      </c>
      <c r="U23" s="27">
        <v>280</v>
      </c>
      <c r="V23" s="27">
        <v>280</v>
      </c>
      <c r="W23" s="27">
        <v>560</v>
      </c>
      <c r="X23" s="27" t="s">
        <v>230</v>
      </c>
      <c r="Y23" s="27" t="s">
        <v>295</v>
      </c>
      <c r="Z23" s="27" t="s">
        <v>212</v>
      </c>
      <c r="AA23" s="27">
        <v>3500</v>
      </c>
      <c r="AB23" s="27" t="s">
        <v>296</v>
      </c>
      <c r="AC23" s="27" t="s">
        <v>295</v>
      </c>
      <c r="AD23" s="27" t="s">
        <v>214</v>
      </c>
      <c r="AE23" s="28">
        <v>43767</v>
      </c>
      <c r="AF23" s="27">
        <v>560</v>
      </c>
      <c r="AG23" s="27" t="s">
        <v>237</v>
      </c>
    </row>
    <row r="24" s="22" customFormat="1" spans="1:33">
      <c r="A24" s="27">
        <v>23</v>
      </c>
      <c r="B24" s="27" t="s">
        <v>17</v>
      </c>
      <c r="C24" s="27" t="s">
        <v>16</v>
      </c>
      <c r="D24" s="27"/>
      <c r="E24" s="27"/>
      <c r="F24" s="28">
        <v>43767</v>
      </c>
      <c r="G24" s="24" t="s">
        <v>202</v>
      </c>
      <c r="H24" s="27" t="s">
        <v>65</v>
      </c>
      <c r="I24" s="27" t="s">
        <v>222</v>
      </c>
      <c r="J24" s="30" t="s">
        <v>297</v>
      </c>
      <c r="K24" s="27" t="s">
        <v>66</v>
      </c>
      <c r="L24" s="27" t="s">
        <v>205</v>
      </c>
      <c r="M24" s="27" t="s">
        <v>206</v>
      </c>
      <c r="N24" s="27" t="s">
        <v>206</v>
      </c>
      <c r="O24" s="27" t="s">
        <v>206</v>
      </c>
      <c r="P24" s="27" t="s">
        <v>284</v>
      </c>
      <c r="Q24" s="27" t="s">
        <v>298</v>
      </c>
      <c r="R24" s="27" t="s">
        <v>299</v>
      </c>
      <c r="S24" s="27" t="s">
        <v>64</v>
      </c>
      <c r="T24" s="27">
        <v>3500</v>
      </c>
      <c r="U24" s="27">
        <v>280</v>
      </c>
      <c r="V24" s="27">
        <v>280</v>
      </c>
      <c r="W24" s="27">
        <v>560</v>
      </c>
      <c r="X24" s="27" t="s">
        <v>230</v>
      </c>
      <c r="Y24" s="27" t="s">
        <v>300</v>
      </c>
      <c r="Z24" s="27" t="s">
        <v>212</v>
      </c>
      <c r="AA24" s="27">
        <v>3500</v>
      </c>
      <c r="AB24" s="27" t="s">
        <v>301</v>
      </c>
      <c r="AC24" s="27" t="s">
        <v>302</v>
      </c>
      <c r="AD24" s="27" t="s">
        <v>214</v>
      </c>
      <c r="AE24" s="28">
        <v>43767</v>
      </c>
      <c r="AF24" s="27">
        <v>640</v>
      </c>
      <c r="AG24" s="27" t="s">
        <v>237</v>
      </c>
    </row>
    <row r="25" s="22" customFormat="1" spans="1:33">
      <c r="A25" s="27">
        <v>24</v>
      </c>
      <c r="B25" s="27" t="s">
        <v>17</v>
      </c>
      <c r="C25" s="27" t="s">
        <v>16</v>
      </c>
      <c r="D25" s="27"/>
      <c r="E25" s="27"/>
      <c r="F25" s="28">
        <v>43767</v>
      </c>
      <c r="G25" s="24" t="s">
        <v>202</v>
      </c>
      <c r="H25" s="27" t="s">
        <v>68</v>
      </c>
      <c r="I25" s="27" t="s">
        <v>203</v>
      </c>
      <c r="J25" s="30" t="s">
        <v>303</v>
      </c>
      <c r="K25" s="27" t="s">
        <v>69</v>
      </c>
      <c r="L25" s="27" t="s">
        <v>205</v>
      </c>
      <c r="M25" s="27" t="s">
        <v>206</v>
      </c>
      <c r="N25" s="27" t="s">
        <v>206</v>
      </c>
      <c r="O25" s="27" t="s">
        <v>206</v>
      </c>
      <c r="P25" s="27">
        <v>0</v>
      </c>
      <c r="Q25" s="27" t="s">
        <v>298</v>
      </c>
      <c r="R25" s="27" t="s">
        <v>304</v>
      </c>
      <c r="S25" s="27" t="s">
        <v>67</v>
      </c>
      <c r="T25" s="27">
        <v>4000</v>
      </c>
      <c r="U25" s="27">
        <v>320</v>
      </c>
      <c r="V25" s="27">
        <v>320</v>
      </c>
      <c r="W25" s="27">
        <v>640</v>
      </c>
      <c r="X25" s="27" t="s">
        <v>230</v>
      </c>
      <c r="Y25" s="27" t="s">
        <v>305</v>
      </c>
      <c r="Z25" s="27" t="s">
        <v>212</v>
      </c>
      <c r="AA25" s="27">
        <v>4000</v>
      </c>
      <c r="AB25" s="27" t="s">
        <v>306</v>
      </c>
      <c r="AC25" s="27" t="s">
        <v>307</v>
      </c>
      <c r="AD25" s="27" t="s">
        <v>214</v>
      </c>
      <c r="AE25" s="28">
        <v>43419</v>
      </c>
      <c r="AF25" s="27">
        <v>6319.06</v>
      </c>
      <c r="AG25" s="27" t="s">
        <v>237</v>
      </c>
    </row>
    <row r="26" s="22" customFormat="1" spans="1:33">
      <c r="A26" s="27">
        <v>25</v>
      </c>
      <c r="B26" s="27" t="s">
        <v>17</v>
      </c>
      <c r="C26" s="27" t="s">
        <v>16</v>
      </c>
      <c r="D26" s="27"/>
      <c r="E26" s="27"/>
      <c r="F26" s="28">
        <v>43787</v>
      </c>
      <c r="G26" s="24" t="s">
        <v>202</v>
      </c>
      <c r="H26" s="27" t="s">
        <v>116</v>
      </c>
      <c r="I26" s="27" t="s">
        <v>203</v>
      </c>
      <c r="J26" s="30" t="s">
        <v>308</v>
      </c>
      <c r="K26" s="27" t="s">
        <v>117</v>
      </c>
      <c r="L26" s="27">
        <v>0</v>
      </c>
      <c r="M26" s="27" t="s">
        <v>206</v>
      </c>
      <c r="N26" s="27" t="s">
        <v>206</v>
      </c>
      <c r="O26" s="27" t="s">
        <v>206</v>
      </c>
      <c r="P26" s="27">
        <v>0</v>
      </c>
      <c r="Q26" s="27" t="s">
        <v>309</v>
      </c>
      <c r="R26" s="27">
        <v>0</v>
      </c>
      <c r="S26" s="27" t="s">
        <v>115</v>
      </c>
      <c r="T26" s="27">
        <v>3750</v>
      </c>
      <c r="U26" s="27">
        <v>300</v>
      </c>
      <c r="V26" s="27">
        <v>300</v>
      </c>
      <c r="W26" s="27">
        <v>600</v>
      </c>
      <c r="X26" s="27" t="s">
        <v>310</v>
      </c>
      <c r="Y26" s="27" t="s">
        <v>311</v>
      </c>
      <c r="Z26" s="27" t="s">
        <v>214</v>
      </c>
      <c r="AA26" s="27">
        <v>3750</v>
      </c>
      <c r="AB26" s="27" t="s">
        <v>312</v>
      </c>
      <c r="AC26" s="27" t="s">
        <v>311</v>
      </c>
      <c r="AD26" s="27" t="s">
        <v>214</v>
      </c>
      <c r="AE26" s="28">
        <v>43339</v>
      </c>
      <c r="AF26" s="27">
        <v>8136.71</v>
      </c>
      <c r="AG26" s="27" t="s">
        <v>237</v>
      </c>
    </row>
    <row r="27" s="22" customFormat="1" spans="1:33">
      <c r="A27" s="27">
        <v>26</v>
      </c>
      <c r="B27" s="27" t="s">
        <v>17</v>
      </c>
      <c r="C27" s="27" t="s">
        <v>16</v>
      </c>
      <c r="D27" s="27"/>
      <c r="E27" s="27"/>
      <c r="F27" s="28">
        <v>43798</v>
      </c>
      <c r="G27" s="24" t="s">
        <v>202</v>
      </c>
      <c r="H27" s="27" t="s">
        <v>80</v>
      </c>
      <c r="I27" s="27" t="s">
        <v>203</v>
      </c>
      <c r="J27" s="30" t="s">
        <v>313</v>
      </c>
      <c r="K27" s="27" t="s">
        <v>81</v>
      </c>
      <c r="L27" s="27" t="s">
        <v>205</v>
      </c>
      <c r="M27" s="27" t="s">
        <v>206</v>
      </c>
      <c r="N27" s="27" t="s">
        <v>206</v>
      </c>
      <c r="O27" s="27" t="s">
        <v>206</v>
      </c>
      <c r="P27" s="27" t="s">
        <v>207</v>
      </c>
      <c r="Q27" s="27" t="s">
        <v>314</v>
      </c>
      <c r="R27" s="27" t="s">
        <v>315</v>
      </c>
      <c r="S27" s="27" t="s">
        <v>79</v>
      </c>
      <c r="T27" s="27">
        <v>3750</v>
      </c>
      <c r="U27" s="27">
        <v>300</v>
      </c>
      <c r="V27" s="27">
        <v>300</v>
      </c>
      <c r="W27" s="27">
        <v>600</v>
      </c>
      <c r="X27" s="27" t="s">
        <v>230</v>
      </c>
      <c r="Y27" s="27" t="s">
        <v>316</v>
      </c>
      <c r="Z27" s="27" t="s">
        <v>212</v>
      </c>
      <c r="AA27" s="27">
        <v>3750</v>
      </c>
      <c r="AB27" s="27">
        <v>0</v>
      </c>
      <c r="AC27" s="27">
        <v>0</v>
      </c>
      <c r="AD27" s="27" t="s">
        <v>214</v>
      </c>
      <c r="AE27" s="28">
        <v>43798</v>
      </c>
      <c r="AF27" s="27">
        <v>0</v>
      </c>
      <c r="AG27" s="27" t="s">
        <v>237</v>
      </c>
    </row>
    <row r="28" s="22" customFormat="1" spans="1:33">
      <c r="A28" s="27">
        <v>27</v>
      </c>
      <c r="B28" s="27" t="s">
        <v>17</v>
      </c>
      <c r="C28" s="27" t="s">
        <v>16</v>
      </c>
      <c r="D28" s="27"/>
      <c r="E28" s="27"/>
      <c r="F28" s="28">
        <v>43798</v>
      </c>
      <c r="G28" s="24" t="s">
        <v>202</v>
      </c>
      <c r="H28" s="27" t="s">
        <v>83</v>
      </c>
      <c r="I28" s="27" t="s">
        <v>203</v>
      </c>
      <c r="J28" s="30" t="s">
        <v>317</v>
      </c>
      <c r="K28" s="27" t="s">
        <v>84</v>
      </c>
      <c r="L28" s="27" t="s">
        <v>205</v>
      </c>
      <c r="M28" s="27" t="s">
        <v>206</v>
      </c>
      <c r="N28" s="27" t="s">
        <v>206</v>
      </c>
      <c r="O28" s="27" t="s">
        <v>206</v>
      </c>
      <c r="P28" s="27" t="s">
        <v>224</v>
      </c>
      <c r="Q28" s="27" t="s">
        <v>318</v>
      </c>
      <c r="R28" s="27" t="s">
        <v>319</v>
      </c>
      <c r="S28" s="27" t="s">
        <v>82</v>
      </c>
      <c r="T28" s="27">
        <v>12000</v>
      </c>
      <c r="U28" s="27">
        <v>960</v>
      </c>
      <c r="V28" s="27">
        <v>960</v>
      </c>
      <c r="W28" s="27">
        <v>1920</v>
      </c>
      <c r="X28" s="27" t="s">
        <v>217</v>
      </c>
      <c r="Y28" s="27" t="s">
        <v>320</v>
      </c>
      <c r="Z28" s="27" t="s">
        <v>212</v>
      </c>
      <c r="AA28" s="27">
        <v>12000</v>
      </c>
      <c r="AB28" s="27">
        <v>0</v>
      </c>
      <c r="AC28" s="27">
        <v>0</v>
      </c>
      <c r="AD28" s="27" t="s">
        <v>214</v>
      </c>
      <c r="AE28" s="28">
        <v>43798</v>
      </c>
      <c r="AF28" s="27">
        <v>0</v>
      </c>
      <c r="AG28" s="27" t="s">
        <v>237</v>
      </c>
    </row>
    <row r="29" s="22" customFormat="1" spans="1:33">
      <c r="A29" s="27">
        <v>28</v>
      </c>
      <c r="B29" s="27" t="s">
        <v>17</v>
      </c>
      <c r="C29" s="27" t="s">
        <v>16</v>
      </c>
      <c r="D29" s="27"/>
      <c r="E29" s="27"/>
      <c r="F29" s="28">
        <v>43798</v>
      </c>
      <c r="G29" s="24" t="s">
        <v>202</v>
      </c>
      <c r="H29" s="27" t="s">
        <v>86</v>
      </c>
      <c r="I29" s="27" t="s">
        <v>222</v>
      </c>
      <c r="J29" s="30" t="s">
        <v>321</v>
      </c>
      <c r="K29" s="27" t="s">
        <v>87</v>
      </c>
      <c r="L29" s="27" t="s">
        <v>205</v>
      </c>
      <c r="M29" s="27" t="s">
        <v>206</v>
      </c>
      <c r="N29" s="27" t="s">
        <v>206</v>
      </c>
      <c r="O29" s="27" t="s">
        <v>206</v>
      </c>
      <c r="P29" s="27" t="s">
        <v>224</v>
      </c>
      <c r="Q29" s="27" t="s">
        <v>318</v>
      </c>
      <c r="R29" s="27" t="s">
        <v>322</v>
      </c>
      <c r="S29" s="27" t="s">
        <v>85</v>
      </c>
      <c r="T29" s="27">
        <v>7000</v>
      </c>
      <c r="U29" s="27">
        <v>560</v>
      </c>
      <c r="V29" s="27">
        <v>560</v>
      </c>
      <c r="W29" s="27">
        <v>1120</v>
      </c>
      <c r="X29" s="27" t="s">
        <v>217</v>
      </c>
      <c r="Y29" s="27" t="s">
        <v>323</v>
      </c>
      <c r="Z29" s="27" t="s">
        <v>212</v>
      </c>
      <c r="AA29" s="27">
        <v>7000</v>
      </c>
      <c r="AB29" s="27">
        <v>0</v>
      </c>
      <c r="AC29" s="27">
        <v>0</v>
      </c>
      <c r="AD29" s="27" t="s">
        <v>214</v>
      </c>
      <c r="AE29" s="28">
        <v>43798</v>
      </c>
      <c r="AF29" s="27">
        <v>0</v>
      </c>
      <c r="AG29" s="27" t="s">
        <v>237</v>
      </c>
    </row>
    <row r="30" s="22" customFormat="1" spans="1:33">
      <c r="A30" s="27">
        <v>29</v>
      </c>
      <c r="B30" s="27" t="s">
        <v>17</v>
      </c>
      <c r="C30" s="27" t="s">
        <v>33</v>
      </c>
      <c r="D30" s="27"/>
      <c r="E30" s="27"/>
      <c r="F30" s="28">
        <v>43798</v>
      </c>
      <c r="G30" s="24" t="s">
        <v>202</v>
      </c>
      <c r="H30" s="27" t="s">
        <v>89</v>
      </c>
      <c r="I30" s="27" t="s">
        <v>203</v>
      </c>
      <c r="J30" s="30">
        <v>15615208668</v>
      </c>
      <c r="K30" s="27" t="s">
        <v>90</v>
      </c>
      <c r="L30" s="27" t="s">
        <v>205</v>
      </c>
      <c r="M30" s="27" t="s">
        <v>206</v>
      </c>
      <c r="N30" s="27" t="s">
        <v>206</v>
      </c>
      <c r="O30" s="27" t="s">
        <v>206</v>
      </c>
      <c r="P30" s="27" t="s">
        <v>263</v>
      </c>
      <c r="Q30" s="27" t="s">
        <v>324</v>
      </c>
      <c r="R30" s="27">
        <v>0</v>
      </c>
      <c r="S30" s="27" t="s">
        <v>88</v>
      </c>
      <c r="T30" s="27">
        <v>4000</v>
      </c>
      <c r="U30" s="27">
        <v>320</v>
      </c>
      <c r="V30" s="27">
        <v>320</v>
      </c>
      <c r="W30" s="27">
        <v>640</v>
      </c>
      <c r="X30" s="27" t="s">
        <v>210</v>
      </c>
      <c r="Y30" s="27" t="s">
        <v>325</v>
      </c>
      <c r="Z30" s="27" t="s">
        <v>212</v>
      </c>
      <c r="AA30" s="27">
        <v>4000</v>
      </c>
      <c r="AB30" s="27">
        <v>0</v>
      </c>
      <c r="AC30" s="27">
        <v>0</v>
      </c>
      <c r="AD30" s="27" t="s">
        <v>214</v>
      </c>
      <c r="AE30" s="28">
        <v>43798</v>
      </c>
      <c r="AF30" s="27">
        <v>0</v>
      </c>
      <c r="AG30" s="27" t="s">
        <v>237</v>
      </c>
    </row>
    <row r="31" s="22" customFormat="1" spans="1:33">
      <c r="A31" s="27">
        <v>30</v>
      </c>
      <c r="B31" s="27" t="s">
        <v>17</v>
      </c>
      <c r="C31" s="27" t="s">
        <v>33</v>
      </c>
      <c r="D31" s="27"/>
      <c r="E31" s="27"/>
      <c r="F31" s="28">
        <v>43798</v>
      </c>
      <c r="G31" s="24" t="s">
        <v>202</v>
      </c>
      <c r="H31" s="27" t="s">
        <v>92</v>
      </c>
      <c r="I31" s="27" t="s">
        <v>222</v>
      </c>
      <c r="J31" s="30">
        <v>13573018779</v>
      </c>
      <c r="K31" s="27" t="s">
        <v>93</v>
      </c>
      <c r="L31" s="27" t="s">
        <v>205</v>
      </c>
      <c r="M31" s="27" t="s">
        <v>206</v>
      </c>
      <c r="N31" s="27" t="s">
        <v>206</v>
      </c>
      <c r="O31" s="27" t="s">
        <v>206</v>
      </c>
      <c r="P31" s="27" t="s">
        <v>247</v>
      </c>
      <c r="Q31" s="27" t="s">
        <v>326</v>
      </c>
      <c r="R31" s="27" t="s">
        <v>327</v>
      </c>
      <c r="S31" s="27" t="s">
        <v>91</v>
      </c>
      <c r="T31" s="27">
        <v>4000</v>
      </c>
      <c r="U31" s="27">
        <v>320</v>
      </c>
      <c r="V31" s="27">
        <v>320</v>
      </c>
      <c r="W31" s="27">
        <v>640</v>
      </c>
      <c r="X31" s="27" t="s">
        <v>226</v>
      </c>
      <c r="Y31" s="27" t="s">
        <v>328</v>
      </c>
      <c r="Z31" s="27" t="s">
        <v>212</v>
      </c>
      <c r="AA31" s="27">
        <v>4000</v>
      </c>
      <c r="AB31" s="27">
        <v>0</v>
      </c>
      <c r="AC31" s="27">
        <v>0</v>
      </c>
      <c r="AD31" s="27" t="s">
        <v>214</v>
      </c>
      <c r="AE31" s="28">
        <v>43798</v>
      </c>
      <c r="AF31" s="27">
        <v>0</v>
      </c>
      <c r="AG31" s="27" t="s">
        <v>237</v>
      </c>
    </row>
    <row r="32" s="22" customFormat="1" spans="1:33">
      <c r="A32" s="27">
        <v>31</v>
      </c>
      <c r="B32" s="27" t="s">
        <v>17</v>
      </c>
      <c r="C32" s="27" t="s">
        <v>33</v>
      </c>
      <c r="D32" s="27"/>
      <c r="E32" s="27"/>
      <c r="F32" s="28">
        <v>43798</v>
      </c>
      <c r="G32" s="24" t="s">
        <v>202</v>
      </c>
      <c r="H32" s="27" t="s">
        <v>95</v>
      </c>
      <c r="I32" s="27" t="s">
        <v>203</v>
      </c>
      <c r="J32" s="30">
        <v>18369157115</v>
      </c>
      <c r="K32" s="27" t="s">
        <v>96</v>
      </c>
      <c r="L32" s="27" t="s">
        <v>205</v>
      </c>
      <c r="M32" s="27" t="s">
        <v>206</v>
      </c>
      <c r="N32" s="27" t="s">
        <v>206</v>
      </c>
      <c r="O32" s="27" t="s">
        <v>206</v>
      </c>
      <c r="P32" s="27" t="s">
        <v>207</v>
      </c>
      <c r="Q32" s="27" t="s">
        <v>326</v>
      </c>
      <c r="R32" s="27" t="s">
        <v>329</v>
      </c>
      <c r="S32" s="27" t="s">
        <v>94</v>
      </c>
      <c r="T32" s="27">
        <v>4000</v>
      </c>
      <c r="U32" s="27">
        <v>320</v>
      </c>
      <c r="V32" s="27">
        <v>320</v>
      </c>
      <c r="W32" s="27">
        <v>640</v>
      </c>
      <c r="X32" s="27" t="s">
        <v>210</v>
      </c>
      <c r="Y32" s="27" t="s">
        <v>330</v>
      </c>
      <c r="Z32" s="27" t="s">
        <v>214</v>
      </c>
      <c r="AA32" s="27">
        <v>4000</v>
      </c>
      <c r="AB32" s="27">
        <v>0</v>
      </c>
      <c r="AC32" s="27">
        <v>0</v>
      </c>
      <c r="AD32" s="27" t="s">
        <v>214</v>
      </c>
      <c r="AE32" s="28">
        <v>41836</v>
      </c>
      <c r="AF32" s="27">
        <v>313.35</v>
      </c>
      <c r="AG32" s="27" t="s">
        <v>237</v>
      </c>
    </row>
    <row r="33" s="22" customFormat="1" spans="1:33">
      <c r="A33" s="27">
        <v>32</v>
      </c>
      <c r="B33" s="27" t="s">
        <v>17</v>
      </c>
      <c r="C33" s="27" t="s">
        <v>16</v>
      </c>
      <c r="D33" s="27"/>
      <c r="E33" s="27"/>
      <c r="F33" s="28">
        <v>43798</v>
      </c>
      <c r="G33" s="24" t="s">
        <v>202</v>
      </c>
      <c r="H33" s="27" t="s">
        <v>98</v>
      </c>
      <c r="I33" s="27" t="s">
        <v>222</v>
      </c>
      <c r="J33" s="30" t="s">
        <v>331</v>
      </c>
      <c r="K33" s="27" t="s">
        <v>99</v>
      </c>
      <c r="L33" s="27" t="s">
        <v>205</v>
      </c>
      <c r="M33" s="27" t="s">
        <v>206</v>
      </c>
      <c r="N33" s="27" t="s">
        <v>206</v>
      </c>
      <c r="O33" s="27" t="s">
        <v>206</v>
      </c>
      <c r="P33" s="27" t="s">
        <v>207</v>
      </c>
      <c r="Q33" s="27" t="s">
        <v>332</v>
      </c>
      <c r="R33" s="27" t="s">
        <v>333</v>
      </c>
      <c r="S33" s="27" t="s">
        <v>97</v>
      </c>
      <c r="T33" s="27">
        <v>3750</v>
      </c>
      <c r="U33" s="27">
        <v>300</v>
      </c>
      <c r="V33" s="27">
        <v>300</v>
      </c>
      <c r="W33" s="27">
        <v>600</v>
      </c>
      <c r="X33" s="27" t="s">
        <v>210</v>
      </c>
      <c r="Y33" s="27" t="s">
        <v>334</v>
      </c>
      <c r="Z33" s="27" t="s">
        <v>214</v>
      </c>
      <c r="AA33" s="27">
        <v>3750</v>
      </c>
      <c r="AB33" s="27">
        <v>0</v>
      </c>
      <c r="AC33" s="27">
        <v>0</v>
      </c>
      <c r="AD33" s="27" t="s">
        <v>214</v>
      </c>
      <c r="AE33" s="28">
        <v>42424</v>
      </c>
      <c r="AF33" s="27">
        <v>1637.45</v>
      </c>
      <c r="AG33" s="27" t="s">
        <v>237</v>
      </c>
    </row>
    <row r="34" s="22" customFormat="1" spans="1:33">
      <c r="A34" s="27">
        <v>33</v>
      </c>
      <c r="B34" s="27" t="s">
        <v>17</v>
      </c>
      <c r="C34" s="27" t="s">
        <v>16</v>
      </c>
      <c r="D34" s="27"/>
      <c r="E34" s="27"/>
      <c r="F34" s="28">
        <v>43798</v>
      </c>
      <c r="G34" s="24" t="s">
        <v>202</v>
      </c>
      <c r="H34" s="27" t="s">
        <v>101</v>
      </c>
      <c r="I34" s="27" t="s">
        <v>203</v>
      </c>
      <c r="J34" s="30" t="s">
        <v>335</v>
      </c>
      <c r="K34" s="27" t="s">
        <v>102</v>
      </c>
      <c r="L34" s="27" t="s">
        <v>205</v>
      </c>
      <c r="M34" s="27" t="s">
        <v>206</v>
      </c>
      <c r="N34" s="27" t="s">
        <v>206</v>
      </c>
      <c r="O34" s="27" t="s">
        <v>206</v>
      </c>
      <c r="P34" s="27" t="s">
        <v>207</v>
      </c>
      <c r="Q34" s="27" t="s">
        <v>336</v>
      </c>
      <c r="R34" s="27">
        <v>0</v>
      </c>
      <c r="S34" s="27" t="s">
        <v>100</v>
      </c>
      <c r="T34" s="27">
        <v>5000</v>
      </c>
      <c r="U34" s="27">
        <v>400</v>
      </c>
      <c r="V34" s="27">
        <v>400</v>
      </c>
      <c r="W34" s="27">
        <v>800</v>
      </c>
      <c r="X34" s="27" t="s">
        <v>217</v>
      </c>
      <c r="Y34" s="27" t="s">
        <v>337</v>
      </c>
      <c r="Z34" s="27" t="s">
        <v>214</v>
      </c>
      <c r="AA34" s="27">
        <v>5000</v>
      </c>
      <c r="AB34" s="27">
        <v>0</v>
      </c>
      <c r="AC34" s="27">
        <v>0</v>
      </c>
      <c r="AD34" s="27" t="s">
        <v>214</v>
      </c>
      <c r="AE34" s="28">
        <v>41661</v>
      </c>
      <c r="AF34" s="27">
        <v>1728.92</v>
      </c>
      <c r="AG34" s="27" t="s">
        <v>237</v>
      </c>
    </row>
    <row r="35" s="22" customFormat="1" spans="1:33">
      <c r="A35" s="27">
        <v>34</v>
      </c>
      <c r="B35" s="27" t="s">
        <v>17</v>
      </c>
      <c r="C35" s="27" t="s">
        <v>33</v>
      </c>
      <c r="D35" s="27"/>
      <c r="E35" s="27"/>
      <c r="F35" s="28">
        <v>43798</v>
      </c>
      <c r="G35" s="24" t="s">
        <v>202</v>
      </c>
      <c r="H35" s="27" t="s">
        <v>104</v>
      </c>
      <c r="I35" s="27" t="s">
        <v>203</v>
      </c>
      <c r="J35" s="30" t="s">
        <v>338</v>
      </c>
      <c r="K35" s="27" t="s">
        <v>105</v>
      </c>
      <c r="L35" s="27">
        <v>0</v>
      </c>
      <c r="M35" s="27" t="s">
        <v>206</v>
      </c>
      <c r="N35" s="27" t="s">
        <v>206</v>
      </c>
      <c r="O35" s="27" t="s">
        <v>206</v>
      </c>
      <c r="P35" s="27">
        <v>0</v>
      </c>
      <c r="Q35" s="27">
        <v>0</v>
      </c>
      <c r="R35" s="27" t="s">
        <v>339</v>
      </c>
      <c r="S35" s="27" t="s">
        <v>103</v>
      </c>
      <c r="T35" s="27">
        <v>4000</v>
      </c>
      <c r="U35" s="27">
        <v>320</v>
      </c>
      <c r="V35" s="27">
        <v>320</v>
      </c>
      <c r="W35" s="27">
        <v>640</v>
      </c>
      <c r="X35" s="27" t="s">
        <v>340</v>
      </c>
      <c r="Y35" s="27" t="s">
        <v>341</v>
      </c>
      <c r="Z35" s="27" t="s">
        <v>214</v>
      </c>
      <c r="AA35" s="27">
        <v>4000</v>
      </c>
      <c r="AB35" s="27">
        <v>0</v>
      </c>
      <c r="AC35" s="27">
        <v>0</v>
      </c>
      <c r="AD35" s="27" t="s">
        <v>214</v>
      </c>
      <c r="AE35" s="28">
        <v>43342</v>
      </c>
      <c r="AF35" s="27">
        <v>404.87</v>
      </c>
      <c r="AG35" s="27" t="s">
        <v>237</v>
      </c>
    </row>
    <row r="36" s="22" customFormat="1" spans="1:33">
      <c r="A36" s="27">
        <v>35</v>
      </c>
      <c r="B36" s="27" t="s">
        <v>17</v>
      </c>
      <c r="C36" s="27" t="s">
        <v>33</v>
      </c>
      <c r="D36" s="27"/>
      <c r="E36" s="27"/>
      <c r="F36" s="28">
        <v>43798</v>
      </c>
      <c r="G36" s="24" t="s">
        <v>202</v>
      </c>
      <c r="H36" s="27" t="s">
        <v>107</v>
      </c>
      <c r="I36" s="27" t="s">
        <v>222</v>
      </c>
      <c r="J36" s="30" t="s">
        <v>342</v>
      </c>
      <c r="K36" s="27" t="s">
        <v>108</v>
      </c>
      <c r="L36" s="27">
        <v>0</v>
      </c>
      <c r="M36" s="27" t="s">
        <v>206</v>
      </c>
      <c r="N36" s="27" t="s">
        <v>206</v>
      </c>
      <c r="O36" s="27" t="s">
        <v>206</v>
      </c>
      <c r="P36" s="27">
        <v>0</v>
      </c>
      <c r="Q36" s="27">
        <v>0</v>
      </c>
      <c r="R36" s="27" t="s">
        <v>343</v>
      </c>
      <c r="S36" s="27" t="s">
        <v>106</v>
      </c>
      <c r="T36" s="27">
        <v>4000</v>
      </c>
      <c r="U36" s="27">
        <v>320</v>
      </c>
      <c r="V36" s="27">
        <v>320</v>
      </c>
      <c r="W36" s="27">
        <v>640</v>
      </c>
      <c r="X36" s="27" t="s">
        <v>344</v>
      </c>
      <c r="Y36" s="27" t="s">
        <v>345</v>
      </c>
      <c r="Z36" s="27" t="s">
        <v>214</v>
      </c>
      <c r="AA36" s="27">
        <v>4000</v>
      </c>
      <c r="AB36" s="27">
        <v>0</v>
      </c>
      <c r="AC36" s="27">
        <v>0</v>
      </c>
      <c r="AD36" s="27" t="s">
        <v>214</v>
      </c>
      <c r="AE36" s="28">
        <v>43342</v>
      </c>
      <c r="AF36" s="27">
        <v>404.87</v>
      </c>
      <c r="AG36" s="27" t="s">
        <v>237</v>
      </c>
    </row>
    <row r="37" s="22" customFormat="1" spans="1:33">
      <c r="A37" s="27">
        <v>36</v>
      </c>
      <c r="B37" s="27" t="s">
        <v>17</v>
      </c>
      <c r="C37" s="27" t="s">
        <v>16</v>
      </c>
      <c r="D37" s="27"/>
      <c r="E37" s="27"/>
      <c r="F37" s="28">
        <v>43798</v>
      </c>
      <c r="G37" s="24" t="s">
        <v>202</v>
      </c>
      <c r="H37" s="27" t="s">
        <v>110</v>
      </c>
      <c r="I37" s="27" t="s">
        <v>203</v>
      </c>
      <c r="J37" s="30">
        <v>0</v>
      </c>
      <c r="K37" s="27" t="s">
        <v>111</v>
      </c>
      <c r="L37" s="27">
        <v>0</v>
      </c>
      <c r="M37" s="27" t="s">
        <v>206</v>
      </c>
      <c r="N37" s="27" t="s">
        <v>206</v>
      </c>
      <c r="O37" s="27" t="s">
        <v>206</v>
      </c>
      <c r="P37" s="27">
        <v>0</v>
      </c>
      <c r="Q37" s="27">
        <v>0</v>
      </c>
      <c r="R37" s="27">
        <v>0</v>
      </c>
      <c r="S37" s="27" t="s">
        <v>109</v>
      </c>
      <c r="T37" s="27">
        <v>5000</v>
      </c>
      <c r="U37" s="27">
        <v>400</v>
      </c>
      <c r="V37" s="27">
        <v>400</v>
      </c>
      <c r="W37" s="27">
        <v>800</v>
      </c>
      <c r="X37" s="27">
        <v>0</v>
      </c>
      <c r="Y37" s="27">
        <v>0</v>
      </c>
      <c r="Z37" s="27" t="s">
        <v>214</v>
      </c>
      <c r="AA37" s="27">
        <v>5000</v>
      </c>
      <c r="AB37" s="27">
        <v>0</v>
      </c>
      <c r="AC37" s="27">
        <v>0</v>
      </c>
      <c r="AD37" s="27" t="s">
        <v>214</v>
      </c>
      <c r="AE37" s="28">
        <v>43735</v>
      </c>
      <c r="AF37" s="27">
        <v>1000</v>
      </c>
      <c r="AG37" s="27" t="s">
        <v>237</v>
      </c>
    </row>
    <row r="38" s="22" customFormat="1" spans="1:33">
      <c r="A38" s="27">
        <v>37</v>
      </c>
      <c r="B38" s="27" t="s">
        <v>17</v>
      </c>
      <c r="C38" s="27" t="s">
        <v>33</v>
      </c>
      <c r="D38" s="27"/>
      <c r="E38" s="27"/>
      <c r="F38" s="28">
        <v>43823</v>
      </c>
      <c r="G38" s="24" t="s">
        <v>202</v>
      </c>
      <c r="H38" s="27" t="s">
        <v>122</v>
      </c>
      <c r="I38" s="27" t="s">
        <v>203</v>
      </c>
      <c r="J38" s="30">
        <v>0</v>
      </c>
      <c r="K38" s="27" t="s">
        <v>123</v>
      </c>
      <c r="L38" s="27">
        <v>0</v>
      </c>
      <c r="M38" s="27" t="s">
        <v>206</v>
      </c>
      <c r="N38" s="27" t="s">
        <v>206</v>
      </c>
      <c r="O38" s="27" t="s">
        <v>206</v>
      </c>
      <c r="P38" s="27">
        <v>0</v>
      </c>
      <c r="Q38" s="27">
        <v>0</v>
      </c>
      <c r="R38" s="27">
        <v>0</v>
      </c>
      <c r="S38" s="27" t="s">
        <v>121</v>
      </c>
      <c r="T38" s="27">
        <v>8000</v>
      </c>
      <c r="U38" s="27">
        <v>640</v>
      </c>
      <c r="V38" s="27">
        <v>640</v>
      </c>
      <c r="W38" s="27">
        <v>1280</v>
      </c>
      <c r="X38" s="27" t="s">
        <v>217</v>
      </c>
      <c r="Y38" s="27" t="s">
        <v>346</v>
      </c>
      <c r="Z38" s="27" t="s">
        <v>214</v>
      </c>
      <c r="AA38" s="27">
        <v>8000</v>
      </c>
      <c r="AB38" s="27">
        <v>0</v>
      </c>
      <c r="AC38" s="27">
        <v>0</v>
      </c>
      <c r="AD38" s="27" t="s">
        <v>212</v>
      </c>
      <c r="AE38" s="28">
        <v>0</v>
      </c>
      <c r="AF38" s="27">
        <v>0</v>
      </c>
      <c r="AG38" s="27">
        <v>0</v>
      </c>
    </row>
    <row r="39" s="22" customFormat="1" spans="1:33">
      <c r="A39" s="27">
        <v>38</v>
      </c>
      <c r="B39" s="27" t="s">
        <v>17</v>
      </c>
      <c r="C39" s="27" t="s">
        <v>33</v>
      </c>
      <c r="D39" s="27"/>
      <c r="E39" s="27"/>
      <c r="F39" s="28">
        <v>43823</v>
      </c>
      <c r="G39" s="24" t="s">
        <v>202</v>
      </c>
      <c r="H39" s="27" t="s">
        <v>125</v>
      </c>
      <c r="I39" s="27" t="s">
        <v>222</v>
      </c>
      <c r="J39" s="30">
        <v>0</v>
      </c>
      <c r="K39" s="27" t="s">
        <v>126</v>
      </c>
      <c r="L39" s="27">
        <v>0</v>
      </c>
      <c r="M39" s="27" t="s">
        <v>206</v>
      </c>
      <c r="N39" s="27" t="s">
        <v>206</v>
      </c>
      <c r="O39" s="27" t="s">
        <v>206</v>
      </c>
      <c r="P39" s="27">
        <v>0</v>
      </c>
      <c r="Q39" s="27">
        <v>0</v>
      </c>
      <c r="R39" s="27">
        <v>0</v>
      </c>
      <c r="S39" s="27" t="s">
        <v>124</v>
      </c>
      <c r="T39" s="27">
        <v>6000</v>
      </c>
      <c r="U39" s="27">
        <v>480</v>
      </c>
      <c r="V39" s="27">
        <v>480</v>
      </c>
      <c r="W39" s="27">
        <v>960</v>
      </c>
      <c r="X39" s="27" t="s">
        <v>347</v>
      </c>
      <c r="Y39" s="27" t="s">
        <v>348</v>
      </c>
      <c r="Z39" s="27" t="s">
        <v>214</v>
      </c>
      <c r="AA39" s="27">
        <v>6000</v>
      </c>
      <c r="AB39" s="27">
        <v>0</v>
      </c>
      <c r="AC39" s="27">
        <v>0</v>
      </c>
      <c r="AD39" s="27" t="s">
        <v>212</v>
      </c>
      <c r="AE39" s="28">
        <v>0</v>
      </c>
      <c r="AF39" s="27">
        <v>0</v>
      </c>
      <c r="AG39" s="27">
        <v>0</v>
      </c>
    </row>
    <row r="40" s="22" customFormat="1" spans="1:33">
      <c r="A40" s="27">
        <v>39</v>
      </c>
      <c r="B40" s="27" t="s">
        <v>17</v>
      </c>
      <c r="C40" s="27" t="s">
        <v>130</v>
      </c>
      <c r="D40" s="27"/>
      <c r="E40" s="27"/>
      <c r="F40" s="28">
        <v>43825</v>
      </c>
      <c r="G40" s="24" t="s">
        <v>202</v>
      </c>
      <c r="H40" s="27" t="s">
        <v>128</v>
      </c>
      <c r="I40" s="27" t="s">
        <v>203</v>
      </c>
      <c r="J40" s="30" t="s">
        <v>349</v>
      </c>
      <c r="K40" s="27" t="s">
        <v>129</v>
      </c>
      <c r="L40" s="27" t="s">
        <v>205</v>
      </c>
      <c r="M40" s="27" t="s">
        <v>206</v>
      </c>
      <c r="N40" s="27" t="s">
        <v>206</v>
      </c>
      <c r="O40" s="27" t="s">
        <v>206</v>
      </c>
      <c r="P40" s="27" t="s">
        <v>207</v>
      </c>
      <c r="Q40" s="27" t="s">
        <v>350</v>
      </c>
      <c r="R40" s="27">
        <v>0</v>
      </c>
      <c r="S40" s="27" t="s">
        <v>127</v>
      </c>
      <c r="T40" s="27">
        <v>4000</v>
      </c>
      <c r="U40" s="27">
        <v>320</v>
      </c>
      <c r="V40" s="27">
        <v>320</v>
      </c>
      <c r="W40" s="27">
        <v>640</v>
      </c>
      <c r="X40" s="27" t="s">
        <v>217</v>
      </c>
      <c r="Y40" s="27" t="s">
        <v>351</v>
      </c>
      <c r="Z40" s="27" t="s">
        <v>212</v>
      </c>
      <c r="AA40" s="27">
        <v>4000</v>
      </c>
      <c r="AB40" s="27">
        <v>0</v>
      </c>
      <c r="AC40" s="27">
        <v>0</v>
      </c>
      <c r="AD40" s="27" t="s">
        <v>214</v>
      </c>
      <c r="AE40" s="28">
        <v>0</v>
      </c>
      <c r="AF40" s="27">
        <v>0</v>
      </c>
      <c r="AG40" s="27">
        <v>0</v>
      </c>
    </row>
    <row r="41" s="22" customFormat="1" spans="1:33">
      <c r="A41" s="27">
        <v>40</v>
      </c>
      <c r="B41" s="27" t="s">
        <v>17</v>
      </c>
      <c r="C41" s="27" t="s">
        <v>16</v>
      </c>
      <c r="D41" s="27"/>
      <c r="E41" s="27"/>
      <c r="F41" s="28">
        <v>43825</v>
      </c>
      <c r="G41" s="24" t="s">
        <v>202</v>
      </c>
      <c r="H41" s="27" t="s">
        <v>132</v>
      </c>
      <c r="I41" s="27" t="s">
        <v>203</v>
      </c>
      <c r="J41" s="30" t="s">
        <v>352</v>
      </c>
      <c r="K41" s="27" t="s">
        <v>133</v>
      </c>
      <c r="L41" s="27" t="s">
        <v>205</v>
      </c>
      <c r="M41" s="27" t="s">
        <v>206</v>
      </c>
      <c r="N41" s="27" t="s">
        <v>206</v>
      </c>
      <c r="O41" s="27" t="s">
        <v>206</v>
      </c>
      <c r="P41" s="27" t="s">
        <v>247</v>
      </c>
      <c r="Q41" s="27" t="s">
        <v>353</v>
      </c>
      <c r="R41" s="27" t="s">
        <v>354</v>
      </c>
      <c r="S41" s="27" t="s">
        <v>131</v>
      </c>
      <c r="T41" s="27">
        <v>3750</v>
      </c>
      <c r="U41" s="27">
        <v>300</v>
      </c>
      <c r="V41" s="27">
        <v>300</v>
      </c>
      <c r="W41" s="27">
        <v>600</v>
      </c>
      <c r="X41" s="27" t="s">
        <v>230</v>
      </c>
      <c r="Y41" s="27" t="s">
        <v>355</v>
      </c>
      <c r="Z41" s="27" t="s">
        <v>212</v>
      </c>
      <c r="AA41" s="27">
        <v>3750</v>
      </c>
      <c r="AB41" s="27">
        <v>0</v>
      </c>
      <c r="AC41" s="27">
        <v>0</v>
      </c>
      <c r="AD41" s="27" t="s">
        <v>214</v>
      </c>
      <c r="AE41" s="28">
        <v>0</v>
      </c>
      <c r="AF41" s="27">
        <v>0</v>
      </c>
      <c r="AG41" s="27">
        <v>0</v>
      </c>
    </row>
    <row r="42" s="22" customFormat="1" spans="1:33">
      <c r="A42" s="27">
        <v>41</v>
      </c>
      <c r="B42" s="27" t="s">
        <v>17</v>
      </c>
      <c r="C42" s="27" t="s">
        <v>16</v>
      </c>
      <c r="D42" s="27"/>
      <c r="E42" s="27"/>
      <c r="F42" s="28">
        <v>43825</v>
      </c>
      <c r="G42" s="24" t="s">
        <v>202</v>
      </c>
      <c r="H42" s="27" t="s">
        <v>135</v>
      </c>
      <c r="I42" s="27" t="s">
        <v>222</v>
      </c>
      <c r="J42" s="30" t="s">
        <v>356</v>
      </c>
      <c r="K42" s="27" t="s">
        <v>136</v>
      </c>
      <c r="L42" s="27" t="s">
        <v>205</v>
      </c>
      <c r="M42" s="27" t="s">
        <v>206</v>
      </c>
      <c r="N42" s="27" t="s">
        <v>206</v>
      </c>
      <c r="O42" s="27" t="s">
        <v>206</v>
      </c>
      <c r="P42" s="27" t="s">
        <v>207</v>
      </c>
      <c r="Q42" s="27" t="s">
        <v>357</v>
      </c>
      <c r="R42" s="27" t="s">
        <v>358</v>
      </c>
      <c r="S42" s="27" t="s">
        <v>134</v>
      </c>
      <c r="T42" s="27">
        <v>3125</v>
      </c>
      <c r="U42" s="27">
        <v>250</v>
      </c>
      <c r="V42" s="27">
        <v>250</v>
      </c>
      <c r="W42" s="27">
        <v>500</v>
      </c>
      <c r="X42" s="27" t="s">
        <v>230</v>
      </c>
      <c r="Y42" s="27" t="s">
        <v>359</v>
      </c>
      <c r="Z42" s="27" t="s">
        <v>212</v>
      </c>
      <c r="AA42" s="27">
        <v>3125</v>
      </c>
      <c r="AB42" s="27">
        <v>0</v>
      </c>
      <c r="AC42" s="27">
        <v>0</v>
      </c>
      <c r="AD42" s="27" t="s">
        <v>214</v>
      </c>
      <c r="AE42" s="28">
        <v>0</v>
      </c>
      <c r="AF42" s="27">
        <v>0</v>
      </c>
      <c r="AG42" s="27">
        <v>0</v>
      </c>
    </row>
    <row r="43" s="22" customFormat="1" spans="1:33">
      <c r="A43" s="27">
        <v>42</v>
      </c>
      <c r="B43" s="27" t="s">
        <v>17</v>
      </c>
      <c r="C43" s="27" t="s">
        <v>16</v>
      </c>
      <c r="D43" s="27"/>
      <c r="E43" s="27"/>
      <c r="F43" s="28">
        <v>43825</v>
      </c>
      <c r="G43" s="24" t="s">
        <v>202</v>
      </c>
      <c r="H43" s="27" t="s">
        <v>138</v>
      </c>
      <c r="I43" s="27" t="s">
        <v>203</v>
      </c>
      <c r="J43" s="30" t="s">
        <v>360</v>
      </c>
      <c r="K43" s="27" t="s">
        <v>139</v>
      </c>
      <c r="L43" s="27" t="s">
        <v>205</v>
      </c>
      <c r="M43" s="27" t="s">
        <v>206</v>
      </c>
      <c r="N43" s="27" t="s">
        <v>206</v>
      </c>
      <c r="O43" s="27" t="s">
        <v>206</v>
      </c>
      <c r="P43" s="27" t="s">
        <v>224</v>
      </c>
      <c r="Q43" s="27" t="s">
        <v>357</v>
      </c>
      <c r="R43" s="27">
        <v>0</v>
      </c>
      <c r="S43" s="27" t="s">
        <v>137</v>
      </c>
      <c r="T43" s="27">
        <v>3750</v>
      </c>
      <c r="U43" s="27">
        <v>300</v>
      </c>
      <c r="V43" s="27">
        <v>300</v>
      </c>
      <c r="W43" s="27">
        <v>600</v>
      </c>
      <c r="X43" s="27" t="s">
        <v>210</v>
      </c>
      <c r="Y43" s="27" t="s">
        <v>361</v>
      </c>
      <c r="Z43" s="27" t="s">
        <v>212</v>
      </c>
      <c r="AA43" s="27">
        <v>3750</v>
      </c>
      <c r="AB43" s="27">
        <v>0</v>
      </c>
      <c r="AC43" s="27">
        <v>0</v>
      </c>
      <c r="AD43" s="27" t="s">
        <v>214</v>
      </c>
      <c r="AE43" s="28">
        <v>0</v>
      </c>
      <c r="AF43" s="27">
        <v>0</v>
      </c>
      <c r="AG43" s="27">
        <v>0</v>
      </c>
    </row>
    <row r="44" s="22" customFormat="1" spans="1:33">
      <c r="A44" s="27">
        <v>43</v>
      </c>
      <c r="B44" s="27" t="s">
        <v>17</v>
      </c>
      <c r="C44" s="27" t="s">
        <v>16</v>
      </c>
      <c r="D44" s="27"/>
      <c r="E44" s="27"/>
      <c r="F44" s="28">
        <v>43825</v>
      </c>
      <c r="G44" s="24" t="s">
        <v>202</v>
      </c>
      <c r="H44" s="27" t="s">
        <v>141</v>
      </c>
      <c r="I44" s="27" t="s">
        <v>222</v>
      </c>
      <c r="J44" s="30" t="s">
        <v>362</v>
      </c>
      <c r="K44" s="27" t="s">
        <v>142</v>
      </c>
      <c r="L44" s="27" t="s">
        <v>205</v>
      </c>
      <c r="M44" s="27" t="s">
        <v>206</v>
      </c>
      <c r="N44" s="27" t="s">
        <v>206</v>
      </c>
      <c r="O44" s="27" t="s">
        <v>206</v>
      </c>
      <c r="P44" s="27" t="s">
        <v>207</v>
      </c>
      <c r="Q44" s="27" t="s">
        <v>363</v>
      </c>
      <c r="R44" s="27">
        <v>0</v>
      </c>
      <c r="S44" s="27" t="s">
        <v>140</v>
      </c>
      <c r="T44" s="27">
        <v>3750</v>
      </c>
      <c r="U44" s="27">
        <v>300</v>
      </c>
      <c r="V44" s="27">
        <v>300</v>
      </c>
      <c r="W44" s="27">
        <v>600</v>
      </c>
      <c r="X44" s="27" t="s">
        <v>217</v>
      </c>
      <c r="Y44" s="27" t="s">
        <v>364</v>
      </c>
      <c r="Z44" s="27" t="s">
        <v>212</v>
      </c>
      <c r="AA44" s="27">
        <v>3750</v>
      </c>
      <c r="AB44" s="27" t="s">
        <v>365</v>
      </c>
      <c r="AC44" s="27" t="s">
        <v>364</v>
      </c>
      <c r="AD44" s="27" t="s">
        <v>214</v>
      </c>
      <c r="AE44" s="28">
        <v>0</v>
      </c>
      <c r="AF44" s="27">
        <v>0</v>
      </c>
      <c r="AG44" s="27">
        <v>0</v>
      </c>
    </row>
    <row r="45" s="22" customFormat="1" spans="1:33">
      <c r="A45" s="27">
        <v>44</v>
      </c>
      <c r="B45" s="27" t="s">
        <v>17</v>
      </c>
      <c r="C45" s="27" t="s">
        <v>16</v>
      </c>
      <c r="D45" s="27"/>
      <c r="E45" s="27"/>
      <c r="F45" s="28">
        <v>43825</v>
      </c>
      <c r="G45" s="24" t="s">
        <v>202</v>
      </c>
      <c r="H45" s="27" t="s">
        <v>144</v>
      </c>
      <c r="I45" s="27" t="s">
        <v>203</v>
      </c>
      <c r="J45" s="30" t="s">
        <v>366</v>
      </c>
      <c r="K45" s="27" t="s">
        <v>145</v>
      </c>
      <c r="L45" s="27" t="s">
        <v>205</v>
      </c>
      <c r="M45" s="27" t="s">
        <v>206</v>
      </c>
      <c r="N45" s="27" t="s">
        <v>206</v>
      </c>
      <c r="O45" s="27" t="s">
        <v>206</v>
      </c>
      <c r="P45" s="27" t="s">
        <v>224</v>
      </c>
      <c r="Q45" s="27" t="s">
        <v>367</v>
      </c>
      <c r="R45" s="27" t="s">
        <v>368</v>
      </c>
      <c r="S45" s="27" t="s">
        <v>143</v>
      </c>
      <c r="T45" s="27">
        <v>4000</v>
      </c>
      <c r="U45" s="27">
        <v>320</v>
      </c>
      <c r="V45" s="27">
        <v>320</v>
      </c>
      <c r="W45" s="27">
        <v>640</v>
      </c>
      <c r="X45" s="27" t="s">
        <v>210</v>
      </c>
      <c r="Y45" s="27" t="s">
        <v>369</v>
      </c>
      <c r="Z45" s="27" t="s">
        <v>212</v>
      </c>
      <c r="AA45" s="27">
        <v>4000</v>
      </c>
      <c r="AB45" s="27">
        <v>0</v>
      </c>
      <c r="AC45" s="27">
        <v>0</v>
      </c>
      <c r="AD45" s="27" t="s">
        <v>214</v>
      </c>
      <c r="AE45" s="28">
        <v>0</v>
      </c>
      <c r="AF45" s="27">
        <v>0</v>
      </c>
      <c r="AG45" s="27">
        <v>0</v>
      </c>
    </row>
    <row r="46" s="22" customFormat="1" spans="1:33">
      <c r="A46" s="27">
        <v>45</v>
      </c>
      <c r="B46" s="27" t="s">
        <v>17</v>
      </c>
      <c r="C46" s="27" t="s">
        <v>16</v>
      </c>
      <c r="D46" s="27"/>
      <c r="E46" s="27"/>
      <c r="F46" s="28">
        <v>43825</v>
      </c>
      <c r="G46" s="24" t="s">
        <v>202</v>
      </c>
      <c r="H46" s="27" t="s">
        <v>147</v>
      </c>
      <c r="I46" s="27" t="s">
        <v>222</v>
      </c>
      <c r="J46" s="30" t="s">
        <v>370</v>
      </c>
      <c r="K46" s="27" t="s">
        <v>148</v>
      </c>
      <c r="L46" s="27" t="s">
        <v>205</v>
      </c>
      <c r="M46" s="27" t="s">
        <v>206</v>
      </c>
      <c r="N46" s="27" t="s">
        <v>206</v>
      </c>
      <c r="O46" s="27" t="s">
        <v>206</v>
      </c>
      <c r="P46" s="27" t="s">
        <v>224</v>
      </c>
      <c r="Q46" s="27" t="s">
        <v>371</v>
      </c>
      <c r="R46" s="27" t="s">
        <v>372</v>
      </c>
      <c r="S46" s="27" t="s">
        <v>146</v>
      </c>
      <c r="T46" s="27">
        <v>3750</v>
      </c>
      <c r="U46" s="27">
        <v>300</v>
      </c>
      <c r="V46" s="27">
        <v>300</v>
      </c>
      <c r="W46" s="27">
        <v>600</v>
      </c>
      <c r="X46" s="27" t="s">
        <v>217</v>
      </c>
      <c r="Y46" s="27" t="s">
        <v>373</v>
      </c>
      <c r="Z46" s="27" t="s">
        <v>212</v>
      </c>
      <c r="AA46" s="27">
        <v>3750</v>
      </c>
      <c r="AB46" s="27">
        <v>0</v>
      </c>
      <c r="AC46" s="27">
        <v>0</v>
      </c>
      <c r="AD46" s="27" t="s">
        <v>214</v>
      </c>
      <c r="AE46" s="28">
        <v>0</v>
      </c>
      <c r="AF46" s="27">
        <v>0</v>
      </c>
      <c r="AG46" s="27">
        <v>0</v>
      </c>
    </row>
    <row r="47" s="22" customFormat="1" spans="1:33">
      <c r="A47" s="27">
        <v>46</v>
      </c>
      <c r="B47" s="27" t="s">
        <v>17</v>
      </c>
      <c r="C47" s="27" t="s">
        <v>16</v>
      </c>
      <c r="D47" s="27"/>
      <c r="E47" s="27"/>
      <c r="F47" s="28">
        <v>43825</v>
      </c>
      <c r="G47" s="24" t="s">
        <v>202</v>
      </c>
      <c r="H47" s="27" t="s">
        <v>150</v>
      </c>
      <c r="I47" s="27" t="s">
        <v>222</v>
      </c>
      <c r="J47" s="30" t="s">
        <v>374</v>
      </c>
      <c r="K47" s="27" t="s">
        <v>151</v>
      </c>
      <c r="L47" s="27" t="s">
        <v>262</v>
      </c>
      <c r="M47" s="27" t="s">
        <v>206</v>
      </c>
      <c r="N47" s="27" t="s">
        <v>206</v>
      </c>
      <c r="O47" s="27" t="s">
        <v>206</v>
      </c>
      <c r="P47" s="27" t="s">
        <v>207</v>
      </c>
      <c r="Q47" s="27" t="s">
        <v>375</v>
      </c>
      <c r="R47" s="27">
        <v>0</v>
      </c>
      <c r="S47" s="27" t="s">
        <v>149</v>
      </c>
      <c r="T47" s="27">
        <v>6000</v>
      </c>
      <c r="U47" s="27">
        <v>480</v>
      </c>
      <c r="V47" s="27">
        <v>480</v>
      </c>
      <c r="W47" s="27">
        <v>960</v>
      </c>
      <c r="X47" s="27" t="s">
        <v>217</v>
      </c>
      <c r="Y47" s="27" t="s">
        <v>376</v>
      </c>
      <c r="Z47" s="27" t="s">
        <v>212</v>
      </c>
      <c r="AA47" s="27">
        <v>6000</v>
      </c>
      <c r="AB47" s="27">
        <v>0</v>
      </c>
      <c r="AC47" s="27">
        <v>0</v>
      </c>
      <c r="AD47" s="27" t="s">
        <v>214</v>
      </c>
      <c r="AE47" s="28">
        <v>0</v>
      </c>
      <c r="AF47" s="27">
        <v>0</v>
      </c>
      <c r="AG47" s="27">
        <v>0</v>
      </c>
    </row>
    <row r="48" s="22" customFormat="1" spans="1:33">
      <c r="A48" s="27">
        <v>47</v>
      </c>
      <c r="B48" s="27" t="s">
        <v>17</v>
      </c>
      <c r="C48" s="27" t="s">
        <v>16</v>
      </c>
      <c r="D48" s="27"/>
      <c r="E48" s="27"/>
      <c r="F48" s="28">
        <v>43825</v>
      </c>
      <c r="G48" s="24" t="s">
        <v>202</v>
      </c>
      <c r="H48" s="27" t="s">
        <v>156</v>
      </c>
      <c r="I48" s="27" t="s">
        <v>222</v>
      </c>
      <c r="J48" s="30" t="s">
        <v>377</v>
      </c>
      <c r="K48" s="27" t="s">
        <v>157</v>
      </c>
      <c r="L48" s="27" t="s">
        <v>228</v>
      </c>
      <c r="M48" s="27" t="s">
        <v>206</v>
      </c>
      <c r="N48" s="27" t="s">
        <v>206</v>
      </c>
      <c r="O48" s="27" t="s">
        <v>206</v>
      </c>
      <c r="P48" s="27" t="s">
        <v>207</v>
      </c>
      <c r="Q48" s="27" t="s">
        <v>378</v>
      </c>
      <c r="R48" s="27">
        <v>0</v>
      </c>
      <c r="S48" s="27" t="s">
        <v>155</v>
      </c>
      <c r="T48" s="27">
        <v>3750</v>
      </c>
      <c r="U48" s="27">
        <v>300</v>
      </c>
      <c r="V48" s="27">
        <v>300</v>
      </c>
      <c r="W48" s="27">
        <v>600</v>
      </c>
      <c r="X48" s="27" t="s">
        <v>226</v>
      </c>
      <c r="Y48" s="27" t="s">
        <v>379</v>
      </c>
      <c r="Z48" s="27" t="s">
        <v>212</v>
      </c>
      <c r="AA48" s="27">
        <v>3750</v>
      </c>
      <c r="AB48" s="27">
        <v>0</v>
      </c>
      <c r="AC48" s="27">
        <v>0</v>
      </c>
      <c r="AD48" s="27" t="s">
        <v>214</v>
      </c>
      <c r="AE48" s="28">
        <v>0</v>
      </c>
      <c r="AF48" s="27">
        <v>0</v>
      </c>
      <c r="AG48" s="27">
        <v>0</v>
      </c>
    </row>
    <row r="49" s="22" customFormat="1" spans="1:33">
      <c r="A49" s="27">
        <v>48</v>
      </c>
      <c r="B49" s="27" t="s">
        <v>17</v>
      </c>
      <c r="C49" s="27" t="s">
        <v>16</v>
      </c>
      <c r="D49" s="27"/>
      <c r="E49" s="27"/>
      <c r="F49" s="28">
        <v>43825</v>
      </c>
      <c r="G49" s="24" t="s">
        <v>202</v>
      </c>
      <c r="H49" s="27" t="s">
        <v>159</v>
      </c>
      <c r="I49" s="27" t="s">
        <v>222</v>
      </c>
      <c r="J49" s="30" t="s">
        <v>380</v>
      </c>
      <c r="K49" s="27" t="s">
        <v>160</v>
      </c>
      <c r="L49" s="27" t="s">
        <v>205</v>
      </c>
      <c r="M49" s="27" t="s">
        <v>206</v>
      </c>
      <c r="N49" s="27" t="s">
        <v>206</v>
      </c>
      <c r="O49" s="27" t="s">
        <v>206</v>
      </c>
      <c r="P49" s="27" t="s">
        <v>247</v>
      </c>
      <c r="Q49" s="27" t="s">
        <v>381</v>
      </c>
      <c r="R49" s="27">
        <v>0</v>
      </c>
      <c r="S49" s="27" t="s">
        <v>158</v>
      </c>
      <c r="T49" s="27">
        <v>3750</v>
      </c>
      <c r="U49" s="27">
        <v>300</v>
      </c>
      <c r="V49" s="27">
        <v>300</v>
      </c>
      <c r="W49" s="27">
        <v>600</v>
      </c>
      <c r="X49" s="27" t="s">
        <v>230</v>
      </c>
      <c r="Y49" s="27" t="s">
        <v>382</v>
      </c>
      <c r="Z49" s="27" t="s">
        <v>212</v>
      </c>
      <c r="AA49" s="27">
        <v>3750</v>
      </c>
      <c r="AB49" s="27">
        <v>0</v>
      </c>
      <c r="AC49" s="27">
        <v>0</v>
      </c>
      <c r="AD49" s="27" t="s">
        <v>214</v>
      </c>
      <c r="AE49" s="28">
        <v>0</v>
      </c>
      <c r="AF49" s="27">
        <v>0</v>
      </c>
      <c r="AG49" s="27">
        <v>0</v>
      </c>
    </row>
    <row r="50" s="22" customFormat="1" spans="1:33">
      <c r="A50" s="27">
        <v>49</v>
      </c>
      <c r="B50" s="27" t="s">
        <v>17</v>
      </c>
      <c r="C50" s="27" t="s">
        <v>16</v>
      </c>
      <c r="D50" s="27"/>
      <c r="E50" s="27"/>
      <c r="F50" s="28">
        <v>43829</v>
      </c>
      <c r="G50" s="24" t="s">
        <v>202</v>
      </c>
      <c r="H50" s="27" t="s">
        <v>162</v>
      </c>
      <c r="I50" s="27" t="s">
        <v>203</v>
      </c>
      <c r="J50" s="30" t="s">
        <v>383</v>
      </c>
      <c r="K50" s="27" t="s">
        <v>163</v>
      </c>
      <c r="L50" s="27" t="s">
        <v>205</v>
      </c>
      <c r="M50" s="27" t="s">
        <v>206</v>
      </c>
      <c r="N50" s="27" t="s">
        <v>206</v>
      </c>
      <c r="O50" s="27" t="s">
        <v>206</v>
      </c>
      <c r="P50" s="27" t="s">
        <v>207</v>
      </c>
      <c r="Q50" s="27" t="s">
        <v>384</v>
      </c>
      <c r="R50" s="27" t="s">
        <v>385</v>
      </c>
      <c r="S50" s="27" t="s">
        <v>161</v>
      </c>
      <c r="T50" s="27">
        <v>4000</v>
      </c>
      <c r="U50" s="27">
        <v>320</v>
      </c>
      <c r="V50" s="27">
        <v>320</v>
      </c>
      <c r="W50" s="27">
        <v>640</v>
      </c>
      <c r="X50" s="27" t="s">
        <v>217</v>
      </c>
      <c r="Y50" s="27" t="s">
        <v>386</v>
      </c>
      <c r="Z50" s="27" t="s">
        <v>212</v>
      </c>
      <c r="AA50" s="27">
        <v>4000</v>
      </c>
      <c r="AB50" s="27">
        <v>0</v>
      </c>
      <c r="AC50" s="27">
        <v>0</v>
      </c>
      <c r="AD50" s="27" t="s">
        <v>214</v>
      </c>
      <c r="AE50" s="28">
        <v>0</v>
      </c>
      <c r="AF50" s="27">
        <v>0</v>
      </c>
      <c r="AG50" s="27">
        <v>0</v>
      </c>
    </row>
    <row r="51" s="22" customFormat="1" spans="1:33">
      <c r="A51" s="27">
        <v>50</v>
      </c>
      <c r="B51" s="27" t="s">
        <v>17</v>
      </c>
      <c r="C51" s="27" t="s">
        <v>16</v>
      </c>
      <c r="D51" s="27"/>
      <c r="E51" s="27"/>
      <c r="F51" s="28">
        <v>43829</v>
      </c>
      <c r="G51" s="24" t="s">
        <v>202</v>
      </c>
      <c r="H51" s="27" t="s">
        <v>165</v>
      </c>
      <c r="I51" s="27" t="s">
        <v>222</v>
      </c>
      <c r="J51" s="30" t="s">
        <v>387</v>
      </c>
      <c r="K51" s="27" t="s">
        <v>166</v>
      </c>
      <c r="L51" s="27" t="s">
        <v>205</v>
      </c>
      <c r="M51" s="27" t="s">
        <v>206</v>
      </c>
      <c r="N51" s="27" t="s">
        <v>206</v>
      </c>
      <c r="O51" s="27" t="s">
        <v>206</v>
      </c>
      <c r="P51" s="27" t="s">
        <v>284</v>
      </c>
      <c r="Q51" s="27" t="s">
        <v>384</v>
      </c>
      <c r="R51" s="27" t="s">
        <v>388</v>
      </c>
      <c r="S51" s="27" t="s">
        <v>164</v>
      </c>
      <c r="T51" s="27">
        <v>3500</v>
      </c>
      <c r="U51" s="27">
        <v>280</v>
      </c>
      <c r="V51" s="27">
        <v>280</v>
      </c>
      <c r="W51" s="27">
        <v>560</v>
      </c>
      <c r="X51" s="27" t="s">
        <v>217</v>
      </c>
      <c r="Y51" s="27" t="s">
        <v>389</v>
      </c>
      <c r="Z51" s="27" t="s">
        <v>212</v>
      </c>
      <c r="AA51" s="27">
        <v>3500</v>
      </c>
      <c r="AB51" s="27">
        <v>0</v>
      </c>
      <c r="AC51" s="27">
        <v>0</v>
      </c>
      <c r="AD51" s="27" t="s">
        <v>214</v>
      </c>
      <c r="AE51" s="28">
        <v>0</v>
      </c>
      <c r="AF51" s="27">
        <v>0</v>
      </c>
      <c r="AG51" s="27">
        <v>0</v>
      </c>
    </row>
    <row r="52" s="22" customFormat="1" spans="1:33">
      <c r="A52" s="27">
        <v>51</v>
      </c>
      <c r="B52" s="27" t="s">
        <v>17</v>
      </c>
      <c r="C52" s="27" t="s">
        <v>16</v>
      </c>
      <c r="D52" s="27"/>
      <c r="E52" s="27"/>
      <c r="F52" s="28">
        <v>43829</v>
      </c>
      <c r="G52" s="24" t="s">
        <v>202</v>
      </c>
      <c r="H52" s="27" t="s">
        <v>168</v>
      </c>
      <c r="I52" s="27" t="s">
        <v>222</v>
      </c>
      <c r="J52" s="30" t="s">
        <v>390</v>
      </c>
      <c r="K52" s="27" t="s">
        <v>169</v>
      </c>
      <c r="L52" s="27" t="s">
        <v>228</v>
      </c>
      <c r="M52" s="27" t="s">
        <v>206</v>
      </c>
      <c r="N52" s="27" t="s">
        <v>206</v>
      </c>
      <c r="O52" s="27" t="s">
        <v>206</v>
      </c>
      <c r="P52" s="27" t="s">
        <v>207</v>
      </c>
      <c r="Q52" s="27" t="s">
        <v>391</v>
      </c>
      <c r="R52" s="27">
        <v>0</v>
      </c>
      <c r="S52" s="27" t="s">
        <v>167</v>
      </c>
      <c r="T52" s="27">
        <v>3500</v>
      </c>
      <c r="U52" s="27">
        <v>280</v>
      </c>
      <c r="V52" s="27">
        <v>280</v>
      </c>
      <c r="W52" s="27">
        <v>560</v>
      </c>
      <c r="X52" s="27" t="s">
        <v>210</v>
      </c>
      <c r="Y52" s="27" t="s">
        <v>392</v>
      </c>
      <c r="Z52" s="27" t="s">
        <v>212</v>
      </c>
      <c r="AA52" s="27">
        <v>3500</v>
      </c>
      <c r="AB52" s="27">
        <v>0</v>
      </c>
      <c r="AC52" s="27">
        <v>0</v>
      </c>
      <c r="AD52" s="27" t="s">
        <v>214</v>
      </c>
      <c r="AE52" s="28">
        <v>0</v>
      </c>
      <c r="AF52" s="27">
        <v>0</v>
      </c>
      <c r="AG52" s="27">
        <v>0</v>
      </c>
    </row>
    <row r="53" s="22" customFormat="1" spans="1:33">
      <c r="A53" s="27">
        <v>52</v>
      </c>
      <c r="B53" s="27" t="s">
        <v>17</v>
      </c>
      <c r="C53" s="27" t="s">
        <v>16</v>
      </c>
      <c r="D53" s="27">
        <v>0</v>
      </c>
      <c r="E53" s="27">
        <v>0</v>
      </c>
      <c r="F53" s="28">
        <v>43829</v>
      </c>
      <c r="G53" s="24" t="s">
        <v>202</v>
      </c>
      <c r="H53" s="27" t="s">
        <v>171</v>
      </c>
      <c r="I53" s="27" t="s">
        <v>222</v>
      </c>
      <c r="J53" s="30" t="s">
        <v>393</v>
      </c>
      <c r="K53" s="27" t="s">
        <v>172</v>
      </c>
      <c r="L53" s="27" t="s">
        <v>205</v>
      </c>
      <c r="M53" s="27" t="s">
        <v>206</v>
      </c>
      <c r="N53" s="27" t="s">
        <v>206</v>
      </c>
      <c r="O53" s="27" t="s">
        <v>206</v>
      </c>
      <c r="P53" s="27" t="s">
        <v>247</v>
      </c>
      <c r="Q53" s="27" t="s">
        <v>357</v>
      </c>
      <c r="R53" s="27">
        <v>0</v>
      </c>
      <c r="S53" s="27" t="s">
        <v>170</v>
      </c>
      <c r="T53" s="27">
        <v>3125</v>
      </c>
      <c r="U53" s="27">
        <v>250</v>
      </c>
      <c r="V53" s="27">
        <v>250</v>
      </c>
      <c r="W53" s="27">
        <v>500</v>
      </c>
      <c r="X53" s="27" t="s">
        <v>217</v>
      </c>
      <c r="Y53" s="27" t="s">
        <v>394</v>
      </c>
      <c r="Z53" s="27" t="s">
        <v>212</v>
      </c>
      <c r="AA53" s="27">
        <v>3125</v>
      </c>
      <c r="AB53" s="27">
        <v>0</v>
      </c>
      <c r="AC53" s="27">
        <v>0</v>
      </c>
      <c r="AD53" s="27" t="s">
        <v>214</v>
      </c>
      <c r="AE53" s="28">
        <v>0</v>
      </c>
      <c r="AF53" s="27">
        <v>0</v>
      </c>
      <c r="AG53" s="27">
        <v>0</v>
      </c>
    </row>
  </sheetData>
  <autoFilter ref="A1:AG53">
    <extLst/>
  </autoFilter>
  <conditionalFormatting sqref="S38">
    <cfRule type="duplicateValues" dxfId="0" priority="59"/>
  </conditionalFormatting>
  <conditionalFormatting sqref="S39">
    <cfRule type="duplicateValues" dxfId="0" priority="58"/>
  </conditionalFormatting>
  <conditionalFormatting sqref="S40">
    <cfRule type="duplicateValues" dxfId="0" priority="57"/>
  </conditionalFormatting>
  <conditionalFormatting sqref="S41">
    <cfRule type="duplicateValues" dxfId="0" priority="56"/>
  </conditionalFormatting>
  <conditionalFormatting sqref="S42">
    <cfRule type="duplicateValues" dxfId="0" priority="55"/>
  </conditionalFormatting>
  <conditionalFormatting sqref="S43">
    <cfRule type="duplicateValues" dxfId="0" priority="54"/>
  </conditionalFormatting>
  <conditionalFormatting sqref="S44">
    <cfRule type="duplicateValues" dxfId="0" priority="53"/>
  </conditionalFormatting>
  <conditionalFormatting sqref="S45">
    <cfRule type="duplicateValues" dxfId="0" priority="52"/>
  </conditionalFormatting>
  <conditionalFormatting sqref="S46">
    <cfRule type="duplicateValues" dxfId="0" priority="51"/>
  </conditionalFormatting>
  <conditionalFormatting sqref="S47">
    <cfRule type="duplicateValues" dxfId="0" priority="50"/>
  </conditionalFormatting>
  <conditionalFormatting sqref="S48">
    <cfRule type="duplicateValues" dxfId="0" priority="49"/>
  </conditionalFormatting>
  <conditionalFormatting sqref="S49">
    <cfRule type="duplicateValues" dxfId="0" priority="48"/>
  </conditionalFormatting>
  <conditionalFormatting sqref="S50">
    <cfRule type="duplicateValues" dxfId="0" priority="42"/>
  </conditionalFormatting>
  <conditionalFormatting sqref="S51">
    <cfRule type="duplicateValues" dxfId="0" priority="41"/>
  </conditionalFormatting>
  <conditionalFormatting sqref="S52">
    <cfRule type="duplicateValues" dxfId="0" priority="40"/>
  </conditionalFormatting>
  <conditionalFormatting sqref="S53">
    <cfRule type="duplicateValues" dxfId="0" priority="39"/>
  </conditionalFormatting>
  <conditionalFormatting sqref="B2:B53">
    <cfRule type="cellIs" dxfId="1" priority="123" operator="equal">
      <formula>"再次入职"</formula>
    </cfRule>
    <cfRule type="cellIs" dxfId="2" priority="124" operator="equal">
      <formula>"当月封存"</formula>
    </cfRule>
  </conditionalFormatting>
  <conditionalFormatting sqref="C2:C53">
    <cfRule type="cellIs" dxfId="1" priority="121" operator="equal">
      <formula>"再次入职"</formula>
    </cfRule>
    <cfRule type="cellIs" dxfId="2" priority="122" operator="equal">
      <formula>"当月封存"</formula>
    </cfRule>
  </conditionalFormatting>
  <conditionalFormatting sqref="F2:F53">
    <cfRule type="cellIs" dxfId="1" priority="119" operator="equal">
      <formula>"再次入职"</formula>
    </cfRule>
    <cfRule type="cellIs" dxfId="2" priority="120" operator="equal">
      <formula>"当月封存"</formula>
    </cfRule>
  </conditionalFormatting>
  <conditionalFormatting sqref="H2:H53">
    <cfRule type="cellIs" dxfId="1" priority="117" operator="equal">
      <formula>"再次入职"</formula>
    </cfRule>
    <cfRule type="cellIs" dxfId="2" priority="118" operator="equal">
      <formula>"当月封存"</formula>
    </cfRule>
  </conditionalFormatting>
  <conditionalFormatting sqref="I2:I53">
    <cfRule type="cellIs" dxfId="1" priority="3" operator="equal">
      <formula>"再次入职"</formula>
    </cfRule>
    <cfRule type="cellIs" dxfId="2" priority="4" operator="equal">
      <formula>"当月封存"</formula>
    </cfRule>
  </conditionalFormatting>
  <conditionalFormatting sqref="K$1:K$1048576">
    <cfRule type="duplicateValues" dxfId="0" priority="125"/>
  </conditionalFormatting>
  <conditionalFormatting sqref="S2:S37">
    <cfRule type="duplicateValues" dxfId="0" priority="61"/>
  </conditionalFormatting>
  <conditionalFormatting sqref="S2:S53">
    <cfRule type="cellIs" dxfId="1" priority="7" operator="equal">
      <formula>"再次入职"</formula>
    </cfRule>
    <cfRule type="cellIs" dxfId="2" priority="8" operator="equal">
      <formula>"当月封存"</formula>
    </cfRule>
  </conditionalFormatting>
  <conditionalFormatting sqref="AE2:AE53">
    <cfRule type="cellIs" dxfId="1" priority="1" operator="equal">
      <formula>"再次入职"</formula>
    </cfRule>
    <cfRule type="cellIs" dxfId="2" priority="2" operator="equal">
      <formula>"当月封存"</formula>
    </cfRule>
  </conditionalFormatting>
  <conditionalFormatting sqref="T2:W53">
    <cfRule type="cellIs" dxfId="1" priority="5" operator="equal">
      <formula>"再次入职"</formula>
    </cfRule>
    <cfRule type="cellIs" dxfId="2" priority="6" operator="equal">
      <formula>"当月封存"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opLeftCell="A16" workbookViewId="0">
      <selection activeCell="J42" sqref="J42:K42"/>
    </sheetView>
  </sheetViews>
  <sheetFormatPr defaultColWidth="9.33333333333333" defaultRowHeight="11.25"/>
  <cols>
    <col min="1" max="1" width="12.8333333333333" customWidth="1"/>
    <col min="3" max="3" width="14.3333333333333" customWidth="1"/>
    <col min="6" max="6" width="14.3333333333333" customWidth="1"/>
    <col min="9" max="9" width="14.3333333333333" customWidth="1"/>
  </cols>
  <sheetData>
    <row r="1" ht="31.5" spans="1:15">
      <c r="A1" s="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7" t="s">
        <v>395</v>
      </c>
    </row>
    <row r="2" ht="32.25" spans="1:15">
      <c r="A2" s="3" t="s">
        <v>396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18" t="s">
        <v>397</v>
      </c>
      <c r="O2" s="19">
        <v>2019</v>
      </c>
    </row>
    <row r="3" ht="15.75" spans="1:14">
      <c r="A3" s="5" t="s">
        <v>16</v>
      </c>
      <c r="B3" s="6" t="s">
        <v>398</v>
      </c>
      <c r="C3" s="6" t="s">
        <v>398</v>
      </c>
      <c r="D3" s="6" t="s">
        <v>398</v>
      </c>
      <c r="E3" s="6" t="s">
        <v>398</v>
      </c>
      <c r="F3" s="6" t="s">
        <v>398</v>
      </c>
      <c r="G3" s="6" t="s">
        <v>398</v>
      </c>
      <c r="H3" s="6" t="s">
        <v>398</v>
      </c>
      <c r="I3" s="6" t="s">
        <v>398</v>
      </c>
      <c r="J3" s="6">
        <v>5620</v>
      </c>
      <c r="K3" s="6">
        <v>9220</v>
      </c>
      <c r="L3" s="6">
        <v>12700</v>
      </c>
      <c r="M3" s="6">
        <v>22180</v>
      </c>
      <c r="N3" s="8">
        <f>SUM(B3:M3)</f>
        <v>49720</v>
      </c>
    </row>
    <row r="4" ht="16.5" spans="1:14">
      <c r="A4" s="5" t="s">
        <v>28</v>
      </c>
      <c r="B4" s="6" t="s">
        <v>398</v>
      </c>
      <c r="C4" s="6" t="s">
        <v>398</v>
      </c>
      <c r="D4" s="6" t="s">
        <v>398</v>
      </c>
      <c r="E4" s="6" t="s">
        <v>398</v>
      </c>
      <c r="F4" s="6" t="s">
        <v>398</v>
      </c>
      <c r="G4" s="6" t="s">
        <v>398</v>
      </c>
      <c r="H4" s="6" t="s">
        <v>398</v>
      </c>
      <c r="I4" s="6" t="s">
        <v>398</v>
      </c>
      <c r="J4" s="6">
        <v>800</v>
      </c>
      <c r="K4" s="6">
        <v>1600</v>
      </c>
      <c r="L4" s="6">
        <v>1600</v>
      </c>
      <c r="M4" s="6">
        <v>1600</v>
      </c>
      <c r="N4" s="8">
        <f t="shared" ref="N4:N14" si="0">SUM(B4:M4)</f>
        <v>5600</v>
      </c>
    </row>
    <row r="5" ht="16.5" spans="1:14">
      <c r="A5" s="5" t="s">
        <v>33</v>
      </c>
      <c r="B5" s="6" t="s">
        <v>398</v>
      </c>
      <c r="C5" s="6" t="s">
        <v>398</v>
      </c>
      <c r="D5" s="6" t="s">
        <v>398</v>
      </c>
      <c r="E5" s="6" t="s">
        <v>398</v>
      </c>
      <c r="F5" s="6" t="s">
        <v>398</v>
      </c>
      <c r="G5" s="6" t="s">
        <v>398</v>
      </c>
      <c r="H5" s="6" t="s">
        <v>398</v>
      </c>
      <c r="I5" s="6" t="s">
        <v>398</v>
      </c>
      <c r="J5" s="6">
        <v>2400</v>
      </c>
      <c r="K5" s="6">
        <v>2400</v>
      </c>
      <c r="L5" s="6">
        <v>7200</v>
      </c>
      <c r="M5" s="6">
        <v>10240</v>
      </c>
      <c r="N5" s="8">
        <f t="shared" si="0"/>
        <v>22240</v>
      </c>
    </row>
    <row r="6" ht="16.5" spans="1:14">
      <c r="A6" s="5" t="s">
        <v>399</v>
      </c>
      <c r="B6" s="6" t="s">
        <v>398</v>
      </c>
      <c r="C6" s="6" t="s">
        <v>398</v>
      </c>
      <c r="D6" s="6" t="s">
        <v>398</v>
      </c>
      <c r="E6" s="6" t="s">
        <v>398</v>
      </c>
      <c r="F6" s="6" t="s">
        <v>398</v>
      </c>
      <c r="G6" s="6" t="s">
        <v>398</v>
      </c>
      <c r="H6" s="6" t="s">
        <v>398</v>
      </c>
      <c r="I6" s="6" t="s">
        <v>398</v>
      </c>
      <c r="J6" s="6">
        <v>0</v>
      </c>
      <c r="K6" s="6">
        <v>0</v>
      </c>
      <c r="L6" s="6">
        <v>0</v>
      </c>
      <c r="M6" s="6">
        <v>0</v>
      </c>
      <c r="N6" s="8">
        <f t="shared" si="0"/>
        <v>0</v>
      </c>
    </row>
    <row r="7" ht="16.5" spans="1:14">
      <c r="A7" s="5" t="s">
        <v>400</v>
      </c>
      <c r="B7" s="6" t="s">
        <v>398</v>
      </c>
      <c r="C7" s="6" t="s">
        <v>398</v>
      </c>
      <c r="D7" s="6" t="s">
        <v>398</v>
      </c>
      <c r="E7" s="6" t="s">
        <v>398</v>
      </c>
      <c r="F7" s="6" t="s">
        <v>398</v>
      </c>
      <c r="G7" s="6" t="s">
        <v>398</v>
      </c>
      <c r="H7" s="6" t="s">
        <v>398</v>
      </c>
      <c r="I7" s="6" t="s">
        <v>398</v>
      </c>
      <c r="J7" s="6">
        <v>0</v>
      </c>
      <c r="K7" s="6">
        <v>0</v>
      </c>
      <c r="L7" s="6">
        <v>0</v>
      </c>
      <c r="M7" s="6">
        <v>0</v>
      </c>
      <c r="N7" s="8">
        <f t="shared" si="0"/>
        <v>0</v>
      </c>
    </row>
    <row r="8" ht="16.5" spans="1:14">
      <c r="A8" s="5" t="s">
        <v>130</v>
      </c>
      <c r="B8" s="6" t="s">
        <v>398</v>
      </c>
      <c r="C8" s="6" t="s">
        <v>398</v>
      </c>
      <c r="D8" s="6" t="s">
        <v>398</v>
      </c>
      <c r="E8" s="6" t="s">
        <v>398</v>
      </c>
      <c r="F8" s="6" t="s">
        <v>398</v>
      </c>
      <c r="G8" s="6" t="s">
        <v>398</v>
      </c>
      <c r="H8" s="6" t="s">
        <v>398</v>
      </c>
      <c r="I8" s="6" t="s">
        <v>398</v>
      </c>
      <c r="J8" s="6">
        <v>0</v>
      </c>
      <c r="K8" s="6">
        <v>0</v>
      </c>
      <c r="L8" s="6">
        <v>0</v>
      </c>
      <c r="M8" s="6">
        <v>640</v>
      </c>
      <c r="N8" s="8">
        <f t="shared" si="0"/>
        <v>640</v>
      </c>
    </row>
    <row r="9" ht="16.5" spans="1:14">
      <c r="A9" s="5" t="s">
        <v>401</v>
      </c>
      <c r="B9" s="6" t="s">
        <v>398</v>
      </c>
      <c r="C9" s="6" t="s">
        <v>398</v>
      </c>
      <c r="D9" s="6" t="s">
        <v>398</v>
      </c>
      <c r="E9" s="6" t="s">
        <v>398</v>
      </c>
      <c r="F9" s="6" t="s">
        <v>398</v>
      </c>
      <c r="G9" s="6" t="s">
        <v>398</v>
      </c>
      <c r="H9" s="6" t="s">
        <v>398</v>
      </c>
      <c r="I9" s="6" t="s">
        <v>398</v>
      </c>
      <c r="J9" s="6">
        <v>0</v>
      </c>
      <c r="K9" s="6">
        <v>0</v>
      </c>
      <c r="L9" s="6">
        <v>0</v>
      </c>
      <c r="M9" s="6">
        <v>0</v>
      </c>
      <c r="N9" s="8">
        <f t="shared" si="0"/>
        <v>0</v>
      </c>
    </row>
    <row r="10" ht="16.5" spans="1:14">
      <c r="A10" s="5"/>
      <c r="B10" s="6" t="s">
        <v>398</v>
      </c>
      <c r="C10" s="6" t="s">
        <v>398</v>
      </c>
      <c r="D10" s="6" t="s">
        <v>398</v>
      </c>
      <c r="E10" s="6" t="s">
        <v>398</v>
      </c>
      <c r="F10" s="6" t="s">
        <v>398</v>
      </c>
      <c r="G10" s="6" t="s">
        <v>398</v>
      </c>
      <c r="H10" s="6" t="s">
        <v>398</v>
      </c>
      <c r="I10" s="6" t="s">
        <v>398</v>
      </c>
      <c r="J10" s="6">
        <v>0</v>
      </c>
      <c r="K10" s="6">
        <v>0</v>
      </c>
      <c r="L10" s="6">
        <v>0</v>
      </c>
      <c r="M10" s="6">
        <v>0</v>
      </c>
      <c r="N10" s="8">
        <f t="shared" si="0"/>
        <v>0</v>
      </c>
    </row>
    <row r="11" ht="16.5" spans="1:14">
      <c r="A11" s="7" t="s">
        <v>402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f>SUM(J3:J10)</f>
        <v>8820</v>
      </c>
      <c r="K11" s="8">
        <f>SUM(K3:K10)</f>
        <v>13220</v>
      </c>
      <c r="L11" s="8">
        <f>SUM(L3:L10)</f>
        <v>21500</v>
      </c>
      <c r="M11" s="8">
        <f>SUM(M3:M10)</f>
        <v>34660</v>
      </c>
      <c r="N11" s="8">
        <f t="shared" si="0"/>
        <v>78200</v>
      </c>
    </row>
    <row r="12" ht="16.5" spans="1:14">
      <c r="A12" s="5" t="s">
        <v>403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3</v>
      </c>
      <c r="M12" s="6">
        <v>0</v>
      </c>
      <c r="N12" s="8">
        <f t="shared" si="0"/>
        <v>3</v>
      </c>
    </row>
    <row r="13" ht="16.5" spans="1:14">
      <c r="A13" s="5" t="s">
        <v>404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12</v>
      </c>
      <c r="K13" s="6">
        <v>7</v>
      </c>
      <c r="L13" s="6">
        <v>13</v>
      </c>
      <c r="M13" s="6">
        <v>20</v>
      </c>
      <c r="N13" s="8">
        <f t="shared" si="0"/>
        <v>52</v>
      </c>
    </row>
    <row r="14" ht="16.5" spans="1:14">
      <c r="A14" s="7" t="s">
        <v>405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f>SUM(J12:J13)</f>
        <v>12</v>
      </c>
      <c r="K14" s="8">
        <v>19</v>
      </c>
      <c r="L14" s="8">
        <v>29</v>
      </c>
      <c r="M14" s="8">
        <v>49</v>
      </c>
      <c r="N14" s="8">
        <f>N13-N12</f>
        <v>49</v>
      </c>
    </row>
    <row r="15" ht="12"/>
    <row r="17" ht="20.25" spans="1:13">
      <c r="A17" s="9" t="s">
        <v>406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ht="14.25" spans="1:13">
      <c r="A18" s="10" t="s">
        <v>407</v>
      </c>
      <c r="B18" s="10"/>
      <c r="C18" s="11" t="s">
        <v>408</v>
      </c>
      <c r="D18" s="11"/>
      <c r="E18" s="11"/>
      <c r="F18" s="11"/>
      <c r="G18" s="10" t="s">
        <v>409</v>
      </c>
      <c r="H18" s="10"/>
      <c r="I18" s="12">
        <v>3717010686</v>
      </c>
      <c r="J18" s="12"/>
      <c r="K18" s="12"/>
      <c r="L18" s="12"/>
      <c r="M18" s="12"/>
    </row>
    <row r="19" ht="14.25" spans="1:13">
      <c r="A19" s="10" t="s">
        <v>410</v>
      </c>
      <c r="B19" s="10"/>
      <c r="C19" s="12">
        <v>49</v>
      </c>
      <c r="D19" s="12"/>
      <c r="E19" s="12"/>
      <c r="F19" s="12"/>
      <c r="G19" s="13" t="s">
        <v>7</v>
      </c>
      <c r="H19" s="13"/>
      <c r="I19" s="20">
        <v>34660</v>
      </c>
      <c r="J19" s="20"/>
      <c r="K19" s="20"/>
      <c r="L19" s="20"/>
      <c r="M19" s="20"/>
    </row>
    <row r="20" ht="14.25" spans="1:13">
      <c r="A20" s="10" t="s">
        <v>411</v>
      </c>
      <c r="B20" s="10"/>
      <c r="C20" s="14">
        <v>29</v>
      </c>
      <c r="D20" s="15" t="s">
        <v>412</v>
      </c>
      <c r="E20" s="15"/>
      <c r="F20" s="14">
        <v>20</v>
      </c>
      <c r="G20" s="15" t="s">
        <v>413</v>
      </c>
      <c r="H20" s="15"/>
      <c r="I20" s="14">
        <v>0</v>
      </c>
      <c r="J20" s="15" t="s">
        <v>414</v>
      </c>
      <c r="K20" s="15"/>
      <c r="L20" s="14">
        <v>49</v>
      </c>
      <c r="M20" s="14"/>
    </row>
    <row r="21" ht="14.25" spans="1:13">
      <c r="A21" s="10" t="s">
        <v>415</v>
      </c>
      <c r="B21" s="10"/>
      <c r="C21" s="16">
        <v>21500</v>
      </c>
      <c r="D21" s="15" t="s">
        <v>416</v>
      </c>
      <c r="E21" s="15"/>
      <c r="F21" s="16">
        <v>13160</v>
      </c>
      <c r="G21" s="15" t="s">
        <v>417</v>
      </c>
      <c r="H21" s="15"/>
      <c r="I21" s="16">
        <v>0</v>
      </c>
      <c r="J21" s="15" t="s">
        <v>418</v>
      </c>
      <c r="K21" s="15"/>
      <c r="L21" s="16">
        <v>34660</v>
      </c>
      <c r="M21" s="16"/>
    </row>
    <row r="22" ht="14.25" spans="1:13">
      <c r="A22" s="10" t="s">
        <v>419</v>
      </c>
      <c r="B22" s="10"/>
      <c r="C22" s="15"/>
      <c r="D22" s="15" t="s">
        <v>420</v>
      </c>
      <c r="E22" s="15"/>
      <c r="F22" s="15"/>
      <c r="G22" s="15" t="s">
        <v>421</v>
      </c>
      <c r="H22" s="15"/>
      <c r="I22" s="16">
        <v>34660</v>
      </c>
      <c r="J22" s="15" t="s">
        <v>422</v>
      </c>
      <c r="K22" s="15"/>
      <c r="L22" s="21">
        <v>12</v>
      </c>
      <c r="M22" s="21"/>
    </row>
    <row r="24" ht="20.25" spans="1:13">
      <c r="A24" s="9" t="s">
        <v>406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ht="14.25" spans="1:13">
      <c r="A25" s="10" t="s">
        <v>407</v>
      </c>
      <c r="B25" s="10"/>
      <c r="C25" s="11" t="s">
        <v>408</v>
      </c>
      <c r="D25" s="11"/>
      <c r="E25" s="11"/>
      <c r="F25" s="11"/>
      <c r="G25" s="10" t="s">
        <v>409</v>
      </c>
      <c r="H25" s="10"/>
      <c r="I25" s="12">
        <v>3717010686</v>
      </c>
      <c r="J25" s="12"/>
      <c r="K25" s="12"/>
      <c r="L25" s="12"/>
      <c r="M25" s="12"/>
    </row>
    <row r="26" ht="14.25" spans="1:13">
      <c r="A26" s="10" t="s">
        <v>410</v>
      </c>
      <c r="B26" s="10"/>
      <c r="C26" s="12">
        <v>29</v>
      </c>
      <c r="D26" s="12"/>
      <c r="E26" s="12"/>
      <c r="F26" s="12"/>
      <c r="G26" s="13" t="s">
        <v>7</v>
      </c>
      <c r="H26" s="13"/>
      <c r="I26" s="20">
        <v>21500</v>
      </c>
      <c r="J26" s="20"/>
      <c r="K26" s="20"/>
      <c r="L26" s="20"/>
      <c r="M26" s="20"/>
    </row>
    <row r="27" ht="14.25" spans="1:13">
      <c r="A27" s="10" t="s">
        <v>411</v>
      </c>
      <c r="B27" s="10"/>
      <c r="C27" s="14">
        <v>19</v>
      </c>
      <c r="D27" s="15" t="s">
        <v>412</v>
      </c>
      <c r="E27" s="15"/>
      <c r="F27" s="14">
        <v>13</v>
      </c>
      <c r="G27" s="15" t="s">
        <v>413</v>
      </c>
      <c r="H27" s="15"/>
      <c r="I27" s="14">
        <v>3</v>
      </c>
      <c r="J27" s="15" t="s">
        <v>414</v>
      </c>
      <c r="K27" s="15"/>
      <c r="L27" s="14">
        <v>29</v>
      </c>
      <c r="M27" s="14"/>
    </row>
    <row r="28" ht="14.25" spans="1:13">
      <c r="A28" s="10" t="s">
        <v>415</v>
      </c>
      <c r="B28" s="10"/>
      <c r="C28" s="16">
        <v>13220</v>
      </c>
      <c r="D28" s="15" t="s">
        <v>416</v>
      </c>
      <c r="E28" s="15"/>
      <c r="F28" s="16">
        <v>10640</v>
      </c>
      <c r="G28" s="15" t="s">
        <v>417</v>
      </c>
      <c r="H28" s="15"/>
      <c r="I28" s="16">
        <v>2360</v>
      </c>
      <c r="J28" s="15" t="s">
        <v>418</v>
      </c>
      <c r="K28" s="15"/>
      <c r="L28" s="16">
        <v>21500</v>
      </c>
      <c r="M28" s="16"/>
    </row>
    <row r="29" ht="14.25" spans="1:13">
      <c r="A29" s="10" t="s">
        <v>419</v>
      </c>
      <c r="B29" s="10"/>
      <c r="C29" s="15"/>
      <c r="D29" s="15" t="s">
        <v>420</v>
      </c>
      <c r="E29" s="15"/>
      <c r="F29" s="15"/>
      <c r="G29" s="15" t="s">
        <v>421</v>
      </c>
      <c r="H29" s="15"/>
      <c r="I29" s="16">
        <v>21500</v>
      </c>
      <c r="J29" s="15" t="s">
        <v>422</v>
      </c>
      <c r="K29" s="15"/>
      <c r="L29" s="21">
        <v>11</v>
      </c>
      <c r="M29" s="21"/>
    </row>
    <row r="31" ht="20.25" spans="1:13">
      <c r="A31" s="9" t="s">
        <v>406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ht="14.25" spans="1:13">
      <c r="A32" s="10" t="s">
        <v>407</v>
      </c>
      <c r="B32" s="10"/>
      <c r="C32" s="11" t="s">
        <v>408</v>
      </c>
      <c r="D32" s="11"/>
      <c r="E32" s="11"/>
      <c r="F32" s="11"/>
      <c r="G32" s="10" t="s">
        <v>409</v>
      </c>
      <c r="H32" s="10"/>
      <c r="I32" s="12">
        <v>3717010686</v>
      </c>
      <c r="J32" s="12"/>
      <c r="K32" s="12"/>
      <c r="L32" s="12"/>
      <c r="M32" s="12"/>
    </row>
    <row r="33" ht="14.25" spans="1:13">
      <c r="A33" s="10" t="s">
        <v>410</v>
      </c>
      <c r="B33" s="10"/>
      <c r="C33" s="12">
        <v>19</v>
      </c>
      <c r="D33" s="12"/>
      <c r="E33" s="12"/>
      <c r="F33" s="12"/>
      <c r="G33" s="13" t="s">
        <v>7</v>
      </c>
      <c r="H33" s="13"/>
      <c r="I33" s="20">
        <v>13220</v>
      </c>
      <c r="J33" s="20"/>
      <c r="K33" s="20"/>
      <c r="L33" s="20"/>
      <c r="M33" s="20"/>
    </row>
    <row r="34" ht="14.25" spans="1:13">
      <c r="A34" s="10" t="s">
        <v>411</v>
      </c>
      <c r="B34" s="10"/>
      <c r="C34" s="14">
        <v>12</v>
      </c>
      <c r="D34" s="15" t="s">
        <v>412</v>
      </c>
      <c r="E34" s="15"/>
      <c r="F34" s="14">
        <v>7</v>
      </c>
      <c r="G34" s="15" t="s">
        <v>413</v>
      </c>
      <c r="H34" s="15"/>
      <c r="I34" s="14">
        <v>0</v>
      </c>
      <c r="J34" s="15" t="s">
        <v>414</v>
      </c>
      <c r="K34" s="15"/>
      <c r="L34" s="14">
        <v>19</v>
      </c>
      <c r="M34" s="14"/>
    </row>
    <row r="35" ht="14.25" spans="1:13">
      <c r="A35" s="10" t="s">
        <v>415</v>
      </c>
      <c r="B35" s="10"/>
      <c r="C35" s="16">
        <v>8820</v>
      </c>
      <c r="D35" s="15" t="s">
        <v>416</v>
      </c>
      <c r="E35" s="15"/>
      <c r="F35" s="16">
        <v>4400</v>
      </c>
      <c r="G35" s="15" t="s">
        <v>417</v>
      </c>
      <c r="H35" s="15"/>
      <c r="I35" s="16">
        <v>0</v>
      </c>
      <c r="J35" s="15" t="s">
        <v>418</v>
      </c>
      <c r="K35" s="15"/>
      <c r="L35" s="16">
        <v>13220</v>
      </c>
      <c r="M35" s="16"/>
    </row>
    <row r="36" ht="14.25" spans="1:13">
      <c r="A36" s="10" t="s">
        <v>419</v>
      </c>
      <c r="B36" s="10"/>
      <c r="C36" s="15"/>
      <c r="D36" s="15" t="s">
        <v>420</v>
      </c>
      <c r="E36" s="15"/>
      <c r="F36" s="15"/>
      <c r="G36" s="15" t="s">
        <v>421</v>
      </c>
      <c r="H36" s="15"/>
      <c r="I36" s="16">
        <v>13220</v>
      </c>
      <c r="J36" s="15" t="s">
        <v>422</v>
      </c>
      <c r="K36" s="15"/>
      <c r="L36" s="21">
        <v>10</v>
      </c>
      <c r="M36" s="21"/>
    </row>
    <row r="38" ht="20.25" spans="1:13">
      <c r="A38" s="9" t="s">
        <v>406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ht="14.25" spans="1:13">
      <c r="A39" s="10" t="s">
        <v>407</v>
      </c>
      <c r="B39" s="10"/>
      <c r="C39" s="11" t="s">
        <v>408</v>
      </c>
      <c r="D39" s="11"/>
      <c r="E39" s="11"/>
      <c r="F39" s="11"/>
      <c r="G39" s="10" t="s">
        <v>409</v>
      </c>
      <c r="H39" s="10"/>
      <c r="I39" s="12">
        <v>3717010686</v>
      </c>
      <c r="J39" s="12"/>
      <c r="K39" s="12"/>
      <c r="L39" s="12"/>
      <c r="M39" s="12"/>
    </row>
    <row r="40" ht="14.25" spans="1:13">
      <c r="A40" s="10" t="s">
        <v>410</v>
      </c>
      <c r="B40" s="10"/>
      <c r="C40" s="12">
        <v>12</v>
      </c>
      <c r="D40" s="12"/>
      <c r="E40" s="12"/>
      <c r="F40" s="12"/>
      <c r="G40" s="13" t="s">
        <v>7</v>
      </c>
      <c r="H40" s="13"/>
      <c r="I40" s="20">
        <v>8820</v>
      </c>
      <c r="J40" s="20"/>
      <c r="K40" s="20"/>
      <c r="L40" s="20"/>
      <c r="M40" s="20"/>
    </row>
    <row r="41" ht="14.25" spans="1:13">
      <c r="A41" s="10" t="s">
        <v>411</v>
      </c>
      <c r="B41" s="10"/>
      <c r="C41" s="14">
        <v>0</v>
      </c>
      <c r="D41" s="15" t="s">
        <v>412</v>
      </c>
      <c r="E41" s="15"/>
      <c r="F41" s="14">
        <v>12</v>
      </c>
      <c r="G41" s="15" t="s">
        <v>413</v>
      </c>
      <c r="H41" s="15"/>
      <c r="I41" s="14">
        <v>0</v>
      </c>
      <c r="J41" s="15" t="s">
        <v>414</v>
      </c>
      <c r="K41" s="15"/>
      <c r="L41" s="14">
        <v>12</v>
      </c>
      <c r="M41" s="14"/>
    </row>
    <row r="42" ht="14.25" spans="1:13">
      <c r="A42" s="10" t="s">
        <v>415</v>
      </c>
      <c r="B42" s="10"/>
      <c r="C42" s="16" t="s">
        <v>398</v>
      </c>
      <c r="D42" s="15" t="s">
        <v>416</v>
      </c>
      <c r="E42" s="15"/>
      <c r="F42" s="16" t="s">
        <v>398</v>
      </c>
      <c r="G42" s="15" t="s">
        <v>417</v>
      </c>
      <c r="H42" s="15"/>
      <c r="I42" s="16">
        <v>0</v>
      </c>
      <c r="J42" s="15" t="s">
        <v>418</v>
      </c>
      <c r="K42" s="15"/>
      <c r="L42" s="16">
        <v>8820</v>
      </c>
      <c r="M42" s="16"/>
    </row>
    <row r="43" ht="14.25" spans="1:13">
      <c r="A43" s="10" t="s">
        <v>419</v>
      </c>
      <c r="B43" s="10"/>
      <c r="C43" s="15"/>
      <c r="D43" s="15" t="s">
        <v>420</v>
      </c>
      <c r="E43" s="15"/>
      <c r="F43" s="15"/>
      <c r="G43" s="15" t="s">
        <v>421</v>
      </c>
      <c r="H43" s="15"/>
      <c r="I43" s="16">
        <v>8820</v>
      </c>
      <c r="J43" s="15" t="s">
        <v>422</v>
      </c>
      <c r="K43" s="15"/>
      <c r="L43" s="21">
        <v>9</v>
      </c>
      <c r="M43" s="21"/>
    </row>
  </sheetData>
  <protectedRanges>
    <protectedRange sqref="A1" name="公司"/>
    <protectedRange sqref="O2" name="年份"/>
  </protectedRanges>
  <mergeCells count="97">
    <mergeCell ref="A1:N1"/>
    <mergeCell ref="A17:M17"/>
    <mergeCell ref="A18:B18"/>
    <mergeCell ref="C18:F18"/>
    <mergeCell ref="G18:H18"/>
    <mergeCell ref="I18:M18"/>
    <mergeCell ref="A19:B19"/>
    <mergeCell ref="C19:F19"/>
    <mergeCell ref="G19:H19"/>
    <mergeCell ref="I19:M19"/>
    <mergeCell ref="A20:B20"/>
    <mergeCell ref="D20:E20"/>
    <mergeCell ref="G20:H20"/>
    <mergeCell ref="J20:K20"/>
    <mergeCell ref="L20:M20"/>
    <mergeCell ref="A21:B21"/>
    <mergeCell ref="D21:E21"/>
    <mergeCell ref="G21:H21"/>
    <mergeCell ref="J21:K21"/>
    <mergeCell ref="L21:M21"/>
    <mergeCell ref="A22:B22"/>
    <mergeCell ref="D22:E22"/>
    <mergeCell ref="G22:H22"/>
    <mergeCell ref="J22:K22"/>
    <mergeCell ref="L22:M22"/>
    <mergeCell ref="A24:M24"/>
    <mergeCell ref="A25:B25"/>
    <mergeCell ref="C25:F25"/>
    <mergeCell ref="G25:H25"/>
    <mergeCell ref="I25:M25"/>
    <mergeCell ref="A26:B26"/>
    <mergeCell ref="C26:F26"/>
    <mergeCell ref="G26:H26"/>
    <mergeCell ref="I26:M26"/>
    <mergeCell ref="A27:B27"/>
    <mergeCell ref="D27:E27"/>
    <mergeCell ref="G27:H27"/>
    <mergeCell ref="J27:K27"/>
    <mergeCell ref="L27:M27"/>
    <mergeCell ref="A28:B28"/>
    <mergeCell ref="D28:E28"/>
    <mergeCell ref="G28:H28"/>
    <mergeCell ref="J28:K28"/>
    <mergeCell ref="L28:M28"/>
    <mergeCell ref="A29:B29"/>
    <mergeCell ref="D29:E29"/>
    <mergeCell ref="G29:H29"/>
    <mergeCell ref="J29:K29"/>
    <mergeCell ref="L29:M29"/>
    <mergeCell ref="A31:M31"/>
    <mergeCell ref="A32:B32"/>
    <mergeCell ref="C32:F32"/>
    <mergeCell ref="G32:H32"/>
    <mergeCell ref="I32:M32"/>
    <mergeCell ref="A33:B33"/>
    <mergeCell ref="C33:F33"/>
    <mergeCell ref="G33:H33"/>
    <mergeCell ref="I33:M33"/>
    <mergeCell ref="A34:B34"/>
    <mergeCell ref="D34:E34"/>
    <mergeCell ref="G34:H34"/>
    <mergeCell ref="J34:K34"/>
    <mergeCell ref="L34:M34"/>
    <mergeCell ref="A35:B35"/>
    <mergeCell ref="D35:E35"/>
    <mergeCell ref="G35:H35"/>
    <mergeCell ref="J35:K35"/>
    <mergeCell ref="L35:M35"/>
    <mergeCell ref="A36:B36"/>
    <mergeCell ref="D36:E36"/>
    <mergeCell ref="G36:H36"/>
    <mergeCell ref="J36:K36"/>
    <mergeCell ref="L36:M36"/>
    <mergeCell ref="A38:M38"/>
    <mergeCell ref="A39:B39"/>
    <mergeCell ref="C39:F39"/>
    <mergeCell ref="G39:H39"/>
    <mergeCell ref="I39:M39"/>
    <mergeCell ref="A40:B40"/>
    <mergeCell ref="C40:F40"/>
    <mergeCell ref="G40:H40"/>
    <mergeCell ref="I40:M40"/>
    <mergeCell ref="A41:B41"/>
    <mergeCell ref="D41:E41"/>
    <mergeCell ref="G41:H41"/>
    <mergeCell ref="J41:K41"/>
    <mergeCell ref="L41:M41"/>
    <mergeCell ref="A42:B42"/>
    <mergeCell ref="D42:E42"/>
    <mergeCell ref="G42:H42"/>
    <mergeCell ref="J42:K42"/>
    <mergeCell ref="L42:M42"/>
    <mergeCell ref="A43:B43"/>
    <mergeCell ref="D43:E43"/>
    <mergeCell ref="G43:H43"/>
    <mergeCell ref="J43:K43"/>
    <mergeCell ref="L43:M43"/>
  </mergeCells>
  <conditionalFormatting sqref="O2">
    <cfRule type="expression" dxfId="3" priority="2">
      <formula>$L4="yes"</formula>
    </cfRule>
    <cfRule type="expression" dxfId="4" priority="1">
      <formula>$B4=1</formula>
    </cfRule>
  </conditionalFormatting>
  <conditionalFormatting sqref="A11">
    <cfRule type="expression" dxfId="4" priority="15">
      <formula>$B11=1</formula>
    </cfRule>
    <cfRule type="expression" dxfId="3" priority="16">
      <formula>$L11="yes"</formula>
    </cfRule>
  </conditionalFormatting>
  <conditionalFormatting sqref="B11:M11">
    <cfRule type="expression" dxfId="4" priority="17">
      <formula>$B11=1</formula>
    </cfRule>
    <cfRule type="expression" dxfId="3" priority="18">
      <formula>$L11="yes"</formula>
    </cfRule>
  </conditionalFormatting>
  <conditionalFormatting sqref="A14">
    <cfRule type="expression" dxfId="4" priority="6">
      <formula>$B14=1</formula>
    </cfRule>
    <cfRule type="expression" dxfId="3" priority="7">
      <formula>$L14="yes"</formula>
    </cfRule>
  </conditionalFormatting>
  <conditionalFormatting sqref="B14:I14">
    <cfRule type="expression" dxfId="4" priority="8">
      <formula>$B14=1</formula>
    </cfRule>
    <cfRule type="expression" dxfId="3" priority="9">
      <formula>$L14="yes"</formula>
    </cfRule>
  </conditionalFormatting>
  <conditionalFormatting sqref="J14:M14">
    <cfRule type="expression" dxfId="4" priority="3">
      <formula>$B14=1</formula>
    </cfRule>
    <cfRule type="expression" dxfId="3" priority="4">
      <formula>$L14="yes"</formula>
    </cfRule>
    <cfRule type="cellIs" dxfId="5" priority="5" operator="lessThan">
      <formula>0</formula>
    </cfRule>
  </conditionalFormatting>
  <conditionalFormatting sqref="N3:N14">
    <cfRule type="expression" dxfId="4" priority="29">
      <formula>$B3=1</formula>
    </cfRule>
    <cfRule type="expression" dxfId="3" priority="30">
      <formula>$L3="yes"</formula>
    </cfRule>
  </conditionalFormatting>
  <conditionalFormatting sqref="A3:M10">
    <cfRule type="expression" dxfId="4" priority="31">
      <formula>$B3=1</formula>
    </cfRule>
    <cfRule type="expression" dxfId="3" priority="32">
      <formula>$L3="yes"</formula>
    </cfRule>
  </conditionalFormatting>
  <conditionalFormatting sqref="B3:N3 N4:N14 B4:M11">
    <cfRule type="cellIs" dxfId="5" priority="33" operator="lessThan">
      <formula>0</formula>
    </cfRule>
  </conditionalFormatting>
  <conditionalFormatting sqref="A12:M13">
    <cfRule type="expression" dxfId="4" priority="12">
      <formula>$B12=1</formula>
    </cfRule>
    <cfRule type="expression" dxfId="3" priority="13">
      <formula>$L12="yes"</formula>
    </cfRule>
  </conditionalFormatting>
  <conditionalFormatting sqref="B12:M13 B14:I14">
    <cfRule type="cellIs" dxfId="5" priority="14" operator="lessThan">
      <formula>0</formula>
    </cfRule>
  </conditionalFormatting>
  <dataValidations count="3">
    <dataValidation type="list" allowBlank="1" showInputMessage="1" showErrorMessage="1" sqref="L22:M22 L29:M29 L36:M36 L43:M43">
      <formula1>OFFSET([2]配置!#REF!,,,COUNTA([2]配置!#REF!)-0,1)</formula1>
    </dataValidation>
    <dataValidation type="list" allowBlank="1" showInputMessage="1" showErrorMessage="1" sqref="A1">
      <formula1>OFFSET([1]配置表!#REF!,,,COUNTA([1]配置表!#REF!)-1,1)</formula1>
    </dataValidation>
    <dataValidation type="list" allowBlank="1" showInputMessage="1" showErrorMessage="1" sqref="O2">
      <formula1>OFFSET([2]配置!#REF!,,,COUNTA([2]配置!#REF!)-1,1)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中华人民共和国国务院</Company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入职记录表</vt:lpstr>
      <vt:lpstr>离职记录表</vt:lpstr>
      <vt:lpstr>公积金缴存记录表</vt:lpstr>
      <vt:lpstr>人员信息</vt:lpstr>
      <vt:lpstr>需要表格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董培</dc:creator>
  <cp:lastModifiedBy>小数点</cp:lastModifiedBy>
  <dcterms:created xsi:type="dcterms:W3CDTF">2020-01-04T06:05:00Z</dcterms:created>
  <dcterms:modified xsi:type="dcterms:W3CDTF">2020-01-07T05:40:03Z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