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灰\Downloads\"/>
    </mc:Choice>
  </mc:AlternateContent>
  <xr:revisionPtr revIDLastSave="0" documentId="13_ncr:1_{ABC3E25C-1626-46C4-A2A5-0E3A9CC95254}" xr6:coauthVersionLast="47" xr6:coauthVersionMax="47" xr10:uidLastSave="{00000000-0000-0000-0000-000000000000}"/>
  <bookViews>
    <workbookView xWindow="-110" yWindow="-110" windowWidth="25820" windowHeight="155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N3" i="1"/>
  <c r="N2" i="1"/>
  <c r="D17" i="1"/>
  <c r="C17" i="1"/>
  <c r="L9" i="1"/>
  <c r="K12" i="1" a="1"/>
  <c r="K12" i="1" s="1"/>
  <c r="J4" i="1"/>
  <c r="K4" i="1" s="1" a="1"/>
  <c r="K4" i="1" s="1"/>
  <c r="J11" i="1"/>
  <c r="K11" i="1" s="1" a="1"/>
  <c r="K11" i="1" s="1"/>
  <c r="J7" i="1"/>
  <c r="K7" i="1" s="1" a="1"/>
  <c r="K7" i="1" s="1"/>
  <c r="J2" i="1"/>
  <c r="J9" i="1"/>
  <c r="K9" i="1" s="1" a="1"/>
  <c r="K9" i="1" s="1"/>
  <c r="J13" i="1"/>
  <c r="L13" i="1" s="1"/>
  <c r="J12" i="1"/>
  <c r="L12" i="1" s="1"/>
  <c r="J15" i="1"/>
  <c r="K15" i="1" s="1" a="1"/>
  <c r="K15" i="1" s="1"/>
  <c r="H4" i="1"/>
  <c r="H11" i="1"/>
  <c r="H7" i="1"/>
  <c r="H3" i="1"/>
  <c r="J3" i="1" s="1"/>
  <c r="H6" i="1"/>
  <c r="J6" i="1" s="1"/>
  <c r="H8" i="1"/>
  <c r="J8" i="1" s="1"/>
  <c r="H10" i="1"/>
  <c r="J10" i="1" s="1"/>
  <c r="H14" i="1"/>
  <c r="J14" i="1" s="1"/>
  <c r="H2" i="1"/>
  <c r="H17" i="1" s="1"/>
  <c r="H9" i="1"/>
  <c r="H13" i="1"/>
  <c r="H12" i="1"/>
  <c r="H15" i="1"/>
  <c r="H5" i="1"/>
  <c r="J5" i="1" s="1"/>
  <c r="K6" i="1" l="1" a="1"/>
  <c r="K6" i="1" s="1"/>
  <c r="L6" i="1"/>
  <c r="K3" i="1" a="1"/>
  <c r="K3" i="1" s="1"/>
  <c r="L3" i="1"/>
  <c r="L5" i="1"/>
  <c r="K5" i="1" a="1"/>
  <c r="K5" i="1" s="1"/>
  <c r="J17" i="1"/>
  <c r="K14" i="1" a="1"/>
  <c r="K14" i="1" s="1"/>
  <c r="L14" i="1"/>
  <c r="K10" i="1" a="1"/>
  <c r="K10" i="1" s="1"/>
  <c r="L10" i="1"/>
  <c r="K8" i="1" a="1"/>
  <c r="K8" i="1" s="1"/>
  <c r="L8" i="1"/>
  <c r="K13" i="1" a="1"/>
  <c r="K13" i="1" s="1"/>
  <c r="K2" i="1" a="1"/>
  <c r="K2" i="1" s="1"/>
  <c r="L7" i="1"/>
  <c r="L11" i="1"/>
  <c r="L4" i="1"/>
  <c r="L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<sst xmlns="http://schemas.openxmlformats.org/spreadsheetml/2006/main" count="35" uniqueCount="35">
  <si>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</si>
  <si>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</si>
  <si>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</si>
  <si>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</si>
  <si>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</si>
  <si>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</si>
  <si>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</si>
  <si>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</si>
  <si>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</si>
  <si>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</si>
  <si>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</si>
  <si>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</si>
  <si>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</si>
  <si>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</si>
  <si>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</si>
  <si>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</si>
  <si>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</si>
  <si>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</si>
  <si>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</si>
  <si>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</si>
  <si>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</si>
  <si>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</si>
  <si>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</si>
  <si>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</si>
  <si>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</si>
  <si>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</si>
  <si>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</si>
  <si>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</si>
  <si>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</si>
  <si>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</si>
  <si>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</si>
  <si>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</si>
  <si>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overall score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</si>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</sst>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王小明</c:v>
                </c:pt>
                <c:pt idx="1">
                  <c:v>陳小奇</c:v>
                </c:pt>
                <c:pt idx="2">
                  <c:v>陳慢慢</c:v>
                </c:pt>
                <c:pt idx="3">
                  <c:v>何大美</c:v>
                </c:pt>
                <c:pt idx="4">
                  <c:v>羅小花</c:v>
                </c:pt>
                <c:pt idx="5">
                  <c:v>李大仁</c:v>
                </c:pt>
                <c:pt idx="6">
                  <c:v>李小君</c:v>
                </c:pt>
                <c:pt idx="7">
                  <c:v>李大月</c:v>
                </c:pt>
                <c:pt idx="8">
                  <c:v>李大輝</c:v>
                </c:pt>
                <c:pt idx="9">
                  <c:v>黃阿坤</c:v>
                </c:pt>
                <c:pt idx="10">
                  <c:v>宋小倫</c:v>
                </c:pt>
                <c:pt idx="11">
                  <c:v>林大義</c:v>
                </c:pt>
                <c:pt idx="12">
                  <c:v>白阿國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80.800000000000011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D-4EDE-ABF1-3F427F16DF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4392288"/>
        <c:axId val="994392768"/>
      </c:barChart>
      <c:catAx>
        <c:axId val="99439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4392768"/>
        <c:crosses val="autoZero"/>
        <c:auto val="1"/>
        <c:lblAlgn val="ctr"/>
        <c:lblOffset val="100"/>
        <c:noMultiLvlLbl val="0"/>
      </c:catAx>
      <c:valAx>
        <c:axId val="9943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439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工作表1!$N$1</c:f>
              <c:strCache>
                <c:ptCount val="1"/>
                <c:pt idx="0">
                  <c:v>overall score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1CE-4603-A17B-DBD4241EC5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1CE-4603-A17B-DBD4241EC5A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9-48B2-9534-C4CFA3699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</xdr:colOff>
      <xdr:row>24</xdr:row>
      <xdr:rowOff>3175</xdr:rowOff>
    </xdr:from>
    <xdr:to>
      <xdr:col>12</xdr:col>
      <xdr:colOff>155575</xdr:colOff>
      <xdr:row>36</xdr:row>
      <xdr:rowOff>155575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7A6940D-E24B-E25A-F873-B4878BC8A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</xdr:colOff>
      <xdr:row>16</xdr:row>
      <xdr:rowOff>3175</xdr:rowOff>
    </xdr:from>
    <xdr:to>
      <xdr:col>14</xdr:col>
      <xdr:colOff>69850</xdr:colOff>
      <xdr:row>24</xdr:row>
      <xdr:rowOff>11430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39CF427-137A-B4AD-5D9E-ADE2BA80028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D1" workbookViewId="0">
      <selection activeCell="N26" sqref="N26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N1" s="3" t="s">
        <v>32</v>
      </c>
    </row>
    <row r="2" spans="1:14">
      <c r="A2" s="1">
        <v>1</v>
      </c>
      <c r="B2" s="1" t="s">
        <v>9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 t="shared" ref="H2:H15" si="0">AVERAGE(C2:G2)</f>
        <v>73.2</v>
      </c>
      <c r="I2" s="1">
        <v>82</v>
      </c>
      <c r="J2">
        <f t="shared" ref="J2:J15" si="1">H2*5*0.1+I2*0.5</f>
        <v>77.599999999999994</v>
      </c>
      <c r="K2" t="str" cm="1">
        <f t="array" ref="K2">_xlfn.IFS(J2&gt;=90,"A",J2&gt;=80,"B",J2&gt;=70,"C",J2&gt;=60,"D",J2&lt;60,"F")</f>
        <v>C</v>
      </c>
      <c r="L2" t="str">
        <f>IF(J2&gt;=60,"及格","不及格")</f>
        <v>及格</v>
      </c>
      <c r="M2" t="s">
        <v>33</v>
      </c>
      <c r="N2">
        <f>COUNTIF(L2:L15,"及格")</f>
        <v>12</v>
      </c>
    </row>
    <row r="3" spans="1:14">
      <c r="A3" s="1">
        <v>2</v>
      </c>
      <c r="B3" s="1" t="s">
        <v>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 t="shared" si="0"/>
        <v>81.400000000000006</v>
      </c>
      <c r="I3" s="1">
        <v>88</v>
      </c>
      <c r="J3">
        <f t="shared" si="1"/>
        <v>84.7</v>
      </c>
      <c r="K3" t="str" cm="1">
        <f t="array" ref="K3">_xlfn.IFS(J3&gt;=90,"A",J3&gt;=80,"B",J3&gt;=70,"C",J3&gt;=60,"D",J3&lt;60,"F")</f>
        <v>B</v>
      </c>
      <c r="L3" t="str">
        <f t="shared" ref="L3:L15" si="2">IF(J3&gt;=60,"及格","不及格")</f>
        <v>及格</v>
      </c>
      <c r="M3" t="s">
        <v>34</v>
      </c>
      <c r="N3">
        <f>COUNTIF(L2:L15,"不及格")</f>
        <v>2</v>
      </c>
    </row>
    <row r="4" spans="1:14">
      <c r="A4" s="1">
        <v>3</v>
      </c>
      <c r="B4" s="1" t="s">
        <v>1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 t="shared" si="0"/>
        <v>86</v>
      </c>
      <c r="I4" s="1">
        <v>94</v>
      </c>
      <c r="J4">
        <f t="shared" si="1"/>
        <v>90</v>
      </c>
      <c r="K4" t="str" cm="1">
        <f t="array" ref="K4">_xlfn.IFS(J4&gt;=90,"A",J4&gt;=80,"B",J4&gt;=70,"C",J4&gt;=60,"D",J4&lt;60,"F")</f>
        <v>A</v>
      </c>
      <c r="L4" t="str">
        <f t="shared" si="2"/>
        <v>及格</v>
      </c>
    </row>
    <row r="5" spans="1:14">
      <c r="A5" s="1">
        <v>4</v>
      </c>
      <c r="B5" s="1" t="s">
        <v>0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 t="shared" si="0"/>
        <v>94.4</v>
      </c>
      <c r="I5" s="1">
        <v>89</v>
      </c>
      <c r="J5">
        <f t="shared" si="1"/>
        <v>91.7</v>
      </c>
      <c r="K5" t="str" cm="1">
        <f t="array" ref="K5">_xlfn.IFS(J5&gt;=90,"A",J5&gt;=80,"B",J5&gt;=70,"C",J5&gt;=60,"D",J5&lt;60,"F")</f>
        <v>A</v>
      </c>
      <c r="L5" t="str">
        <f t="shared" si="2"/>
        <v>及格</v>
      </c>
    </row>
    <row r="6" spans="1:14">
      <c r="A6" s="1">
        <v>5</v>
      </c>
      <c r="B6" s="1" t="s">
        <v>5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 t="shared" si="0"/>
        <v>80.599999999999994</v>
      </c>
      <c r="I6" s="1">
        <v>81</v>
      </c>
      <c r="J6">
        <f t="shared" si="1"/>
        <v>80.800000000000011</v>
      </c>
      <c r="K6" t="str" cm="1">
        <f t="array" ref="K6">_xlfn.IFS(J6&gt;=90,"A",J6&gt;=80,"B",J6&gt;=70,"C",J6&gt;=60,"D",J6&lt;60,"F")</f>
        <v>B</v>
      </c>
      <c r="L6" t="str">
        <f t="shared" si="2"/>
        <v>及格</v>
      </c>
    </row>
    <row r="7" spans="1:14">
      <c r="A7" s="1">
        <v>6</v>
      </c>
      <c r="B7" s="1" t="s">
        <v>3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 t="shared" si="0"/>
        <v>81.599999999999994</v>
      </c>
      <c r="I7" s="1">
        <v>80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及格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及格</v>
      </c>
    </row>
    <row r="9" spans="1:14">
      <c r="A9" s="1">
        <v>8</v>
      </c>
      <c r="B9" s="1" t="s">
        <v>10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 t="shared" si="0"/>
        <v>73.2</v>
      </c>
      <c r="I9" s="1">
        <v>88</v>
      </c>
      <c r="J9">
        <f t="shared" si="1"/>
        <v>80.599999999999994</v>
      </c>
      <c r="K9" t="str" cm="1">
        <f t="array" ref="K9">_xlfn.IFS(J9&gt;=90,"A",J9&gt;=80,"B",J9&gt;=70,"C",J9&gt;=60,"D",J9&lt;60,"F")</f>
        <v>B</v>
      </c>
      <c r="L9" t="str">
        <f t="shared" si="2"/>
        <v>及格</v>
      </c>
    </row>
    <row r="10" spans="1:14">
      <c r="A10" s="1">
        <v>9</v>
      </c>
      <c r="B10" s="1" t="s">
        <v>7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 t="shared" si="0"/>
        <v>75.400000000000006</v>
      </c>
      <c r="I10" s="1">
        <v>73</v>
      </c>
      <c r="J10">
        <f t="shared" si="1"/>
        <v>74.2</v>
      </c>
      <c r="K10" t="str" cm="1">
        <f t="array" ref="K10">_xlfn.IFS(J10&gt;=90,"A",J10&gt;=80,"B",J10&gt;=70,"C",J10&gt;=60,"D",J10&lt;60,"F")</f>
        <v>C</v>
      </c>
      <c r="L10" t="str">
        <f t="shared" si="2"/>
        <v>及格</v>
      </c>
    </row>
    <row r="11" spans="1:14">
      <c r="A11" s="1">
        <v>10</v>
      </c>
      <c r="B11" s="1" t="s">
        <v>2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 t="shared" si="0"/>
        <v>82.4</v>
      </c>
      <c r="I11" s="1">
        <v>80</v>
      </c>
      <c r="J11">
        <f t="shared" si="1"/>
        <v>81.2</v>
      </c>
      <c r="K11" t="str" cm="1">
        <f t="array" ref="K11">_xlfn.IFS(J11&gt;=90,"A",J11&gt;=80,"B",J11&gt;=70,"C",J11&gt;=60,"D",J11&lt;60,"F")</f>
        <v>B</v>
      </c>
      <c r="L11" t="str">
        <f t="shared" si="2"/>
        <v>及格</v>
      </c>
    </row>
    <row r="12" spans="1:14">
      <c r="A12" s="1">
        <v>11</v>
      </c>
      <c r="B12" s="1" t="s">
        <v>12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 t="shared" si="0"/>
        <v>64.8</v>
      </c>
      <c r="I12" s="1">
        <v>69</v>
      </c>
      <c r="J12">
        <f t="shared" si="1"/>
        <v>66.900000000000006</v>
      </c>
      <c r="K12" t="str" cm="1">
        <f t="array" ref="K12">_xlfn.IFS(J12&gt;=90,"A",J12&gt;=80,"B",J12&gt;=70,"C",J12&gt;=60,"D",J12&lt;60,"F")</f>
        <v>D</v>
      </c>
      <c r="L12" t="str">
        <f t="shared" si="2"/>
        <v>及格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不及格</v>
      </c>
    </row>
    <row r="14" spans="1:14">
      <c r="A14" s="1">
        <v>13</v>
      </c>
      <c r="B14" s="1" t="s">
        <v>8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 t="shared" si="0"/>
        <v>73.400000000000006</v>
      </c>
      <c r="I14" s="1">
        <v>77</v>
      </c>
      <c r="J14">
        <f t="shared" si="1"/>
        <v>75.2</v>
      </c>
      <c r="K14" t="str" cm="1">
        <f t="array" ref="K14">_xlfn.IFS(J14&gt;=90,"A",J14&gt;=80,"B",J14&gt;=70,"C",J14&gt;=60,"D",J14&lt;60,"F")</f>
        <v>C</v>
      </c>
      <c r="L14" t="str">
        <f t="shared" si="2"/>
        <v>及格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不及格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sortState xmlns:xlrd2="http://schemas.microsoft.com/office/spreadsheetml/2017/richdata2" ref="A2:L17">
    <sortCondition ref="A2:A17"/>
  </sortState>
  <phoneticPr fontId="2" type="noConversion"/>
  <conditionalFormatting sqref="L2:L15 L17">
    <cfRule type="cellIs" dxfId="1" priority="3" operator="equal">
      <formula>"及格"</formula>
    </cfRule>
  </conditionalFormatting>
  <conditionalFormatting sqref="L13 L15 L17">
    <cfRule type="cellIs" dxfId="0" priority="1" operator="equal">
      <formula>"不及格"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昀蓁 吳</cp:lastModifiedBy>
  <dcterms:created xsi:type="dcterms:W3CDTF">2023-10-19T05:27:10Z</dcterms:created>
  <dcterms:modified xsi:type="dcterms:W3CDTF">2024-10-11T08:20:57Z</dcterms:modified>
</cp:coreProperties>
</file>