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nelis\Desktop\"/>
    </mc:Choice>
  </mc:AlternateContent>
  <bookViews>
    <workbookView xWindow="0" yWindow="0" windowWidth="19200" windowHeight="8160"/>
  </bookViews>
  <sheets>
    <sheet name="Notes" sheetId="1" r:id="rId1"/>
    <sheet name="Logistic squirrels" sheetId="2" r:id="rId2"/>
    <sheet name="Stochastic Squirrels" sheetId="3" r:id="rId3"/>
  </sheets>
  <definedNames>
    <definedName name="initial_size">'Logistic squirrels'!$G$4</definedName>
    <definedName name="intrinsic_birth_rate">'Logistic squirrels'!$G$2</definedName>
    <definedName name="mean_IBR">'Stochastic Squirrels'!$F$2</definedName>
    <definedName name="mean_K">'Stochastic Squirrels'!$G$2</definedName>
    <definedName name="sd_IBR">'Stochastic Squirrels'!$F$3</definedName>
    <definedName name="sd_K">'Stochastic Squirrels'!$G$3</definedName>
    <definedName name="special_number">'Logistic squirrels'!$G$3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B2" i="3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3" i="2"/>
</calcChain>
</file>

<file path=xl/sharedStrings.xml><?xml version="1.0" encoding="utf-8"?>
<sst xmlns="http://schemas.openxmlformats.org/spreadsheetml/2006/main" count="31" uniqueCount="29">
  <si>
    <t>Squirrel population:</t>
  </si>
  <si>
    <t>The growth rate is linear: b = 0.4 - (0.4/200)S</t>
  </si>
  <si>
    <t>S(n) = number of squirrels at time n</t>
  </si>
  <si>
    <t>S(n+1) = S(n) + bS(n)</t>
  </si>
  <si>
    <t>n</t>
  </si>
  <si>
    <t>S(n)</t>
  </si>
  <si>
    <t>PARAMETERS</t>
  </si>
  <si>
    <t>intrinsic birth rate</t>
  </si>
  <si>
    <t>initial population size</t>
  </si>
  <si>
    <t>carrying capacity (special number)</t>
  </si>
  <si>
    <t>one of the stationary points/equilibria of the model</t>
  </si>
  <si>
    <t>Stochasticity</t>
  </si>
  <si>
    <t>Logistic/Verhulstian Growth</t>
  </si>
  <si>
    <t>Type 1 (WLOG): demographic</t>
  </si>
  <si>
    <t>Slight variartions in parameter values (which describe pop. Demographics)</t>
  </si>
  <si>
    <t>Birth rate, infection rate, etc.</t>
  </si>
  <si>
    <t>Empirical rule review: a normally distributed value has 68% of values within 1 SD, 95% values within 2SD, etc.</t>
  </si>
  <si>
    <t>Let RAND() output correspond to a left-sided area under a normal curve w/ mean mu and SD sigma</t>
  </si>
  <si>
    <t>(Pictures of this are in the textbook if you want to visualize this.)</t>
  </si>
  <si>
    <t>Use the RAND() function for this -- returns a random variable uniformly distributed between 0 and 1</t>
  </si>
  <si>
    <t>NEW PARAMETERS</t>
  </si>
  <si>
    <t>Use NORM.INV(RAND(), mean, stdev) to get the value from the normal distribution.</t>
  </si>
  <si>
    <t>mean values</t>
  </si>
  <si>
    <t>SD values</t>
  </si>
  <si>
    <t>IBR</t>
  </si>
  <si>
    <t>Carryng Capacity</t>
  </si>
  <si>
    <t>Type 2:</t>
  </si>
  <si>
    <t>S(n+1) = S(n) + (bS(n) - dS(n) - squirrel on squirrel violenceS(n))S(n)</t>
  </si>
  <si>
    <t>squirrel on squirrel violence: p(S(n)(S(n)-1)/2)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</si>
</sst>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'Logistic squirrels'!$B$1</c:f>
              <c:strCache>
                <c:ptCount val="1"/>
                <c:pt idx="0">
                  <c:v>S(n)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squirrels'!$A$2:$A$153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'Logistic squirrels'!$B$2:$B$153</c:f>
              <c:numCache>
                <c:formatCode>General</c:formatCode>
                <c:ptCount val="152"/>
                <c:pt idx="0">
                  <c:v>35</c:v>
                </c:pt>
                <c:pt idx="1">
                  <c:v>46.55</c:v>
                </c:pt>
                <c:pt idx="2">
                  <c:v>60.836194999999996</c:v>
                </c:pt>
                <c:pt idx="3">
                  <c:v>77.768587755843953</c:v>
                </c:pt>
                <c:pt idx="4">
                  <c:v>96.78011637510474</c:v>
                </c:pt>
                <c:pt idx="5">
                  <c:v>116.759381073989</c:v>
                </c:pt>
                <c:pt idx="6">
                  <c:v>136.19762736602263</c:v>
                </c:pt>
                <c:pt idx="7">
                  <c:v>153.57709091216378</c:v>
                </c:pt>
                <c:pt idx="8">
                  <c:v>167.83608157094326</c:v>
                </c:pt>
                <c:pt idx="9">
                  <c:v>178.63261364514392</c:v>
                </c:pt>
                <c:pt idx="10">
                  <c:v>186.26643778781096</c:v>
                </c:pt>
                <c:pt idx="11">
                  <c:v>191.38264121061445</c:v>
                </c:pt>
                <c:pt idx="12">
                  <c:v>194.68106698135867</c:v>
                </c:pt>
                <c:pt idx="13">
                  <c:v>196.75205809190163</c:v>
                </c:pt>
                <c:pt idx="14">
                  <c:v>198.03013660186423</c:v>
                </c:pt>
                <c:pt idx="15">
                  <c:v>198.81032123750393</c:v>
                </c:pt>
                <c:pt idx="16">
                  <c:v>199.28336207138648</c:v>
                </c:pt>
                <c:pt idx="17">
                  <c:v>199.56899010299043</c:v>
                </c:pt>
                <c:pt idx="18">
                  <c:v>199.74102252273161</c:v>
                </c:pt>
                <c:pt idx="19">
                  <c:v>199.84447937497151</c:v>
                </c:pt>
                <c:pt idx="20">
                  <c:v>199.9066392516533</c:v>
                </c:pt>
                <c:pt idx="21">
                  <c:v>199.94396611853333</c:v>
                </c:pt>
                <c:pt idx="22">
                  <c:v>199.96637339152826</c:v>
                </c:pt>
                <c:pt idx="23">
                  <c:v>199.97982177341936</c:v>
                </c:pt>
                <c:pt idx="24">
                  <c:v>199.98789224972995</c:v>
                </c:pt>
                <c:pt idx="25">
                  <c:v>199.99273505664274</c:v>
                </c:pt>
                <c:pt idx="26">
                  <c:v>199.99564092842684</c:v>
                </c:pt>
                <c:pt idx="27">
                  <c:v>199.9973845190531</c:v>
                </c:pt>
                <c:pt idx="28">
                  <c:v>199.99843069775039</c:v>
                </c:pt>
                <c:pt idx="29">
                  <c:v>199.99905841372481</c:v>
                </c:pt>
                <c:pt idx="30">
                  <c:v>199.99943504646171</c:v>
                </c:pt>
                <c:pt idx="31">
                  <c:v>199.99966102723869</c:v>
                </c:pt>
                <c:pt idx="32">
                  <c:v>199.99979661611343</c:v>
                </c:pt>
                <c:pt idx="33">
                  <c:v>199.99987796958533</c:v>
                </c:pt>
                <c:pt idx="34">
                  <c:v>199.99992678172143</c:v>
                </c:pt>
                <c:pt idx="35">
                  <c:v>199.99995606902215</c:v>
                </c:pt>
                <c:pt idx="36">
                  <c:v>199.99997364140944</c:v>
                </c:pt>
                <c:pt idx="37">
                  <c:v>199.99998418484427</c:v>
                </c:pt>
                <c:pt idx="38">
                  <c:v>199.99999051090606</c:v>
                </c:pt>
                <c:pt idx="39">
                  <c:v>199.99999430654347</c:v>
                </c:pt>
                <c:pt idx="40">
                  <c:v>199.99999658392602</c:v>
                </c:pt>
                <c:pt idx="41">
                  <c:v>199.99999795035558</c:v>
                </c:pt>
                <c:pt idx="42">
                  <c:v>199.99999877021335</c:v>
                </c:pt>
                <c:pt idx="43">
                  <c:v>199.999999262128</c:v>
                </c:pt>
                <c:pt idx="44">
                  <c:v>199.99999955727679</c:v>
                </c:pt>
                <c:pt idx="45">
                  <c:v>199.99999973436607</c:v>
                </c:pt>
                <c:pt idx="46">
                  <c:v>199.99999984061964</c:v>
                </c:pt>
                <c:pt idx="47">
                  <c:v>199.99999990437178</c:v>
                </c:pt>
                <c:pt idx="48">
                  <c:v>199.99999994262308</c:v>
                </c:pt>
                <c:pt idx="49">
                  <c:v>199.99999996557386</c:v>
                </c:pt>
                <c:pt idx="50">
                  <c:v>199.99999997934432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4-4EA3-B06E-3AD6C7A5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6576"/>
        <c:axId val="63394400"/>
      </c:scatterChart>
      <c:valAx>
        <c:axId val="618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400"/>
        <c:crosses val="autoZero"/>
        <c:crossBetween val="midCat"/>
      </c:valAx>
      <c:valAx>
        <c:axId val="633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'Stochastic Squirrels'!$B$1</c:f>
              <c:strCache>
                <c:ptCount val="1"/>
                <c:pt idx="0">
                  <c:v>S(n)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'Stochastic Squirrels'!$A$2:$A$153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'Stochastic Squirrels'!$B$2:$B$153</c:f>
              <c:numCache>
                <c:formatCode>General</c:formatCode>
                <c:ptCount val="152"/>
                <c:pt idx="0">
                  <c:v>35</c:v>
                </c:pt>
                <c:pt idx="1">
                  <c:v>46.633905115493413</c:v>
                </c:pt>
                <c:pt idx="2">
                  <c:v>65.979553931559323</c:v>
                </c:pt>
                <c:pt idx="3">
                  <c:v>88.481410281900779</c:v>
                </c:pt>
                <c:pt idx="4">
                  <c:v>102.13943924391396</c:v>
                </c:pt>
                <c:pt idx="5">
                  <c:v>114.54109372794133</c:v>
                </c:pt>
                <c:pt idx="6">
                  <c:v>124.82131231520727</c:v>
                </c:pt>
                <c:pt idx="7">
                  <c:v>134.38553235573926</c:v>
                </c:pt>
                <c:pt idx="8">
                  <c:v>150.51994293746856</c:v>
                </c:pt>
                <c:pt idx="9">
                  <c:v>193.33945724062355</c:v>
                </c:pt>
                <c:pt idx="10">
                  <c:v>162.44172588273977</c:v>
                </c:pt>
                <c:pt idx="11">
                  <c:v>180.21746832460366</c:v>
                </c:pt>
                <c:pt idx="12">
                  <c:v>185.48547758087147</c:v>
                </c:pt>
                <c:pt idx="13">
                  <c:v>192.43655010827052</c:v>
                </c:pt>
                <c:pt idx="14">
                  <c:v>179.42659021605323</c:v>
                </c:pt>
                <c:pt idx="15">
                  <c:v>192.24538593021825</c:v>
                </c:pt>
                <c:pt idx="16">
                  <c:v>198.01365426936022</c:v>
                </c:pt>
                <c:pt idx="17">
                  <c:v>197.60729815266026</c:v>
                </c:pt>
                <c:pt idx="18">
                  <c:v>201.03006883475152</c:v>
                </c:pt>
                <c:pt idx="19">
                  <c:v>200.65387410607124</c:v>
                </c:pt>
                <c:pt idx="20">
                  <c:v>196.12225512659543</c:v>
                </c:pt>
                <c:pt idx="21">
                  <c:v>209.50142124591466</c:v>
                </c:pt>
                <c:pt idx="22">
                  <c:v>207.8349345703775</c:v>
                </c:pt>
                <c:pt idx="23">
                  <c:v>151.7602684836057</c:v>
                </c:pt>
                <c:pt idx="24">
                  <c:v>164.8391382819888</c:v>
                </c:pt>
                <c:pt idx="25">
                  <c:v>172.43110886935423</c:v>
                </c:pt>
                <c:pt idx="26">
                  <c:v>181.40958116229206</c:v>
                </c:pt>
                <c:pt idx="27">
                  <c:v>182.01019407337162</c:v>
                </c:pt>
                <c:pt idx="28">
                  <c:v>182.95943048849168</c:v>
                </c:pt>
                <c:pt idx="29">
                  <c:v>180.76067804345439</c:v>
                </c:pt>
                <c:pt idx="30">
                  <c:v>184.1362254848429</c:v>
                </c:pt>
                <c:pt idx="31">
                  <c:v>184.45175147459784</c:v>
                </c:pt>
                <c:pt idx="32">
                  <c:v>198.90672542846292</c:v>
                </c:pt>
                <c:pt idx="33">
                  <c:v>206.80292513791636</c:v>
                </c:pt>
                <c:pt idx="34">
                  <c:v>208.78891278867798</c:v>
                </c:pt>
                <c:pt idx="35">
                  <c:v>222.78173951039875</c:v>
                </c:pt>
                <c:pt idx="36">
                  <c:v>172.94669106023179</c:v>
                </c:pt>
                <c:pt idx="37">
                  <c:v>182.56534030141765</c:v>
                </c:pt>
                <c:pt idx="38">
                  <c:v>187.15982156073849</c:v>
                </c:pt>
                <c:pt idx="39">
                  <c:v>213.64514779991867</c:v>
                </c:pt>
                <c:pt idx="40">
                  <c:v>188.75576866534024</c:v>
                </c:pt>
                <c:pt idx="41">
                  <c:v>194.62824725508702</c:v>
                </c:pt>
                <c:pt idx="42">
                  <c:v>192.37435936107755</c:v>
                </c:pt>
                <c:pt idx="43">
                  <c:v>191.35306295873067</c:v>
                </c:pt>
                <c:pt idx="44">
                  <c:v>167.89858634697796</c:v>
                </c:pt>
                <c:pt idx="45">
                  <c:v>174.7002452347258</c:v>
                </c:pt>
                <c:pt idx="46">
                  <c:v>178.08166792881423</c:v>
                </c:pt>
                <c:pt idx="47">
                  <c:v>184.50415585859758</c:v>
                </c:pt>
                <c:pt idx="48">
                  <c:v>180.5972510933461</c:v>
                </c:pt>
                <c:pt idx="49">
                  <c:v>202.86905428144243</c:v>
                </c:pt>
                <c:pt idx="50">
                  <c:v>204.21895254929419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0-4E6F-91C6-58E51D7A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76016"/>
        <c:axId val="65602464"/>
      </c:scatterChart>
      <c:valAx>
        <c:axId val="2159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464"/>
        <c:crosses val="autoZero"/>
        <c:crossBetween val="midCat"/>
      </c:valAx>
      <c:valAx>
        <c:axId val="656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142875</xdr:rowOff>
    </xdr:from>
    <xdr:to>
      <xdr:col>10</xdr:col>
      <xdr:colOff>400049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5AACB-828B-49A0-9B05-714FE63F0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109536</xdr:colOff>
      <xdr:row>3</xdr:row>
      <xdr:rowOff>47625</xdr:rowOff>
    </xdr:from>
    <xdr:to>
      <xdr:col>9</xdr:col>
      <xdr:colOff>447675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90AAD-5319-4DEC-9B0D-A1712BF8C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9" sqref="B19"/>
    </sheetView>
  </sheetViews>
  <sheetFormatPr defaultRowHeight="15" x14ac:dyDescent="0.25"/>
  <sheetData>
    <row r="1" spans="1:2" x14ac:dyDescent="0.25">
      <c r="A1" s="1" t="s">
        <v>12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7" spans="1:2" x14ac:dyDescent="0.25">
      <c r="A7" s="1" t="s">
        <v>11</v>
      </c>
    </row>
    <row r="8" spans="1:2" x14ac:dyDescent="0.25">
      <c r="A8" t="s">
        <v>13</v>
      </c>
    </row>
    <row r="9" spans="1:2" x14ac:dyDescent="0.25">
      <c r="B9" t="s">
        <v>14</v>
      </c>
    </row>
    <row r="10" spans="1:2" x14ac:dyDescent="0.25">
      <c r="B10" t="s">
        <v>15</v>
      </c>
    </row>
    <row r="11" spans="1:2" x14ac:dyDescent="0.25">
      <c r="B11" t="s">
        <v>19</v>
      </c>
    </row>
    <row r="12" spans="1:2" x14ac:dyDescent="0.25">
      <c r="B12" t="s">
        <v>16</v>
      </c>
    </row>
    <row r="13" spans="1:2" x14ac:dyDescent="0.25">
      <c r="B13" t="s">
        <v>17</v>
      </c>
    </row>
    <row r="14" spans="1:2" x14ac:dyDescent="0.25">
      <c r="B14" t="s">
        <v>18</v>
      </c>
    </row>
    <row r="15" spans="1:2" x14ac:dyDescent="0.25">
      <c r="B15" t="s">
        <v>21</v>
      </c>
    </row>
    <row r="16" spans="1:2" x14ac:dyDescent="0.25">
      <c r="A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5" sqref="G5"/>
    </sheetView>
  </sheetViews>
  <sheetFormatPr defaultRowHeight="15" x14ac:dyDescent="0.25"/>
  <cols>
    <col min="6" max="6" width="20.42578125" bestFit="1" customWidth="1"/>
  </cols>
  <sheetData>
    <row r="1" spans="1:8" x14ac:dyDescent="0.25">
      <c r="A1" t="s">
        <v>4</v>
      </c>
      <c r="B1" t="s">
        <v>5</v>
      </c>
      <c r="F1" t="s">
        <v>6</v>
      </c>
    </row>
    <row r="2" spans="1:8" x14ac:dyDescent="0.25">
      <c r="A2">
        <v>0</v>
      </c>
      <c r="B2">
        <f>initial_size</f>
        <v>35</v>
      </c>
      <c r="F2" t="s">
        <v>7</v>
      </c>
      <c r="G2">
        <v>0.4</v>
      </c>
    </row>
    <row r="3" spans="1:8" x14ac:dyDescent="0.25">
      <c r="A3">
        <f>A2+1</f>
        <v>1</v>
      </c>
      <c r="B3">
        <f xml:space="preserve"> B2 + (intrinsic_birth_rate - intrinsic_birth_rate/special_number*B2)*B2</f>
        <v>46.55</v>
      </c>
      <c r="F3" t="s">
        <v>9</v>
      </c>
      <c r="G3">
        <v>200</v>
      </c>
      <c r="H3" t="s">
        <v>10</v>
      </c>
    </row>
    <row r="4" spans="1:8" x14ac:dyDescent="0.25">
      <c r="A4">
        <f t="shared" ref="A4:A67" si="0">A3+1</f>
        <v>2</v>
      </c>
      <c r="B4">
        <f xml:space="preserve"> B3 + (intrinsic_birth_rate - intrinsic_birth_rate/special_number*B3)*B3</f>
        <v>60.836194999999996</v>
      </c>
      <c r="F4" t="s">
        <v>8</v>
      </c>
      <c r="G4">
        <v>35</v>
      </c>
    </row>
    <row r="5" spans="1:8" x14ac:dyDescent="0.25">
      <c r="A5">
        <f t="shared" si="0"/>
        <v>3</v>
      </c>
      <c r="B5">
        <f xml:space="preserve"> B4 + (intrinsic_birth_rate - intrinsic_birth_rate/special_number*B4)*B4</f>
        <v>77.768587755843953</v>
      </c>
    </row>
    <row r="6" spans="1:8" x14ac:dyDescent="0.25">
      <c r="A6">
        <f t="shared" si="0"/>
        <v>4</v>
      </c>
      <c r="B6">
        <f xml:space="preserve"> B5 + (intrinsic_birth_rate - intrinsic_birth_rate/special_number*B5)*B5</f>
        <v>96.78011637510474</v>
      </c>
    </row>
    <row r="7" spans="1:8" x14ac:dyDescent="0.25">
      <c r="A7">
        <f t="shared" si="0"/>
        <v>5</v>
      </c>
      <c r="B7">
        <f xml:space="preserve"> B6 + (intrinsic_birth_rate - intrinsic_birth_rate/special_number*B6)*B6</f>
        <v>116.759381073989</v>
      </c>
    </row>
    <row r="8" spans="1:8" x14ac:dyDescent="0.25">
      <c r="A8">
        <f t="shared" si="0"/>
        <v>6</v>
      </c>
      <c r="B8">
        <f xml:space="preserve"> B7 + (intrinsic_birth_rate - intrinsic_birth_rate/special_number*B7)*B7</f>
        <v>136.19762736602263</v>
      </c>
    </row>
    <row r="9" spans="1:8" x14ac:dyDescent="0.25">
      <c r="A9">
        <f t="shared" si="0"/>
        <v>7</v>
      </c>
      <c r="B9">
        <f xml:space="preserve"> B8 + (intrinsic_birth_rate - intrinsic_birth_rate/special_number*B8)*B8</f>
        <v>153.57709091216378</v>
      </c>
    </row>
    <row r="10" spans="1:8" x14ac:dyDescent="0.25">
      <c r="A10">
        <f t="shared" si="0"/>
        <v>8</v>
      </c>
      <c r="B10">
        <f xml:space="preserve"> B9 + (intrinsic_birth_rate - intrinsic_birth_rate/special_number*B9)*B9</f>
        <v>167.83608157094326</v>
      </c>
    </row>
    <row r="11" spans="1:8" x14ac:dyDescent="0.25">
      <c r="A11">
        <f t="shared" si="0"/>
        <v>9</v>
      </c>
      <c r="B11">
        <f xml:space="preserve"> B10 + (intrinsic_birth_rate - intrinsic_birth_rate/special_number*B10)*B10</f>
        <v>178.63261364514392</v>
      </c>
    </row>
    <row r="12" spans="1:8" x14ac:dyDescent="0.25">
      <c r="A12">
        <f t="shared" si="0"/>
        <v>10</v>
      </c>
      <c r="B12">
        <f xml:space="preserve"> B11 + (intrinsic_birth_rate - intrinsic_birth_rate/special_number*B11)*B11</f>
        <v>186.26643778781096</v>
      </c>
    </row>
    <row r="13" spans="1:8" x14ac:dyDescent="0.25">
      <c r="A13">
        <f t="shared" si="0"/>
        <v>11</v>
      </c>
      <c r="B13">
        <f xml:space="preserve"> B12 + (intrinsic_birth_rate - intrinsic_birth_rate/special_number*B12)*B12</f>
        <v>191.38264121061445</v>
      </c>
    </row>
    <row r="14" spans="1:8" x14ac:dyDescent="0.25">
      <c r="A14">
        <f t="shared" si="0"/>
        <v>12</v>
      </c>
      <c r="B14">
        <f xml:space="preserve"> B13 + (intrinsic_birth_rate - intrinsic_birth_rate/special_number*B13)*B13</f>
        <v>194.68106698135867</v>
      </c>
    </row>
    <row r="15" spans="1:8" x14ac:dyDescent="0.25">
      <c r="A15">
        <f t="shared" si="0"/>
        <v>13</v>
      </c>
      <c r="B15">
        <f xml:space="preserve"> B14 + (intrinsic_birth_rate - intrinsic_birth_rate/special_number*B14)*B14</f>
        <v>196.75205809190163</v>
      </c>
    </row>
    <row r="16" spans="1:8" x14ac:dyDescent="0.25">
      <c r="A16">
        <f t="shared" si="0"/>
        <v>14</v>
      </c>
      <c r="B16">
        <f xml:space="preserve"> B15 + (intrinsic_birth_rate - intrinsic_birth_rate/special_number*B15)*B15</f>
        <v>198.03013660186423</v>
      </c>
    </row>
    <row r="17" spans="1:2" x14ac:dyDescent="0.25">
      <c r="A17">
        <f t="shared" si="0"/>
        <v>15</v>
      </c>
      <c r="B17">
        <f xml:space="preserve"> B16 + (intrinsic_birth_rate - intrinsic_birth_rate/special_number*B16)*B16</f>
        <v>198.81032123750393</v>
      </c>
    </row>
    <row r="18" spans="1:2" x14ac:dyDescent="0.25">
      <c r="A18">
        <f t="shared" si="0"/>
        <v>16</v>
      </c>
      <c r="B18">
        <f xml:space="preserve"> B17 + (intrinsic_birth_rate - intrinsic_birth_rate/special_number*B17)*B17</f>
        <v>199.28336207138648</v>
      </c>
    </row>
    <row r="19" spans="1:2" x14ac:dyDescent="0.25">
      <c r="A19">
        <f t="shared" si="0"/>
        <v>17</v>
      </c>
      <c r="B19">
        <f xml:space="preserve"> B18 + (intrinsic_birth_rate - intrinsic_birth_rate/special_number*B18)*B18</f>
        <v>199.56899010299043</v>
      </c>
    </row>
    <row r="20" spans="1:2" x14ac:dyDescent="0.25">
      <c r="A20">
        <f t="shared" si="0"/>
        <v>18</v>
      </c>
      <c r="B20">
        <f xml:space="preserve"> B19 + (intrinsic_birth_rate - intrinsic_birth_rate/special_number*B19)*B19</f>
        <v>199.74102252273161</v>
      </c>
    </row>
    <row r="21" spans="1:2" x14ac:dyDescent="0.25">
      <c r="A21">
        <f t="shared" si="0"/>
        <v>19</v>
      </c>
      <c r="B21">
        <f xml:space="preserve"> B20 + (intrinsic_birth_rate - intrinsic_birth_rate/special_number*B20)*B20</f>
        <v>199.84447937497151</v>
      </c>
    </row>
    <row r="22" spans="1:2" x14ac:dyDescent="0.25">
      <c r="A22">
        <f t="shared" si="0"/>
        <v>20</v>
      </c>
      <c r="B22">
        <f xml:space="preserve"> B21 + (intrinsic_birth_rate - intrinsic_birth_rate/special_number*B21)*B21</f>
        <v>199.9066392516533</v>
      </c>
    </row>
    <row r="23" spans="1:2" x14ac:dyDescent="0.25">
      <c r="A23">
        <f t="shared" si="0"/>
        <v>21</v>
      </c>
      <c r="B23">
        <f xml:space="preserve"> B22 + (intrinsic_birth_rate - intrinsic_birth_rate/special_number*B22)*B22</f>
        <v>199.94396611853333</v>
      </c>
    </row>
    <row r="24" spans="1:2" x14ac:dyDescent="0.25">
      <c r="A24">
        <f t="shared" si="0"/>
        <v>22</v>
      </c>
      <c r="B24">
        <f xml:space="preserve"> B23 + (intrinsic_birth_rate - intrinsic_birth_rate/special_number*B23)*B23</f>
        <v>199.96637339152826</v>
      </c>
    </row>
    <row r="25" spans="1:2" x14ac:dyDescent="0.25">
      <c r="A25">
        <f t="shared" si="0"/>
        <v>23</v>
      </c>
      <c r="B25">
        <f xml:space="preserve"> B24 + (intrinsic_birth_rate - intrinsic_birth_rate/special_number*B24)*B24</f>
        <v>199.97982177341936</v>
      </c>
    </row>
    <row r="26" spans="1:2" x14ac:dyDescent="0.25">
      <c r="A26">
        <f t="shared" si="0"/>
        <v>24</v>
      </c>
      <c r="B26">
        <f xml:space="preserve"> B25 + (intrinsic_birth_rate - intrinsic_birth_rate/special_number*B25)*B25</f>
        <v>199.98789224972995</v>
      </c>
    </row>
    <row r="27" spans="1:2" x14ac:dyDescent="0.25">
      <c r="A27">
        <f t="shared" si="0"/>
        <v>25</v>
      </c>
      <c r="B27">
        <f xml:space="preserve"> B26 + (intrinsic_birth_rate - intrinsic_birth_rate/special_number*B26)*B26</f>
        <v>199.99273505664274</v>
      </c>
    </row>
    <row r="28" spans="1:2" x14ac:dyDescent="0.25">
      <c r="A28">
        <f t="shared" si="0"/>
        <v>26</v>
      </c>
      <c r="B28">
        <f xml:space="preserve"> B27 + (intrinsic_birth_rate - intrinsic_birth_rate/special_number*B27)*B27</f>
        <v>199.99564092842684</v>
      </c>
    </row>
    <row r="29" spans="1:2" x14ac:dyDescent="0.25">
      <c r="A29">
        <f t="shared" si="0"/>
        <v>27</v>
      </c>
      <c r="B29">
        <f xml:space="preserve"> B28 + (intrinsic_birth_rate - intrinsic_birth_rate/special_number*B28)*B28</f>
        <v>199.9973845190531</v>
      </c>
    </row>
    <row r="30" spans="1:2" x14ac:dyDescent="0.25">
      <c r="A30">
        <f t="shared" si="0"/>
        <v>28</v>
      </c>
      <c r="B30">
        <f xml:space="preserve"> B29 + (intrinsic_birth_rate - intrinsic_birth_rate/special_number*B29)*B29</f>
        <v>199.99843069775039</v>
      </c>
    </row>
    <row r="31" spans="1:2" x14ac:dyDescent="0.25">
      <c r="A31">
        <f t="shared" si="0"/>
        <v>29</v>
      </c>
      <c r="B31">
        <f xml:space="preserve"> B30 + (intrinsic_birth_rate - intrinsic_birth_rate/special_number*B30)*B30</f>
        <v>199.99905841372481</v>
      </c>
    </row>
    <row r="32" spans="1:2" x14ac:dyDescent="0.25">
      <c r="A32">
        <f t="shared" si="0"/>
        <v>30</v>
      </c>
      <c r="B32">
        <f xml:space="preserve"> B31 + (intrinsic_birth_rate - intrinsic_birth_rate/special_number*B31)*B31</f>
        <v>199.99943504646171</v>
      </c>
    </row>
    <row r="33" spans="1:2" x14ac:dyDescent="0.25">
      <c r="A33">
        <f t="shared" si="0"/>
        <v>31</v>
      </c>
      <c r="B33">
        <f xml:space="preserve"> B32 + (intrinsic_birth_rate - intrinsic_birth_rate/special_number*B32)*B32</f>
        <v>199.99966102723869</v>
      </c>
    </row>
    <row r="34" spans="1:2" x14ac:dyDescent="0.25">
      <c r="A34">
        <f t="shared" si="0"/>
        <v>32</v>
      </c>
      <c r="B34">
        <f xml:space="preserve"> B33 + (intrinsic_birth_rate - intrinsic_birth_rate/special_number*B33)*B33</f>
        <v>199.99979661611343</v>
      </c>
    </row>
    <row r="35" spans="1:2" x14ac:dyDescent="0.25">
      <c r="A35">
        <f t="shared" si="0"/>
        <v>33</v>
      </c>
      <c r="B35">
        <f xml:space="preserve"> B34 + (intrinsic_birth_rate - intrinsic_birth_rate/special_number*B34)*B34</f>
        <v>199.99987796958533</v>
      </c>
    </row>
    <row r="36" spans="1:2" x14ac:dyDescent="0.25">
      <c r="A36">
        <f t="shared" si="0"/>
        <v>34</v>
      </c>
      <c r="B36">
        <f xml:space="preserve"> B35 + (intrinsic_birth_rate - intrinsic_birth_rate/special_number*B35)*B35</f>
        <v>199.99992678172143</v>
      </c>
    </row>
    <row r="37" spans="1:2" x14ac:dyDescent="0.25">
      <c r="A37">
        <f t="shared" si="0"/>
        <v>35</v>
      </c>
      <c r="B37">
        <f xml:space="preserve"> B36 + (intrinsic_birth_rate - intrinsic_birth_rate/special_number*B36)*B36</f>
        <v>199.99995606902215</v>
      </c>
    </row>
    <row r="38" spans="1:2" x14ac:dyDescent="0.25">
      <c r="A38">
        <f t="shared" si="0"/>
        <v>36</v>
      </c>
      <c r="B38">
        <f xml:space="preserve"> B37 + (intrinsic_birth_rate - intrinsic_birth_rate/special_number*B37)*B37</f>
        <v>199.99997364140944</v>
      </c>
    </row>
    <row r="39" spans="1:2" x14ac:dyDescent="0.25">
      <c r="A39">
        <f t="shared" si="0"/>
        <v>37</v>
      </c>
      <c r="B39">
        <f xml:space="preserve"> B38 + (intrinsic_birth_rate - intrinsic_birth_rate/special_number*B38)*B38</f>
        <v>199.99998418484427</v>
      </c>
    </row>
    <row r="40" spans="1:2" x14ac:dyDescent="0.25">
      <c r="A40">
        <f t="shared" si="0"/>
        <v>38</v>
      </c>
      <c r="B40">
        <f xml:space="preserve"> B39 + (intrinsic_birth_rate - intrinsic_birth_rate/special_number*B39)*B39</f>
        <v>199.99999051090606</v>
      </c>
    </row>
    <row r="41" spans="1:2" x14ac:dyDescent="0.25">
      <c r="A41">
        <f t="shared" si="0"/>
        <v>39</v>
      </c>
      <c r="B41">
        <f xml:space="preserve"> B40 + (intrinsic_birth_rate - intrinsic_birth_rate/special_number*B40)*B40</f>
        <v>199.99999430654347</v>
      </c>
    </row>
    <row r="42" spans="1:2" x14ac:dyDescent="0.25">
      <c r="A42">
        <f t="shared" si="0"/>
        <v>40</v>
      </c>
      <c r="B42">
        <f xml:space="preserve"> B41 + (intrinsic_birth_rate - intrinsic_birth_rate/special_number*B41)*B41</f>
        <v>199.99999658392602</v>
      </c>
    </row>
    <row r="43" spans="1:2" x14ac:dyDescent="0.25">
      <c r="A43">
        <f t="shared" si="0"/>
        <v>41</v>
      </c>
      <c r="B43">
        <f xml:space="preserve"> B42 + (intrinsic_birth_rate - intrinsic_birth_rate/special_number*B42)*B42</f>
        <v>199.99999795035558</v>
      </c>
    </row>
    <row r="44" spans="1:2" x14ac:dyDescent="0.25">
      <c r="A44">
        <f t="shared" si="0"/>
        <v>42</v>
      </c>
      <c r="B44">
        <f xml:space="preserve"> B43 + (intrinsic_birth_rate - intrinsic_birth_rate/special_number*B43)*B43</f>
        <v>199.99999877021335</v>
      </c>
    </row>
    <row r="45" spans="1:2" x14ac:dyDescent="0.25">
      <c r="A45">
        <f t="shared" si="0"/>
        <v>43</v>
      </c>
      <c r="B45">
        <f xml:space="preserve"> B44 + (intrinsic_birth_rate - intrinsic_birth_rate/special_number*B44)*B44</f>
        <v>199.999999262128</v>
      </c>
    </row>
    <row r="46" spans="1:2" x14ac:dyDescent="0.25">
      <c r="A46">
        <f t="shared" si="0"/>
        <v>44</v>
      </c>
      <c r="B46">
        <f xml:space="preserve"> B45 + (intrinsic_birth_rate - intrinsic_birth_rate/special_number*B45)*B45</f>
        <v>199.99999955727679</v>
      </c>
    </row>
    <row r="47" spans="1:2" x14ac:dyDescent="0.25">
      <c r="A47">
        <f t="shared" si="0"/>
        <v>45</v>
      </c>
      <c r="B47">
        <f xml:space="preserve"> B46 + (intrinsic_birth_rate - intrinsic_birth_rate/special_number*B46)*B46</f>
        <v>199.99999973436607</v>
      </c>
    </row>
    <row r="48" spans="1:2" x14ac:dyDescent="0.25">
      <c r="A48">
        <f t="shared" si="0"/>
        <v>46</v>
      </c>
      <c r="B48">
        <f xml:space="preserve"> B47 + (intrinsic_birth_rate - intrinsic_birth_rate/special_number*B47)*B47</f>
        <v>199.99999984061964</v>
      </c>
    </row>
    <row r="49" spans="1:2" x14ac:dyDescent="0.25">
      <c r="A49">
        <f t="shared" si="0"/>
        <v>47</v>
      </c>
      <c r="B49">
        <f xml:space="preserve"> B48 + (intrinsic_birth_rate - intrinsic_birth_rate/special_number*B48)*B48</f>
        <v>199.99999990437178</v>
      </c>
    </row>
    <row r="50" spans="1:2" x14ac:dyDescent="0.25">
      <c r="A50">
        <f t="shared" si="0"/>
        <v>48</v>
      </c>
      <c r="B50">
        <f xml:space="preserve"> B49 + (intrinsic_birth_rate - intrinsic_birth_rate/special_number*B49)*B49</f>
        <v>199.99999994262308</v>
      </c>
    </row>
    <row r="51" spans="1:2" x14ac:dyDescent="0.25">
      <c r="A51">
        <f t="shared" si="0"/>
        <v>49</v>
      </c>
      <c r="B51">
        <f xml:space="preserve"> B50 + (intrinsic_birth_rate - intrinsic_birth_rate/special_number*B50)*B50</f>
        <v>199.99999996557386</v>
      </c>
    </row>
    <row r="52" spans="1:2" x14ac:dyDescent="0.25">
      <c r="A52">
        <f t="shared" si="0"/>
        <v>50</v>
      </c>
      <c r="B52">
        <f xml:space="preserve"> B51 + (intrinsic_birth_rate - intrinsic_birth_rate/special_number*B51)*B51</f>
        <v>199.99999997934432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3" sqref="B3"/>
    </sheetView>
  </sheetViews>
  <sheetFormatPr defaultRowHeight="15" x14ac:dyDescent="0.25"/>
  <cols>
    <col min="5" max="5" width="22.7109375" bestFit="1" customWidth="1"/>
  </cols>
  <sheetData>
    <row r="1" spans="1:7" x14ac:dyDescent="0.25">
      <c r="A1" t="s">
        <v>4</v>
      </c>
      <c r="B1" t="s">
        <v>5</v>
      </c>
      <c r="E1" t="s">
        <v>20</v>
      </c>
      <c r="F1" t="s">
        <v>24</v>
      </c>
      <c r="G1" t="s">
        <v>25</v>
      </c>
    </row>
    <row r="2" spans="1:7" x14ac:dyDescent="0.25">
      <c r="A2">
        <v>0</v>
      </c>
      <c r="B2">
        <f>initial_size</f>
        <v>35</v>
      </c>
      <c r="E2" t="s">
        <v>22</v>
      </c>
      <c r="F2">
        <v>0.4</v>
      </c>
      <c r="G2">
        <v>200</v>
      </c>
    </row>
    <row r="3" spans="1:7" x14ac:dyDescent="0.25">
      <c r="A3">
        <f>A2+1</f>
        <v>1</v>
      </c>
      <c r="B3">
        <f ca="1" xml:space="preserve"> B2 + _xlfn.NORM.INV(RAND(), mean_IBR, sd_IBR)*(1 - B2/_xlfn.NORM.INV(RAND(), mean_K, sd_K))*B2</f>
        <v>46.633905115493413</v>
      </c>
      <c r="E3" t="s">
        <v>23</v>
      </c>
      <c r="F3">
        <v>0.15</v>
      </c>
      <c r="G3">
        <v>25</v>
      </c>
    </row>
    <row r="4" spans="1:7" x14ac:dyDescent="0.25">
      <c r="A4">
        <f t="shared" ref="A4:A67" si="0">A3+1</f>
        <v>2</v>
      </c>
      <c r="B4">
        <f ca="1" xml:space="preserve"> B3 + _xlfn.NORM.INV(RAND(), mean_IBR, sd_IBR)*(1 - B3/_xlfn.NORM.INV(RAND(), mean_K, sd_K))*B3</f>
        <v>65.979553931559323</v>
      </c>
    </row>
    <row r="5" spans="1:7" x14ac:dyDescent="0.25">
      <c r="A5">
        <f t="shared" si="0"/>
        <v>3</v>
      </c>
      <c r="B5">
        <f ca="1" xml:space="preserve"> B4 + _xlfn.NORM.INV(RAND(), mean_IBR, sd_IBR)*(1 - B4/_xlfn.NORM.INV(RAND(), mean_K, sd_K))*B4</f>
        <v>88.481410281900779</v>
      </c>
    </row>
    <row r="6" spans="1:7" x14ac:dyDescent="0.25">
      <c r="A6">
        <f t="shared" si="0"/>
        <v>4</v>
      </c>
      <c r="B6">
        <f ca="1" xml:space="preserve"> B5 + _xlfn.NORM.INV(RAND(), mean_IBR, sd_IBR)*(1 - B5/_xlfn.NORM.INV(RAND(), mean_K, sd_K))*B5</f>
        <v>102.13943924391396</v>
      </c>
    </row>
    <row r="7" spans="1:7" x14ac:dyDescent="0.25">
      <c r="A7">
        <f t="shared" si="0"/>
        <v>5</v>
      </c>
      <c r="B7">
        <f ca="1" xml:space="preserve"> B6 + _xlfn.NORM.INV(RAND(), mean_IBR, sd_IBR)*(1 - B6/_xlfn.NORM.INV(RAND(), mean_K, sd_K))*B6</f>
        <v>114.54109372794133</v>
      </c>
    </row>
    <row r="8" spans="1:7" x14ac:dyDescent="0.25">
      <c r="A8">
        <f t="shared" si="0"/>
        <v>6</v>
      </c>
      <c r="B8">
        <f ca="1" xml:space="preserve"> B7 + _xlfn.NORM.INV(RAND(), mean_IBR, sd_IBR)*(1 - B7/_xlfn.NORM.INV(RAND(), mean_K, sd_K))*B7</f>
        <v>124.82131231520727</v>
      </c>
    </row>
    <row r="9" spans="1:7" x14ac:dyDescent="0.25">
      <c r="A9">
        <f t="shared" si="0"/>
        <v>7</v>
      </c>
      <c r="B9">
        <f ca="1" xml:space="preserve"> B8 + _xlfn.NORM.INV(RAND(), mean_IBR, sd_IBR)*(1 - B8/_xlfn.NORM.INV(RAND(), mean_K, sd_K))*B8</f>
        <v>134.38553235573926</v>
      </c>
    </row>
    <row r="10" spans="1:7" x14ac:dyDescent="0.25">
      <c r="A10">
        <f t="shared" si="0"/>
        <v>8</v>
      </c>
      <c r="B10">
        <f ca="1" xml:space="preserve"> B9 + _xlfn.NORM.INV(RAND(), mean_IBR, sd_IBR)*(1 - B9/_xlfn.NORM.INV(RAND(), mean_K, sd_K))*B9</f>
        <v>150.51994293746856</v>
      </c>
    </row>
    <row r="11" spans="1:7" x14ac:dyDescent="0.25">
      <c r="A11">
        <f t="shared" si="0"/>
        <v>9</v>
      </c>
      <c r="B11">
        <f ca="1" xml:space="preserve"> B10 + _xlfn.NORM.INV(RAND(), mean_IBR, sd_IBR)*(1 - B10/_xlfn.NORM.INV(RAND(), mean_K, sd_K))*B10</f>
        <v>193.33945724062355</v>
      </c>
    </row>
    <row r="12" spans="1:7" x14ac:dyDescent="0.25">
      <c r="A12">
        <f t="shared" si="0"/>
        <v>10</v>
      </c>
      <c r="B12">
        <f ca="1" xml:space="preserve"> B11 + _xlfn.NORM.INV(RAND(), mean_IBR, sd_IBR)*(1 - B11/_xlfn.NORM.INV(RAND(), mean_K, sd_K))*B11</f>
        <v>162.44172588273977</v>
      </c>
    </row>
    <row r="13" spans="1:7" x14ac:dyDescent="0.25">
      <c r="A13">
        <f t="shared" si="0"/>
        <v>11</v>
      </c>
      <c r="B13">
        <f ca="1" xml:space="preserve"> B12 + _xlfn.NORM.INV(RAND(), mean_IBR, sd_IBR)*(1 - B12/_xlfn.NORM.INV(RAND(), mean_K, sd_K))*B12</f>
        <v>180.21746832460366</v>
      </c>
    </row>
    <row r="14" spans="1:7" x14ac:dyDescent="0.25">
      <c r="A14">
        <f t="shared" si="0"/>
        <v>12</v>
      </c>
      <c r="B14">
        <f ca="1" xml:space="preserve"> B13 + _xlfn.NORM.INV(RAND(), mean_IBR, sd_IBR)*(1 - B13/_xlfn.NORM.INV(RAND(), mean_K, sd_K))*B13</f>
        <v>185.48547758087147</v>
      </c>
    </row>
    <row r="15" spans="1:7" x14ac:dyDescent="0.25">
      <c r="A15">
        <f t="shared" si="0"/>
        <v>13</v>
      </c>
      <c r="B15">
        <f ca="1" xml:space="preserve"> B14 + _xlfn.NORM.INV(RAND(), mean_IBR, sd_IBR)*(1 - B14/_xlfn.NORM.INV(RAND(), mean_K, sd_K))*B14</f>
        <v>192.43655010827052</v>
      </c>
    </row>
    <row r="16" spans="1:7" x14ac:dyDescent="0.25">
      <c r="A16">
        <f t="shared" si="0"/>
        <v>14</v>
      </c>
      <c r="B16">
        <f ca="1" xml:space="preserve"> B15 + _xlfn.NORM.INV(RAND(), mean_IBR, sd_IBR)*(1 - B15/_xlfn.NORM.INV(RAND(), mean_K, sd_K))*B15</f>
        <v>179.42659021605323</v>
      </c>
    </row>
    <row r="17" spans="1:2" x14ac:dyDescent="0.25">
      <c r="A17">
        <f t="shared" si="0"/>
        <v>15</v>
      </c>
      <c r="B17">
        <f ca="1" xml:space="preserve"> B16 + _xlfn.NORM.INV(RAND(), mean_IBR, sd_IBR)*(1 - B16/_xlfn.NORM.INV(RAND(), mean_K, sd_K))*B16</f>
        <v>192.24538593021825</v>
      </c>
    </row>
    <row r="18" spans="1:2" x14ac:dyDescent="0.25">
      <c r="A18">
        <f t="shared" si="0"/>
        <v>16</v>
      </c>
      <c r="B18">
        <f ca="1" xml:space="preserve"> B17 + _xlfn.NORM.INV(RAND(), mean_IBR, sd_IBR)*(1 - B17/_xlfn.NORM.INV(RAND(), mean_K, sd_K))*B17</f>
        <v>198.01365426936022</v>
      </c>
    </row>
    <row r="19" spans="1:2" x14ac:dyDescent="0.25">
      <c r="A19">
        <f t="shared" si="0"/>
        <v>17</v>
      </c>
      <c r="B19">
        <f ca="1" xml:space="preserve"> B18 + _xlfn.NORM.INV(RAND(), mean_IBR, sd_IBR)*(1 - B18/_xlfn.NORM.INV(RAND(), mean_K, sd_K))*B18</f>
        <v>197.60729815266026</v>
      </c>
    </row>
    <row r="20" spans="1:2" x14ac:dyDescent="0.25">
      <c r="A20">
        <f t="shared" si="0"/>
        <v>18</v>
      </c>
      <c r="B20">
        <f ca="1" xml:space="preserve"> B19 + _xlfn.NORM.INV(RAND(), mean_IBR, sd_IBR)*(1 - B19/_xlfn.NORM.INV(RAND(), mean_K, sd_K))*B19</f>
        <v>201.03006883475152</v>
      </c>
    </row>
    <row r="21" spans="1:2" x14ac:dyDescent="0.25">
      <c r="A21">
        <f t="shared" si="0"/>
        <v>19</v>
      </c>
      <c r="B21">
        <f ca="1" xml:space="preserve"> B20 + _xlfn.NORM.INV(RAND(), mean_IBR, sd_IBR)*(1 - B20/_xlfn.NORM.INV(RAND(), mean_K, sd_K))*B20</f>
        <v>200.65387410607124</v>
      </c>
    </row>
    <row r="22" spans="1:2" x14ac:dyDescent="0.25">
      <c r="A22">
        <f t="shared" si="0"/>
        <v>20</v>
      </c>
      <c r="B22">
        <f ca="1" xml:space="preserve"> B21 + _xlfn.NORM.INV(RAND(), mean_IBR, sd_IBR)*(1 - B21/_xlfn.NORM.INV(RAND(), mean_K, sd_K))*B21</f>
        <v>196.12225512659543</v>
      </c>
    </row>
    <row r="23" spans="1:2" x14ac:dyDescent="0.25">
      <c r="A23">
        <f t="shared" si="0"/>
        <v>21</v>
      </c>
      <c r="B23">
        <f ca="1" xml:space="preserve"> B22 + _xlfn.NORM.INV(RAND(), mean_IBR, sd_IBR)*(1 - B22/_xlfn.NORM.INV(RAND(), mean_K, sd_K))*B22</f>
        <v>209.50142124591466</v>
      </c>
    </row>
    <row r="24" spans="1:2" x14ac:dyDescent="0.25">
      <c r="A24">
        <f t="shared" si="0"/>
        <v>22</v>
      </c>
      <c r="B24">
        <f ca="1" xml:space="preserve"> B23 + _xlfn.NORM.INV(RAND(), mean_IBR, sd_IBR)*(1 - B23/_xlfn.NORM.INV(RAND(), mean_K, sd_K))*B23</f>
        <v>207.8349345703775</v>
      </c>
    </row>
    <row r="25" spans="1:2" x14ac:dyDescent="0.25">
      <c r="A25">
        <f t="shared" si="0"/>
        <v>23</v>
      </c>
      <c r="B25">
        <f ca="1" xml:space="preserve"> B24 + _xlfn.NORM.INV(RAND(), mean_IBR, sd_IBR)*(1 - B24/_xlfn.NORM.INV(RAND(), mean_K, sd_K))*B24</f>
        <v>151.7602684836057</v>
      </c>
    </row>
    <row r="26" spans="1:2" x14ac:dyDescent="0.25">
      <c r="A26">
        <f t="shared" si="0"/>
        <v>24</v>
      </c>
      <c r="B26">
        <f ca="1" xml:space="preserve"> B25 + _xlfn.NORM.INV(RAND(), mean_IBR, sd_IBR)*(1 - B25/_xlfn.NORM.INV(RAND(), mean_K, sd_K))*B25</f>
        <v>164.8391382819888</v>
      </c>
    </row>
    <row r="27" spans="1:2" x14ac:dyDescent="0.25">
      <c r="A27">
        <f t="shared" si="0"/>
        <v>25</v>
      </c>
      <c r="B27">
        <f ca="1" xml:space="preserve"> B26 + _xlfn.NORM.INV(RAND(), mean_IBR, sd_IBR)*(1 - B26/_xlfn.NORM.INV(RAND(), mean_K, sd_K))*B26</f>
        <v>172.43110886935423</v>
      </c>
    </row>
    <row r="28" spans="1:2" x14ac:dyDescent="0.25">
      <c r="A28">
        <f t="shared" si="0"/>
        <v>26</v>
      </c>
      <c r="B28">
        <f ca="1" xml:space="preserve"> B27 + _xlfn.NORM.INV(RAND(), mean_IBR, sd_IBR)*(1 - B27/_xlfn.NORM.INV(RAND(), mean_K, sd_K))*B27</f>
        <v>181.40958116229206</v>
      </c>
    </row>
    <row r="29" spans="1:2" x14ac:dyDescent="0.25">
      <c r="A29">
        <f t="shared" si="0"/>
        <v>27</v>
      </c>
      <c r="B29">
        <f ca="1" xml:space="preserve"> B28 + _xlfn.NORM.INV(RAND(), mean_IBR, sd_IBR)*(1 - B28/_xlfn.NORM.INV(RAND(), mean_K, sd_K))*B28</f>
        <v>182.01019407337162</v>
      </c>
    </row>
    <row r="30" spans="1:2" x14ac:dyDescent="0.25">
      <c r="A30">
        <f t="shared" si="0"/>
        <v>28</v>
      </c>
      <c r="B30">
        <f ca="1" xml:space="preserve"> B29 + _xlfn.NORM.INV(RAND(), mean_IBR, sd_IBR)*(1 - B29/_xlfn.NORM.INV(RAND(), mean_K, sd_K))*B29</f>
        <v>182.95943048849168</v>
      </c>
    </row>
    <row r="31" spans="1:2" x14ac:dyDescent="0.25">
      <c r="A31">
        <f t="shared" si="0"/>
        <v>29</v>
      </c>
      <c r="B31">
        <f ca="1" xml:space="preserve"> B30 + _xlfn.NORM.INV(RAND(), mean_IBR, sd_IBR)*(1 - B30/_xlfn.NORM.INV(RAND(), mean_K, sd_K))*B30</f>
        <v>180.76067804345439</v>
      </c>
    </row>
    <row r="32" spans="1:2" x14ac:dyDescent="0.25">
      <c r="A32">
        <f t="shared" si="0"/>
        <v>30</v>
      </c>
      <c r="B32">
        <f ca="1" xml:space="preserve"> B31 + _xlfn.NORM.INV(RAND(), mean_IBR, sd_IBR)*(1 - B31/_xlfn.NORM.INV(RAND(), mean_K, sd_K))*B31</f>
        <v>184.1362254848429</v>
      </c>
    </row>
    <row r="33" spans="1:2" x14ac:dyDescent="0.25">
      <c r="A33">
        <f t="shared" si="0"/>
        <v>31</v>
      </c>
      <c r="B33">
        <f ca="1" xml:space="preserve"> B32 + _xlfn.NORM.INV(RAND(), mean_IBR, sd_IBR)*(1 - B32/_xlfn.NORM.INV(RAND(), mean_K, sd_K))*B32</f>
        <v>184.45175147459784</v>
      </c>
    </row>
    <row r="34" spans="1:2" x14ac:dyDescent="0.25">
      <c r="A34">
        <f t="shared" si="0"/>
        <v>32</v>
      </c>
      <c r="B34">
        <f ca="1" xml:space="preserve"> B33 + _xlfn.NORM.INV(RAND(), mean_IBR, sd_IBR)*(1 - B33/_xlfn.NORM.INV(RAND(), mean_K, sd_K))*B33</f>
        <v>198.90672542846292</v>
      </c>
    </row>
    <row r="35" spans="1:2" x14ac:dyDescent="0.25">
      <c r="A35">
        <f t="shared" si="0"/>
        <v>33</v>
      </c>
      <c r="B35">
        <f ca="1" xml:space="preserve"> B34 + _xlfn.NORM.INV(RAND(), mean_IBR, sd_IBR)*(1 - B34/_xlfn.NORM.INV(RAND(), mean_K, sd_K))*B34</f>
        <v>206.80292513791636</v>
      </c>
    </row>
    <row r="36" spans="1:2" x14ac:dyDescent="0.25">
      <c r="A36">
        <f t="shared" si="0"/>
        <v>34</v>
      </c>
      <c r="B36">
        <f ca="1" xml:space="preserve"> B35 + _xlfn.NORM.INV(RAND(), mean_IBR, sd_IBR)*(1 - B35/_xlfn.NORM.INV(RAND(), mean_K, sd_K))*B35</f>
        <v>208.78891278867798</v>
      </c>
    </row>
    <row r="37" spans="1:2" x14ac:dyDescent="0.25">
      <c r="A37">
        <f t="shared" si="0"/>
        <v>35</v>
      </c>
      <c r="B37">
        <f ca="1" xml:space="preserve"> B36 + _xlfn.NORM.INV(RAND(), mean_IBR, sd_IBR)*(1 - B36/_xlfn.NORM.INV(RAND(), mean_K, sd_K))*B36</f>
        <v>222.78173951039875</v>
      </c>
    </row>
    <row r="38" spans="1:2" x14ac:dyDescent="0.25">
      <c r="A38">
        <f t="shared" si="0"/>
        <v>36</v>
      </c>
      <c r="B38">
        <f ca="1" xml:space="preserve"> B37 + _xlfn.NORM.INV(RAND(), mean_IBR, sd_IBR)*(1 - B37/_xlfn.NORM.INV(RAND(), mean_K, sd_K))*B37</f>
        <v>172.94669106023179</v>
      </c>
    </row>
    <row r="39" spans="1:2" x14ac:dyDescent="0.25">
      <c r="A39">
        <f t="shared" si="0"/>
        <v>37</v>
      </c>
      <c r="B39">
        <f ca="1" xml:space="preserve"> B38 + _xlfn.NORM.INV(RAND(), mean_IBR, sd_IBR)*(1 - B38/_xlfn.NORM.INV(RAND(), mean_K, sd_K))*B38</f>
        <v>182.56534030141765</v>
      </c>
    </row>
    <row r="40" spans="1:2" x14ac:dyDescent="0.25">
      <c r="A40">
        <f t="shared" si="0"/>
        <v>38</v>
      </c>
      <c r="B40">
        <f ca="1" xml:space="preserve"> B39 + _xlfn.NORM.INV(RAND(), mean_IBR, sd_IBR)*(1 - B39/_xlfn.NORM.INV(RAND(), mean_K, sd_K))*B39</f>
        <v>187.15982156073849</v>
      </c>
    </row>
    <row r="41" spans="1:2" x14ac:dyDescent="0.25">
      <c r="A41">
        <f t="shared" si="0"/>
        <v>39</v>
      </c>
      <c r="B41">
        <f ca="1" xml:space="preserve"> B40 + _xlfn.NORM.INV(RAND(), mean_IBR, sd_IBR)*(1 - B40/_xlfn.NORM.INV(RAND(), mean_K, sd_K))*B40</f>
        <v>213.64514779991867</v>
      </c>
    </row>
    <row r="42" spans="1:2" x14ac:dyDescent="0.25">
      <c r="A42">
        <f t="shared" si="0"/>
        <v>40</v>
      </c>
      <c r="B42">
        <f ca="1" xml:space="preserve"> B41 + _xlfn.NORM.INV(RAND(), mean_IBR, sd_IBR)*(1 - B41/_xlfn.NORM.INV(RAND(), mean_K, sd_K))*B41</f>
        <v>188.75576866534024</v>
      </c>
    </row>
    <row r="43" spans="1:2" x14ac:dyDescent="0.25">
      <c r="A43">
        <f t="shared" si="0"/>
        <v>41</v>
      </c>
      <c r="B43">
        <f ca="1" xml:space="preserve"> B42 + _xlfn.NORM.INV(RAND(), mean_IBR, sd_IBR)*(1 - B42/_xlfn.NORM.INV(RAND(), mean_K, sd_K))*B42</f>
        <v>194.62824725508702</v>
      </c>
    </row>
    <row r="44" spans="1:2" x14ac:dyDescent="0.25">
      <c r="A44">
        <f t="shared" si="0"/>
        <v>42</v>
      </c>
      <c r="B44">
        <f ca="1" xml:space="preserve"> B43 + _xlfn.NORM.INV(RAND(), mean_IBR, sd_IBR)*(1 - B43/_xlfn.NORM.INV(RAND(), mean_K, sd_K))*B43</f>
        <v>192.37435936107755</v>
      </c>
    </row>
    <row r="45" spans="1:2" x14ac:dyDescent="0.25">
      <c r="A45">
        <f t="shared" si="0"/>
        <v>43</v>
      </c>
      <c r="B45">
        <f ca="1" xml:space="preserve"> B44 + _xlfn.NORM.INV(RAND(), mean_IBR, sd_IBR)*(1 - B44/_xlfn.NORM.INV(RAND(), mean_K, sd_K))*B44</f>
        <v>191.35306295873067</v>
      </c>
    </row>
    <row r="46" spans="1:2" x14ac:dyDescent="0.25">
      <c r="A46">
        <f t="shared" si="0"/>
        <v>44</v>
      </c>
      <c r="B46">
        <f ca="1" xml:space="preserve"> B45 + _xlfn.NORM.INV(RAND(), mean_IBR, sd_IBR)*(1 - B45/_xlfn.NORM.INV(RAND(), mean_K, sd_K))*B45</f>
        <v>167.89858634697796</v>
      </c>
    </row>
    <row r="47" spans="1:2" x14ac:dyDescent="0.25">
      <c r="A47">
        <f t="shared" si="0"/>
        <v>45</v>
      </c>
      <c r="B47">
        <f ca="1" xml:space="preserve"> B46 + _xlfn.NORM.INV(RAND(), mean_IBR, sd_IBR)*(1 - B46/_xlfn.NORM.INV(RAND(), mean_K, sd_K))*B46</f>
        <v>174.7002452347258</v>
      </c>
    </row>
    <row r="48" spans="1:2" x14ac:dyDescent="0.25">
      <c r="A48">
        <f t="shared" si="0"/>
        <v>46</v>
      </c>
      <c r="B48">
        <f ca="1" xml:space="preserve"> B47 + _xlfn.NORM.INV(RAND(), mean_IBR, sd_IBR)*(1 - B47/_xlfn.NORM.INV(RAND(), mean_K, sd_K))*B47</f>
        <v>178.08166792881423</v>
      </c>
    </row>
    <row r="49" spans="1:2" x14ac:dyDescent="0.25">
      <c r="A49">
        <f t="shared" si="0"/>
        <v>47</v>
      </c>
      <c r="B49">
        <f ca="1" xml:space="preserve"> B48 + _xlfn.NORM.INV(RAND(), mean_IBR, sd_IBR)*(1 - B48/_xlfn.NORM.INV(RAND(), mean_K, sd_K))*B48</f>
        <v>184.50415585859758</v>
      </c>
    </row>
    <row r="50" spans="1:2" x14ac:dyDescent="0.25">
      <c r="A50">
        <f t="shared" si="0"/>
        <v>48</v>
      </c>
      <c r="B50">
        <f ca="1" xml:space="preserve"> B49 + _xlfn.NORM.INV(RAND(), mean_IBR, sd_IBR)*(1 - B49/_xlfn.NORM.INV(RAND(), mean_K, sd_K))*B49</f>
        <v>180.5972510933461</v>
      </c>
    </row>
    <row r="51" spans="1:2" x14ac:dyDescent="0.25">
      <c r="A51">
        <f t="shared" si="0"/>
        <v>49</v>
      </c>
      <c r="B51">
        <f ca="1" xml:space="preserve"> B50 + _xlfn.NORM.INV(RAND(), mean_IBR, sd_IBR)*(1 - B50/_xlfn.NORM.INV(RAND(), mean_K, sd_K))*B50</f>
        <v>202.86905428144243</v>
      </c>
    </row>
    <row r="52" spans="1:2" x14ac:dyDescent="0.25">
      <c r="A52">
        <f t="shared" si="0"/>
        <v>50</v>
      </c>
      <c r="B52">
        <f ca="1" xml:space="preserve"> B51 + _xlfn.NORM.INV(RAND(), mean_IBR, sd_IBR)*(1 - B51/_xlfn.NORM.INV(RAND(), mean_K, sd_K))*B51</f>
        <v>204.21895254929419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Notes</vt:lpstr>
      <vt:lpstr>Logistic squirrels</vt:lpstr>
      <vt:lpstr>Stochastic Squirrels</vt:lpstr>
      <vt:lpstr>initial_size</vt:lpstr>
      <vt:lpstr>intrinsic_birth_rate</vt:lpstr>
      <vt:lpstr>mean_IBR</vt:lpstr>
      <vt:lpstr>mean_K</vt:lpstr>
      <vt:lpstr>sd_IBR</vt:lpstr>
      <vt:lpstr>sd_K</vt:lpstr>
      <vt:lpstr>special_number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McNelis</dc:creator>
  <cp:lastModifiedBy>Erin McNelis</cp:lastModifiedBy>
  <dcterms:created xsi:type="dcterms:W3CDTF">2019-09-09T14:03:51Z</dcterms:created>
  <dcterms:modified xsi:type="dcterms:W3CDTF">2019-09-09T15:02:19Z</dcterms:modified>
</cp:coreProperties>
</file>