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osr128-PF1" sheetId="20" r:id="rId1"/>
    <sheet name="osr128-PF0" sheetId="28" r:id="rId2"/>
    <sheet name="osr256-PF1" sheetId="21" r:id="rId3"/>
    <sheet name="osr256-PF0" sheetId="29" r:id="rId4"/>
    <sheet name="Sheet3" sheetId="22" r:id="rId5"/>
    <sheet name="Sheet4" sheetId="23" r:id="rId6"/>
    <sheet name="Sheet5" sheetId="24" r:id="rId7"/>
    <sheet name="Sheet6" sheetId="25" r:id="rId8"/>
    <sheet name="Sheet7" sheetId="26" r:id="rId9"/>
    <sheet name="Sheet8" sheetId="27" r:id="rId10"/>
  </sheets>
  <calcPr calcId="144525"/>
</workbook>
</file>

<file path=xl/sharedStrings.xml><?xml version="1.0" encoding="utf-8"?>
<sst xmlns="http://schemas.openxmlformats.org/spreadsheetml/2006/main" count="694" uniqueCount="59">
  <si>
    <t>err取最后6组平均值</t>
  </si>
  <si>
    <t>无补偿仿真结果</t>
  </si>
  <si>
    <t>10：1</t>
  </si>
  <si>
    <t>增益值</t>
  </si>
  <si>
    <t>增益补偿仿真结果</t>
  </si>
  <si>
    <t>5000：1</t>
  </si>
  <si>
    <t>偏置值</t>
  </si>
  <si>
    <t>index</t>
  </si>
  <si>
    <t>参数</t>
  </si>
  <si>
    <t>全波计量</t>
  </si>
  <si>
    <t>基波计量</t>
  </si>
  <si>
    <t>ADC_samp_freq
(ADC采样频率)</t>
  </si>
  <si>
    <t>fund_wave_freq
(基波频率)</t>
  </si>
  <si>
    <t>ADC OSR</t>
  </si>
  <si>
    <t>scan_freq
(频率扫频范围)</t>
  </si>
  <si>
    <t>PGA</t>
  </si>
  <si>
    <t>fund_wave_amp_vol
(基波电压幅度)</t>
  </si>
  <si>
    <t>fund_wave_amp_current
(基波电流幅度)</t>
  </si>
  <si>
    <t>power_factor
(功率因数)</t>
  </si>
  <si>
    <t>vol_dc_bias
（电压直流偏置）</t>
  </si>
  <si>
    <t>current_dc_bias
（电流直流偏置）</t>
  </si>
  <si>
    <t>fund_RMSU_err
(RMSU电压有效值误差(‰))</t>
  </si>
  <si>
    <t>fund_RMSI_err
(RMSI电流有效值误差(‰))</t>
  </si>
  <si>
    <t>fund_P_err
(P有功功率误差(‰))</t>
  </si>
  <si>
    <t>fund_Q_err
(Q无功功率误差(‰))</t>
  </si>
  <si>
    <t>case0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</si>
  <si>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</si>
  <si>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</si>
  <si>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</si>
  <si>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</si>
  <si>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</si>
  <si>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</si>
  <si>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</si>
  <si>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</si>
  <si>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NaN</t>
  </si>
  <si>
    <t>增益+偏置补偿仿真结果</t>
  </si>
  <si>
    <t>偏置补偿仿真结果</t>
  </si>
  <si>
    <t>dynamic_test</t>
  </si>
  <si>
    <t>ADC_samp_freq</t>
  </si>
  <si>
    <t>fund_wave_freq</t>
  </si>
  <si>
    <t>ADC_OSR</t>
  </si>
  <si>
    <t>scan_freq</t>
  </si>
  <si>
    <t>fund_wave_amp_vol</t>
  </si>
  <si>
    <t>fund_wave_amp_current</t>
  </si>
  <si>
    <t>power_factor</t>
  </si>
  <si>
    <t>vol_dc_bias</t>
  </si>
  <si>
    <t>current_dc_bias</t>
  </si>
  <si>
    <t>full_RMSU_err</t>
  </si>
  <si>
    <t>full_RMSI_err</t>
  </si>
  <si>
    <t>full_P_err</t>
  </si>
  <si>
    <t>full_Q_err</t>
  </si>
  <si>
    <t>fund_RMSU_err</t>
  </si>
  <si>
    <t>fund_RMSI_err</t>
  </si>
  <si>
    <t>fund_P_err</t>
  </si>
  <si>
    <t>fund_Q_err</t>
  </si>
  <si>
    <t>case00</t>
  </si>
  <si>
    <t>harmonic_wave_oder</t>
  </si>
  <si>
    <t>amp_harmonic_vol</t>
  </si>
  <si>
    <t>amp_harmonic_current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</si>
</sst>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?/????"/>
    <numFmt numFmtId="177" formatCode="0.000_ "/>
    <numFmt numFmtId="178" formatCode="?/???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新細明體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2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9" applyNumberFormat="0" applyFill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31" applyNumberFormat="0" applyAlignment="0" applyProtection="0">
      <alignment vertical="center"/>
    </xf>
    <xf numFmtId="0" fontId="13" fillId="10" borderId="32" applyNumberFormat="0" applyAlignment="0" applyProtection="0">
      <alignment vertical="center"/>
    </xf>
    <xf numFmtId="0" fontId="14" fillId="10" borderId="31" applyNumberFormat="0" applyAlignment="0" applyProtection="0">
      <alignment vertical="center"/>
    </xf>
    <xf numFmtId="0" fontId="15" fillId="11" borderId="33" applyNumberFormat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3" fillId="0" borderId="0"/>
  </cellStyleXfs>
  <cellXfs count="6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176" fontId="1" fillId="0" borderId="18" xfId="0" applyNumberFormat="1" applyFont="1" applyBorder="1" applyAlignment="1">
      <alignment horizontal="center" vertical="center"/>
    </xf>
    <xf numFmtId="177" fontId="1" fillId="6" borderId="18" xfId="0" applyNumberFormat="1" applyFont="1" applyFill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7" fontId="1" fillId="6" borderId="16" xfId="0" applyNumberFormat="1" applyFont="1" applyFill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7" fontId="1" fillId="6" borderId="21" xfId="0" applyNumberFormat="1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177" fontId="1" fillId="0" borderId="16" xfId="0" applyNumberFormat="1" applyFont="1" applyFill="1" applyBorder="1" applyAlignment="1">
      <alignment horizontal="center" vertical="center"/>
    </xf>
    <xf numFmtId="177" fontId="1" fillId="7" borderId="16" xfId="0" applyNumberFormat="1" applyFont="1" applyFill="1" applyBorder="1" applyAlignment="1">
      <alignment horizontal="center" vertical="center"/>
    </xf>
    <xf numFmtId="177" fontId="1" fillId="0" borderId="21" xfId="0" applyNumberFormat="1" applyFont="1" applyFill="1" applyBorder="1" applyAlignment="1">
      <alignment horizontal="center" vertical="center"/>
    </xf>
    <xf numFmtId="177" fontId="1" fillId="7" borderId="2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177" fontId="1" fillId="0" borderId="26" xfId="0" applyNumberFormat="1" applyFont="1" applyFill="1" applyBorder="1" applyAlignment="1">
      <alignment horizontal="center" vertical="center"/>
    </xf>
    <xf numFmtId="177" fontId="1" fillId="0" borderId="25" xfId="0" applyNumberFormat="1" applyFont="1" applyFill="1" applyBorder="1" applyAlignment="1">
      <alignment horizontal="center" vertical="center"/>
    </xf>
    <xf numFmtId="177" fontId="1" fillId="0" borderId="27" xfId="0" applyNumberFormat="1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 vertical="center"/>
    </xf>
    <xf numFmtId="177" fontId="1" fillId="6" borderId="26" xfId="0" applyNumberFormat="1" applyFont="1" applyFill="1" applyBorder="1" applyAlignment="1">
      <alignment horizontal="center" vertical="center"/>
    </xf>
    <xf numFmtId="177" fontId="1" fillId="6" borderId="25" xfId="0" applyNumberFormat="1" applyFont="1" applyFill="1" applyBorder="1" applyAlignment="1">
      <alignment horizontal="center" vertical="center"/>
    </xf>
    <xf numFmtId="177" fontId="1" fillId="6" borderId="27" xfId="0" applyNumberFormat="1" applyFont="1" applyFill="1" applyBorder="1" applyAlignment="1">
      <alignment horizontal="center" vertical="center"/>
    </xf>
    <xf numFmtId="177" fontId="1" fillId="7" borderId="25" xfId="0" applyNumberFormat="1" applyFont="1" applyFill="1" applyBorder="1" applyAlignment="1">
      <alignment horizontal="center" vertical="center"/>
    </xf>
    <xf numFmtId="11" fontId="1" fillId="2" borderId="0" xfId="0" applyNumberFormat="1" applyFont="1" applyFill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2"/>
  <sheetViews>
    <sheetView tabSelected="1" zoomScale="70" zoomScaleNormal="70" workbookViewId="0">
      <selection activeCell="I51" sqref="I51"/>
    </sheetView>
  </sheetViews>
  <sheetFormatPr defaultColWidth="9" defaultRowHeight="18.75"/>
  <cols>
    <col min="1" max="1" width="9" style="3"/>
    <col min="2" max="2" width="28.5" style="3" customWidth="1"/>
    <col min="3" max="3" width="42.0583333333333" style="4" customWidth="1"/>
    <col min="4" max="4" width="15.5" style="4" customWidth="1"/>
    <col min="5" max="5" width="15.75" style="4" customWidth="1"/>
    <col min="6" max="6" width="9.125" style="4" customWidth="1"/>
    <col min="7" max="7" width="13.375" style="4" customWidth="1"/>
    <col min="8" max="8" width="4.625" style="4" customWidth="1"/>
    <col min="9" max="9" width="19.875" style="4" customWidth="1"/>
    <col min="10" max="10" width="23.875" style="4" customWidth="1"/>
    <col min="11" max="11" width="12.375" style="4" customWidth="1"/>
    <col min="12" max="12" width="15.625" style="4" customWidth="1"/>
    <col min="13" max="13" width="15.25" style="4" customWidth="1"/>
    <col min="14" max="14" width="26.6083333333333" style="4" customWidth="1"/>
    <col min="15" max="15" width="24.125" style="4" customWidth="1"/>
    <col min="16" max="16" width="18.625" style="4" customWidth="1"/>
    <col min="17" max="17" width="18.875" style="4" customWidth="1"/>
    <col min="18" max="18" width="26.6083333333333" style="4" customWidth="1"/>
    <col min="19" max="19" width="24.125" style="4" customWidth="1"/>
    <col min="20" max="20" width="18.625" style="4" customWidth="1"/>
    <col min="21" max="21" width="18.875" style="4" customWidth="1"/>
    <col min="22" max="22" width="9" style="2"/>
    <col min="23" max="23" width="15.875" style="2" customWidth="1"/>
    <col min="24" max="24" width="15.875" style="2"/>
    <col min="25" max="25" width="17.25" style="2"/>
    <col min="26" max="16384" width="9" style="2"/>
  </cols>
  <sheetData>
    <row r="1" s="2" customFormat="1" ht="19.5" spans="1:21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1" ht="21" spans="2:21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9"/>
      <c r="R2" s="6"/>
      <c r="S2" s="6"/>
      <c r="T2" s="6"/>
      <c r="U2" s="49"/>
    </row>
    <row r="3" s="2" customFormat="1" ht="19.5" spans="2:21">
      <c r="B3" s="7" t="s">
        <v>1</v>
      </c>
      <c r="C3" s="8" t="s">
        <v>2</v>
      </c>
      <c r="D3" s="9">
        <v>819200</v>
      </c>
      <c r="E3" s="9">
        <v>50</v>
      </c>
      <c r="F3" s="9">
        <v>256</v>
      </c>
      <c r="G3" s="9">
        <v>50</v>
      </c>
      <c r="H3" s="9">
        <v>1</v>
      </c>
      <c r="I3" s="9">
        <f>I13</f>
        <v>0.4</v>
      </c>
      <c r="J3" s="9">
        <f t="shared" ref="J3:P3" si="0">J13</f>
        <v>0.05</v>
      </c>
      <c r="K3" s="9">
        <f t="shared" si="0"/>
        <v>1</v>
      </c>
      <c r="L3" s="9">
        <f t="shared" si="0"/>
        <v>0</v>
      </c>
      <c r="M3" s="9">
        <f t="shared" si="0"/>
        <v>0</v>
      </c>
      <c r="N3" s="9"/>
      <c r="O3" s="9">
        <f>O13</f>
        <v>-0.032</v>
      </c>
      <c r="P3" s="9">
        <f>P13</f>
        <v>-0.105</v>
      </c>
      <c r="Q3" s="9"/>
      <c r="R3" s="9"/>
      <c r="S3" s="9"/>
      <c r="T3" s="9"/>
      <c r="U3" s="9"/>
    </row>
    <row r="4" s="2" customFormat="1" ht="19.5" spans="2:21">
      <c r="B4" s="10"/>
      <c r="C4" s="11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>
        <f>1/(O3/1000+1)</f>
        <v>1.00003200102403</v>
      </c>
      <c r="P4" s="9">
        <f>1/(P3/1000+1)</f>
        <v>1.00010501102616</v>
      </c>
      <c r="Q4" s="50"/>
      <c r="R4" s="9"/>
      <c r="S4" s="9"/>
      <c r="T4" s="9"/>
      <c r="U4" s="50"/>
    </row>
    <row r="5" s="2" customFormat="1" ht="19.5" spans="2:21">
      <c r="B5" s="12" t="s">
        <v>4</v>
      </c>
      <c r="C5" s="13" t="s">
        <v>5</v>
      </c>
      <c r="D5" s="14">
        <v>819200</v>
      </c>
      <c r="E5" s="14">
        <v>50</v>
      </c>
      <c r="F5" s="14">
        <v>256</v>
      </c>
      <c r="G5" s="14">
        <v>50</v>
      </c>
      <c r="H5" s="14">
        <v>1</v>
      </c>
      <c r="I5" s="14">
        <f>I30</f>
        <v>0.4</v>
      </c>
      <c r="J5" s="14">
        <f t="shared" ref="J5:P5" si="1">J30</f>
        <v>0.0002</v>
      </c>
      <c r="K5" s="14">
        <f t="shared" si="1"/>
        <v>1</v>
      </c>
      <c r="L5" s="14">
        <f t="shared" si="1"/>
        <v>0</v>
      </c>
      <c r="M5" s="14">
        <f t="shared" si="1"/>
        <v>0</v>
      </c>
      <c r="N5" s="14"/>
      <c r="O5" s="14">
        <f>O30</f>
        <v>72.053</v>
      </c>
      <c r="P5" s="14">
        <f>P30</f>
        <v>11.072</v>
      </c>
      <c r="Q5" s="14"/>
      <c r="R5" s="14"/>
      <c r="S5" s="14"/>
      <c r="T5" s="14"/>
      <c r="U5" s="14"/>
    </row>
    <row r="6" s="2" customFormat="1" ht="19.5" spans="2:21">
      <c r="B6" s="10"/>
      <c r="C6" s="15" t="s">
        <v>6</v>
      </c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>
        <f>(2*(O5/1000)+(O5/1000)^2)*((J5)/SQRT(2)/O4)^2</f>
        <v>2.98576159826506e-9</v>
      </c>
      <c r="P6" s="14">
        <f>P5/1000*0.5*I5*J5*1</f>
        <v>4.4288e-7</v>
      </c>
      <c r="Q6" s="14"/>
      <c r="R6" s="14"/>
      <c r="S6" s="14"/>
      <c r="T6" s="14"/>
      <c r="U6" s="14"/>
    </row>
    <row r="7" s="2" customFormat="1" ht="19.5" spans="3:21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4"/>
      <c r="P7" s="17"/>
      <c r="Q7" s="51"/>
      <c r="R7" s="17"/>
      <c r="S7" s="17"/>
      <c r="T7" s="17"/>
      <c r="U7" s="51"/>
    </row>
    <row r="8" s="2" customFormat="1" ht="22.5" customHeight="1" spans="2:21">
      <c r="B8" s="18" t="s">
        <v>1</v>
      </c>
      <c r="C8" s="19" t="s">
        <v>7</v>
      </c>
      <c r="D8" s="20" t="s">
        <v>8</v>
      </c>
      <c r="E8" s="20"/>
      <c r="F8" s="20"/>
      <c r="G8" s="20"/>
      <c r="H8" s="20"/>
      <c r="I8" s="20"/>
      <c r="J8" s="20"/>
      <c r="K8" s="20"/>
      <c r="L8" s="20"/>
      <c r="M8" s="20"/>
      <c r="N8" s="35" t="s">
        <v>9</v>
      </c>
      <c r="O8" s="35"/>
      <c r="P8" s="35"/>
      <c r="Q8" s="52"/>
      <c r="R8" s="35" t="s">
        <v>10</v>
      </c>
      <c r="S8" s="35"/>
      <c r="T8" s="35"/>
      <c r="U8" s="52"/>
    </row>
    <row r="9" s="2" customFormat="1" ht="39" customHeight="1" spans="2:21">
      <c r="B9" s="21"/>
      <c r="C9" s="22"/>
      <c r="D9" s="23" t="s">
        <v>11</v>
      </c>
      <c r="E9" s="23" t="s">
        <v>12</v>
      </c>
      <c r="F9" s="23" t="s">
        <v>13</v>
      </c>
      <c r="G9" s="23" t="s">
        <v>14</v>
      </c>
      <c r="H9" s="23" t="s">
        <v>15</v>
      </c>
      <c r="I9" s="23" t="s">
        <v>16</v>
      </c>
      <c r="J9" s="23" t="s">
        <v>17</v>
      </c>
      <c r="K9" s="23" t="s">
        <v>18</v>
      </c>
      <c r="L9" s="23" t="s">
        <v>19</v>
      </c>
      <c r="M9" s="23" t="s">
        <v>20</v>
      </c>
      <c r="N9" s="36" t="s">
        <v>21</v>
      </c>
      <c r="O9" s="36" t="s">
        <v>22</v>
      </c>
      <c r="P9" s="36" t="s">
        <v>23</v>
      </c>
      <c r="Q9" s="53" t="s">
        <v>24</v>
      </c>
      <c r="R9" s="36" t="s">
        <v>21</v>
      </c>
      <c r="S9" s="36" t="s">
        <v>22</v>
      </c>
      <c r="T9" s="36" t="s">
        <v>23</v>
      </c>
      <c r="U9" s="53" t="s">
        <v>24</v>
      </c>
    </row>
    <row r="10" s="2" customFormat="1" spans="2:21">
      <c r="B10" s="21"/>
      <c r="C10" s="24" t="s">
        <v>25</v>
      </c>
      <c r="D10" s="25">
        <v>819200</v>
      </c>
      <c r="E10" s="25">
        <v>50</v>
      </c>
      <c r="F10" s="25">
        <v>128</v>
      </c>
      <c r="G10" s="25">
        <v>50</v>
      </c>
      <c r="H10" s="25">
        <v>1</v>
      </c>
      <c r="I10" s="25">
        <v>0.4</v>
      </c>
      <c r="J10" s="37">
        <v>1</v>
      </c>
      <c r="K10" s="25">
        <v>1</v>
      </c>
      <c r="L10" s="25">
        <v>0</v>
      </c>
      <c r="M10" s="25">
        <v>0</v>
      </c>
      <c r="N10" s="44">
        <v>-0.072</v>
      </c>
      <c r="O10" s="44">
        <v>-0.075</v>
      </c>
      <c r="P10" s="44">
        <v>-0.147</v>
      </c>
      <c r="Q10" s="58"/>
      <c r="R10" s="44">
        <v>-0.102</v>
      </c>
      <c r="S10" s="44">
        <v>-0.104</v>
      </c>
      <c r="T10" s="44">
        <v>-0.206</v>
      </c>
      <c r="U10" s="58"/>
    </row>
    <row r="11" s="2" customFormat="1" spans="2:21">
      <c r="B11" s="21"/>
      <c r="C11" s="26" t="s">
        <v>26</v>
      </c>
      <c r="D11" s="27">
        <v>819200</v>
      </c>
      <c r="E11" s="27">
        <v>50</v>
      </c>
      <c r="F11" s="27">
        <v>128</v>
      </c>
      <c r="G11" s="27">
        <v>50</v>
      </c>
      <c r="H11" s="27">
        <v>1</v>
      </c>
      <c r="I11" s="27">
        <v>0.4</v>
      </c>
      <c r="J11" s="39">
        <v>0.5</v>
      </c>
      <c r="K11" s="27">
        <v>1</v>
      </c>
      <c r="L11" s="27">
        <v>0</v>
      </c>
      <c r="M11" s="27">
        <v>0</v>
      </c>
      <c r="N11" s="45">
        <v>-0.072</v>
      </c>
      <c r="O11" s="45">
        <v>-0.073</v>
      </c>
      <c r="P11" s="45">
        <v>-0.145</v>
      </c>
      <c r="Q11" s="59"/>
      <c r="R11" s="45">
        <v>-0.102</v>
      </c>
      <c r="S11" s="45">
        <v>-0.103</v>
      </c>
      <c r="T11" s="45">
        <v>-0.205</v>
      </c>
      <c r="U11" s="59"/>
    </row>
    <row r="12" s="2" customFormat="1" spans="2:21">
      <c r="B12" s="21"/>
      <c r="C12" s="26" t="s">
        <v>27</v>
      </c>
      <c r="D12" s="27">
        <v>819200</v>
      </c>
      <c r="E12" s="27">
        <v>50</v>
      </c>
      <c r="F12" s="27">
        <v>128</v>
      </c>
      <c r="G12" s="27">
        <v>50</v>
      </c>
      <c r="H12" s="27">
        <v>1</v>
      </c>
      <c r="I12" s="27">
        <v>0.4</v>
      </c>
      <c r="J12" s="39">
        <v>0.1</v>
      </c>
      <c r="K12" s="27">
        <v>1</v>
      </c>
      <c r="L12" s="27">
        <v>0</v>
      </c>
      <c r="M12" s="27">
        <v>0</v>
      </c>
      <c r="N12" s="45">
        <v>-0.072</v>
      </c>
      <c r="O12" s="45">
        <v>-0.055</v>
      </c>
      <c r="P12" s="45">
        <v>-0.127</v>
      </c>
      <c r="Q12" s="59"/>
      <c r="R12" s="45">
        <v>-0.102</v>
      </c>
      <c r="S12" s="45">
        <v>-0.096</v>
      </c>
      <c r="T12" s="45">
        <v>-0.198</v>
      </c>
      <c r="U12" s="59"/>
    </row>
    <row r="13" s="2" customFormat="1" spans="2:21">
      <c r="B13" s="21"/>
      <c r="C13" s="26" t="s">
        <v>28</v>
      </c>
      <c r="D13" s="27">
        <v>819200</v>
      </c>
      <c r="E13" s="27">
        <v>50</v>
      </c>
      <c r="F13" s="27">
        <v>128</v>
      </c>
      <c r="G13" s="27">
        <v>50</v>
      </c>
      <c r="H13" s="27">
        <v>1</v>
      </c>
      <c r="I13" s="27">
        <v>0.4</v>
      </c>
      <c r="J13" s="39">
        <v>0.05</v>
      </c>
      <c r="K13" s="27">
        <v>1</v>
      </c>
      <c r="L13" s="27">
        <v>0</v>
      </c>
      <c r="M13" s="27">
        <v>0</v>
      </c>
      <c r="N13" s="45">
        <v>-0.072</v>
      </c>
      <c r="O13" s="45">
        <v>-0.032</v>
      </c>
      <c r="P13" s="45">
        <v>-0.105</v>
      </c>
      <c r="Q13" s="59"/>
      <c r="R13" s="45">
        <v>-0.102</v>
      </c>
      <c r="S13" s="45">
        <v>-0.087</v>
      </c>
      <c r="T13" s="45">
        <v>-0.19</v>
      </c>
      <c r="U13" s="59"/>
    </row>
    <row r="14" s="2" customFormat="1" spans="2:21">
      <c r="B14" s="21"/>
      <c r="C14" s="26" t="s">
        <v>29</v>
      </c>
      <c r="D14" s="27">
        <v>819200</v>
      </c>
      <c r="E14" s="27">
        <v>50</v>
      </c>
      <c r="F14" s="27">
        <v>128</v>
      </c>
      <c r="G14" s="27">
        <v>50</v>
      </c>
      <c r="H14" s="27">
        <v>1</v>
      </c>
      <c r="I14" s="27">
        <v>0.4</v>
      </c>
      <c r="J14" s="39">
        <v>0.005</v>
      </c>
      <c r="K14" s="27">
        <v>1</v>
      </c>
      <c r="L14" s="27">
        <v>0</v>
      </c>
      <c r="M14" s="27">
        <v>0</v>
      </c>
      <c r="N14" s="45">
        <v>-0.072</v>
      </c>
      <c r="O14" s="45">
        <v>0.508</v>
      </c>
      <c r="P14" s="45">
        <v>0.295</v>
      </c>
      <c r="Q14" s="59"/>
      <c r="R14" s="45">
        <v>-0.102</v>
      </c>
      <c r="S14" s="45">
        <v>0.073</v>
      </c>
      <c r="T14" s="45">
        <v>-0.033</v>
      </c>
      <c r="U14" s="59"/>
    </row>
    <row r="15" s="2" customFormat="1" spans="2:21">
      <c r="B15" s="21"/>
      <c r="C15" s="26" t="s">
        <v>30</v>
      </c>
      <c r="D15" s="27">
        <v>819200</v>
      </c>
      <c r="E15" s="27">
        <v>50</v>
      </c>
      <c r="F15" s="27">
        <v>128</v>
      </c>
      <c r="G15" s="27">
        <v>50</v>
      </c>
      <c r="H15" s="27">
        <v>1</v>
      </c>
      <c r="I15" s="27">
        <v>0.4</v>
      </c>
      <c r="J15" s="39">
        <v>0.0025</v>
      </c>
      <c r="K15" s="27">
        <v>1</v>
      </c>
      <c r="L15" s="27">
        <v>0</v>
      </c>
      <c r="M15" s="27">
        <v>0</v>
      </c>
      <c r="N15" s="45">
        <v>-0.072</v>
      </c>
      <c r="O15" s="45">
        <v>1.349</v>
      </c>
      <c r="P15" s="46">
        <v>0.738</v>
      </c>
      <c r="Q15" s="59"/>
      <c r="R15" s="45">
        <v>-0.102</v>
      </c>
      <c r="S15" s="45">
        <v>0.257</v>
      </c>
      <c r="T15" s="45">
        <v>0.14</v>
      </c>
      <c r="U15" s="59"/>
    </row>
    <row r="16" s="2" customFormat="1" spans="2:21">
      <c r="B16" s="21"/>
      <c r="C16" s="26" t="s">
        <v>31</v>
      </c>
      <c r="D16" s="27">
        <v>819200</v>
      </c>
      <c r="E16" s="27">
        <v>50</v>
      </c>
      <c r="F16" s="27">
        <v>128</v>
      </c>
      <c r="G16" s="27">
        <v>50</v>
      </c>
      <c r="H16" s="27">
        <v>1</v>
      </c>
      <c r="I16" s="27">
        <v>0.4</v>
      </c>
      <c r="J16" s="39">
        <v>0.001</v>
      </c>
      <c r="K16" s="27">
        <v>1</v>
      </c>
      <c r="L16" s="27">
        <v>0</v>
      </c>
      <c r="M16" s="27">
        <v>0</v>
      </c>
      <c r="N16" s="45">
        <v>-0.072</v>
      </c>
      <c r="O16" s="46">
        <v>5.008</v>
      </c>
      <c r="P16" s="46">
        <v>2.07</v>
      </c>
      <c r="Q16" s="59"/>
      <c r="R16" s="45">
        <v>-0.102</v>
      </c>
      <c r="S16" s="45">
        <v>0.853</v>
      </c>
      <c r="T16" s="46">
        <v>0.66</v>
      </c>
      <c r="U16" s="59"/>
    </row>
    <row r="17" s="2" customFormat="1" spans="2:21">
      <c r="B17" s="21"/>
      <c r="C17" s="26" t="s">
        <v>32</v>
      </c>
      <c r="D17" s="27">
        <v>819200</v>
      </c>
      <c r="E17" s="27">
        <v>50</v>
      </c>
      <c r="F17" s="27">
        <v>128</v>
      </c>
      <c r="G17" s="27">
        <v>50</v>
      </c>
      <c r="H17" s="27">
        <v>1</v>
      </c>
      <c r="I17" s="27">
        <v>0.4</v>
      </c>
      <c r="J17" s="39">
        <v>0.0005</v>
      </c>
      <c r="K17" s="27">
        <v>1</v>
      </c>
      <c r="L17" s="27">
        <v>0</v>
      </c>
      <c r="M17" s="27">
        <v>0</v>
      </c>
      <c r="N17" s="45">
        <v>-0.072</v>
      </c>
      <c r="O17" s="46">
        <v>16.224</v>
      </c>
      <c r="P17" s="46">
        <v>4.293</v>
      </c>
      <c r="Q17" s="59"/>
      <c r="R17" s="45">
        <v>-0.102</v>
      </c>
      <c r="S17" s="45">
        <v>1.996</v>
      </c>
      <c r="T17" s="46">
        <v>1.53</v>
      </c>
      <c r="U17" s="59"/>
    </row>
    <row r="18" s="2" customFormat="1" ht="19.5" spans="2:21">
      <c r="B18" s="28"/>
      <c r="C18" s="29" t="s">
        <v>33</v>
      </c>
      <c r="D18" s="30">
        <v>819200</v>
      </c>
      <c r="E18" s="30">
        <v>50</v>
      </c>
      <c r="F18" s="30">
        <v>128</v>
      </c>
      <c r="G18" s="30">
        <v>50</v>
      </c>
      <c r="H18" s="30">
        <v>1</v>
      </c>
      <c r="I18" s="30">
        <v>0.4</v>
      </c>
      <c r="J18" s="41">
        <v>0.0002</v>
      </c>
      <c r="K18" s="30">
        <v>1</v>
      </c>
      <c r="L18" s="30">
        <v>0</v>
      </c>
      <c r="M18" s="30">
        <v>0</v>
      </c>
      <c r="N18" s="47">
        <v>-0.072</v>
      </c>
      <c r="O18" s="48">
        <v>72.384</v>
      </c>
      <c r="P18" s="48">
        <v>10.964</v>
      </c>
      <c r="Q18" s="60"/>
      <c r="R18" s="47">
        <v>-0.102</v>
      </c>
      <c r="S18" s="48">
        <v>6.515</v>
      </c>
      <c r="T18" s="48">
        <v>4.147</v>
      </c>
      <c r="U18" s="60"/>
    </row>
    <row r="19" s="2" customFormat="1" spans="3:21">
      <c r="C19" s="17"/>
      <c r="D19" s="17"/>
      <c r="E19" s="17"/>
      <c r="F19" s="17"/>
      <c r="G19" s="17"/>
      <c r="H19" s="17"/>
      <c r="I19" s="17"/>
      <c r="J19" s="43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="2" customFormat="1" hidden="1" spans="2:21">
      <c r="B20" s="18" t="s">
        <v>4</v>
      </c>
      <c r="C20" s="22" t="s">
        <v>7</v>
      </c>
      <c r="D20" s="23" t="s">
        <v>8</v>
      </c>
      <c r="E20" s="23"/>
      <c r="F20" s="23"/>
      <c r="G20" s="23"/>
      <c r="H20" s="23"/>
      <c r="I20" s="23"/>
      <c r="J20" s="23"/>
      <c r="K20" s="23"/>
      <c r="L20" s="23"/>
      <c r="M20" s="23"/>
      <c r="N20" s="35" t="s">
        <v>9</v>
      </c>
      <c r="O20" s="35"/>
      <c r="P20" s="35"/>
      <c r="Q20" s="52"/>
      <c r="R20" s="36" t="s">
        <v>10</v>
      </c>
      <c r="S20" s="36"/>
      <c r="T20" s="36"/>
      <c r="U20" s="36"/>
    </row>
    <row r="21" s="2" customFormat="1" ht="45" hidden="1" spans="2:21">
      <c r="B21" s="21"/>
      <c r="C21" s="22"/>
      <c r="D21" s="23" t="s">
        <v>11</v>
      </c>
      <c r="E21" s="23" t="s">
        <v>12</v>
      </c>
      <c r="F21" s="23" t="s">
        <v>13</v>
      </c>
      <c r="G21" s="23" t="s">
        <v>14</v>
      </c>
      <c r="H21" s="23" t="s">
        <v>15</v>
      </c>
      <c r="I21" s="23" t="s">
        <v>16</v>
      </c>
      <c r="J21" s="23" t="s">
        <v>17</v>
      </c>
      <c r="K21" s="23" t="s">
        <v>18</v>
      </c>
      <c r="L21" s="23" t="s">
        <v>19</v>
      </c>
      <c r="M21" s="23" t="s">
        <v>20</v>
      </c>
      <c r="N21" s="36" t="s">
        <v>21</v>
      </c>
      <c r="O21" s="36" t="s">
        <v>22</v>
      </c>
      <c r="P21" s="36" t="s">
        <v>23</v>
      </c>
      <c r="Q21" s="36" t="s">
        <v>24</v>
      </c>
      <c r="R21" s="36" t="s">
        <v>21</v>
      </c>
      <c r="S21" s="36" t="s">
        <v>22</v>
      </c>
      <c r="T21" s="36" t="s">
        <v>23</v>
      </c>
      <c r="U21" s="36" t="s">
        <v>24</v>
      </c>
    </row>
    <row r="22" s="2" customFormat="1" hidden="1" spans="2:23">
      <c r="B22" s="21"/>
      <c r="C22" s="24" t="s">
        <v>25</v>
      </c>
      <c r="D22" s="25">
        <v>819200</v>
      </c>
      <c r="E22" s="25">
        <v>50</v>
      </c>
      <c r="F22" s="25">
        <v>128</v>
      </c>
      <c r="G22" s="25">
        <v>50</v>
      </c>
      <c r="H22" s="25">
        <v>1</v>
      </c>
      <c r="I22" s="25">
        <v>0.4</v>
      </c>
      <c r="J22" s="37">
        <v>1</v>
      </c>
      <c r="K22" s="25">
        <v>0.5</v>
      </c>
      <c r="L22" s="25">
        <v>0</v>
      </c>
      <c r="M22" s="25">
        <v>0</v>
      </c>
      <c r="N22" s="44"/>
      <c r="O22" s="44"/>
      <c r="P22" s="44"/>
      <c r="Q22" s="54"/>
      <c r="R22" s="44"/>
      <c r="S22" s="44"/>
      <c r="T22" s="44"/>
      <c r="U22" s="54"/>
      <c r="W22" s="62"/>
    </row>
    <row r="23" s="2" customFormat="1" hidden="1" spans="2:21">
      <c r="B23" s="21"/>
      <c r="C23" s="24" t="s">
        <v>26</v>
      </c>
      <c r="D23" s="27">
        <v>819200</v>
      </c>
      <c r="E23" s="27">
        <v>50</v>
      </c>
      <c r="F23" s="27">
        <v>128</v>
      </c>
      <c r="G23" s="27">
        <v>50</v>
      </c>
      <c r="H23" s="27">
        <v>1</v>
      </c>
      <c r="I23" s="27">
        <v>0.4</v>
      </c>
      <c r="J23" s="39">
        <v>0.5</v>
      </c>
      <c r="K23" s="27">
        <v>0.5</v>
      </c>
      <c r="L23" s="27">
        <v>0</v>
      </c>
      <c r="M23" s="27">
        <v>0</v>
      </c>
      <c r="N23" s="45"/>
      <c r="O23" s="45"/>
      <c r="P23" s="45"/>
      <c r="Q23" s="55"/>
      <c r="R23" s="45"/>
      <c r="S23" s="45"/>
      <c r="T23" s="45"/>
      <c r="U23" s="55"/>
    </row>
    <row r="24" s="2" customFormat="1" hidden="1" spans="2:23">
      <c r="B24" s="21"/>
      <c r="C24" s="24" t="s">
        <v>27</v>
      </c>
      <c r="D24" s="27">
        <v>819200</v>
      </c>
      <c r="E24" s="27">
        <v>50</v>
      </c>
      <c r="F24" s="27">
        <v>128</v>
      </c>
      <c r="G24" s="27">
        <v>50</v>
      </c>
      <c r="H24" s="27">
        <v>1</v>
      </c>
      <c r="I24" s="27">
        <v>0.4</v>
      </c>
      <c r="J24" s="39">
        <v>0.1</v>
      </c>
      <c r="K24" s="27">
        <v>0.5</v>
      </c>
      <c r="L24" s="27">
        <v>0</v>
      </c>
      <c r="M24" s="27">
        <v>0</v>
      </c>
      <c r="N24" s="45"/>
      <c r="O24" s="45"/>
      <c r="P24" s="45"/>
      <c r="Q24" s="55"/>
      <c r="R24" s="45"/>
      <c r="S24" s="45"/>
      <c r="T24" s="45"/>
      <c r="U24" s="55"/>
      <c r="W24" s="62"/>
    </row>
    <row r="25" s="2" customFormat="1" hidden="1" spans="2:21">
      <c r="B25" s="21"/>
      <c r="C25" s="24" t="s">
        <v>28</v>
      </c>
      <c r="D25" s="27">
        <v>819200</v>
      </c>
      <c r="E25" s="27">
        <v>50</v>
      </c>
      <c r="F25" s="27">
        <v>128</v>
      </c>
      <c r="G25" s="27">
        <v>50</v>
      </c>
      <c r="H25" s="27">
        <v>1</v>
      </c>
      <c r="I25" s="27">
        <v>0.4</v>
      </c>
      <c r="J25" s="39">
        <v>0.05</v>
      </c>
      <c r="K25" s="27">
        <v>0.5</v>
      </c>
      <c r="L25" s="27">
        <v>0</v>
      </c>
      <c r="M25" s="27">
        <v>0</v>
      </c>
      <c r="N25" s="45"/>
      <c r="O25" s="45"/>
      <c r="P25" s="45"/>
      <c r="Q25" s="55"/>
      <c r="R25" s="45"/>
      <c r="S25" s="45"/>
      <c r="T25" s="45"/>
      <c r="U25" s="55"/>
    </row>
    <row r="26" s="2" customFormat="1" hidden="1" spans="2:21">
      <c r="B26" s="21"/>
      <c r="C26" s="24" t="s">
        <v>29</v>
      </c>
      <c r="D26" s="27">
        <v>819200</v>
      </c>
      <c r="E26" s="27">
        <v>50</v>
      </c>
      <c r="F26" s="27">
        <v>128</v>
      </c>
      <c r="G26" s="27">
        <v>50</v>
      </c>
      <c r="H26" s="27">
        <v>1</v>
      </c>
      <c r="I26" s="27">
        <v>0.4</v>
      </c>
      <c r="J26" s="39">
        <v>0.005</v>
      </c>
      <c r="K26" s="27">
        <v>0.5</v>
      </c>
      <c r="L26" s="27">
        <v>0</v>
      </c>
      <c r="M26" s="27">
        <v>0</v>
      </c>
      <c r="N26" s="45"/>
      <c r="O26" s="45"/>
      <c r="P26" s="45"/>
      <c r="Q26" s="55"/>
      <c r="R26" s="45"/>
      <c r="S26" s="45"/>
      <c r="T26" s="45"/>
      <c r="U26" s="55"/>
    </row>
    <row r="27" s="2" customFormat="1" hidden="1" spans="2:21">
      <c r="B27" s="21"/>
      <c r="C27" s="24" t="s">
        <v>30</v>
      </c>
      <c r="D27" s="27">
        <v>819200</v>
      </c>
      <c r="E27" s="27">
        <v>50</v>
      </c>
      <c r="F27" s="27">
        <v>128</v>
      </c>
      <c r="G27" s="27">
        <v>50</v>
      </c>
      <c r="H27" s="27">
        <v>1</v>
      </c>
      <c r="I27" s="27">
        <v>0.4</v>
      </c>
      <c r="J27" s="39">
        <v>0.0025</v>
      </c>
      <c r="K27" s="27">
        <v>0.5</v>
      </c>
      <c r="L27" s="27">
        <v>0</v>
      </c>
      <c r="M27" s="27">
        <v>0</v>
      </c>
      <c r="N27" s="45"/>
      <c r="O27" s="45"/>
      <c r="P27" s="46"/>
      <c r="Q27" s="55"/>
      <c r="R27" s="45"/>
      <c r="S27" s="45"/>
      <c r="T27" s="45"/>
      <c r="U27" s="55"/>
    </row>
    <row r="28" s="2" customFormat="1" hidden="1" spans="2:21">
      <c r="B28" s="21"/>
      <c r="C28" s="24" t="s">
        <v>31</v>
      </c>
      <c r="D28" s="27">
        <v>819200</v>
      </c>
      <c r="E28" s="27">
        <v>50</v>
      </c>
      <c r="F28" s="27">
        <v>128</v>
      </c>
      <c r="G28" s="27">
        <v>50</v>
      </c>
      <c r="H28" s="27">
        <v>1</v>
      </c>
      <c r="I28" s="27">
        <v>0.4</v>
      </c>
      <c r="J28" s="39">
        <v>0.001</v>
      </c>
      <c r="K28" s="27">
        <v>0.5</v>
      </c>
      <c r="L28" s="27">
        <v>0</v>
      </c>
      <c r="M28" s="27">
        <v>0</v>
      </c>
      <c r="N28" s="45"/>
      <c r="O28" s="46"/>
      <c r="P28" s="46"/>
      <c r="Q28" s="61"/>
      <c r="R28" s="45"/>
      <c r="S28" s="45"/>
      <c r="T28" s="46"/>
      <c r="U28" s="61"/>
    </row>
    <row r="29" s="2" customFormat="1" hidden="1" spans="2:21">
      <c r="B29" s="21"/>
      <c r="C29" s="24" t="s">
        <v>32</v>
      </c>
      <c r="D29" s="27">
        <v>819200</v>
      </c>
      <c r="E29" s="27">
        <v>50</v>
      </c>
      <c r="F29" s="27">
        <v>128</v>
      </c>
      <c r="G29" s="27">
        <v>50</v>
      </c>
      <c r="H29" s="27">
        <v>1</v>
      </c>
      <c r="I29" s="27">
        <v>0.4</v>
      </c>
      <c r="J29" s="39">
        <v>0.0005</v>
      </c>
      <c r="K29" s="27">
        <v>0.5</v>
      </c>
      <c r="L29" s="27">
        <v>0</v>
      </c>
      <c r="M29" s="27">
        <v>0</v>
      </c>
      <c r="N29" s="45"/>
      <c r="O29" s="46"/>
      <c r="P29" s="46"/>
      <c r="Q29" s="61"/>
      <c r="R29" s="45"/>
      <c r="S29" s="45"/>
      <c r="T29" s="46"/>
      <c r="U29" s="61"/>
    </row>
    <row r="30" s="2" customFormat="1" ht="19.5" hidden="1" spans="2:21">
      <c r="B30" s="28"/>
      <c r="C30" s="24" t="s">
        <v>33</v>
      </c>
      <c r="D30" s="30">
        <v>819200</v>
      </c>
      <c r="E30" s="30">
        <v>50</v>
      </c>
      <c r="F30" s="30">
        <v>128</v>
      </c>
      <c r="G30" s="30">
        <v>50</v>
      </c>
      <c r="H30" s="30">
        <v>1</v>
      </c>
      <c r="I30" s="30">
        <v>0.4</v>
      </c>
      <c r="J30" s="41">
        <v>0.0002</v>
      </c>
      <c r="K30" s="30">
        <v>1</v>
      </c>
      <c r="L30" s="30">
        <v>0</v>
      </c>
      <c r="M30" s="30">
        <v>0</v>
      </c>
      <c r="N30" s="47">
        <v>-0.04</v>
      </c>
      <c r="O30" s="48">
        <v>72.053</v>
      </c>
      <c r="P30" s="48">
        <v>11.072</v>
      </c>
      <c r="Q30" s="57">
        <v>10.857</v>
      </c>
      <c r="R30" s="47">
        <v>-0.07</v>
      </c>
      <c r="S30" s="48">
        <v>6.547</v>
      </c>
      <c r="T30" s="48">
        <v>4.253</v>
      </c>
      <c r="U30" s="57" t="s">
        <v>34</v>
      </c>
    </row>
    <row r="31" s="2" customFormat="1" ht="19.5" spans="1:21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="2" customFormat="1" spans="1:21">
      <c r="A32" s="3"/>
      <c r="B32" s="31" t="s">
        <v>35</v>
      </c>
      <c r="C32" s="22" t="s">
        <v>7</v>
      </c>
      <c r="D32" s="23" t="s">
        <v>8</v>
      </c>
      <c r="E32" s="23"/>
      <c r="F32" s="23"/>
      <c r="G32" s="23"/>
      <c r="H32" s="23"/>
      <c r="I32" s="23"/>
      <c r="J32" s="23"/>
      <c r="K32" s="23"/>
      <c r="L32" s="23"/>
      <c r="M32" s="23"/>
      <c r="N32" s="35" t="s">
        <v>9</v>
      </c>
      <c r="O32" s="35"/>
      <c r="P32" s="35"/>
      <c r="Q32" s="52"/>
      <c r="R32" s="36" t="s">
        <v>10</v>
      </c>
      <c r="S32" s="36"/>
      <c r="T32" s="36"/>
      <c r="U32" s="36"/>
    </row>
    <row r="33" s="2" customFormat="1" ht="45" spans="1:21">
      <c r="A33" s="3"/>
      <c r="B33" s="32"/>
      <c r="C33" s="22"/>
      <c r="D33" s="23" t="s">
        <v>11</v>
      </c>
      <c r="E33" s="23" t="s">
        <v>12</v>
      </c>
      <c r="F33" s="23" t="s">
        <v>13</v>
      </c>
      <c r="G33" s="23" t="s">
        <v>14</v>
      </c>
      <c r="H33" s="23" t="s">
        <v>15</v>
      </c>
      <c r="I33" s="23" t="s">
        <v>16</v>
      </c>
      <c r="J33" s="23" t="s">
        <v>17</v>
      </c>
      <c r="K33" s="23" t="s">
        <v>18</v>
      </c>
      <c r="L33" s="23" t="s">
        <v>19</v>
      </c>
      <c r="M33" s="23" t="s">
        <v>20</v>
      </c>
      <c r="N33" s="36" t="s">
        <v>21</v>
      </c>
      <c r="O33" s="36" t="s">
        <v>22</v>
      </c>
      <c r="P33" s="36" t="s">
        <v>23</v>
      </c>
      <c r="Q33" s="36" t="s">
        <v>24</v>
      </c>
      <c r="R33" s="36" t="s">
        <v>21</v>
      </c>
      <c r="S33" s="36" t="s">
        <v>22</v>
      </c>
      <c r="T33" s="36" t="s">
        <v>23</v>
      </c>
      <c r="U33" s="36" t="s">
        <v>24</v>
      </c>
    </row>
    <row r="34" s="2" customFormat="1" spans="1:21">
      <c r="A34" s="3"/>
      <c r="B34" s="32"/>
      <c r="C34" s="24" t="s">
        <v>25</v>
      </c>
      <c r="D34" s="25">
        <v>819200</v>
      </c>
      <c r="E34" s="25">
        <v>50</v>
      </c>
      <c r="F34" s="25">
        <v>128</v>
      </c>
      <c r="G34" s="25">
        <v>50</v>
      </c>
      <c r="H34" s="25">
        <v>1</v>
      </c>
      <c r="I34" s="25">
        <v>0.4</v>
      </c>
      <c r="J34" s="37">
        <v>1</v>
      </c>
      <c r="K34" s="25">
        <v>1</v>
      </c>
      <c r="L34" s="25">
        <v>0</v>
      </c>
      <c r="M34" s="25">
        <v>0</v>
      </c>
      <c r="N34" s="44">
        <v>-0.04</v>
      </c>
      <c r="O34" s="44">
        <v>-0.043</v>
      </c>
      <c r="P34" s="44">
        <v>-0.044</v>
      </c>
      <c r="Q34" s="58"/>
      <c r="R34" s="44">
        <v>-0.07</v>
      </c>
      <c r="S34" s="44">
        <v>-0.072</v>
      </c>
      <c r="T34" s="44">
        <v>-0.103</v>
      </c>
      <c r="U34" s="58"/>
    </row>
    <row r="35" s="2" customFormat="1" spans="1:21">
      <c r="A35" s="3"/>
      <c r="B35" s="32"/>
      <c r="C35" s="24" t="s">
        <v>26</v>
      </c>
      <c r="D35" s="27">
        <v>819200</v>
      </c>
      <c r="E35" s="27">
        <v>50</v>
      </c>
      <c r="F35" s="27">
        <v>128</v>
      </c>
      <c r="G35" s="27">
        <v>50</v>
      </c>
      <c r="H35" s="27">
        <v>1</v>
      </c>
      <c r="I35" s="27">
        <v>0.4</v>
      </c>
      <c r="J35" s="39">
        <v>0.5</v>
      </c>
      <c r="K35" s="27">
        <v>1</v>
      </c>
      <c r="L35" s="27">
        <v>0</v>
      </c>
      <c r="M35" s="27">
        <v>0</v>
      </c>
      <c r="N35" s="45">
        <v>-0.04</v>
      </c>
      <c r="O35" s="45">
        <v>-0.041</v>
      </c>
      <c r="P35" s="45">
        <v>-0.045</v>
      </c>
      <c r="Q35" s="59"/>
      <c r="R35" s="45">
        <v>-0.07</v>
      </c>
      <c r="S35" s="45">
        <v>-0.071</v>
      </c>
      <c r="T35" s="45">
        <v>-0.105</v>
      </c>
      <c r="U35" s="59"/>
    </row>
    <row r="36" s="2" customFormat="1" spans="1:21">
      <c r="A36" s="3"/>
      <c r="B36" s="32"/>
      <c r="C36" s="24" t="s">
        <v>27</v>
      </c>
      <c r="D36" s="27">
        <v>819200</v>
      </c>
      <c r="E36" s="27">
        <v>50</v>
      </c>
      <c r="F36" s="27">
        <v>128</v>
      </c>
      <c r="G36" s="27">
        <v>50</v>
      </c>
      <c r="H36" s="27">
        <v>1</v>
      </c>
      <c r="I36" s="27">
        <v>0.4</v>
      </c>
      <c r="J36" s="39">
        <v>0.1</v>
      </c>
      <c r="K36" s="27">
        <v>1</v>
      </c>
      <c r="L36" s="27">
        <v>0</v>
      </c>
      <c r="M36" s="27">
        <v>0</v>
      </c>
      <c r="N36" s="45">
        <v>-0.04</v>
      </c>
      <c r="O36" s="45">
        <v>-0.024</v>
      </c>
      <c r="P36" s="45">
        <v>-0.045</v>
      </c>
      <c r="Q36" s="59"/>
      <c r="R36" s="45">
        <v>-0.07</v>
      </c>
      <c r="S36" s="45">
        <v>-0.064</v>
      </c>
      <c r="T36" s="45">
        <v>-0.115</v>
      </c>
      <c r="U36" s="59"/>
    </row>
    <row r="37" s="2" customFormat="1" spans="1:21">
      <c r="A37" s="3"/>
      <c r="B37" s="32"/>
      <c r="C37" s="24" t="s">
        <v>28</v>
      </c>
      <c r="D37" s="27">
        <v>819200</v>
      </c>
      <c r="E37" s="27">
        <v>50</v>
      </c>
      <c r="F37" s="27">
        <v>128</v>
      </c>
      <c r="G37" s="27">
        <v>50</v>
      </c>
      <c r="H37" s="27">
        <v>1</v>
      </c>
      <c r="I37" s="27">
        <v>0.4</v>
      </c>
      <c r="J37" s="39">
        <v>0.05</v>
      </c>
      <c r="K37" s="27">
        <v>1</v>
      </c>
      <c r="L37" s="27">
        <v>0</v>
      </c>
      <c r="M37" s="27">
        <v>0</v>
      </c>
      <c r="N37" s="45">
        <v>-0.04</v>
      </c>
      <c r="O37" s="45">
        <v>-0.001</v>
      </c>
      <c r="P37" s="45">
        <v>-0.045</v>
      </c>
      <c r="Q37" s="59"/>
      <c r="R37" s="45">
        <v>-0.07</v>
      </c>
      <c r="S37" s="45">
        <v>-0.056</v>
      </c>
      <c r="T37" s="45">
        <v>-0.129</v>
      </c>
      <c r="U37" s="59"/>
    </row>
    <row r="38" s="2" customFormat="1" spans="1:21">
      <c r="A38" s="3"/>
      <c r="B38" s="32"/>
      <c r="C38" s="24" t="s">
        <v>29</v>
      </c>
      <c r="D38" s="27">
        <v>819200</v>
      </c>
      <c r="E38" s="27">
        <v>50</v>
      </c>
      <c r="F38" s="27">
        <v>128</v>
      </c>
      <c r="G38" s="27">
        <v>50</v>
      </c>
      <c r="H38" s="27">
        <v>1</v>
      </c>
      <c r="I38" s="27">
        <v>0.4</v>
      </c>
      <c r="J38" s="39">
        <v>0.005</v>
      </c>
      <c r="K38" s="27">
        <v>1</v>
      </c>
      <c r="L38" s="27">
        <v>0</v>
      </c>
      <c r="M38" s="27">
        <v>0</v>
      </c>
      <c r="N38" s="45">
        <v>-0.04</v>
      </c>
      <c r="O38" s="45">
        <v>0.42</v>
      </c>
      <c r="P38" s="45">
        <v>-0.043</v>
      </c>
      <c r="Q38" s="59"/>
      <c r="R38" s="45">
        <v>-0.07</v>
      </c>
      <c r="S38" s="45">
        <v>-0.015</v>
      </c>
      <c r="T38" s="45">
        <v>-0.371</v>
      </c>
      <c r="U38" s="59"/>
    </row>
    <row r="39" s="2" customFormat="1" spans="1:21">
      <c r="A39" s="3"/>
      <c r="B39" s="32"/>
      <c r="C39" s="24" t="s">
        <v>30</v>
      </c>
      <c r="D39" s="27">
        <v>819200</v>
      </c>
      <c r="E39" s="27">
        <v>50</v>
      </c>
      <c r="F39" s="27">
        <v>128</v>
      </c>
      <c r="G39" s="27">
        <v>50</v>
      </c>
      <c r="H39" s="27">
        <v>1</v>
      </c>
      <c r="I39" s="27">
        <v>0.4</v>
      </c>
      <c r="J39" s="39">
        <v>0.0025</v>
      </c>
      <c r="K39" s="27">
        <v>1</v>
      </c>
      <c r="L39" s="27">
        <v>0</v>
      </c>
      <c r="M39" s="27">
        <v>0</v>
      </c>
      <c r="N39" s="45">
        <v>-0.04</v>
      </c>
      <c r="O39" s="45">
        <v>0.908</v>
      </c>
      <c r="P39" s="45">
        <v>-0.042</v>
      </c>
      <c r="Q39" s="59"/>
      <c r="R39" s="45">
        <v>-0.07</v>
      </c>
      <c r="S39" s="45">
        <v>-0.189</v>
      </c>
      <c r="T39" s="45">
        <v>-0.641</v>
      </c>
      <c r="U39" s="59"/>
    </row>
    <row r="40" s="2" customFormat="1" spans="1:21">
      <c r="A40" s="3"/>
      <c r="B40" s="32"/>
      <c r="C40" s="24" t="s">
        <v>31</v>
      </c>
      <c r="D40" s="27">
        <v>819200</v>
      </c>
      <c r="E40" s="27">
        <v>50</v>
      </c>
      <c r="F40" s="27">
        <v>128</v>
      </c>
      <c r="G40" s="27">
        <v>50</v>
      </c>
      <c r="H40" s="27">
        <v>1</v>
      </c>
      <c r="I40" s="27">
        <v>0.4</v>
      </c>
      <c r="J40" s="39">
        <v>0.001</v>
      </c>
      <c r="K40" s="27">
        <v>1</v>
      </c>
      <c r="L40" s="27">
        <v>0</v>
      </c>
      <c r="M40" s="27">
        <v>0</v>
      </c>
      <c r="N40" s="45">
        <v>-0.04</v>
      </c>
      <c r="O40" s="45">
        <v>2.066</v>
      </c>
      <c r="P40" s="45">
        <v>-0.039</v>
      </c>
      <c r="Q40" s="59"/>
      <c r="R40" s="45">
        <v>-0.07</v>
      </c>
      <c r="S40" s="46">
        <v>-2.103</v>
      </c>
      <c r="T40" s="46">
        <v>-1.45</v>
      </c>
      <c r="U40" s="59"/>
    </row>
    <row r="41" s="2" customFormat="1" spans="1:21">
      <c r="A41" s="3"/>
      <c r="B41" s="32"/>
      <c r="C41" s="24" t="s">
        <v>32</v>
      </c>
      <c r="D41" s="27">
        <v>819200</v>
      </c>
      <c r="E41" s="27">
        <v>50</v>
      </c>
      <c r="F41" s="27">
        <v>128</v>
      </c>
      <c r="G41" s="27">
        <v>50</v>
      </c>
      <c r="H41" s="27">
        <v>1</v>
      </c>
      <c r="I41" s="27">
        <v>0.4</v>
      </c>
      <c r="J41" s="39">
        <v>0.0005</v>
      </c>
      <c r="K41" s="27">
        <v>1</v>
      </c>
      <c r="L41" s="27">
        <v>0</v>
      </c>
      <c r="M41" s="27">
        <v>0</v>
      </c>
      <c r="N41" s="45">
        <v>-0.04</v>
      </c>
      <c r="O41" s="46">
        <v>4.38</v>
      </c>
      <c r="P41" s="45">
        <v>-0.031</v>
      </c>
      <c r="Q41" s="59"/>
      <c r="R41" s="45">
        <v>-0.07</v>
      </c>
      <c r="S41" s="46">
        <v>-9.964</v>
      </c>
      <c r="T41" s="46">
        <v>-2.794</v>
      </c>
      <c r="U41" s="59"/>
    </row>
    <row r="42" s="2" customFormat="1" ht="19.5" spans="1:21">
      <c r="A42" s="3"/>
      <c r="B42" s="33"/>
      <c r="C42" s="24" t="s">
        <v>33</v>
      </c>
      <c r="D42" s="30">
        <v>819200</v>
      </c>
      <c r="E42" s="30">
        <v>50</v>
      </c>
      <c r="F42" s="30">
        <v>128</v>
      </c>
      <c r="G42" s="30">
        <v>50</v>
      </c>
      <c r="H42" s="30">
        <v>1</v>
      </c>
      <c r="I42" s="30">
        <v>0.4</v>
      </c>
      <c r="J42" s="41">
        <v>0.0002</v>
      </c>
      <c r="K42" s="30">
        <v>1</v>
      </c>
      <c r="L42" s="30">
        <v>0</v>
      </c>
      <c r="M42" s="30">
        <v>0</v>
      </c>
      <c r="N42" s="47">
        <v>-0.04</v>
      </c>
      <c r="O42" s="47">
        <v>0.364</v>
      </c>
      <c r="P42" s="47">
        <v>0</v>
      </c>
      <c r="Q42" s="60"/>
      <c r="R42" s="47">
        <v>-0.07</v>
      </c>
      <c r="S42" s="48">
        <v>-70.612</v>
      </c>
      <c r="T42" s="48">
        <v>-6.82</v>
      </c>
      <c r="U42" s="60"/>
    </row>
  </sheetData>
  <mergeCells count="16">
    <mergeCell ref="B2:U2"/>
    <mergeCell ref="D8:M8"/>
    <mergeCell ref="N8:Q8"/>
    <mergeCell ref="R8:U8"/>
    <mergeCell ref="D20:M20"/>
    <mergeCell ref="N20:Q20"/>
    <mergeCell ref="R20:U20"/>
    <mergeCell ref="D32:M32"/>
    <mergeCell ref="N32:Q32"/>
    <mergeCell ref="R32:U32"/>
    <mergeCell ref="B8:B18"/>
    <mergeCell ref="B20:B30"/>
    <mergeCell ref="B32:B42"/>
    <mergeCell ref="C8:C9"/>
    <mergeCell ref="C20:C21"/>
    <mergeCell ref="C32:C33"/>
  </mergeCells>
  <conditionalFormatting sqref="P10:P18">
    <cfRule type="cellIs" dxfId="0" priority="8" operator="between">
      <formula>-1</formula>
      <formula>1</formula>
    </cfRule>
  </conditionalFormatting>
  <conditionalFormatting sqref="P22:P30">
    <cfRule type="cellIs" dxfId="0" priority="5" operator="between">
      <formula>-1</formula>
      <formula>1</formula>
    </cfRule>
  </conditionalFormatting>
  <conditionalFormatting sqref="P34:P42">
    <cfRule type="cellIs" dxfId="0" priority="2" operator="between">
      <formula>-1</formula>
      <formula>1</formula>
    </cfRule>
  </conditionalFormatting>
  <conditionalFormatting sqref="Q22:Q30">
    <cfRule type="cellIs" dxfId="0" priority="4" operator="between">
      <formula>-2</formula>
      <formula>2</formula>
    </cfRule>
  </conditionalFormatting>
  <conditionalFormatting sqref="T10:T18">
    <cfRule type="cellIs" dxfId="0" priority="17" operator="between">
      <formula>-1</formula>
      <formula>1</formula>
    </cfRule>
  </conditionalFormatting>
  <conditionalFormatting sqref="T22:T30">
    <cfRule type="cellIs" dxfId="0" priority="14" operator="between">
      <formula>-1</formula>
      <formula>1</formula>
    </cfRule>
  </conditionalFormatting>
  <conditionalFormatting sqref="T34:T42">
    <cfRule type="cellIs" dxfId="0" priority="11" operator="between">
      <formula>-1</formula>
      <formula>1</formula>
    </cfRule>
  </conditionalFormatting>
  <conditionalFormatting sqref="U22:U30">
    <cfRule type="cellIs" dxfId="0" priority="13" operator="between">
      <formula>-2</formula>
      <formula>2</formula>
    </cfRule>
  </conditionalFormatting>
  <conditionalFormatting sqref="N10:O18">
    <cfRule type="cellIs" dxfId="0" priority="9" operator="between">
      <formula>-5</formula>
      <formula>5</formula>
    </cfRule>
  </conditionalFormatting>
  <conditionalFormatting sqref="R10:S18">
    <cfRule type="cellIs" dxfId="0" priority="18" operator="between">
      <formula>-5</formula>
      <formula>5</formula>
    </cfRule>
  </conditionalFormatting>
  <conditionalFormatting sqref="N22:O30">
    <cfRule type="cellIs" dxfId="0" priority="6" operator="between">
      <formula>-5</formula>
      <formula>5</formula>
    </cfRule>
  </conditionalFormatting>
  <conditionalFormatting sqref="R22:S30">
    <cfRule type="cellIs" dxfId="0" priority="15" operator="between">
      <formula>-5</formula>
      <formula>5</formula>
    </cfRule>
  </conditionalFormatting>
  <conditionalFormatting sqref="N34:O42">
    <cfRule type="cellIs" dxfId="0" priority="3" operator="between">
      <formula>-5</formula>
      <formula>5</formula>
    </cfRule>
  </conditionalFormatting>
  <conditionalFormatting sqref="R34:S42">
    <cfRule type="cellIs" dxfId="0" priority="12" operator="between">
      <formula>-5</formula>
      <formula>5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S2" sqref="S2:S10"/>
    </sheetView>
  </sheetViews>
  <sheetFormatPr defaultColWidth="9" defaultRowHeight="13.5"/>
  <cols>
    <col min="14" max="14" width="13.75"/>
  </cols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1</v>
      </c>
      <c r="I2" s="1">
        <v>6.123234e-17</v>
      </c>
      <c r="J2">
        <v>0</v>
      </c>
      <c r="K2">
        <v>0</v>
      </c>
      <c r="L2">
        <v>-0.04</v>
      </c>
      <c r="M2">
        <v>-0.042</v>
      </c>
      <c r="N2">
        <v>95693330000000</v>
      </c>
      <c r="O2">
        <v>-0.043</v>
      </c>
      <c r="P2">
        <v>-0.07</v>
      </c>
      <c r="Q2">
        <v>-0.071</v>
      </c>
      <c r="R2">
        <v>57942000000000</v>
      </c>
      <c r="S2">
        <v>-0.101</v>
      </c>
    </row>
    <row r="3" spans="1:19">
      <c r="A3" t="s">
        <v>55</v>
      </c>
      <c r="B3">
        <v>819200</v>
      </c>
      <c r="C3">
        <v>50</v>
      </c>
      <c r="D3">
        <v>128</v>
      </c>
      <c r="E3">
        <v>50</v>
      </c>
      <c r="F3">
        <v>1</v>
      </c>
      <c r="G3">
        <v>0.4</v>
      </c>
      <c r="H3">
        <v>0.5</v>
      </c>
      <c r="I3" s="1">
        <v>6.123234e-17</v>
      </c>
      <c r="J3">
        <v>0</v>
      </c>
      <c r="K3">
        <v>0</v>
      </c>
      <c r="L3">
        <v>-0.04</v>
      </c>
      <c r="M3">
        <v>-0.04</v>
      </c>
      <c r="N3">
        <v>95660760000000</v>
      </c>
      <c r="O3">
        <v>-0.043</v>
      </c>
      <c r="P3">
        <v>-0.07</v>
      </c>
      <c r="Q3">
        <v>-0.069</v>
      </c>
      <c r="R3">
        <v>35790090000000</v>
      </c>
      <c r="S3">
        <v>-0.102</v>
      </c>
    </row>
    <row r="4" spans="1:19">
      <c r="A4" t="s">
        <v>55</v>
      </c>
      <c r="B4">
        <v>819200</v>
      </c>
      <c r="C4">
        <v>50</v>
      </c>
      <c r="D4">
        <v>128</v>
      </c>
      <c r="E4">
        <v>50</v>
      </c>
      <c r="F4">
        <v>1</v>
      </c>
      <c r="G4">
        <v>0.4</v>
      </c>
      <c r="H4">
        <v>0.1</v>
      </c>
      <c r="I4" s="1">
        <v>6.123234e-17</v>
      </c>
      <c r="J4">
        <v>0</v>
      </c>
      <c r="K4">
        <v>0</v>
      </c>
      <c r="L4">
        <v>-0.04</v>
      </c>
      <c r="M4">
        <v>-0.019</v>
      </c>
      <c r="N4">
        <v>96254590000000</v>
      </c>
      <c r="O4">
        <v>-0.044</v>
      </c>
      <c r="P4">
        <v>-0.07</v>
      </c>
      <c r="Q4">
        <v>-0.053</v>
      </c>
      <c r="R4">
        <v>-140306600000000</v>
      </c>
      <c r="S4">
        <v>-0.102</v>
      </c>
    </row>
    <row r="5" spans="1:19">
      <c r="A5" t="s">
        <v>55</v>
      </c>
      <c r="B5">
        <v>819200</v>
      </c>
      <c r="C5">
        <v>50</v>
      </c>
      <c r="D5">
        <v>128</v>
      </c>
      <c r="E5">
        <v>50</v>
      </c>
      <c r="F5">
        <v>1</v>
      </c>
      <c r="G5">
        <v>0.4</v>
      </c>
      <c r="H5">
        <v>0.05</v>
      </c>
      <c r="I5" s="1">
        <v>6.123234e-17</v>
      </c>
      <c r="J5">
        <v>0</v>
      </c>
      <c r="K5">
        <v>0</v>
      </c>
      <c r="L5">
        <v>-0.04</v>
      </c>
      <c r="M5">
        <v>0.007</v>
      </c>
      <c r="N5">
        <v>97576180000000</v>
      </c>
      <c r="O5">
        <v>-0.044</v>
      </c>
      <c r="P5">
        <v>-0.07</v>
      </c>
      <c r="Q5">
        <v>-0.034</v>
      </c>
      <c r="R5">
        <v>-359674600000000</v>
      </c>
      <c r="S5">
        <v>-0.101</v>
      </c>
    </row>
    <row r="6" spans="1:19">
      <c r="A6" t="s">
        <v>55</v>
      </c>
      <c r="B6">
        <v>819200</v>
      </c>
      <c r="C6">
        <v>50</v>
      </c>
      <c r="D6">
        <v>128</v>
      </c>
      <c r="E6">
        <v>50</v>
      </c>
      <c r="F6">
        <v>1</v>
      </c>
      <c r="G6">
        <v>0.4</v>
      </c>
      <c r="H6">
        <v>0.005</v>
      </c>
      <c r="I6" s="1">
        <v>6.123234e-17</v>
      </c>
      <c r="J6">
        <v>0</v>
      </c>
      <c r="K6">
        <v>0</v>
      </c>
      <c r="L6">
        <v>-0.04</v>
      </c>
      <c r="M6">
        <v>0.498</v>
      </c>
      <c r="N6">
        <v>123655700000000</v>
      </c>
      <c r="O6">
        <v>-0.024</v>
      </c>
      <c r="P6">
        <v>-0.07</v>
      </c>
      <c r="Q6">
        <v>0.206</v>
      </c>
      <c r="R6">
        <v>-4306020000000000</v>
      </c>
      <c r="S6">
        <v>-0.1</v>
      </c>
    </row>
    <row r="7" spans="1:19">
      <c r="A7" t="s">
        <v>55</v>
      </c>
      <c r="B7">
        <v>819200</v>
      </c>
      <c r="C7">
        <v>50</v>
      </c>
      <c r="D7">
        <v>128</v>
      </c>
      <c r="E7">
        <v>50</v>
      </c>
      <c r="F7">
        <v>1</v>
      </c>
      <c r="G7">
        <v>0.4</v>
      </c>
      <c r="H7">
        <v>0.0025</v>
      </c>
      <c r="I7" s="1">
        <v>6.123234e-17</v>
      </c>
      <c r="J7">
        <v>0</v>
      </c>
      <c r="K7">
        <v>0</v>
      </c>
      <c r="L7">
        <v>-0.04</v>
      </c>
      <c r="M7">
        <v>1.027</v>
      </c>
      <c r="N7">
        <v>119811800000000</v>
      </c>
      <c r="O7">
        <v>-0.062</v>
      </c>
      <c r="P7">
        <v>-0.07</v>
      </c>
      <c r="Q7">
        <v>0.254</v>
      </c>
      <c r="R7">
        <v>-8739789873518630</v>
      </c>
      <c r="S7">
        <v>-0.097</v>
      </c>
    </row>
    <row r="8" spans="1:19">
      <c r="A8" t="s">
        <v>55</v>
      </c>
      <c r="B8">
        <v>819200</v>
      </c>
      <c r="C8">
        <v>50</v>
      </c>
      <c r="D8">
        <v>128</v>
      </c>
      <c r="E8">
        <v>50</v>
      </c>
      <c r="F8">
        <v>1</v>
      </c>
      <c r="G8">
        <v>0.4</v>
      </c>
      <c r="H8">
        <v>0.001</v>
      </c>
      <c r="I8" s="1">
        <v>6.123234e-17</v>
      </c>
      <c r="J8">
        <v>0</v>
      </c>
      <c r="K8">
        <v>0</v>
      </c>
      <c r="L8">
        <v>-0.04</v>
      </c>
      <c r="M8">
        <v>2.689</v>
      </c>
      <c r="N8">
        <v>167298100000000</v>
      </c>
      <c r="O8">
        <v>-0.094</v>
      </c>
      <c r="P8">
        <v>-0.07</v>
      </c>
      <c r="Q8">
        <v>-0.997</v>
      </c>
      <c r="R8" s="1">
        <v>-2.19427260899494e+16</v>
      </c>
      <c r="S8">
        <v>-0.09</v>
      </c>
    </row>
    <row r="9" spans="1:19">
      <c r="A9" t="s">
        <v>55</v>
      </c>
      <c r="B9">
        <v>819200</v>
      </c>
      <c r="C9">
        <v>50</v>
      </c>
      <c r="D9">
        <v>128</v>
      </c>
      <c r="E9">
        <v>50</v>
      </c>
      <c r="F9">
        <v>1</v>
      </c>
      <c r="G9">
        <v>0.4</v>
      </c>
      <c r="H9">
        <v>0.0005</v>
      </c>
      <c r="I9" s="1">
        <v>6.123234e-17</v>
      </c>
      <c r="J9">
        <v>0</v>
      </c>
      <c r="K9">
        <v>0</v>
      </c>
      <c r="L9">
        <v>-0.04</v>
      </c>
      <c r="M9">
        <v>4.183</v>
      </c>
      <c r="N9">
        <v>349863388686330</v>
      </c>
      <c r="O9">
        <v>-0.113</v>
      </c>
      <c r="P9">
        <v>-0.07</v>
      </c>
      <c r="Q9">
        <v>-7.752</v>
      </c>
      <c r="R9" s="1">
        <v>-4.38132153007059e+16</v>
      </c>
      <c r="S9">
        <v>-0.076</v>
      </c>
    </row>
    <row r="10" spans="1:19">
      <c r="A10" t="s">
        <v>55</v>
      </c>
      <c r="B10">
        <v>819200</v>
      </c>
      <c r="C10">
        <v>50</v>
      </c>
      <c r="D10">
        <v>128</v>
      </c>
      <c r="E10">
        <v>50</v>
      </c>
      <c r="F10">
        <v>1</v>
      </c>
      <c r="G10">
        <v>0.4</v>
      </c>
      <c r="H10">
        <v>0.0002</v>
      </c>
      <c r="I10" s="1">
        <v>6.123234e-17</v>
      </c>
      <c r="J10">
        <v>0</v>
      </c>
      <c r="K10">
        <v>0</v>
      </c>
      <c r="L10">
        <v>-0.04</v>
      </c>
      <c r="M10">
        <v>2.3</v>
      </c>
      <c r="N10">
        <v>-314320200000000</v>
      </c>
      <c r="O10">
        <v>0.015</v>
      </c>
      <c r="P10">
        <v>-0.07</v>
      </c>
      <c r="Q10">
        <v>-64.882</v>
      </c>
      <c r="R10" s="1">
        <v>-1.11235169757556e+17</v>
      </c>
      <c r="S10">
        <v>-0.032</v>
      </c>
    </row>
    <row r="11" spans="1:19">
      <c r="A11" t="s">
        <v>55</v>
      </c>
      <c r="B11">
        <v>819200</v>
      </c>
      <c r="C11">
        <v>50</v>
      </c>
      <c r="D11">
        <v>256</v>
      </c>
      <c r="E11">
        <v>50</v>
      </c>
      <c r="F11">
        <v>1</v>
      </c>
      <c r="G11">
        <v>0.4</v>
      </c>
      <c r="H11">
        <v>1</v>
      </c>
      <c r="I11" s="1">
        <v>6.123234e-17</v>
      </c>
      <c r="J11">
        <v>0</v>
      </c>
      <c r="K11">
        <v>0</v>
      </c>
      <c r="L11">
        <v>0.023</v>
      </c>
      <c r="M11">
        <v>0.027</v>
      </c>
      <c r="N11">
        <v>-12734810000000</v>
      </c>
      <c r="O11">
        <v>0.006</v>
      </c>
      <c r="P11">
        <v>0.271</v>
      </c>
      <c r="Q11">
        <v>0.273</v>
      </c>
      <c r="R11">
        <v>-8659862000000</v>
      </c>
      <c r="S11">
        <v>-0.164</v>
      </c>
    </row>
    <row r="12" spans="1:19">
      <c r="A12" t="s">
        <v>55</v>
      </c>
      <c r="B12">
        <v>819200</v>
      </c>
      <c r="C12">
        <v>50</v>
      </c>
      <c r="D12">
        <v>256</v>
      </c>
      <c r="E12">
        <v>50</v>
      </c>
      <c r="F12">
        <v>1</v>
      </c>
      <c r="G12">
        <v>0.4</v>
      </c>
      <c r="H12">
        <v>0.5</v>
      </c>
      <c r="I12" s="1">
        <v>6.123234e-17</v>
      </c>
      <c r="J12">
        <v>0</v>
      </c>
      <c r="K12">
        <v>0</v>
      </c>
      <c r="L12">
        <v>0.023</v>
      </c>
      <c r="M12">
        <v>0.026</v>
      </c>
      <c r="N12">
        <v>-13042370000000</v>
      </c>
      <c r="O12">
        <v>0.006</v>
      </c>
      <c r="P12">
        <v>0.271</v>
      </c>
      <c r="Q12">
        <v>0.273</v>
      </c>
      <c r="R12">
        <v>-4908819000000</v>
      </c>
      <c r="S12">
        <v>-0.164</v>
      </c>
    </row>
    <row r="13" spans="1:19">
      <c r="A13" t="s">
        <v>55</v>
      </c>
      <c r="B13">
        <v>819200</v>
      </c>
      <c r="C13">
        <v>50</v>
      </c>
      <c r="D13">
        <v>256</v>
      </c>
      <c r="E13">
        <v>50</v>
      </c>
      <c r="F13">
        <v>1</v>
      </c>
      <c r="G13">
        <v>0.4</v>
      </c>
      <c r="H13">
        <v>0.1</v>
      </c>
      <c r="I13" s="1">
        <v>6.123234e-17</v>
      </c>
      <c r="J13">
        <v>0</v>
      </c>
      <c r="K13">
        <v>0</v>
      </c>
      <c r="L13">
        <v>0.023</v>
      </c>
      <c r="M13">
        <v>0.025</v>
      </c>
      <c r="N13">
        <v>-13727840000000</v>
      </c>
      <c r="O13">
        <v>0.006</v>
      </c>
      <c r="P13">
        <v>0.271</v>
      </c>
      <c r="Q13">
        <v>0.271</v>
      </c>
      <c r="R13">
        <v>26908560000000</v>
      </c>
      <c r="S13">
        <v>-0.163</v>
      </c>
    </row>
    <row r="14" spans="1:19">
      <c r="A14" t="s">
        <v>55</v>
      </c>
      <c r="B14">
        <v>819200</v>
      </c>
      <c r="C14">
        <v>50</v>
      </c>
      <c r="D14">
        <v>256</v>
      </c>
      <c r="E14">
        <v>50</v>
      </c>
      <c r="F14">
        <v>1</v>
      </c>
      <c r="G14">
        <v>0.4</v>
      </c>
      <c r="H14">
        <v>0.05</v>
      </c>
      <c r="I14" s="1">
        <v>6.123234e-17</v>
      </c>
      <c r="J14">
        <v>0</v>
      </c>
      <c r="K14">
        <v>0</v>
      </c>
      <c r="L14">
        <v>0.023</v>
      </c>
      <c r="M14">
        <v>0.023</v>
      </c>
      <c r="N14">
        <v>-14927530000000</v>
      </c>
      <c r="O14">
        <v>0.006</v>
      </c>
      <c r="P14">
        <v>0.271</v>
      </c>
      <c r="Q14">
        <v>0.268</v>
      </c>
      <c r="R14">
        <v>66341070000000</v>
      </c>
      <c r="S14">
        <v>-0.162</v>
      </c>
    </row>
    <row r="15" spans="1:19">
      <c r="A15" t="s">
        <v>55</v>
      </c>
      <c r="B15">
        <v>819200</v>
      </c>
      <c r="C15">
        <v>50</v>
      </c>
      <c r="D15">
        <v>256</v>
      </c>
      <c r="E15">
        <v>50</v>
      </c>
      <c r="F15">
        <v>1</v>
      </c>
      <c r="G15">
        <v>0.4</v>
      </c>
      <c r="H15">
        <v>0.005</v>
      </c>
      <c r="I15" s="1">
        <v>6.123234e-17</v>
      </c>
      <c r="J15">
        <v>0</v>
      </c>
      <c r="K15">
        <v>0</v>
      </c>
      <c r="L15">
        <v>0.023</v>
      </c>
      <c r="M15">
        <v>-0.006</v>
      </c>
      <c r="N15">
        <v>-25851190000000</v>
      </c>
      <c r="O15">
        <v>0.005</v>
      </c>
      <c r="P15">
        <v>0.271</v>
      </c>
      <c r="Q15">
        <v>0.208</v>
      </c>
      <c r="R15">
        <v>785413100000000</v>
      </c>
      <c r="S15">
        <v>-0.148</v>
      </c>
    </row>
    <row r="16" spans="1:19">
      <c r="A16" t="s">
        <v>55</v>
      </c>
      <c r="B16">
        <v>819200</v>
      </c>
      <c r="C16">
        <v>50</v>
      </c>
      <c r="D16">
        <v>256</v>
      </c>
      <c r="E16">
        <v>50</v>
      </c>
      <c r="F16">
        <v>1</v>
      </c>
      <c r="G16">
        <v>0.4</v>
      </c>
      <c r="H16">
        <v>0.0025</v>
      </c>
      <c r="I16" s="1">
        <v>6.123234e-17</v>
      </c>
      <c r="J16">
        <v>0</v>
      </c>
      <c r="K16">
        <v>0</v>
      </c>
      <c r="L16">
        <v>0.023</v>
      </c>
      <c r="M16">
        <v>-0.013</v>
      </c>
      <c r="N16">
        <v>-44067440000000</v>
      </c>
      <c r="O16">
        <v>0.005</v>
      </c>
      <c r="P16">
        <v>0.271</v>
      </c>
      <c r="Q16">
        <v>0.119</v>
      </c>
      <c r="R16" s="1">
        <v>1586864000000000</v>
      </c>
      <c r="S16">
        <v>-0.131</v>
      </c>
    </row>
    <row r="17" spans="1:19">
      <c r="A17" t="s">
        <v>55</v>
      </c>
      <c r="B17">
        <v>819200</v>
      </c>
      <c r="C17">
        <v>50</v>
      </c>
      <c r="D17">
        <v>256</v>
      </c>
      <c r="E17">
        <v>50</v>
      </c>
      <c r="F17">
        <v>1</v>
      </c>
      <c r="G17">
        <v>0.4</v>
      </c>
      <c r="H17">
        <v>0.001</v>
      </c>
      <c r="I17" s="1">
        <v>6.123234e-17</v>
      </c>
      <c r="J17">
        <v>0</v>
      </c>
      <c r="K17">
        <v>0</v>
      </c>
      <c r="L17">
        <v>0.023</v>
      </c>
      <c r="M17">
        <v>0.088</v>
      </c>
      <c r="N17">
        <v>-148684400000000</v>
      </c>
      <c r="O17">
        <v>0.003</v>
      </c>
      <c r="P17">
        <v>0.271</v>
      </c>
      <c r="Q17">
        <v>-0.295</v>
      </c>
      <c r="R17">
        <v>3908487000000000</v>
      </c>
      <c r="S17">
        <v>-0.082</v>
      </c>
    </row>
    <row r="18" spans="1:19">
      <c r="A18" t="s">
        <v>55</v>
      </c>
      <c r="B18">
        <v>819200</v>
      </c>
      <c r="C18">
        <v>50</v>
      </c>
      <c r="D18">
        <v>256</v>
      </c>
      <c r="E18">
        <v>50</v>
      </c>
      <c r="F18">
        <v>1</v>
      </c>
      <c r="G18">
        <v>0.4</v>
      </c>
      <c r="H18">
        <v>0.0005</v>
      </c>
      <c r="I18" s="1">
        <v>6.123234e-17</v>
      </c>
      <c r="J18">
        <v>0</v>
      </c>
      <c r="K18">
        <v>0</v>
      </c>
      <c r="L18">
        <v>0.023</v>
      </c>
      <c r="M18">
        <v>0.676</v>
      </c>
      <c r="N18">
        <v>-232586000000000</v>
      </c>
      <c r="O18">
        <v>-0.001</v>
      </c>
      <c r="P18">
        <v>0.271</v>
      </c>
      <c r="Q18">
        <v>-1.471</v>
      </c>
      <c r="R18">
        <v>7879405653287630</v>
      </c>
      <c r="S18">
        <v>-0.001</v>
      </c>
    </row>
    <row r="19" spans="1:19">
      <c r="A19" t="s">
        <v>55</v>
      </c>
      <c r="B19">
        <v>819200</v>
      </c>
      <c r="C19">
        <v>50</v>
      </c>
      <c r="D19">
        <v>256</v>
      </c>
      <c r="E19">
        <v>50</v>
      </c>
      <c r="F19">
        <v>1</v>
      </c>
      <c r="G19">
        <v>0.4</v>
      </c>
      <c r="H19">
        <v>0.0002</v>
      </c>
      <c r="I19" s="1">
        <v>6.123234e-17</v>
      </c>
      <c r="J19">
        <v>0</v>
      </c>
      <c r="K19">
        <v>0</v>
      </c>
      <c r="L19">
        <v>0.023</v>
      </c>
      <c r="M19">
        <v>5.451</v>
      </c>
      <c r="N19">
        <v>-361062566954175</v>
      </c>
      <c r="O19">
        <v>0.002</v>
      </c>
      <c r="P19">
        <v>0.271</v>
      </c>
      <c r="Q19">
        <v>-8.666</v>
      </c>
      <c r="R19" s="1">
        <v>2.01599897696676e+16</v>
      </c>
      <c r="S19">
        <v>0.252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2"/>
  <sheetViews>
    <sheetView zoomScale="70" zoomScaleNormal="70" workbookViewId="0">
      <selection activeCell="R47" sqref="R47"/>
    </sheetView>
  </sheetViews>
  <sheetFormatPr defaultColWidth="9" defaultRowHeight="18.75"/>
  <cols>
    <col min="1" max="1" width="9" style="3"/>
    <col min="2" max="2" width="28.5" style="3" customWidth="1"/>
    <col min="3" max="3" width="42.0583333333333" style="4" customWidth="1"/>
    <col min="4" max="4" width="15.5" style="4" customWidth="1"/>
    <col min="5" max="5" width="15.75" style="4" customWidth="1"/>
    <col min="6" max="6" width="9.125" style="4" customWidth="1"/>
    <col min="7" max="7" width="13.375" style="4" customWidth="1"/>
    <col min="8" max="8" width="4.625" style="4" customWidth="1"/>
    <col min="9" max="9" width="19.875" style="4" customWidth="1"/>
    <col min="10" max="10" width="23.875" style="4" customWidth="1"/>
    <col min="11" max="11" width="12.375" style="4" customWidth="1"/>
    <col min="12" max="12" width="15.625" style="4" customWidth="1"/>
    <col min="13" max="13" width="15.25" style="4" customWidth="1"/>
    <col min="14" max="14" width="26.6083333333333" style="4" customWidth="1"/>
    <col min="15" max="15" width="24.125" style="4" customWidth="1"/>
    <col min="16" max="16" width="18.625" style="4" customWidth="1"/>
    <col min="17" max="17" width="18.875" style="4" customWidth="1"/>
    <col min="18" max="18" width="26.6083333333333" style="4" customWidth="1"/>
    <col min="19" max="19" width="24.125" style="4" customWidth="1"/>
    <col min="20" max="20" width="18.625" style="4" customWidth="1"/>
    <col min="21" max="21" width="18.875" style="4" customWidth="1"/>
    <col min="22" max="22" width="9" style="2"/>
    <col min="23" max="23" width="15.875" style="2" customWidth="1"/>
    <col min="24" max="24" width="15.875" style="2"/>
    <col min="25" max="25" width="17.25" style="2"/>
    <col min="26" max="16384" width="9" style="2"/>
  </cols>
  <sheetData>
    <row r="1" s="2" customFormat="1" ht="19.5" spans="1:21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1" ht="21" spans="2:21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9"/>
      <c r="R2" s="6"/>
      <c r="S2" s="6"/>
      <c r="T2" s="6"/>
      <c r="U2" s="49"/>
    </row>
    <row r="3" s="2" customFormat="1" ht="19.5" spans="2:21">
      <c r="B3" s="7" t="s">
        <v>1</v>
      </c>
      <c r="C3" s="8" t="s">
        <v>2</v>
      </c>
      <c r="D3" s="9">
        <v>819200</v>
      </c>
      <c r="E3" s="9">
        <v>50</v>
      </c>
      <c r="F3" s="9">
        <v>256</v>
      </c>
      <c r="G3" s="9">
        <v>50</v>
      </c>
      <c r="H3" s="9">
        <v>1</v>
      </c>
      <c r="I3" s="9">
        <f t="shared" ref="I3:M3" si="0">I13</f>
        <v>0.4</v>
      </c>
      <c r="J3" s="9">
        <f t="shared" si="0"/>
        <v>0.05</v>
      </c>
      <c r="K3" s="9">
        <f t="shared" si="0"/>
        <v>6.123234e-17</v>
      </c>
      <c r="L3" s="9">
        <f t="shared" si="0"/>
        <v>0</v>
      </c>
      <c r="M3" s="9">
        <f t="shared" si="0"/>
        <v>0</v>
      </c>
      <c r="N3" s="9"/>
      <c r="O3" s="9"/>
      <c r="P3" s="9"/>
      <c r="Q3" s="9">
        <f t="shared" ref="O3:Q3" si="1">Q13</f>
        <v>-0.035</v>
      </c>
      <c r="R3" s="9"/>
      <c r="S3" s="9"/>
      <c r="T3" s="9"/>
      <c r="U3" s="9"/>
    </row>
    <row r="4" s="2" customFormat="1" ht="19.5" spans="2:21">
      <c r="B4" s="10"/>
      <c r="C4" s="11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50">
        <f t="shared" ref="O4:Q4" si="2">1/(Q3/1000+1)</f>
        <v>1.00003500122504</v>
      </c>
      <c r="R4" s="9"/>
      <c r="S4" s="9"/>
      <c r="T4" s="9"/>
      <c r="U4" s="50"/>
    </row>
    <row r="5" s="2" customFormat="1" ht="19.5" spans="2:21">
      <c r="B5" s="12" t="s">
        <v>4</v>
      </c>
      <c r="C5" s="13" t="s">
        <v>5</v>
      </c>
      <c r="D5" s="14">
        <v>819200</v>
      </c>
      <c r="E5" s="14">
        <v>50</v>
      </c>
      <c r="F5" s="14">
        <v>256</v>
      </c>
      <c r="G5" s="14">
        <v>50</v>
      </c>
      <c r="H5" s="14">
        <v>1</v>
      </c>
      <c r="I5" s="14">
        <f t="shared" ref="I5:M5" si="3">I30</f>
        <v>0.4</v>
      </c>
      <c r="J5" s="14">
        <f t="shared" si="3"/>
        <v>0.0002</v>
      </c>
      <c r="K5" s="14">
        <f t="shared" si="3"/>
        <v>1</v>
      </c>
      <c r="L5" s="14">
        <f t="shared" si="3"/>
        <v>0</v>
      </c>
      <c r="M5" s="14">
        <f t="shared" si="3"/>
        <v>0</v>
      </c>
      <c r="N5" s="14"/>
      <c r="O5" s="14"/>
      <c r="P5" s="14"/>
      <c r="Q5" s="14">
        <f t="shared" ref="O5:Q5" si="4">Q30</f>
        <v>10.857</v>
      </c>
      <c r="R5" s="14"/>
      <c r="S5" s="14"/>
      <c r="T5" s="14"/>
      <c r="U5" s="14"/>
    </row>
    <row r="6" s="2" customFormat="1" ht="19.5" spans="2:21">
      <c r="B6" s="10"/>
      <c r="C6" s="15" t="s">
        <v>6</v>
      </c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f>-Q5/1000*0.5*I5*J5*1</f>
        <v>-4.3428e-7</v>
      </c>
      <c r="R6" s="14"/>
      <c r="S6" s="14"/>
      <c r="T6" s="14"/>
      <c r="U6" s="14"/>
    </row>
    <row r="7" s="2" customFormat="1" ht="19.5" spans="3:21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4"/>
      <c r="P7" s="17"/>
      <c r="Q7" s="51"/>
      <c r="R7" s="17"/>
      <c r="S7" s="17"/>
      <c r="T7" s="17"/>
      <c r="U7" s="51"/>
    </row>
    <row r="8" s="2" customFormat="1" ht="22.5" customHeight="1" spans="2:21">
      <c r="B8" s="18" t="s">
        <v>1</v>
      </c>
      <c r="C8" s="19" t="s">
        <v>7</v>
      </c>
      <c r="D8" s="20" t="s">
        <v>8</v>
      </c>
      <c r="E8" s="20"/>
      <c r="F8" s="20"/>
      <c r="G8" s="20"/>
      <c r="H8" s="20"/>
      <c r="I8" s="20"/>
      <c r="J8" s="20"/>
      <c r="K8" s="20"/>
      <c r="L8" s="20"/>
      <c r="M8" s="20"/>
      <c r="N8" s="35" t="s">
        <v>9</v>
      </c>
      <c r="O8" s="35"/>
      <c r="P8" s="35"/>
      <c r="Q8" s="52"/>
      <c r="R8" s="35" t="s">
        <v>10</v>
      </c>
      <c r="S8" s="35"/>
      <c r="T8" s="35"/>
      <c r="U8" s="52"/>
    </row>
    <row r="9" s="2" customFormat="1" ht="39" customHeight="1" spans="2:21">
      <c r="B9" s="21"/>
      <c r="C9" s="22"/>
      <c r="D9" s="23" t="s">
        <v>11</v>
      </c>
      <c r="E9" s="23" t="s">
        <v>12</v>
      </c>
      <c r="F9" s="23" t="s">
        <v>13</v>
      </c>
      <c r="G9" s="23" t="s">
        <v>14</v>
      </c>
      <c r="H9" s="23" t="s">
        <v>15</v>
      </c>
      <c r="I9" s="23" t="s">
        <v>16</v>
      </c>
      <c r="J9" s="23" t="s">
        <v>17</v>
      </c>
      <c r="K9" s="23" t="s">
        <v>18</v>
      </c>
      <c r="L9" s="23" t="s">
        <v>19</v>
      </c>
      <c r="M9" s="23" t="s">
        <v>20</v>
      </c>
      <c r="N9" s="36" t="s">
        <v>21</v>
      </c>
      <c r="O9" s="36" t="s">
        <v>22</v>
      </c>
      <c r="P9" s="36" t="s">
        <v>23</v>
      </c>
      <c r="Q9" s="53" t="s">
        <v>24</v>
      </c>
      <c r="R9" s="36" t="s">
        <v>21</v>
      </c>
      <c r="S9" s="36" t="s">
        <v>22</v>
      </c>
      <c r="T9" s="36" t="s">
        <v>23</v>
      </c>
      <c r="U9" s="53" t="s">
        <v>24</v>
      </c>
    </row>
    <row r="10" s="2" customFormat="1" spans="2:21">
      <c r="B10" s="21"/>
      <c r="C10" s="24" t="s">
        <v>25</v>
      </c>
      <c r="D10" s="25">
        <v>819200</v>
      </c>
      <c r="E10" s="25">
        <v>50</v>
      </c>
      <c r="F10" s="25">
        <v>128</v>
      </c>
      <c r="G10" s="25">
        <v>50</v>
      </c>
      <c r="H10" s="25">
        <v>1</v>
      </c>
      <c r="I10" s="25">
        <v>0.4</v>
      </c>
      <c r="J10" s="37">
        <v>1</v>
      </c>
      <c r="K10" s="25">
        <v>6.123234e-17</v>
      </c>
      <c r="L10" s="25">
        <v>0</v>
      </c>
      <c r="M10" s="25">
        <v>0</v>
      </c>
      <c r="N10" s="38"/>
      <c r="O10" s="38"/>
      <c r="P10" s="38"/>
      <c r="Q10" s="54">
        <v>-0.075</v>
      </c>
      <c r="R10" s="38"/>
      <c r="S10" s="38"/>
      <c r="T10" s="38"/>
      <c r="U10" s="54">
        <v>-0.133</v>
      </c>
    </row>
    <row r="11" s="2" customFormat="1" spans="2:21">
      <c r="B11" s="21"/>
      <c r="C11" s="26" t="s">
        <v>26</v>
      </c>
      <c r="D11" s="27">
        <v>819200</v>
      </c>
      <c r="E11" s="27">
        <v>50</v>
      </c>
      <c r="F11" s="27">
        <v>128</v>
      </c>
      <c r="G11" s="27">
        <v>50</v>
      </c>
      <c r="H11" s="27">
        <v>1</v>
      </c>
      <c r="I11" s="27">
        <v>0.4</v>
      </c>
      <c r="J11" s="39">
        <v>0.5</v>
      </c>
      <c r="K11" s="27">
        <v>6.123234e-17</v>
      </c>
      <c r="L11" s="27">
        <v>0</v>
      </c>
      <c r="M11" s="27">
        <v>0</v>
      </c>
      <c r="N11" s="40"/>
      <c r="O11" s="40"/>
      <c r="P11" s="40"/>
      <c r="Q11" s="55">
        <v>-0.073</v>
      </c>
      <c r="R11" s="40"/>
      <c r="S11" s="40"/>
      <c r="T11" s="40"/>
      <c r="U11" s="55">
        <v>-0.131</v>
      </c>
    </row>
    <row r="12" s="2" customFormat="1" spans="2:21">
      <c r="B12" s="21"/>
      <c r="C12" s="26" t="s">
        <v>27</v>
      </c>
      <c r="D12" s="27">
        <v>819200</v>
      </c>
      <c r="E12" s="27">
        <v>50</v>
      </c>
      <c r="F12" s="27">
        <v>128</v>
      </c>
      <c r="G12" s="27">
        <v>50</v>
      </c>
      <c r="H12" s="27">
        <v>1</v>
      </c>
      <c r="I12" s="27">
        <v>0.4</v>
      </c>
      <c r="J12" s="39">
        <v>0.1</v>
      </c>
      <c r="K12" s="27">
        <v>6.123234e-17</v>
      </c>
      <c r="L12" s="27">
        <v>0</v>
      </c>
      <c r="M12" s="27">
        <v>0</v>
      </c>
      <c r="N12" s="40"/>
      <c r="O12" s="40"/>
      <c r="P12" s="40"/>
      <c r="Q12" s="55">
        <v>-0.056</v>
      </c>
      <c r="R12" s="40"/>
      <c r="S12" s="40"/>
      <c r="T12" s="40"/>
      <c r="U12" s="55">
        <v>-0.114</v>
      </c>
    </row>
    <row r="13" s="2" customFormat="1" spans="2:21">
      <c r="B13" s="21"/>
      <c r="C13" s="26" t="s">
        <v>28</v>
      </c>
      <c r="D13" s="27">
        <v>819200</v>
      </c>
      <c r="E13" s="27">
        <v>50</v>
      </c>
      <c r="F13" s="27">
        <v>128</v>
      </c>
      <c r="G13" s="27">
        <v>50</v>
      </c>
      <c r="H13" s="27">
        <v>1</v>
      </c>
      <c r="I13" s="27">
        <v>0.4</v>
      </c>
      <c r="J13" s="39">
        <v>0.05</v>
      </c>
      <c r="K13" s="27">
        <v>6.123234e-17</v>
      </c>
      <c r="L13" s="27">
        <v>0</v>
      </c>
      <c r="M13" s="27">
        <v>0</v>
      </c>
      <c r="N13" s="40"/>
      <c r="O13" s="40"/>
      <c r="P13" s="40"/>
      <c r="Q13" s="55">
        <v>-0.035</v>
      </c>
      <c r="R13" s="40"/>
      <c r="S13" s="40"/>
      <c r="T13" s="40"/>
      <c r="U13" s="55">
        <v>-0.092</v>
      </c>
    </row>
    <row r="14" s="2" customFormat="1" spans="2:21">
      <c r="B14" s="21"/>
      <c r="C14" s="26" t="s">
        <v>29</v>
      </c>
      <c r="D14" s="27">
        <v>819200</v>
      </c>
      <c r="E14" s="27">
        <v>50</v>
      </c>
      <c r="F14" s="27">
        <v>128</v>
      </c>
      <c r="G14" s="27">
        <v>50</v>
      </c>
      <c r="H14" s="27">
        <v>1</v>
      </c>
      <c r="I14" s="27">
        <v>0.4</v>
      </c>
      <c r="J14" s="39">
        <v>0.005</v>
      </c>
      <c r="K14" s="27">
        <v>6.123234e-17</v>
      </c>
      <c r="L14" s="27">
        <v>0</v>
      </c>
      <c r="M14" s="27">
        <v>0</v>
      </c>
      <c r="N14" s="40"/>
      <c r="O14" s="40"/>
      <c r="P14" s="40"/>
      <c r="Q14" s="55">
        <v>0.377</v>
      </c>
      <c r="R14" s="40"/>
      <c r="S14" s="40"/>
      <c r="T14" s="40"/>
      <c r="U14" s="55">
        <v>0.301</v>
      </c>
    </row>
    <row r="15" s="2" customFormat="1" spans="2:21">
      <c r="B15" s="21"/>
      <c r="C15" s="26" t="s">
        <v>30</v>
      </c>
      <c r="D15" s="27">
        <v>819200</v>
      </c>
      <c r="E15" s="27">
        <v>50</v>
      </c>
      <c r="F15" s="27">
        <v>128</v>
      </c>
      <c r="G15" s="27">
        <v>50</v>
      </c>
      <c r="H15" s="27">
        <v>1</v>
      </c>
      <c r="I15" s="27">
        <v>0.4</v>
      </c>
      <c r="J15" s="39">
        <v>0.0025</v>
      </c>
      <c r="K15" s="27">
        <v>6.123234e-17</v>
      </c>
      <c r="L15" s="27">
        <v>0</v>
      </c>
      <c r="M15" s="27">
        <v>0</v>
      </c>
      <c r="N15" s="40"/>
      <c r="O15" s="40"/>
      <c r="P15" s="40"/>
      <c r="Q15" s="55">
        <v>0.771</v>
      </c>
      <c r="R15" s="40"/>
      <c r="S15" s="40"/>
      <c r="T15" s="40"/>
      <c r="U15" s="55">
        <v>0.738</v>
      </c>
    </row>
    <row r="16" s="2" customFormat="1" spans="2:21">
      <c r="B16" s="21"/>
      <c r="C16" s="26" t="s">
        <v>31</v>
      </c>
      <c r="D16" s="27">
        <v>819200</v>
      </c>
      <c r="E16" s="27">
        <v>50</v>
      </c>
      <c r="F16" s="27">
        <v>128</v>
      </c>
      <c r="G16" s="27">
        <v>50</v>
      </c>
      <c r="H16" s="27">
        <v>1</v>
      </c>
      <c r="I16" s="27">
        <v>0.4</v>
      </c>
      <c r="J16" s="39">
        <v>0.001</v>
      </c>
      <c r="K16" s="27">
        <v>6.123234e-17</v>
      </c>
      <c r="L16" s="27">
        <v>0</v>
      </c>
      <c r="M16" s="27">
        <v>0</v>
      </c>
      <c r="N16" s="40"/>
      <c r="O16" s="40"/>
      <c r="P16" s="40"/>
      <c r="Q16" s="61">
        <v>2.044</v>
      </c>
      <c r="R16" s="40"/>
      <c r="S16" s="40"/>
      <c r="T16" s="40"/>
      <c r="U16" s="61">
        <v>2.048</v>
      </c>
    </row>
    <row r="17" s="2" customFormat="1" spans="2:21">
      <c r="B17" s="21"/>
      <c r="C17" s="26" t="s">
        <v>32</v>
      </c>
      <c r="D17" s="27">
        <v>819200</v>
      </c>
      <c r="E17" s="27">
        <v>50</v>
      </c>
      <c r="F17" s="27">
        <v>128</v>
      </c>
      <c r="G17" s="27">
        <v>50</v>
      </c>
      <c r="H17" s="27">
        <v>1</v>
      </c>
      <c r="I17" s="27">
        <v>0.4</v>
      </c>
      <c r="J17" s="39">
        <v>0.0005</v>
      </c>
      <c r="K17" s="27">
        <v>6.123234e-17</v>
      </c>
      <c r="L17" s="27">
        <v>0</v>
      </c>
      <c r="M17" s="27">
        <v>0</v>
      </c>
      <c r="N17" s="40"/>
      <c r="O17" s="40"/>
      <c r="P17" s="40"/>
      <c r="Q17" s="61">
        <v>4.194</v>
      </c>
      <c r="R17" s="40"/>
      <c r="S17" s="40"/>
      <c r="T17" s="40"/>
      <c r="U17" s="61">
        <v>4.232</v>
      </c>
    </row>
    <row r="18" s="2" customFormat="1" ht="19.5" spans="2:21">
      <c r="B18" s="28"/>
      <c r="C18" s="29" t="s">
        <v>33</v>
      </c>
      <c r="D18" s="30">
        <v>819200</v>
      </c>
      <c r="E18" s="30">
        <v>50</v>
      </c>
      <c r="F18" s="30">
        <v>128</v>
      </c>
      <c r="G18" s="30">
        <v>50</v>
      </c>
      <c r="H18" s="30">
        <v>1</v>
      </c>
      <c r="I18" s="30">
        <v>0.4</v>
      </c>
      <c r="J18" s="41">
        <v>0.0002</v>
      </c>
      <c r="K18" s="30">
        <v>6.123234e-17</v>
      </c>
      <c r="L18" s="30">
        <v>0</v>
      </c>
      <c r="M18" s="30">
        <v>0</v>
      </c>
      <c r="N18" s="42"/>
      <c r="O18" s="42"/>
      <c r="P18" s="42"/>
      <c r="Q18" s="57">
        <v>10.819</v>
      </c>
      <c r="R18" s="42"/>
      <c r="S18" s="42"/>
      <c r="T18" s="42"/>
      <c r="U18" s="57">
        <v>10.791</v>
      </c>
    </row>
    <row r="19" s="2" customFormat="1" spans="3:21">
      <c r="C19" s="17"/>
      <c r="D19" s="17"/>
      <c r="E19" s="17"/>
      <c r="F19" s="17"/>
      <c r="G19" s="17"/>
      <c r="H19" s="17"/>
      <c r="I19" s="17"/>
      <c r="J19" s="43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="2" customFormat="1" hidden="1" spans="2:21">
      <c r="B20" s="18" t="s">
        <v>4</v>
      </c>
      <c r="C20" s="22" t="s">
        <v>7</v>
      </c>
      <c r="D20" s="23" t="s">
        <v>8</v>
      </c>
      <c r="E20" s="23"/>
      <c r="F20" s="23"/>
      <c r="G20" s="23"/>
      <c r="H20" s="23"/>
      <c r="I20" s="23"/>
      <c r="J20" s="23"/>
      <c r="K20" s="23"/>
      <c r="L20" s="23"/>
      <c r="M20" s="23"/>
      <c r="N20" s="35" t="s">
        <v>9</v>
      </c>
      <c r="O20" s="35"/>
      <c r="P20" s="35"/>
      <c r="Q20" s="52"/>
      <c r="R20" s="36" t="s">
        <v>10</v>
      </c>
      <c r="S20" s="36"/>
      <c r="T20" s="36"/>
      <c r="U20" s="36"/>
    </row>
    <row r="21" s="2" customFormat="1" ht="45" hidden="1" spans="2:21">
      <c r="B21" s="21"/>
      <c r="C21" s="22"/>
      <c r="D21" s="23" t="s">
        <v>11</v>
      </c>
      <c r="E21" s="23" t="s">
        <v>12</v>
      </c>
      <c r="F21" s="23" t="s">
        <v>13</v>
      </c>
      <c r="G21" s="23" t="s">
        <v>14</v>
      </c>
      <c r="H21" s="23" t="s">
        <v>15</v>
      </c>
      <c r="I21" s="23" t="s">
        <v>16</v>
      </c>
      <c r="J21" s="23" t="s">
        <v>17</v>
      </c>
      <c r="K21" s="23" t="s">
        <v>18</v>
      </c>
      <c r="L21" s="23" t="s">
        <v>19</v>
      </c>
      <c r="M21" s="23" t="s">
        <v>20</v>
      </c>
      <c r="N21" s="36" t="s">
        <v>21</v>
      </c>
      <c r="O21" s="36" t="s">
        <v>22</v>
      </c>
      <c r="P21" s="36" t="s">
        <v>23</v>
      </c>
      <c r="Q21" s="36" t="s">
        <v>24</v>
      </c>
      <c r="R21" s="36" t="s">
        <v>21</v>
      </c>
      <c r="S21" s="36" t="s">
        <v>22</v>
      </c>
      <c r="T21" s="36" t="s">
        <v>23</v>
      </c>
      <c r="U21" s="36" t="s">
        <v>24</v>
      </c>
    </row>
    <row r="22" s="2" customFormat="1" hidden="1" spans="2:23">
      <c r="B22" s="21"/>
      <c r="C22" s="24" t="s">
        <v>25</v>
      </c>
      <c r="D22" s="25">
        <v>819200</v>
      </c>
      <c r="E22" s="25">
        <v>50</v>
      </c>
      <c r="F22" s="25">
        <v>128</v>
      </c>
      <c r="G22" s="25">
        <v>50</v>
      </c>
      <c r="H22" s="25">
        <v>1</v>
      </c>
      <c r="I22" s="25">
        <v>0.4</v>
      </c>
      <c r="J22" s="37">
        <v>1</v>
      </c>
      <c r="K22" s="25">
        <v>0.5</v>
      </c>
      <c r="L22" s="25">
        <v>0</v>
      </c>
      <c r="M22" s="25">
        <v>0</v>
      </c>
      <c r="N22" s="44"/>
      <c r="O22" s="44"/>
      <c r="P22" s="44"/>
      <c r="Q22" s="54"/>
      <c r="R22" s="44"/>
      <c r="S22" s="44"/>
      <c r="T22" s="44"/>
      <c r="U22" s="54"/>
      <c r="W22" s="62"/>
    </row>
    <row r="23" s="2" customFormat="1" hidden="1" spans="2:21">
      <c r="B23" s="21"/>
      <c r="C23" s="24" t="s">
        <v>26</v>
      </c>
      <c r="D23" s="27">
        <v>819200</v>
      </c>
      <c r="E23" s="27">
        <v>50</v>
      </c>
      <c r="F23" s="27">
        <v>128</v>
      </c>
      <c r="G23" s="27">
        <v>50</v>
      </c>
      <c r="H23" s="27">
        <v>1</v>
      </c>
      <c r="I23" s="27">
        <v>0.4</v>
      </c>
      <c r="J23" s="39">
        <v>0.5</v>
      </c>
      <c r="K23" s="27">
        <v>0.5</v>
      </c>
      <c r="L23" s="27">
        <v>0</v>
      </c>
      <c r="M23" s="27">
        <v>0</v>
      </c>
      <c r="N23" s="45"/>
      <c r="O23" s="45"/>
      <c r="P23" s="45"/>
      <c r="Q23" s="55"/>
      <c r="R23" s="45"/>
      <c r="S23" s="45"/>
      <c r="T23" s="45"/>
      <c r="U23" s="55"/>
    </row>
    <row r="24" s="2" customFormat="1" hidden="1" spans="2:23">
      <c r="B24" s="21"/>
      <c r="C24" s="24" t="s">
        <v>27</v>
      </c>
      <c r="D24" s="27">
        <v>819200</v>
      </c>
      <c r="E24" s="27">
        <v>50</v>
      </c>
      <c r="F24" s="27">
        <v>128</v>
      </c>
      <c r="G24" s="27">
        <v>50</v>
      </c>
      <c r="H24" s="27">
        <v>1</v>
      </c>
      <c r="I24" s="27">
        <v>0.4</v>
      </c>
      <c r="J24" s="39">
        <v>0.1</v>
      </c>
      <c r="K24" s="27">
        <v>0.5</v>
      </c>
      <c r="L24" s="27">
        <v>0</v>
      </c>
      <c r="M24" s="27">
        <v>0</v>
      </c>
      <c r="N24" s="45"/>
      <c r="O24" s="45"/>
      <c r="P24" s="45"/>
      <c r="Q24" s="55"/>
      <c r="R24" s="45"/>
      <c r="S24" s="45"/>
      <c r="T24" s="45"/>
      <c r="U24" s="55"/>
      <c r="W24" s="62"/>
    </row>
    <row r="25" s="2" customFormat="1" hidden="1" spans="2:21">
      <c r="B25" s="21"/>
      <c r="C25" s="24" t="s">
        <v>28</v>
      </c>
      <c r="D25" s="27">
        <v>819200</v>
      </c>
      <c r="E25" s="27">
        <v>50</v>
      </c>
      <c r="F25" s="27">
        <v>128</v>
      </c>
      <c r="G25" s="27">
        <v>50</v>
      </c>
      <c r="H25" s="27">
        <v>1</v>
      </c>
      <c r="I25" s="27">
        <v>0.4</v>
      </c>
      <c r="J25" s="39">
        <v>0.05</v>
      </c>
      <c r="K25" s="27">
        <v>0.5</v>
      </c>
      <c r="L25" s="27">
        <v>0</v>
      </c>
      <c r="M25" s="27">
        <v>0</v>
      </c>
      <c r="N25" s="45"/>
      <c r="O25" s="45"/>
      <c r="P25" s="45"/>
      <c r="Q25" s="55"/>
      <c r="R25" s="45"/>
      <c r="S25" s="45"/>
      <c r="T25" s="45"/>
      <c r="U25" s="55"/>
    </row>
    <row r="26" s="2" customFormat="1" hidden="1" spans="2:21">
      <c r="B26" s="21"/>
      <c r="C26" s="24" t="s">
        <v>29</v>
      </c>
      <c r="D26" s="27">
        <v>819200</v>
      </c>
      <c r="E26" s="27">
        <v>50</v>
      </c>
      <c r="F26" s="27">
        <v>128</v>
      </c>
      <c r="G26" s="27">
        <v>50</v>
      </c>
      <c r="H26" s="27">
        <v>1</v>
      </c>
      <c r="I26" s="27">
        <v>0.4</v>
      </c>
      <c r="J26" s="39">
        <v>0.005</v>
      </c>
      <c r="K26" s="27">
        <v>0.5</v>
      </c>
      <c r="L26" s="27">
        <v>0</v>
      </c>
      <c r="M26" s="27">
        <v>0</v>
      </c>
      <c r="N26" s="45"/>
      <c r="O26" s="45"/>
      <c r="P26" s="45"/>
      <c r="Q26" s="55"/>
      <c r="R26" s="45"/>
      <c r="S26" s="45"/>
      <c r="T26" s="45"/>
      <c r="U26" s="55"/>
    </row>
    <row r="27" s="2" customFormat="1" hidden="1" spans="2:21">
      <c r="B27" s="21"/>
      <c r="C27" s="24" t="s">
        <v>30</v>
      </c>
      <c r="D27" s="27">
        <v>819200</v>
      </c>
      <c r="E27" s="27">
        <v>50</v>
      </c>
      <c r="F27" s="27">
        <v>128</v>
      </c>
      <c r="G27" s="27">
        <v>50</v>
      </c>
      <c r="H27" s="27">
        <v>1</v>
      </c>
      <c r="I27" s="27">
        <v>0.4</v>
      </c>
      <c r="J27" s="39">
        <v>0.0025</v>
      </c>
      <c r="K27" s="27">
        <v>0.5</v>
      </c>
      <c r="L27" s="27">
        <v>0</v>
      </c>
      <c r="M27" s="27">
        <v>0</v>
      </c>
      <c r="N27" s="45"/>
      <c r="O27" s="45"/>
      <c r="P27" s="46"/>
      <c r="Q27" s="55"/>
      <c r="R27" s="45"/>
      <c r="S27" s="45"/>
      <c r="T27" s="45"/>
      <c r="U27" s="55"/>
    </row>
    <row r="28" s="2" customFormat="1" hidden="1" spans="2:21">
      <c r="B28" s="21"/>
      <c r="C28" s="24" t="s">
        <v>31</v>
      </c>
      <c r="D28" s="27">
        <v>819200</v>
      </c>
      <c r="E28" s="27">
        <v>50</v>
      </c>
      <c r="F28" s="27">
        <v>128</v>
      </c>
      <c r="G28" s="27">
        <v>50</v>
      </c>
      <c r="H28" s="27">
        <v>1</v>
      </c>
      <c r="I28" s="27">
        <v>0.4</v>
      </c>
      <c r="J28" s="39">
        <v>0.001</v>
      </c>
      <c r="K28" s="27">
        <v>0.5</v>
      </c>
      <c r="L28" s="27">
        <v>0</v>
      </c>
      <c r="M28" s="27">
        <v>0</v>
      </c>
      <c r="N28" s="45"/>
      <c r="O28" s="46"/>
      <c r="P28" s="46"/>
      <c r="Q28" s="61"/>
      <c r="R28" s="45"/>
      <c r="S28" s="45"/>
      <c r="T28" s="46"/>
      <c r="U28" s="61"/>
    </row>
    <row r="29" s="2" customFormat="1" hidden="1" spans="2:21">
      <c r="B29" s="21"/>
      <c r="C29" s="24" t="s">
        <v>32</v>
      </c>
      <c r="D29" s="27">
        <v>819200</v>
      </c>
      <c r="E29" s="27">
        <v>50</v>
      </c>
      <c r="F29" s="27">
        <v>128</v>
      </c>
      <c r="G29" s="27">
        <v>50</v>
      </c>
      <c r="H29" s="27">
        <v>1</v>
      </c>
      <c r="I29" s="27">
        <v>0.4</v>
      </c>
      <c r="J29" s="39">
        <v>0.0005</v>
      </c>
      <c r="K29" s="27">
        <v>0.5</v>
      </c>
      <c r="L29" s="27">
        <v>0</v>
      </c>
      <c r="M29" s="27">
        <v>0</v>
      </c>
      <c r="N29" s="45"/>
      <c r="O29" s="46"/>
      <c r="P29" s="46"/>
      <c r="Q29" s="61"/>
      <c r="R29" s="45"/>
      <c r="S29" s="45"/>
      <c r="T29" s="46"/>
      <c r="U29" s="61"/>
    </row>
    <row r="30" s="2" customFormat="1" ht="19.5" hidden="1" spans="2:21">
      <c r="B30" s="28"/>
      <c r="C30" s="24" t="s">
        <v>33</v>
      </c>
      <c r="D30" s="30">
        <v>819200</v>
      </c>
      <c r="E30" s="30">
        <v>50</v>
      </c>
      <c r="F30" s="30">
        <v>128</v>
      </c>
      <c r="G30" s="30">
        <v>50</v>
      </c>
      <c r="H30" s="30">
        <v>1</v>
      </c>
      <c r="I30" s="30">
        <v>0.4</v>
      </c>
      <c r="J30" s="41">
        <v>0.0002</v>
      </c>
      <c r="K30" s="30">
        <v>1</v>
      </c>
      <c r="L30" s="30">
        <v>0</v>
      </c>
      <c r="M30" s="30">
        <v>0</v>
      </c>
      <c r="N30" s="47">
        <v>-0.04</v>
      </c>
      <c r="O30" s="48">
        <v>72.053</v>
      </c>
      <c r="P30" s="48">
        <v>11.072</v>
      </c>
      <c r="Q30" s="57">
        <v>10.857</v>
      </c>
      <c r="R30" s="47">
        <v>-0.07</v>
      </c>
      <c r="S30" s="48">
        <v>6.547</v>
      </c>
      <c r="T30" s="48">
        <v>4.253</v>
      </c>
      <c r="U30" s="57" t="s">
        <v>34</v>
      </c>
    </row>
    <row r="31" s="2" customFormat="1" ht="19.5" spans="1:21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="2" customFormat="1" spans="1:21">
      <c r="A32" s="3"/>
      <c r="B32" s="31" t="s">
        <v>35</v>
      </c>
      <c r="C32" s="22" t="s">
        <v>7</v>
      </c>
      <c r="D32" s="23" t="s">
        <v>8</v>
      </c>
      <c r="E32" s="23"/>
      <c r="F32" s="23"/>
      <c r="G32" s="23"/>
      <c r="H32" s="23"/>
      <c r="I32" s="23"/>
      <c r="J32" s="23"/>
      <c r="K32" s="23"/>
      <c r="L32" s="23"/>
      <c r="M32" s="23"/>
      <c r="N32" s="35" t="s">
        <v>9</v>
      </c>
      <c r="O32" s="35"/>
      <c r="P32" s="35"/>
      <c r="Q32" s="52"/>
      <c r="R32" s="36" t="s">
        <v>10</v>
      </c>
      <c r="S32" s="36"/>
      <c r="T32" s="36"/>
      <c r="U32" s="36"/>
    </row>
    <row r="33" s="2" customFormat="1" ht="45" spans="1:21">
      <c r="A33" s="3"/>
      <c r="B33" s="32"/>
      <c r="C33" s="22"/>
      <c r="D33" s="23" t="s">
        <v>11</v>
      </c>
      <c r="E33" s="23" t="s">
        <v>12</v>
      </c>
      <c r="F33" s="23" t="s">
        <v>13</v>
      </c>
      <c r="G33" s="23" t="s">
        <v>14</v>
      </c>
      <c r="H33" s="23" t="s">
        <v>15</v>
      </c>
      <c r="I33" s="23" t="s">
        <v>16</v>
      </c>
      <c r="J33" s="23" t="s">
        <v>17</v>
      </c>
      <c r="K33" s="23" t="s">
        <v>18</v>
      </c>
      <c r="L33" s="23" t="s">
        <v>19</v>
      </c>
      <c r="M33" s="23" t="s">
        <v>20</v>
      </c>
      <c r="N33" s="36" t="s">
        <v>21</v>
      </c>
      <c r="O33" s="36" t="s">
        <v>22</v>
      </c>
      <c r="P33" s="36" t="s">
        <v>23</v>
      </c>
      <c r="Q33" s="36" t="s">
        <v>24</v>
      </c>
      <c r="R33" s="36" t="s">
        <v>21</v>
      </c>
      <c r="S33" s="36" t="s">
        <v>22</v>
      </c>
      <c r="T33" s="36" t="s">
        <v>23</v>
      </c>
      <c r="U33" s="36" t="s">
        <v>24</v>
      </c>
    </row>
    <row r="34" s="2" customFormat="1" spans="1:21">
      <c r="A34" s="3"/>
      <c r="B34" s="32"/>
      <c r="C34" s="24" t="s">
        <v>25</v>
      </c>
      <c r="D34" s="25">
        <v>819200</v>
      </c>
      <c r="E34" s="25">
        <v>50</v>
      </c>
      <c r="F34" s="25">
        <v>128</v>
      </c>
      <c r="G34" s="25">
        <v>50</v>
      </c>
      <c r="H34" s="25">
        <v>1</v>
      </c>
      <c r="I34" s="25">
        <v>0.4</v>
      </c>
      <c r="J34" s="37">
        <v>1</v>
      </c>
      <c r="K34" s="25">
        <v>6.123234e-17</v>
      </c>
      <c r="L34" s="25">
        <v>0</v>
      </c>
      <c r="M34" s="25">
        <v>0</v>
      </c>
      <c r="N34" s="38"/>
      <c r="O34" s="38"/>
      <c r="P34" s="38"/>
      <c r="Q34" s="54">
        <v>-0.043</v>
      </c>
      <c r="R34" s="38"/>
      <c r="S34" s="38"/>
      <c r="T34" s="38"/>
      <c r="U34" s="54">
        <v>-0.101</v>
      </c>
    </row>
    <row r="35" s="2" customFormat="1" spans="1:21">
      <c r="A35" s="3"/>
      <c r="B35" s="32"/>
      <c r="C35" s="24" t="s">
        <v>26</v>
      </c>
      <c r="D35" s="27">
        <v>819200</v>
      </c>
      <c r="E35" s="27">
        <v>50</v>
      </c>
      <c r="F35" s="27">
        <v>128</v>
      </c>
      <c r="G35" s="27">
        <v>50</v>
      </c>
      <c r="H35" s="27">
        <v>1</v>
      </c>
      <c r="I35" s="27">
        <v>0.4</v>
      </c>
      <c r="J35" s="39">
        <v>0.5</v>
      </c>
      <c r="K35" s="27">
        <v>6.123234e-17</v>
      </c>
      <c r="L35" s="27">
        <v>0</v>
      </c>
      <c r="M35" s="27">
        <v>0</v>
      </c>
      <c r="N35" s="40"/>
      <c r="O35" s="40"/>
      <c r="P35" s="40"/>
      <c r="Q35" s="55">
        <v>-0.043</v>
      </c>
      <c r="R35" s="40"/>
      <c r="S35" s="40"/>
      <c r="T35" s="40"/>
      <c r="U35" s="55">
        <v>-0.102</v>
      </c>
    </row>
    <row r="36" s="2" customFormat="1" spans="1:21">
      <c r="A36" s="3"/>
      <c r="B36" s="32"/>
      <c r="C36" s="24" t="s">
        <v>27</v>
      </c>
      <c r="D36" s="27">
        <v>819200</v>
      </c>
      <c r="E36" s="27">
        <v>50</v>
      </c>
      <c r="F36" s="27">
        <v>128</v>
      </c>
      <c r="G36" s="27">
        <v>50</v>
      </c>
      <c r="H36" s="27">
        <v>1</v>
      </c>
      <c r="I36" s="27">
        <v>0.4</v>
      </c>
      <c r="J36" s="39">
        <v>0.1</v>
      </c>
      <c r="K36" s="27">
        <v>6.123234e-17</v>
      </c>
      <c r="L36" s="27">
        <v>0</v>
      </c>
      <c r="M36" s="27">
        <v>0</v>
      </c>
      <c r="N36" s="40"/>
      <c r="O36" s="40"/>
      <c r="P36" s="40"/>
      <c r="Q36" s="55">
        <v>-0.044</v>
      </c>
      <c r="R36" s="40"/>
      <c r="S36" s="40"/>
      <c r="T36" s="40"/>
      <c r="U36" s="55">
        <v>-0.102</v>
      </c>
    </row>
    <row r="37" s="2" customFormat="1" spans="1:21">
      <c r="A37" s="3"/>
      <c r="B37" s="32"/>
      <c r="C37" s="24" t="s">
        <v>28</v>
      </c>
      <c r="D37" s="27">
        <v>819200</v>
      </c>
      <c r="E37" s="27">
        <v>50</v>
      </c>
      <c r="F37" s="27">
        <v>128</v>
      </c>
      <c r="G37" s="27">
        <v>50</v>
      </c>
      <c r="H37" s="27">
        <v>1</v>
      </c>
      <c r="I37" s="27">
        <v>0.4</v>
      </c>
      <c r="J37" s="39">
        <v>0.05</v>
      </c>
      <c r="K37" s="27">
        <v>6.123234e-17</v>
      </c>
      <c r="L37" s="27">
        <v>0</v>
      </c>
      <c r="M37" s="27">
        <v>0</v>
      </c>
      <c r="N37" s="40"/>
      <c r="O37" s="40"/>
      <c r="P37" s="40"/>
      <c r="Q37" s="55">
        <v>-0.043</v>
      </c>
      <c r="R37" s="40"/>
      <c r="S37" s="40"/>
      <c r="T37" s="40"/>
      <c r="U37" s="55">
        <v>-0.101</v>
      </c>
    </row>
    <row r="38" s="2" customFormat="1" spans="1:21">
      <c r="A38" s="3"/>
      <c r="B38" s="32"/>
      <c r="C38" s="24" t="s">
        <v>29</v>
      </c>
      <c r="D38" s="27">
        <v>819200</v>
      </c>
      <c r="E38" s="27">
        <v>50</v>
      </c>
      <c r="F38" s="27">
        <v>128</v>
      </c>
      <c r="G38" s="27">
        <v>50</v>
      </c>
      <c r="H38" s="27">
        <v>1</v>
      </c>
      <c r="I38" s="27">
        <v>0.4</v>
      </c>
      <c r="J38" s="39">
        <v>0.005</v>
      </c>
      <c r="K38" s="27">
        <v>6.123234e-17</v>
      </c>
      <c r="L38" s="27">
        <v>0</v>
      </c>
      <c r="M38" s="27">
        <v>0</v>
      </c>
      <c r="N38" s="40"/>
      <c r="O38" s="40"/>
      <c r="P38" s="40"/>
      <c r="Q38" s="55">
        <v>-0.022</v>
      </c>
      <c r="R38" s="40"/>
      <c r="S38" s="40"/>
      <c r="T38" s="40"/>
      <c r="U38" s="55">
        <v>-0.1</v>
      </c>
    </row>
    <row r="39" s="2" customFormat="1" spans="1:21">
      <c r="A39" s="3"/>
      <c r="B39" s="32"/>
      <c r="C39" s="24" t="s">
        <v>30</v>
      </c>
      <c r="D39" s="27">
        <v>819200</v>
      </c>
      <c r="E39" s="27">
        <v>50</v>
      </c>
      <c r="F39" s="27">
        <v>128</v>
      </c>
      <c r="G39" s="27">
        <v>50</v>
      </c>
      <c r="H39" s="27">
        <v>1</v>
      </c>
      <c r="I39" s="27">
        <v>0.4</v>
      </c>
      <c r="J39" s="39">
        <v>0.0025</v>
      </c>
      <c r="K39" s="27">
        <v>6.123234e-17</v>
      </c>
      <c r="L39" s="27">
        <v>0</v>
      </c>
      <c r="M39" s="27">
        <v>0</v>
      </c>
      <c r="N39" s="40"/>
      <c r="O39" s="40"/>
      <c r="P39" s="40"/>
      <c r="Q39" s="55">
        <v>-0.061</v>
      </c>
      <c r="R39" s="40"/>
      <c r="S39" s="40"/>
      <c r="T39" s="40"/>
      <c r="U39" s="55">
        <v>-0.097</v>
      </c>
    </row>
    <row r="40" s="2" customFormat="1" spans="1:21">
      <c r="A40" s="3"/>
      <c r="B40" s="32"/>
      <c r="C40" s="24" t="s">
        <v>31</v>
      </c>
      <c r="D40" s="27">
        <v>819200</v>
      </c>
      <c r="E40" s="27">
        <v>50</v>
      </c>
      <c r="F40" s="27">
        <v>128</v>
      </c>
      <c r="G40" s="27">
        <v>50</v>
      </c>
      <c r="H40" s="27">
        <v>1</v>
      </c>
      <c r="I40" s="27">
        <v>0.4</v>
      </c>
      <c r="J40" s="39">
        <v>0.001</v>
      </c>
      <c r="K40" s="27">
        <v>6.123234e-17</v>
      </c>
      <c r="L40" s="27">
        <v>0</v>
      </c>
      <c r="M40" s="27">
        <v>0</v>
      </c>
      <c r="N40" s="40"/>
      <c r="O40" s="40"/>
      <c r="P40" s="40"/>
      <c r="Q40" s="55">
        <v>-0.092</v>
      </c>
      <c r="R40" s="40"/>
      <c r="S40" s="40"/>
      <c r="T40" s="40"/>
      <c r="U40" s="55">
        <v>-0.09</v>
      </c>
    </row>
    <row r="41" s="2" customFormat="1" spans="1:21">
      <c r="A41" s="3"/>
      <c r="B41" s="32"/>
      <c r="C41" s="24" t="s">
        <v>32</v>
      </c>
      <c r="D41" s="27">
        <v>819200</v>
      </c>
      <c r="E41" s="27">
        <v>50</v>
      </c>
      <c r="F41" s="27">
        <v>128</v>
      </c>
      <c r="G41" s="27">
        <v>50</v>
      </c>
      <c r="H41" s="27">
        <v>1</v>
      </c>
      <c r="I41" s="27">
        <v>0.4</v>
      </c>
      <c r="J41" s="39">
        <v>0.0005</v>
      </c>
      <c r="K41" s="27">
        <v>6.123234e-17</v>
      </c>
      <c r="L41" s="27">
        <v>0</v>
      </c>
      <c r="M41" s="27">
        <v>0</v>
      </c>
      <c r="N41" s="40"/>
      <c r="O41" s="40"/>
      <c r="P41" s="40"/>
      <c r="Q41" s="55">
        <v>-0.113</v>
      </c>
      <c r="R41" s="40"/>
      <c r="S41" s="40"/>
      <c r="T41" s="40"/>
      <c r="U41" s="55">
        <v>-0.076</v>
      </c>
    </row>
    <row r="42" s="2" customFormat="1" ht="19.5" spans="1:21">
      <c r="A42" s="3"/>
      <c r="B42" s="33"/>
      <c r="C42" s="24" t="s">
        <v>33</v>
      </c>
      <c r="D42" s="30">
        <v>819200</v>
      </c>
      <c r="E42" s="30">
        <v>50</v>
      </c>
      <c r="F42" s="30">
        <v>128</v>
      </c>
      <c r="G42" s="30">
        <v>50</v>
      </c>
      <c r="H42" s="30">
        <v>1</v>
      </c>
      <c r="I42" s="30">
        <v>0.4</v>
      </c>
      <c r="J42" s="41">
        <v>0.0002</v>
      </c>
      <c r="K42" s="30">
        <v>6.123234e-17</v>
      </c>
      <c r="L42" s="30">
        <v>0</v>
      </c>
      <c r="M42" s="30">
        <v>0</v>
      </c>
      <c r="N42" s="42"/>
      <c r="O42" s="42"/>
      <c r="P42" s="42"/>
      <c r="Q42" s="57">
        <v>0.002</v>
      </c>
      <c r="R42" s="42"/>
      <c r="S42" s="42"/>
      <c r="T42" s="42"/>
      <c r="U42" s="57">
        <v>-0.032</v>
      </c>
    </row>
  </sheetData>
  <mergeCells count="16">
    <mergeCell ref="B2:U2"/>
    <mergeCell ref="D8:M8"/>
    <mergeCell ref="N8:Q8"/>
    <mergeCell ref="R8:U8"/>
    <mergeCell ref="D20:M20"/>
    <mergeCell ref="N20:Q20"/>
    <mergeCell ref="R20:U20"/>
    <mergeCell ref="D32:M32"/>
    <mergeCell ref="N32:Q32"/>
    <mergeCell ref="R32:U32"/>
    <mergeCell ref="B8:B18"/>
    <mergeCell ref="B20:B30"/>
    <mergeCell ref="B32:B42"/>
    <mergeCell ref="C8:C9"/>
    <mergeCell ref="C20:C21"/>
    <mergeCell ref="C32:C33"/>
  </mergeCells>
  <conditionalFormatting sqref="P22:P30">
    <cfRule type="cellIs" dxfId="0" priority="5" operator="between">
      <formula>-1</formula>
      <formula>1</formula>
    </cfRule>
  </conditionalFormatting>
  <conditionalFormatting sqref="Q10:Q18">
    <cfRule type="cellIs" dxfId="0" priority="7" operator="between">
      <formula>-2</formula>
      <formula>2</formula>
    </cfRule>
  </conditionalFormatting>
  <conditionalFormatting sqref="Q22:Q30">
    <cfRule type="cellIs" dxfId="0" priority="4" operator="between">
      <formula>-2</formula>
      <formula>2</formula>
    </cfRule>
  </conditionalFormatting>
  <conditionalFormatting sqref="Q34:Q42">
    <cfRule type="cellIs" dxfId="0" priority="1" operator="between">
      <formula>-2</formula>
      <formula>2</formula>
    </cfRule>
  </conditionalFormatting>
  <conditionalFormatting sqref="T22:T30">
    <cfRule type="cellIs" dxfId="0" priority="14" operator="between">
      <formula>-1</formula>
      <formula>1</formula>
    </cfRule>
  </conditionalFormatting>
  <conditionalFormatting sqref="U10:U18">
    <cfRule type="cellIs" dxfId="0" priority="16" operator="between">
      <formula>-2</formula>
      <formula>2</formula>
    </cfRule>
  </conditionalFormatting>
  <conditionalFormatting sqref="U22:U30">
    <cfRule type="cellIs" dxfId="0" priority="13" operator="between">
      <formula>-2</formula>
      <formula>2</formula>
    </cfRule>
  </conditionalFormatting>
  <conditionalFormatting sqref="U34:U42">
    <cfRule type="cellIs" dxfId="0" priority="10" operator="between">
      <formula>-2</formula>
      <formula>2</formula>
    </cfRule>
  </conditionalFormatting>
  <conditionalFormatting sqref="N22:O30">
    <cfRule type="cellIs" dxfId="0" priority="6" operator="between">
      <formula>-5</formula>
      <formula>5</formula>
    </cfRule>
  </conditionalFormatting>
  <conditionalFormatting sqref="R22:S30">
    <cfRule type="cellIs" dxfId="0" priority="15" operator="between">
      <formula>-5</formula>
      <formula>5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zoomScale="70" zoomScaleNormal="70" workbookViewId="0">
      <selection activeCell="D48" sqref="D48"/>
    </sheetView>
  </sheetViews>
  <sheetFormatPr defaultColWidth="9" defaultRowHeight="18.75"/>
  <cols>
    <col min="1" max="1" width="9" style="3"/>
    <col min="2" max="2" width="28.5" style="3" customWidth="1"/>
    <col min="3" max="3" width="42.0583333333333" style="4" customWidth="1"/>
    <col min="4" max="4" width="15.5" style="4" customWidth="1"/>
    <col min="5" max="5" width="15.75" style="4" customWidth="1"/>
    <col min="6" max="6" width="9.125" style="4" customWidth="1"/>
    <col min="7" max="7" width="13.375" style="4" customWidth="1"/>
    <col min="8" max="8" width="4.625" style="4" customWidth="1"/>
    <col min="9" max="9" width="19.875" style="4" customWidth="1"/>
    <col min="10" max="10" width="23.875" style="4" customWidth="1"/>
    <col min="11" max="11" width="12.375" style="4" customWidth="1"/>
    <col min="12" max="12" width="15.625" style="4" customWidth="1"/>
    <col min="13" max="13" width="15.25" style="4" customWidth="1"/>
    <col min="14" max="14" width="26.6083333333333" style="4" customWidth="1"/>
    <col min="15" max="15" width="24.125" style="4" customWidth="1"/>
    <col min="16" max="16" width="18.625" style="4" customWidth="1"/>
    <col min="17" max="17" width="18.875" style="4" customWidth="1"/>
    <col min="18" max="18" width="26.6083333333333" style="4" customWidth="1"/>
    <col min="19" max="19" width="24.125" style="4" customWidth="1"/>
    <col min="20" max="20" width="18.625" style="4" customWidth="1"/>
    <col min="21" max="21" width="18.875" style="4" customWidth="1"/>
    <col min="22" max="16384" width="9" style="2"/>
  </cols>
  <sheetData>
    <row r="1" s="2" customFormat="1" ht="19.5" spans="1:21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1" ht="21" spans="2:21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9"/>
      <c r="R2" s="6"/>
      <c r="S2" s="6"/>
      <c r="T2" s="6"/>
      <c r="U2" s="49"/>
    </row>
    <row r="3" s="2" customFormat="1" ht="19.5" spans="2:21">
      <c r="B3" s="7" t="s">
        <v>1</v>
      </c>
      <c r="C3" s="8" t="s">
        <v>2</v>
      </c>
      <c r="D3" s="9">
        <v>819200</v>
      </c>
      <c r="E3" s="9">
        <v>50</v>
      </c>
      <c r="F3" s="9">
        <v>256</v>
      </c>
      <c r="G3" s="9">
        <v>50</v>
      </c>
      <c r="H3" s="9">
        <v>1</v>
      </c>
      <c r="I3" s="9">
        <f>I13</f>
        <v>0.4</v>
      </c>
      <c r="J3" s="9">
        <f t="shared" ref="J3:P3" si="0">J13</f>
        <v>0.05</v>
      </c>
      <c r="K3" s="9">
        <f t="shared" si="0"/>
        <v>1</v>
      </c>
      <c r="L3" s="9">
        <f t="shared" si="0"/>
        <v>0</v>
      </c>
      <c r="M3" s="9">
        <f t="shared" si="0"/>
        <v>0</v>
      </c>
      <c r="N3" s="9">
        <f t="shared" si="0"/>
        <v>0.046</v>
      </c>
      <c r="O3" s="9">
        <f t="shared" si="0"/>
        <v>0.023</v>
      </c>
      <c r="P3" s="9">
        <f t="shared" si="0"/>
        <v>0.069</v>
      </c>
      <c r="Q3" s="9"/>
      <c r="R3" s="9"/>
      <c r="S3" s="9"/>
      <c r="T3" s="9"/>
      <c r="U3" s="9"/>
    </row>
    <row r="4" s="2" customFormat="1" ht="19.5" spans="2:21">
      <c r="B4" s="10"/>
      <c r="C4" s="11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>
        <f>1/(N3/1000+1)</f>
        <v>0.999954002115903</v>
      </c>
      <c r="O4" s="9">
        <f>1/(O3/1000+1)</f>
        <v>0.999977000528988</v>
      </c>
      <c r="P4" s="9">
        <f>1/(P3/1000+1)</f>
        <v>0.999931004760671</v>
      </c>
      <c r="Q4" s="50"/>
      <c r="R4" s="9"/>
      <c r="S4" s="9"/>
      <c r="T4" s="9"/>
      <c r="U4" s="50"/>
    </row>
    <row r="5" s="2" customFormat="1" ht="19.5" spans="2:21">
      <c r="B5" s="12" t="s">
        <v>4</v>
      </c>
      <c r="C5" s="13" t="s">
        <v>5</v>
      </c>
      <c r="D5" s="14">
        <v>819200</v>
      </c>
      <c r="E5" s="14">
        <v>50</v>
      </c>
      <c r="F5" s="14">
        <v>256</v>
      </c>
      <c r="G5" s="14">
        <v>50</v>
      </c>
      <c r="H5" s="14">
        <v>1</v>
      </c>
      <c r="I5" s="14">
        <f>I30</f>
        <v>0.4</v>
      </c>
      <c r="J5" s="14">
        <f>J30</f>
        <v>0.0002</v>
      </c>
      <c r="K5" s="14">
        <f t="shared" ref="K5:P5" si="1">K30</f>
        <v>1</v>
      </c>
      <c r="L5" s="14">
        <f t="shared" si="1"/>
        <v>0</v>
      </c>
      <c r="M5" s="14">
        <f t="shared" si="1"/>
        <v>0</v>
      </c>
      <c r="N5" s="14">
        <f t="shared" si="1"/>
        <v>0.023</v>
      </c>
      <c r="O5" s="14">
        <f t="shared" si="1"/>
        <v>8.2</v>
      </c>
      <c r="P5" s="14">
        <f t="shared" si="1"/>
        <v>-6.74</v>
      </c>
      <c r="Q5" s="14"/>
      <c r="R5" s="14"/>
      <c r="S5" s="14"/>
      <c r="T5" s="14"/>
      <c r="U5" s="14"/>
    </row>
    <row r="6" s="2" customFormat="1" ht="19.5" spans="2:21">
      <c r="B6" s="10"/>
      <c r="C6" s="15" t="s">
        <v>6</v>
      </c>
      <c r="D6" s="16"/>
      <c r="E6" s="14"/>
      <c r="F6" s="14"/>
      <c r="G6" s="14"/>
      <c r="H6" s="14"/>
      <c r="I6" s="14"/>
      <c r="J6" s="14"/>
      <c r="K6" s="14"/>
      <c r="L6" s="14"/>
      <c r="M6" s="14"/>
      <c r="N6" s="34">
        <v>4.16621167254809e-10</v>
      </c>
      <c r="O6" s="14">
        <f>(2*(O5/1000)+(O5/1000)^2)*((J5)/SQRT(2)/O4)^2</f>
        <v>3.29359950035023e-10</v>
      </c>
      <c r="P6" s="14">
        <f>P5/1000*0.5*I5*J5*1</f>
        <v>-2.696e-7</v>
      </c>
      <c r="Q6" s="14"/>
      <c r="R6" s="14"/>
      <c r="S6" s="14"/>
      <c r="T6" s="14"/>
      <c r="U6" s="14"/>
    </row>
    <row r="7" s="2" customFormat="1" ht="19.5" spans="3:21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51"/>
      <c r="R7" s="17"/>
      <c r="S7" s="17"/>
      <c r="T7" s="17"/>
      <c r="U7" s="51"/>
    </row>
    <row r="8" s="2" customFormat="1" ht="22.5" customHeight="1" spans="2:21">
      <c r="B8" s="18" t="s">
        <v>1</v>
      </c>
      <c r="C8" s="19" t="s">
        <v>7</v>
      </c>
      <c r="D8" s="20" t="s">
        <v>8</v>
      </c>
      <c r="E8" s="20"/>
      <c r="F8" s="20"/>
      <c r="G8" s="20"/>
      <c r="H8" s="20"/>
      <c r="I8" s="20"/>
      <c r="J8" s="20"/>
      <c r="K8" s="20"/>
      <c r="L8" s="20"/>
      <c r="M8" s="20"/>
      <c r="N8" s="35" t="s">
        <v>9</v>
      </c>
      <c r="O8" s="35"/>
      <c r="P8" s="35"/>
      <c r="Q8" s="52"/>
      <c r="R8" s="35" t="s">
        <v>10</v>
      </c>
      <c r="S8" s="35"/>
      <c r="T8" s="35"/>
      <c r="U8" s="52"/>
    </row>
    <row r="9" s="2" customFormat="1" ht="39" customHeight="1" spans="2:21">
      <c r="B9" s="21"/>
      <c r="C9" s="22"/>
      <c r="D9" s="23" t="s">
        <v>11</v>
      </c>
      <c r="E9" s="23" t="s">
        <v>12</v>
      </c>
      <c r="F9" s="23" t="s">
        <v>13</v>
      </c>
      <c r="G9" s="23" t="s">
        <v>14</v>
      </c>
      <c r="H9" s="23" t="s">
        <v>15</v>
      </c>
      <c r="I9" s="23" t="s">
        <v>16</v>
      </c>
      <c r="J9" s="23" t="s">
        <v>17</v>
      </c>
      <c r="K9" s="23" t="s">
        <v>18</v>
      </c>
      <c r="L9" s="23" t="s">
        <v>19</v>
      </c>
      <c r="M9" s="23" t="s">
        <v>20</v>
      </c>
      <c r="N9" s="36" t="s">
        <v>21</v>
      </c>
      <c r="O9" s="36" t="s">
        <v>22</v>
      </c>
      <c r="P9" s="36" t="s">
        <v>23</v>
      </c>
      <c r="Q9" s="53" t="s">
        <v>24</v>
      </c>
      <c r="R9" s="36" t="s">
        <v>21</v>
      </c>
      <c r="S9" s="36" t="s">
        <v>22</v>
      </c>
      <c r="T9" s="36" t="s">
        <v>23</v>
      </c>
      <c r="U9" s="53" t="s">
        <v>24</v>
      </c>
    </row>
    <row r="10" s="2" customFormat="1" spans="2:21">
      <c r="B10" s="21"/>
      <c r="C10" s="24" t="s">
        <v>25</v>
      </c>
      <c r="D10" s="25">
        <v>819200</v>
      </c>
      <c r="E10" s="25">
        <v>50</v>
      </c>
      <c r="F10" s="25">
        <v>256</v>
      </c>
      <c r="G10" s="25">
        <v>50</v>
      </c>
      <c r="H10" s="25">
        <v>1</v>
      </c>
      <c r="I10" s="25">
        <v>0.4</v>
      </c>
      <c r="J10" s="37">
        <v>1</v>
      </c>
      <c r="K10" s="25">
        <v>1</v>
      </c>
      <c r="L10" s="25">
        <v>0</v>
      </c>
      <c r="M10" s="25">
        <v>0</v>
      </c>
      <c r="N10" s="44">
        <v>0.046</v>
      </c>
      <c r="O10" s="44">
        <v>0.049</v>
      </c>
      <c r="P10" s="44">
        <v>0.095</v>
      </c>
      <c r="Q10" s="58"/>
      <c r="R10" s="44">
        <v>0.294</v>
      </c>
      <c r="S10" s="44">
        <v>0.295</v>
      </c>
      <c r="T10" s="44">
        <v>0.589</v>
      </c>
      <c r="U10" s="58"/>
    </row>
    <row r="11" s="2" customFormat="1" spans="2:21">
      <c r="B11" s="21"/>
      <c r="C11" s="26" t="s">
        <v>26</v>
      </c>
      <c r="D11" s="27">
        <v>819200</v>
      </c>
      <c r="E11" s="27">
        <v>50</v>
      </c>
      <c r="F11" s="27">
        <v>256</v>
      </c>
      <c r="G11" s="27">
        <v>50</v>
      </c>
      <c r="H11" s="27">
        <v>1</v>
      </c>
      <c r="I11" s="27">
        <v>0.4</v>
      </c>
      <c r="J11" s="39">
        <v>0.5</v>
      </c>
      <c r="K11" s="27">
        <v>1</v>
      </c>
      <c r="L11" s="27">
        <v>0</v>
      </c>
      <c r="M11" s="27">
        <v>0</v>
      </c>
      <c r="N11" s="45">
        <v>0.046</v>
      </c>
      <c r="O11" s="45">
        <v>0.047</v>
      </c>
      <c r="P11" s="45">
        <v>0.094</v>
      </c>
      <c r="Q11" s="59"/>
      <c r="R11" s="45">
        <v>0.294</v>
      </c>
      <c r="S11" s="45">
        <v>0.294</v>
      </c>
      <c r="T11" s="45">
        <v>0.588</v>
      </c>
      <c r="U11" s="59"/>
    </row>
    <row r="12" s="2" customFormat="1" spans="2:21">
      <c r="B12" s="21"/>
      <c r="C12" s="26" t="s">
        <v>27</v>
      </c>
      <c r="D12" s="27">
        <v>819200</v>
      </c>
      <c r="E12" s="27">
        <v>50</v>
      </c>
      <c r="F12" s="27">
        <v>256</v>
      </c>
      <c r="G12" s="27">
        <v>50</v>
      </c>
      <c r="H12" s="27">
        <v>1</v>
      </c>
      <c r="I12" s="27">
        <v>0.4</v>
      </c>
      <c r="J12" s="39">
        <v>0.1</v>
      </c>
      <c r="K12" s="27">
        <v>1</v>
      </c>
      <c r="L12" s="27">
        <v>0</v>
      </c>
      <c r="M12" s="27">
        <v>0</v>
      </c>
      <c r="N12" s="45">
        <v>0.046</v>
      </c>
      <c r="O12" s="45">
        <v>0.036</v>
      </c>
      <c r="P12" s="45">
        <v>0.083</v>
      </c>
      <c r="Q12" s="59"/>
      <c r="R12" s="45">
        <v>0.294</v>
      </c>
      <c r="S12" s="45">
        <v>0.285</v>
      </c>
      <c r="T12" s="45">
        <v>0.579</v>
      </c>
      <c r="U12" s="59"/>
    </row>
    <row r="13" s="2" customFormat="1" spans="2:21">
      <c r="B13" s="21"/>
      <c r="C13" s="26" t="s">
        <v>28</v>
      </c>
      <c r="D13" s="27">
        <v>819200</v>
      </c>
      <c r="E13" s="27">
        <v>50</v>
      </c>
      <c r="F13" s="27">
        <v>256</v>
      </c>
      <c r="G13" s="27">
        <v>50</v>
      </c>
      <c r="H13" s="27">
        <v>1</v>
      </c>
      <c r="I13" s="27">
        <v>0.4</v>
      </c>
      <c r="J13" s="39">
        <v>0.05</v>
      </c>
      <c r="K13" s="27">
        <v>1</v>
      </c>
      <c r="L13" s="27">
        <v>0</v>
      </c>
      <c r="M13" s="27">
        <v>0</v>
      </c>
      <c r="N13" s="45">
        <v>0.046</v>
      </c>
      <c r="O13" s="45">
        <v>0.023</v>
      </c>
      <c r="P13" s="45">
        <v>0.069</v>
      </c>
      <c r="Q13" s="59"/>
      <c r="R13" s="45">
        <v>0.294</v>
      </c>
      <c r="S13" s="45">
        <v>0.274</v>
      </c>
      <c r="T13" s="45">
        <v>0.568</v>
      </c>
      <c r="U13" s="59"/>
    </row>
    <row r="14" s="2" customFormat="1" spans="2:21">
      <c r="B14" s="21"/>
      <c r="C14" s="26" t="s">
        <v>29</v>
      </c>
      <c r="D14" s="27">
        <v>819200</v>
      </c>
      <c r="E14" s="27">
        <v>50</v>
      </c>
      <c r="F14" s="27">
        <v>256</v>
      </c>
      <c r="G14" s="27">
        <v>50</v>
      </c>
      <c r="H14" s="27">
        <v>1</v>
      </c>
      <c r="I14" s="27">
        <v>0.4</v>
      </c>
      <c r="J14" s="39">
        <v>0.005</v>
      </c>
      <c r="K14" s="27">
        <v>1</v>
      </c>
      <c r="L14" s="27">
        <v>0</v>
      </c>
      <c r="M14" s="27">
        <v>0</v>
      </c>
      <c r="N14" s="45">
        <v>0.046</v>
      </c>
      <c r="O14" s="45">
        <v>-0.198</v>
      </c>
      <c r="P14" s="45">
        <v>-0.175</v>
      </c>
      <c r="Q14" s="59"/>
      <c r="R14" s="45">
        <v>0.294</v>
      </c>
      <c r="S14" s="45">
        <v>0.076</v>
      </c>
      <c r="T14" s="45">
        <v>0.368</v>
      </c>
      <c r="U14" s="59"/>
    </row>
    <row r="15" s="2" customFormat="1" spans="2:21">
      <c r="B15" s="21"/>
      <c r="C15" s="26" t="s">
        <v>30</v>
      </c>
      <c r="D15" s="27">
        <v>819200</v>
      </c>
      <c r="E15" s="27">
        <v>50</v>
      </c>
      <c r="F15" s="27">
        <v>256</v>
      </c>
      <c r="G15" s="27">
        <v>50</v>
      </c>
      <c r="H15" s="27">
        <v>1</v>
      </c>
      <c r="I15" s="27">
        <v>0.4</v>
      </c>
      <c r="J15" s="39">
        <v>0.0025</v>
      </c>
      <c r="K15" s="27">
        <v>1</v>
      </c>
      <c r="L15" s="27">
        <v>0</v>
      </c>
      <c r="M15" s="27">
        <v>0</v>
      </c>
      <c r="N15" s="45">
        <v>0.046</v>
      </c>
      <c r="O15" s="45">
        <v>-0.39</v>
      </c>
      <c r="P15" s="45">
        <v>-0.446</v>
      </c>
      <c r="Q15" s="59"/>
      <c r="R15" s="45">
        <v>0.294</v>
      </c>
      <c r="S15" s="45">
        <v>-0.142</v>
      </c>
      <c r="T15" s="45">
        <v>0.147</v>
      </c>
      <c r="U15" s="59"/>
    </row>
    <row r="16" s="2" customFormat="1" spans="2:21">
      <c r="B16" s="21"/>
      <c r="C16" s="26" t="s">
        <v>31</v>
      </c>
      <c r="D16" s="27">
        <v>819200</v>
      </c>
      <c r="E16" s="27">
        <v>50</v>
      </c>
      <c r="F16" s="27">
        <v>256</v>
      </c>
      <c r="G16" s="27">
        <v>50</v>
      </c>
      <c r="H16" s="27">
        <v>1</v>
      </c>
      <c r="I16" s="27">
        <v>0.4</v>
      </c>
      <c r="J16" s="39">
        <v>0.001</v>
      </c>
      <c r="K16" s="27">
        <v>1</v>
      </c>
      <c r="L16" s="27">
        <v>0</v>
      </c>
      <c r="M16" s="27">
        <v>0</v>
      </c>
      <c r="N16" s="45">
        <v>0.046</v>
      </c>
      <c r="O16" s="45">
        <v>-0.703</v>
      </c>
      <c r="P16" s="46">
        <v>-1.258</v>
      </c>
      <c r="Q16" s="59"/>
      <c r="R16" s="45">
        <v>0.294</v>
      </c>
      <c r="S16" s="45">
        <v>-0.783</v>
      </c>
      <c r="T16" s="46">
        <v>-0.515</v>
      </c>
      <c r="U16" s="59"/>
    </row>
    <row r="17" s="2" customFormat="1" spans="2:21">
      <c r="B17" s="21"/>
      <c r="C17" s="26" t="s">
        <v>32</v>
      </c>
      <c r="D17" s="27">
        <v>819200</v>
      </c>
      <c r="E17" s="27">
        <v>50</v>
      </c>
      <c r="F17" s="27">
        <v>256</v>
      </c>
      <c r="G17" s="27">
        <v>50</v>
      </c>
      <c r="H17" s="27">
        <v>1</v>
      </c>
      <c r="I17" s="27">
        <v>0.4</v>
      </c>
      <c r="J17" s="39">
        <v>0.0005</v>
      </c>
      <c r="K17" s="27">
        <v>1</v>
      </c>
      <c r="L17" s="27">
        <v>0</v>
      </c>
      <c r="M17" s="27">
        <v>0</v>
      </c>
      <c r="N17" s="45">
        <v>0.046</v>
      </c>
      <c r="O17" s="45">
        <v>-0.281</v>
      </c>
      <c r="P17" s="46">
        <v>-2.612</v>
      </c>
      <c r="Q17" s="59"/>
      <c r="R17" s="45">
        <v>0.294</v>
      </c>
      <c r="S17" s="45">
        <v>-1.81</v>
      </c>
      <c r="T17" s="46">
        <v>-1.62</v>
      </c>
      <c r="U17" s="59"/>
    </row>
    <row r="18" s="2" customFormat="1" ht="19.5" spans="2:21">
      <c r="B18" s="28"/>
      <c r="C18" s="29" t="s">
        <v>33</v>
      </c>
      <c r="D18" s="30">
        <v>819200</v>
      </c>
      <c r="E18" s="30">
        <v>50</v>
      </c>
      <c r="F18" s="30">
        <v>256</v>
      </c>
      <c r="G18" s="30">
        <v>50</v>
      </c>
      <c r="H18" s="30">
        <v>1</v>
      </c>
      <c r="I18" s="30">
        <v>0.4</v>
      </c>
      <c r="J18" s="41">
        <v>0.0002</v>
      </c>
      <c r="K18" s="30">
        <v>1</v>
      </c>
      <c r="L18" s="30">
        <v>0</v>
      </c>
      <c r="M18" s="30">
        <v>0</v>
      </c>
      <c r="N18" s="47">
        <v>0.046</v>
      </c>
      <c r="O18" s="48">
        <v>8.245</v>
      </c>
      <c r="P18" s="48">
        <v>-6.672</v>
      </c>
      <c r="Q18" s="60"/>
      <c r="R18" s="47">
        <v>0.294</v>
      </c>
      <c r="S18" s="47">
        <v>-4.576</v>
      </c>
      <c r="T18" s="48">
        <v>-4.933</v>
      </c>
      <c r="U18" s="60"/>
    </row>
    <row r="19" s="2" customFormat="1" spans="3:21">
      <c r="C19" s="17"/>
      <c r="D19" s="17"/>
      <c r="E19" s="17"/>
      <c r="F19" s="17"/>
      <c r="G19" s="17"/>
      <c r="H19" s="17"/>
      <c r="I19" s="17"/>
      <c r="J19" s="43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="2" customFormat="1" hidden="1" spans="2:21">
      <c r="B20" s="18" t="s">
        <v>4</v>
      </c>
      <c r="C20" s="22" t="s">
        <v>7</v>
      </c>
      <c r="D20" s="23" t="s">
        <v>8</v>
      </c>
      <c r="E20" s="23"/>
      <c r="F20" s="23"/>
      <c r="G20" s="23"/>
      <c r="H20" s="23"/>
      <c r="I20" s="23"/>
      <c r="J20" s="23"/>
      <c r="K20" s="23"/>
      <c r="L20" s="23"/>
      <c r="M20" s="23"/>
      <c r="N20" s="36" t="s">
        <v>10</v>
      </c>
      <c r="O20" s="36"/>
      <c r="P20" s="36"/>
      <c r="Q20" s="36"/>
      <c r="R20" s="36" t="s">
        <v>10</v>
      </c>
      <c r="S20" s="36"/>
      <c r="T20" s="36"/>
      <c r="U20" s="36"/>
    </row>
    <row r="21" s="2" customFormat="1" ht="45" hidden="1" spans="2:21">
      <c r="B21" s="21"/>
      <c r="C21" s="22"/>
      <c r="D21" s="23" t="s">
        <v>11</v>
      </c>
      <c r="E21" s="23" t="s">
        <v>12</v>
      </c>
      <c r="F21" s="23" t="s">
        <v>13</v>
      </c>
      <c r="G21" s="23" t="s">
        <v>14</v>
      </c>
      <c r="H21" s="23" t="s">
        <v>15</v>
      </c>
      <c r="I21" s="23" t="s">
        <v>16</v>
      </c>
      <c r="J21" s="23" t="s">
        <v>17</v>
      </c>
      <c r="K21" s="23" t="s">
        <v>18</v>
      </c>
      <c r="L21" s="23" t="s">
        <v>19</v>
      </c>
      <c r="M21" s="23" t="s">
        <v>20</v>
      </c>
      <c r="N21" s="36" t="s">
        <v>21</v>
      </c>
      <c r="O21" s="36" t="s">
        <v>22</v>
      </c>
      <c r="P21" s="36" t="s">
        <v>23</v>
      </c>
      <c r="Q21" s="36" t="s">
        <v>24</v>
      </c>
      <c r="R21" s="36" t="s">
        <v>21</v>
      </c>
      <c r="S21" s="36" t="s">
        <v>22</v>
      </c>
      <c r="T21" s="36" t="s">
        <v>23</v>
      </c>
      <c r="U21" s="36" t="s">
        <v>24</v>
      </c>
    </row>
    <row r="22" s="2" customFormat="1" hidden="1" spans="2:21">
      <c r="B22" s="21"/>
      <c r="C22" s="24" t="s">
        <v>25</v>
      </c>
      <c r="D22" s="25">
        <v>819200</v>
      </c>
      <c r="E22" s="25">
        <v>50</v>
      </c>
      <c r="F22" s="25">
        <v>256</v>
      </c>
      <c r="G22" s="25">
        <v>50</v>
      </c>
      <c r="H22" s="25">
        <v>1</v>
      </c>
      <c r="I22" s="25">
        <v>0.4</v>
      </c>
      <c r="J22" s="37">
        <v>1</v>
      </c>
      <c r="K22" s="25">
        <v>0.5</v>
      </c>
      <c r="L22" s="25">
        <v>0</v>
      </c>
      <c r="M22" s="25">
        <v>0</v>
      </c>
      <c r="N22" s="44"/>
      <c r="O22" s="44"/>
      <c r="P22" s="44"/>
      <c r="Q22" s="54"/>
      <c r="R22" s="44"/>
      <c r="S22" s="44"/>
      <c r="T22" s="44"/>
      <c r="U22" s="54"/>
    </row>
    <row r="23" s="2" customFormat="1" hidden="1" spans="2:21">
      <c r="B23" s="21"/>
      <c r="C23" s="24" t="s">
        <v>26</v>
      </c>
      <c r="D23" s="27">
        <v>819200</v>
      </c>
      <c r="E23" s="27">
        <v>50</v>
      </c>
      <c r="F23" s="27">
        <v>256</v>
      </c>
      <c r="G23" s="27">
        <v>50</v>
      </c>
      <c r="H23" s="27">
        <v>1</v>
      </c>
      <c r="I23" s="27">
        <v>0.4</v>
      </c>
      <c r="J23" s="39">
        <v>0.5</v>
      </c>
      <c r="K23" s="27">
        <v>0.5</v>
      </c>
      <c r="L23" s="27">
        <v>0</v>
      </c>
      <c r="M23" s="27">
        <v>0</v>
      </c>
      <c r="N23" s="45"/>
      <c r="O23" s="45"/>
      <c r="P23" s="45"/>
      <c r="Q23" s="55"/>
      <c r="R23" s="45"/>
      <c r="S23" s="45"/>
      <c r="T23" s="45"/>
      <c r="U23" s="55"/>
    </row>
    <row r="24" s="2" customFormat="1" hidden="1" spans="2:21">
      <c r="B24" s="21"/>
      <c r="C24" s="24" t="s">
        <v>27</v>
      </c>
      <c r="D24" s="27">
        <v>819200</v>
      </c>
      <c r="E24" s="27">
        <v>50</v>
      </c>
      <c r="F24" s="27">
        <v>256</v>
      </c>
      <c r="G24" s="27">
        <v>50</v>
      </c>
      <c r="H24" s="27">
        <v>1</v>
      </c>
      <c r="I24" s="27">
        <v>0.4</v>
      </c>
      <c r="J24" s="39">
        <v>0.1</v>
      </c>
      <c r="K24" s="27">
        <v>0.5</v>
      </c>
      <c r="L24" s="27">
        <v>0</v>
      </c>
      <c r="M24" s="27">
        <v>0</v>
      </c>
      <c r="N24" s="45"/>
      <c r="O24" s="45"/>
      <c r="P24" s="45"/>
      <c r="Q24" s="55"/>
      <c r="R24" s="45"/>
      <c r="S24" s="45"/>
      <c r="T24" s="45"/>
      <c r="U24" s="55"/>
    </row>
    <row r="25" s="2" customFormat="1" hidden="1" spans="2:21">
      <c r="B25" s="21"/>
      <c r="C25" s="24" t="s">
        <v>28</v>
      </c>
      <c r="D25" s="27">
        <v>819200</v>
      </c>
      <c r="E25" s="27">
        <v>50</v>
      </c>
      <c r="F25" s="27">
        <v>256</v>
      </c>
      <c r="G25" s="27">
        <v>50</v>
      </c>
      <c r="H25" s="27">
        <v>1</v>
      </c>
      <c r="I25" s="27">
        <v>0.4</v>
      </c>
      <c r="J25" s="39">
        <v>0.05</v>
      </c>
      <c r="K25" s="27">
        <v>0.5</v>
      </c>
      <c r="L25" s="27">
        <v>0</v>
      </c>
      <c r="M25" s="27">
        <v>0</v>
      </c>
      <c r="N25" s="45"/>
      <c r="O25" s="45"/>
      <c r="P25" s="45"/>
      <c r="Q25" s="55"/>
      <c r="R25" s="45"/>
      <c r="S25" s="45"/>
      <c r="T25" s="45"/>
      <c r="U25" s="55"/>
    </row>
    <row r="26" s="2" customFormat="1" hidden="1" spans="2:21">
      <c r="B26" s="21"/>
      <c r="C26" s="24" t="s">
        <v>29</v>
      </c>
      <c r="D26" s="27">
        <v>819200</v>
      </c>
      <c r="E26" s="27">
        <v>50</v>
      </c>
      <c r="F26" s="27">
        <v>256</v>
      </c>
      <c r="G26" s="27">
        <v>50</v>
      </c>
      <c r="H26" s="27">
        <v>1</v>
      </c>
      <c r="I26" s="27">
        <v>0.4</v>
      </c>
      <c r="J26" s="39">
        <v>0.005</v>
      </c>
      <c r="K26" s="27">
        <v>0.5</v>
      </c>
      <c r="L26" s="27">
        <v>0</v>
      </c>
      <c r="M26" s="27">
        <v>0</v>
      </c>
      <c r="N26" s="45"/>
      <c r="O26" s="45"/>
      <c r="P26" s="45"/>
      <c r="Q26" s="55"/>
      <c r="R26" s="45"/>
      <c r="S26" s="45"/>
      <c r="T26" s="45"/>
      <c r="U26" s="55"/>
    </row>
    <row r="27" s="2" customFormat="1" hidden="1" spans="2:21">
      <c r="B27" s="21"/>
      <c r="C27" s="24" t="s">
        <v>30</v>
      </c>
      <c r="D27" s="27">
        <v>819200</v>
      </c>
      <c r="E27" s="27">
        <v>50</v>
      </c>
      <c r="F27" s="27">
        <v>256</v>
      </c>
      <c r="G27" s="27">
        <v>50</v>
      </c>
      <c r="H27" s="27">
        <v>1</v>
      </c>
      <c r="I27" s="27">
        <v>0.4</v>
      </c>
      <c r="J27" s="39">
        <v>0.0025</v>
      </c>
      <c r="K27" s="27">
        <v>0.5</v>
      </c>
      <c r="L27" s="27">
        <v>0</v>
      </c>
      <c r="M27" s="27">
        <v>0</v>
      </c>
      <c r="N27" s="45"/>
      <c r="O27" s="45"/>
      <c r="P27" s="46"/>
      <c r="Q27" s="55"/>
      <c r="R27" s="45"/>
      <c r="S27" s="45"/>
      <c r="T27" s="45"/>
      <c r="U27" s="55"/>
    </row>
    <row r="28" s="2" customFormat="1" hidden="1" spans="2:21">
      <c r="B28" s="21"/>
      <c r="C28" s="24" t="s">
        <v>31</v>
      </c>
      <c r="D28" s="27">
        <v>819200</v>
      </c>
      <c r="E28" s="27">
        <v>50</v>
      </c>
      <c r="F28" s="27">
        <v>256</v>
      </c>
      <c r="G28" s="27">
        <v>50</v>
      </c>
      <c r="H28" s="27">
        <v>1</v>
      </c>
      <c r="I28" s="27">
        <v>0.4</v>
      </c>
      <c r="J28" s="39">
        <v>0.001</v>
      </c>
      <c r="K28" s="27">
        <v>0.5</v>
      </c>
      <c r="L28" s="27">
        <v>0</v>
      </c>
      <c r="M28" s="27">
        <v>0</v>
      </c>
      <c r="N28" s="45"/>
      <c r="O28" s="45"/>
      <c r="P28" s="46"/>
      <c r="Q28" s="55"/>
      <c r="R28" s="45"/>
      <c r="S28" s="45"/>
      <c r="T28" s="46"/>
      <c r="U28" s="55"/>
    </row>
    <row r="29" s="2" customFormat="1" hidden="1" spans="2:21">
      <c r="B29" s="21"/>
      <c r="C29" s="24" t="s">
        <v>32</v>
      </c>
      <c r="D29" s="27">
        <v>819200</v>
      </c>
      <c r="E29" s="27">
        <v>50</v>
      </c>
      <c r="F29" s="27">
        <v>256</v>
      </c>
      <c r="G29" s="27">
        <v>50</v>
      </c>
      <c r="H29" s="27">
        <v>1</v>
      </c>
      <c r="I29" s="27">
        <v>0.4</v>
      </c>
      <c r="J29" s="39">
        <v>0.0005</v>
      </c>
      <c r="K29" s="27">
        <v>0.5</v>
      </c>
      <c r="L29" s="27">
        <v>0</v>
      </c>
      <c r="M29" s="27">
        <v>0</v>
      </c>
      <c r="N29" s="45"/>
      <c r="O29" s="45"/>
      <c r="P29" s="46"/>
      <c r="Q29" s="55"/>
      <c r="R29" s="45"/>
      <c r="S29" s="45"/>
      <c r="T29" s="46"/>
      <c r="U29" s="55"/>
    </row>
    <row r="30" s="2" customFormat="1" ht="19.5" hidden="1" spans="2:21">
      <c r="B30" s="28"/>
      <c r="C30" s="24" t="s">
        <v>33</v>
      </c>
      <c r="D30" s="30">
        <v>819200</v>
      </c>
      <c r="E30" s="30">
        <v>50</v>
      </c>
      <c r="F30" s="30">
        <v>256</v>
      </c>
      <c r="G30" s="30">
        <v>50</v>
      </c>
      <c r="H30" s="30">
        <v>1</v>
      </c>
      <c r="I30" s="30">
        <v>0.4</v>
      </c>
      <c r="J30" s="41">
        <v>0.0002</v>
      </c>
      <c r="K30" s="30">
        <v>1</v>
      </c>
      <c r="L30" s="30">
        <v>0</v>
      </c>
      <c r="M30" s="30">
        <v>0</v>
      </c>
      <c r="N30" s="47">
        <v>0.023</v>
      </c>
      <c r="O30" s="48">
        <v>8.2</v>
      </c>
      <c r="P30" s="48">
        <v>-6.74</v>
      </c>
      <c r="Q30" s="56">
        <v>-1.449</v>
      </c>
      <c r="R30" s="47">
        <v>0.271</v>
      </c>
      <c r="S30" s="47">
        <v>-4.599</v>
      </c>
      <c r="T30" s="48">
        <v>-5.002</v>
      </c>
      <c r="U30" s="56" t="s">
        <v>34</v>
      </c>
    </row>
    <row r="31" s="2" customFormat="1" ht="19.5" spans="1:21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="2" customFormat="1" spans="1:21">
      <c r="A32" s="3"/>
      <c r="B32" s="31" t="s">
        <v>36</v>
      </c>
      <c r="C32" s="22" t="s">
        <v>7</v>
      </c>
      <c r="D32" s="23" t="s">
        <v>8</v>
      </c>
      <c r="E32" s="23"/>
      <c r="F32" s="23"/>
      <c r="G32" s="23"/>
      <c r="H32" s="23"/>
      <c r="I32" s="23"/>
      <c r="J32" s="23"/>
      <c r="K32" s="23"/>
      <c r="L32" s="23"/>
      <c r="M32" s="23"/>
      <c r="N32" s="36" t="s">
        <v>10</v>
      </c>
      <c r="O32" s="36"/>
      <c r="P32" s="36"/>
      <c r="Q32" s="36"/>
      <c r="R32" s="36" t="s">
        <v>10</v>
      </c>
      <c r="S32" s="36"/>
      <c r="T32" s="36"/>
      <c r="U32" s="36"/>
    </row>
    <row r="33" s="2" customFormat="1" ht="45" spans="1:21">
      <c r="A33" s="3"/>
      <c r="B33" s="32"/>
      <c r="C33" s="22"/>
      <c r="D33" s="23" t="s">
        <v>11</v>
      </c>
      <c r="E33" s="23" t="s">
        <v>12</v>
      </c>
      <c r="F33" s="23" t="s">
        <v>13</v>
      </c>
      <c r="G33" s="23" t="s">
        <v>14</v>
      </c>
      <c r="H33" s="23" t="s">
        <v>15</v>
      </c>
      <c r="I33" s="23" t="s">
        <v>16</v>
      </c>
      <c r="J33" s="23" t="s">
        <v>17</v>
      </c>
      <c r="K33" s="23" t="s">
        <v>18</v>
      </c>
      <c r="L33" s="23" t="s">
        <v>19</v>
      </c>
      <c r="M33" s="23" t="s">
        <v>20</v>
      </c>
      <c r="N33" s="36" t="s">
        <v>21</v>
      </c>
      <c r="O33" s="36" t="s">
        <v>22</v>
      </c>
      <c r="P33" s="36" t="s">
        <v>23</v>
      </c>
      <c r="Q33" s="36" t="s">
        <v>24</v>
      </c>
      <c r="R33" s="36" t="s">
        <v>21</v>
      </c>
      <c r="S33" s="36" t="s">
        <v>22</v>
      </c>
      <c r="T33" s="36" t="s">
        <v>23</v>
      </c>
      <c r="U33" s="36" t="s">
        <v>24</v>
      </c>
    </row>
    <row r="34" s="2" customFormat="1" spans="1:21">
      <c r="A34" s="3"/>
      <c r="B34" s="32"/>
      <c r="C34" s="24" t="s">
        <v>25</v>
      </c>
      <c r="D34" s="25">
        <v>819200</v>
      </c>
      <c r="E34" s="25">
        <v>50</v>
      </c>
      <c r="F34" s="25">
        <v>256</v>
      </c>
      <c r="G34" s="25">
        <v>50</v>
      </c>
      <c r="H34" s="25">
        <v>1</v>
      </c>
      <c r="I34" s="25">
        <v>0.4</v>
      </c>
      <c r="J34" s="37">
        <v>1</v>
      </c>
      <c r="K34" s="25">
        <v>1</v>
      </c>
      <c r="L34" s="25">
        <v>0</v>
      </c>
      <c r="M34" s="25">
        <v>0</v>
      </c>
      <c r="N34" s="44">
        <v>0.023</v>
      </c>
      <c r="O34" s="44">
        <v>0.026</v>
      </c>
      <c r="P34" s="44">
        <v>0.027</v>
      </c>
      <c r="Q34" s="58"/>
      <c r="R34" s="44">
        <v>0.271</v>
      </c>
      <c r="S34" s="44">
        <v>0.272</v>
      </c>
      <c r="T34" s="44">
        <v>0.522</v>
      </c>
      <c r="U34" s="58"/>
    </row>
    <row r="35" s="2" customFormat="1" spans="1:21">
      <c r="A35" s="3"/>
      <c r="B35" s="32"/>
      <c r="C35" s="24" t="s">
        <v>26</v>
      </c>
      <c r="D35" s="27">
        <v>819200</v>
      </c>
      <c r="E35" s="27">
        <v>50</v>
      </c>
      <c r="F35" s="27">
        <v>256</v>
      </c>
      <c r="G35" s="27">
        <v>50</v>
      </c>
      <c r="H35" s="27">
        <v>1</v>
      </c>
      <c r="I35" s="27">
        <v>0.4</v>
      </c>
      <c r="J35" s="39">
        <v>0.5</v>
      </c>
      <c r="K35" s="27">
        <v>1</v>
      </c>
      <c r="L35" s="27">
        <v>0</v>
      </c>
      <c r="M35" s="27">
        <v>0</v>
      </c>
      <c r="N35" s="45">
        <v>0.023</v>
      </c>
      <c r="O35" s="45">
        <v>0.024</v>
      </c>
      <c r="P35" s="45">
        <v>0.027</v>
      </c>
      <c r="Q35" s="59"/>
      <c r="R35" s="45">
        <v>0.271</v>
      </c>
      <c r="S35" s="45">
        <v>0.271</v>
      </c>
      <c r="T35" s="45">
        <v>0.522</v>
      </c>
      <c r="U35" s="59"/>
    </row>
    <row r="36" s="2" customFormat="1" spans="1:21">
      <c r="A36" s="3"/>
      <c r="B36" s="32"/>
      <c r="C36" s="24" t="s">
        <v>27</v>
      </c>
      <c r="D36" s="27">
        <v>819200</v>
      </c>
      <c r="E36" s="27">
        <v>50</v>
      </c>
      <c r="F36" s="27">
        <v>256</v>
      </c>
      <c r="G36" s="27">
        <v>50</v>
      </c>
      <c r="H36" s="27">
        <v>1</v>
      </c>
      <c r="I36" s="27">
        <v>0.4</v>
      </c>
      <c r="J36" s="39">
        <v>0.1</v>
      </c>
      <c r="K36" s="27">
        <v>1</v>
      </c>
      <c r="L36" s="27">
        <v>0</v>
      </c>
      <c r="M36" s="27">
        <v>0</v>
      </c>
      <c r="N36" s="45">
        <v>0.023</v>
      </c>
      <c r="O36" s="45">
        <v>0.013</v>
      </c>
      <c r="P36" s="45">
        <v>0.027</v>
      </c>
      <c r="Q36" s="59"/>
      <c r="R36" s="45">
        <v>0.271</v>
      </c>
      <c r="S36" s="45">
        <v>0.262</v>
      </c>
      <c r="T36" s="45">
        <v>0.523</v>
      </c>
      <c r="U36" s="59"/>
    </row>
    <row r="37" s="2" customFormat="1" spans="1:21">
      <c r="A37" s="3"/>
      <c r="B37" s="32"/>
      <c r="C37" s="24" t="s">
        <v>28</v>
      </c>
      <c r="D37" s="27">
        <v>819200</v>
      </c>
      <c r="E37" s="27">
        <v>50</v>
      </c>
      <c r="F37" s="27">
        <v>256</v>
      </c>
      <c r="G37" s="27">
        <v>50</v>
      </c>
      <c r="H37" s="27">
        <v>1</v>
      </c>
      <c r="I37" s="27">
        <v>0.4</v>
      </c>
      <c r="J37" s="39">
        <v>0.05</v>
      </c>
      <c r="K37" s="27">
        <v>1</v>
      </c>
      <c r="L37" s="27">
        <v>0</v>
      </c>
      <c r="M37" s="27">
        <v>0</v>
      </c>
      <c r="N37" s="45">
        <v>0.023</v>
      </c>
      <c r="O37" s="45">
        <v>0</v>
      </c>
      <c r="P37" s="45">
        <v>0.027</v>
      </c>
      <c r="Q37" s="59"/>
      <c r="R37" s="45">
        <v>0.271</v>
      </c>
      <c r="S37" s="45">
        <v>0.251</v>
      </c>
      <c r="T37" s="45">
        <v>0.526</v>
      </c>
      <c r="U37" s="59"/>
    </row>
    <row r="38" s="2" customFormat="1" spans="1:21">
      <c r="A38" s="3"/>
      <c r="B38" s="32"/>
      <c r="C38" s="24" t="s">
        <v>29</v>
      </c>
      <c r="D38" s="27">
        <v>819200</v>
      </c>
      <c r="E38" s="27">
        <v>50</v>
      </c>
      <c r="F38" s="27">
        <v>256</v>
      </c>
      <c r="G38" s="27">
        <v>50</v>
      </c>
      <c r="H38" s="27">
        <v>1</v>
      </c>
      <c r="I38" s="27">
        <v>0.4</v>
      </c>
      <c r="J38" s="39">
        <v>0.005</v>
      </c>
      <c r="K38" s="27">
        <v>1</v>
      </c>
      <c r="L38" s="27">
        <v>0</v>
      </c>
      <c r="M38" s="27">
        <v>0</v>
      </c>
      <c r="N38" s="45">
        <v>0.023</v>
      </c>
      <c r="O38" s="45">
        <v>-0.234</v>
      </c>
      <c r="P38" s="45">
        <v>0.026</v>
      </c>
      <c r="Q38" s="59"/>
      <c r="R38" s="45">
        <v>0.271</v>
      </c>
      <c r="S38" s="45">
        <v>0.04</v>
      </c>
      <c r="T38" s="45">
        <v>0.569</v>
      </c>
      <c r="U38" s="59"/>
    </row>
    <row r="39" s="2" customFormat="1" spans="1:21">
      <c r="A39" s="3"/>
      <c r="B39" s="32"/>
      <c r="C39" s="24" t="s">
        <v>30</v>
      </c>
      <c r="D39" s="27">
        <v>819200</v>
      </c>
      <c r="E39" s="27">
        <v>50</v>
      </c>
      <c r="F39" s="27">
        <v>256</v>
      </c>
      <c r="G39" s="27">
        <v>50</v>
      </c>
      <c r="H39" s="27">
        <v>1</v>
      </c>
      <c r="I39" s="27">
        <v>0.4</v>
      </c>
      <c r="J39" s="39">
        <v>0.0025</v>
      </c>
      <c r="K39" s="27">
        <v>1</v>
      </c>
      <c r="L39" s="27">
        <v>0</v>
      </c>
      <c r="M39" s="27">
        <v>0</v>
      </c>
      <c r="N39" s="45">
        <v>0.023</v>
      </c>
      <c r="O39" s="45">
        <v>-0.465</v>
      </c>
      <c r="P39" s="45">
        <v>0.024</v>
      </c>
      <c r="Q39" s="59"/>
      <c r="R39" s="45">
        <v>0.271</v>
      </c>
      <c r="S39" s="45">
        <v>-0.218</v>
      </c>
      <c r="T39" s="45">
        <v>0.617</v>
      </c>
      <c r="U39" s="59"/>
    </row>
    <row r="40" s="2" customFormat="1" spans="1:21">
      <c r="A40" s="3"/>
      <c r="B40" s="32"/>
      <c r="C40" s="24" t="s">
        <v>31</v>
      </c>
      <c r="D40" s="27">
        <v>819200</v>
      </c>
      <c r="E40" s="27">
        <v>50</v>
      </c>
      <c r="F40" s="27">
        <v>256</v>
      </c>
      <c r="G40" s="27">
        <v>50</v>
      </c>
      <c r="H40" s="27">
        <v>1</v>
      </c>
      <c r="I40" s="27">
        <v>0.4</v>
      </c>
      <c r="J40" s="39">
        <v>0.001</v>
      </c>
      <c r="K40" s="27">
        <v>1</v>
      </c>
      <c r="L40" s="27">
        <v>0</v>
      </c>
      <c r="M40" s="27">
        <v>0</v>
      </c>
      <c r="N40" s="45">
        <v>0.023</v>
      </c>
      <c r="O40" s="45">
        <v>-1.054</v>
      </c>
      <c r="P40" s="45">
        <v>0.021</v>
      </c>
      <c r="Q40" s="59"/>
      <c r="R40" s="45">
        <v>0.271</v>
      </c>
      <c r="S40" s="45">
        <v>-1.136</v>
      </c>
      <c r="T40" s="45">
        <v>0.764</v>
      </c>
      <c r="U40" s="59"/>
    </row>
    <row r="41" s="2" customFormat="1" spans="1:21">
      <c r="A41" s="3"/>
      <c r="B41" s="32"/>
      <c r="C41" s="24" t="s">
        <v>32</v>
      </c>
      <c r="D41" s="27">
        <v>819200</v>
      </c>
      <c r="E41" s="27">
        <v>50</v>
      </c>
      <c r="F41" s="27">
        <v>256</v>
      </c>
      <c r="G41" s="27">
        <v>50</v>
      </c>
      <c r="H41" s="27">
        <v>1</v>
      </c>
      <c r="I41" s="27">
        <v>0.4</v>
      </c>
      <c r="J41" s="39">
        <v>0.0005</v>
      </c>
      <c r="K41" s="27">
        <v>1</v>
      </c>
      <c r="L41" s="27">
        <v>0</v>
      </c>
      <c r="M41" s="27">
        <v>0</v>
      </c>
      <c r="N41" s="45">
        <v>0.023</v>
      </c>
      <c r="O41" s="45">
        <v>-1.625</v>
      </c>
      <c r="P41" s="45">
        <v>0.015</v>
      </c>
      <c r="Q41" s="59"/>
      <c r="R41" s="45">
        <v>0.271</v>
      </c>
      <c r="S41" s="46">
        <v>-3.154</v>
      </c>
      <c r="T41" s="46">
        <v>1.007</v>
      </c>
      <c r="U41" s="59"/>
    </row>
    <row r="42" s="2" customFormat="1" ht="19.5" spans="1:21">
      <c r="A42" s="3"/>
      <c r="B42" s="33"/>
      <c r="C42" s="24" t="s">
        <v>33</v>
      </c>
      <c r="D42" s="30">
        <v>819200</v>
      </c>
      <c r="E42" s="30">
        <v>50</v>
      </c>
      <c r="F42" s="30">
        <v>256</v>
      </c>
      <c r="G42" s="30">
        <v>50</v>
      </c>
      <c r="H42" s="30">
        <v>1</v>
      </c>
      <c r="I42" s="30">
        <v>0.4</v>
      </c>
      <c r="J42" s="41">
        <v>0.0002</v>
      </c>
      <c r="K42" s="30">
        <v>1</v>
      </c>
      <c r="L42" s="30">
        <v>0</v>
      </c>
      <c r="M42" s="30">
        <v>0</v>
      </c>
      <c r="N42" s="47">
        <v>0.023</v>
      </c>
      <c r="O42" s="47">
        <v>0.005</v>
      </c>
      <c r="P42" s="47">
        <v>0</v>
      </c>
      <c r="Q42" s="60"/>
      <c r="R42" s="47">
        <v>0.271</v>
      </c>
      <c r="S42" s="48">
        <v>-12.906</v>
      </c>
      <c r="T42" s="48">
        <v>1.738</v>
      </c>
      <c r="U42" s="60"/>
    </row>
  </sheetData>
  <mergeCells count="16">
    <mergeCell ref="B2:Q2"/>
    <mergeCell ref="D8:M8"/>
    <mergeCell ref="N8:Q8"/>
    <mergeCell ref="R8:U8"/>
    <mergeCell ref="D20:M20"/>
    <mergeCell ref="N20:Q20"/>
    <mergeCell ref="R20:U20"/>
    <mergeCell ref="D32:M32"/>
    <mergeCell ref="N32:Q32"/>
    <mergeCell ref="R32:U32"/>
    <mergeCell ref="B8:B18"/>
    <mergeCell ref="B20:B30"/>
    <mergeCell ref="B32:B42"/>
    <mergeCell ref="C8:C9"/>
    <mergeCell ref="C20:C21"/>
    <mergeCell ref="C32:C33"/>
  </mergeCells>
  <conditionalFormatting sqref="P10:P18">
    <cfRule type="cellIs" dxfId="0" priority="18" operator="between">
      <formula>-1</formula>
      <formula>1</formula>
    </cfRule>
  </conditionalFormatting>
  <conditionalFormatting sqref="P22:P30">
    <cfRule type="cellIs" dxfId="0" priority="15" operator="between">
      <formula>-1</formula>
      <formula>1</formula>
    </cfRule>
  </conditionalFormatting>
  <conditionalFormatting sqref="P34:P42">
    <cfRule type="cellIs" dxfId="0" priority="12" operator="between">
      <formula>-1</formula>
      <formula>1</formula>
    </cfRule>
  </conditionalFormatting>
  <conditionalFormatting sqref="Q22:Q30">
    <cfRule type="cellIs" dxfId="0" priority="14" operator="between">
      <formula>-2</formula>
      <formula>2</formula>
    </cfRule>
  </conditionalFormatting>
  <conditionalFormatting sqref="T10:T18">
    <cfRule type="cellIs" dxfId="0" priority="9" operator="between">
      <formula>-1</formula>
      <formula>1</formula>
    </cfRule>
  </conditionalFormatting>
  <conditionalFormatting sqref="T22:T30">
    <cfRule type="cellIs" dxfId="0" priority="6" operator="between">
      <formula>-1</formula>
      <formula>1</formula>
    </cfRule>
  </conditionalFormatting>
  <conditionalFormatting sqref="T34:T42">
    <cfRule type="cellIs" dxfId="0" priority="3" operator="between">
      <formula>-1</formula>
      <formula>1</formula>
    </cfRule>
  </conditionalFormatting>
  <conditionalFormatting sqref="U22:U30">
    <cfRule type="cellIs" dxfId="0" priority="5" operator="between">
      <formula>-2</formula>
      <formula>2</formula>
    </cfRule>
  </conditionalFormatting>
  <conditionalFormatting sqref="N10:O18">
    <cfRule type="cellIs" dxfId="0" priority="19" operator="between">
      <formula>-5</formula>
      <formula>5</formula>
    </cfRule>
  </conditionalFormatting>
  <conditionalFormatting sqref="R10:S18">
    <cfRule type="cellIs" dxfId="0" priority="10" operator="between">
      <formula>-5</formula>
      <formula>5</formula>
    </cfRule>
  </conditionalFormatting>
  <conditionalFormatting sqref="N22:O30">
    <cfRule type="cellIs" dxfId="0" priority="16" operator="between">
      <formula>-5</formula>
      <formula>5</formula>
    </cfRule>
  </conditionalFormatting>
  <conditionalFormatting sqref="R22:S30">
    <cfRule type="cellIs" dxfId="0" priority="7" operator="between">
      <formula>-5</formula>
      <formula>5</formula>
    </cfRule>
  </conditionalFormatting>
  <conditionalFormatting sqref="N34:O42">
    <cfRule type="cellIs" dxfId="0" priority="13" operator="between">
      <formula>-5</formula>
      <formula>5</formula>
    </cfRule>
  </conditionalFormatting>
  <conditionalFormatting sqref="R34:S42">
    <cfRule type="cellIs" dxfId="0" priority="4" operator="between">
      <formula>-5</formula>
      <formula>5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zoomScale="70" zoomScaleNormal="70" workbookViewId="0">
      <selection activeCell="G53" sqref="G53"/>
    </sheetView>
  </sheetViews>
  <sheetFormatPr defaultColWidth="9" defaultRowHeight="18.75"/>
  <cols>
    <col min="1" max="1" width="9" style="3"/>
    <col min="2" max="2" width="28.5" style="3" customWidth="1"/>
    <col min="3" max="3" width="42.0583333333333" style="4" customWidth="1"/>
    <col min="4" max="4" width="15.5" style="4" customWidth="1"/>
    <col min="5" max="5" width="15.75" style="4" customWidth="1"/>
    <col min="6" max="6" width="9.125" style="4" customWidth="1"/>
    <col min="7" max="7" width="13.375" style="4" customWidth="1"/>
    <col min="8" max="8" width="4.625" style="4" customWidth="1"/>
    <col min="9" max="9" width="19.875" style="4" customWidth="1"/>
    <col min="10" max="10" width="23.875" style="4" customWidth="1"/>
    <col min="11" max="11" width="12.375" style="4" customWidth="1"/>
    <col min="12" max="12" width="15.625" style="4" customWidth="1"/>
    <col min="13" max="13" width="15.25" style="4" customWidth="1"/>
    <col min="14" max="14" width="26.6083333333333" style="4" customWidth="1"/>
    <col min="15" max="15" width="24.125" style="4" customWidth="1"/>
    <col min="16" max="16" width="18.625" style="4" customWidth="1"/>
    <col min="17" max="17" width="18.875" style="4" customWidth="1"/>
    <col min="18" max="18" width="26.6083333333333" style="4" customWidth="1"/>
    <col min="19" max="19" width="24.125" style="4" customWidth="1"/>
    <col min="20" max="20" width="18.625" style="4" customWidth="1"/>
    <col min="21" max="21" width="18.875" style="4" customWidth="1"/>
    <col min="22" max="16384" width="9" style="2"/>
  </cols>
  <sheetData>
    <row r="1" s="2" customFormat="1" ht="19.5" spans="1:21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1" ht="21" spans="2:21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9"/>
      <c r="R2" s="6"/>
      <c r="S2" s="6"/>
      <c r="T2" s="6"/>
      <c r="U2" s="49"/>
    </row>
    <row r="3" s="2" customFormat="1" ht="19.5" spans="2:21">
      <c r="B3" s="7" t="s">
        <v>1</v>
      </c>
      <c r="C3" s="8" t="s">
        <v>2</v>
      </c>
      <c r="D3" s="9">
        <v>819200</v>
      </c>
      <c r="E3" s="9">
        <v>50</v>
      </c>
      <c r="F3" s="9">
        <v>256</v>
      </c>
      <c r="G3" s="9">
        <v>50</v>
      </c>
      <c r="H3" s="9">
        <v>1</v>
      </c>
      <c r="I3" s="9">
        <f t="shared" ref="I3:Q3" si="0">I13</f>
        <v>0.4</v>
      </c>
      <c r="J3" s="9">
        <f t="shared" si="0"/>
        <v>0.05</v>
      </c>
      <c r="K3" s="9">
        <f t="shared" si="0"/>
        <v>6.123234e-17</v>
      </c>
      <c r="L3" s="9">
        <f t="shared" si="0"/>
        <v>0</v>
      </c>
      <c r="M3" s="9">
        <f t="shared" si="0"/>
        <v>0</v>
      </c>
      <c r="N3" s="9"/>
      <c r="O3" s="9"/>
      <c r="P3" s="9"/>
      <c r="Q3" s="9">
        <f t="shared" si="0"/>
        <v>0.075</v>
      </c>
      <c r="R3" s="9"/>
      <c r="S3" s="9"/>
      <c r="T3" s="9"/>
      <c r="U3" s="9"/>
    </row>
    <row r="4" s="2" customFormat="1" ht="19.5" spans="2:21">
      <c r="B4" s="10"/>
      <c r="C4" s="11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50">
        <f>1/(Q3/1000+1)</f>
        <v>0.999925005624578</v>
      </c>
      <c r="R4" s="9"/>
      <c r="S4" s="9"/>
      <c r="T4" s="9"/>
      <c r="U4" s="50"/>
    </row>
    <row r="5" s="2" customFormat="1" ht="19.5" spans="2:21">
      <c r="B5" s="12" t="s">
        <v>4</v>
      </c>
      <c r="C5" s="13" t="s">
        <v>5</v>
      </c>
      <c r="D5" s="14">
        <v>819200</v>
      </c>
      <c r="E5" s="14">
        <v>50</v>
      </c>
      <c r="F5" s="14">
        <v>256</v>
      </c>
      <c r="G5" s="14">
        <v>50</v>
      </c>
      <c r="H5" s="14">
        <v>1</v>
      </c>
      <c r="I5" s="14">
        <f t="shared" ref="I5:U5" si="1">I30</f>
        <v>0.4</v>
      </c>
      <c r="J5" s="14">
        <f t="shared" si="1"/>
        <v>0.0002</v>
      </c>
      <c r="K5" s="14">
        <f t="shared" si="1"/>
        <v>1</v>
      </c>
      <c r="L5" s="14">
        <f t="shared" si="1"/>
        <v>0</v>
      </c>
      <c r="M5" s="14">
        <f t="shared" si="1"/>
        <v>0</v>
      </c>
      <c r="N5" s="14"/>
      <c r="O5" s="14"/>
      <c r="P5" s="14"/>
      <c r="Q5" s="14">
        <f t="shared" si="1"/>
        <v>-1.449</v>
      </c>
      <c r="R5" s="14"/>
      <c r="S5" s="14"/>
      <c r="T5" s="14"/>
      <c r="U5" s="14"/>
    </row>
    <row r="6" s="2" customFormat="1" ht="19.5" spans="2:21">
      <c r="B6" s="10"/>
      <c r="C6" s="15" t="s">
        <v>6</v>
      </c>
      <c r="D6" s="16"/>
      <c r="E6" s="14"/>
      <c r="F6" s="14"/>
      <c r="G6" s="14"/>
      <c r="H6" s="14"/>
      <c r="I6" s="14"/>
      <c r="J6" s="14"/>
      <c r="K6" s="14"/>
      <c r="L6" s="14"/>
      <c r="M6" s="14"/>
      <c r="N6" s="34"/>
      <c r="O6" s="14"/>
      <c r="P6" s="14"/>
      <c r="Q6" s="14">
        <f>-Q5/1000*0.5*I5*J5*1</f>
        <v>5.796e-8</v>
      </c>
      <c r="R6" s="14"/>
      <c r="S6" s="14"/>
      <c r="T6" s="14"/>
      <c r="U6" s="14"/>
    </row>
    <row r="7" s="2" customFormat="1" ht="19.5" spans="3:21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51"/>
      <c r="R7" s="17"/>
      <c r="S7" s="17"/>
      <c r="T7" s="17"/>
      <c r="U7" s="51"/>
    </row>
    <row r="8" s="2" customFormat="1" ht="22.5" customHeight="1" spans="2:21">
      <c r="B8" s="18" t="s">
        <v>1</v>
      </c>
      <c r="C8" s="19" t="s">
        <v>7</v>
      </c>
      <c r="D8" s="20" t="s">
        <v>8</v>
      </c>
      <c r="E8" s="20"/>
      <c r="F8" s="20"/>
      <c r="G8" s="20"/>
      <c r="H8" s="20"/>
      <c r="I8" s="20"/>
      <c r="J8" s="20"/>
      <c r="K8" s="20"/>
      <c r="L8" s="20"/>
      <c r="M8" s="20"/>
      <c r="N8" s="35" t="s">
        <v>9</v>
      </c>
      <c r="O8" s="35"/>
      <c r="P8" s="35"/>
      <c r="Q8" s="52"/>
      <c r="R8" s="35" t="s">
        <v>10</v>
      </c>
      <c r="S8" s="35"/>
      <c r="T8" s="35"/>
      <c r="U8" s="52"/>
    </row>
    <row r="9" s="2" customFormat="1" ht="39" customHeight="1" spans="2:21">
      <c r="B9" s="21"/>
      <c r="C9" s="22"/>
      <c r="D9" s="23" t="s">
        <v>11</v>
      </c>
      <c r="E9" s="23" t="s">
        <v>12</v>
      </c>
      <c r="F9" s="23" t="s">
        <v>13</v>
      </c>
      <c r="G9" s="23" t="s">
        <v>14</v>
      </c>
      <c r="H9" s="23" t="s">
        <v>15</v>
      </c>
      <c r="I9" s="23" t="s">
        <v>16</v>
      </c>
      <c r="J9" s="23" t="s">
        <v>17</v>
      </c>
      <c r="K9" s="23" t="s">
        <v>18</v>
      </c>
      <c r="L9" s="23" t="s">
        <v>19</v>
      </c>
      <c r="M9" s="23" t="s">
        <v>20</v>
      </c>
      <c r="N9" s="36" t="s">
        <v>21</v>
      </c>
      <c r="O9" s="36" t="s">
        <v>22</v>
      </c>
      <c r="P9" s="36" t="s">
        <v>23</v>
      </c>
      <c r="Q9" s="53" t="s">
        <v>24</v>
      </c>
      <c r="R9" s="36" t="s">
        <v>21</v>
      </c>
      <c r="S9" s="36" t="s">
        <v>22</v>
      </c>
      <c r="T9" s="36" t="s">
        <v>23</v>
      </c>
      <c r="U9" s="53" t="s">
        <v>24</v>
      </c>
    </row>
    <row r="10" s="2" customFormat="1" spans="2:21">
      <c r="B10" s="21"/>
      <c r="C10" s="24" t="s">
        <v>25</v>
      </c>
      <c r="D10" s="25">
        <v>819200</v>
      </c>
      <c r="E10" s="25">
        <v>50</v>
      </c>
      <c r="F10" s="25">
        <v>256</v>
      </c>
      <c r="G10" s="25">
        <v>50</v>
      </c>
      <c r="H10" s="25">
        <v>1</v>
      </c>
      <c r="I10" s="25">
        <v>0.4</v>
      </c>
      <c r="J10" s="37">
        <v>1</v>
      </c>
      <c r="K10" s="25">
        <v>6.123234e-17</v>
      </c>
      <c r="L10" s="25">
        <v>0</v>
      </c>
      <c r="M10" s="25">
        <v>0</v>
      </c>
      <c r="N10" s="38"/>
      <c r="O10" s="38"/>
      <c r="P10" s="38"/>
      <c r="Q10" s="54">
        <v>0.081</v>
      </c>
      <c r="R10" s="38"/>
      <c r="S10" s="38"/>
      <c r="T10" s="38"/>
      <c r="U10" s="54">
        <v>-0.089</v>
      </c>
    </row>
    <row r="11" s="2" customFormat="1" spans="2:21">
      <c r="B11" s="21"/>
      <c r="C11" s="26" t="s">
        <v>26</v>
      </c>
      <c r="D11" s="27">
        <v>819200</v>
      </c>
      <c r="E11" s="27">
        <v>50</v>
      </c>
      <c r="F11" s="27">
        <v>256</v>
      </c>
      <c r="G11" s="27">
        <v>50</v>
      </c>
      <c r="H11" s="27">
        <v>1</v>
      </c>
      <c r="I11" s="27">
        <v>0.4</v>
      </c>
      <c r="J11" s="39">
        <v>0.5</v>
      </c>
      <c r="K11" s="27">
        <v>6.123234e-17</v>
      </c>
      <c r="L11" s="27">
        <v>0</v>
      </c>
      <c r="M11" s="27">
        <v>0</v>
      </c>
      <c r="N11" s="40"/>
      <c r="O11" s="40"/>
      <c r="P11" s="40"/>
      <c r="Q11" s="55">
        <v>0.081</v>
      </c>
      <c r="R11" s="40"/>
      <c r="S11" s="40"/>
      <c r="T11" s="40"/>
      <c r="U11" s="55">
        <v>-0.089</v>
      </c>
    </row>
    <row r="12" s="2" customFormat="1" spans="2:21">
      <c r="B12" s="21"/>
      <c r="C12" s="26" t="s">
        <v>27</v>
      </c>
      <c r="D12" s="27">
        <v>819200</v>
      </c>
      <c r="E12" s="27">
        <v>50</v>
      </c>
      <c r="F12" s="27">
        <v>256</v>
      </c>
      <c r="G12" s="27">
        <v>50</v>
      </c>
      <c r="H12" s="27">
        <v>1</v>
      </c>
      <c r="I12" s="27">
        <v>0.4</v>
      </c>
      <c r="J12" s="39">
        <v>0.1</v>
      </c>
      <c r="K12" s="27">
        <v>6.123234e-17</v>
      </c>
      <c r="L12" s="27">
        <v>0</v>
      </c>
      <c r="M12" s="27">
        <v>0</v>
      </c>
      <c r="N12" s="40"/>
      <c r="O12" s="40"/>
      <c r="P12" s="40"/>
      <c r="Q12" s="55">
        <v>0.078</v>
      </c>
      <c r="R12" s="40"/>
      <c r="S12" s="40"/>
      <c r="T12" s="40"/>
      <c r="U12" s="55">
        <v>-0.091</v>
      </c>
    </row>
    <row r="13" s="2" customFormat="1" spans="2:21">
      <c r="B13" s="21"/>
      <c r="C13" s="26" t="s">
        <v>28</v>
      </c>
      <c r="D13" s="27">
        <v>819200</v>
      </c>
      <c r="E13" s="27">
        <v>50</v>
      </c>
      <c r="F13" s="27">
        <v>256</v>
      </c>
      <c r="G13" s="27">
        <v>50</v>
      </c>
      <c r="H13" s="27">
        <v>1</v>
      </c>
      <c r="I13" s="27">
        <v>0.4</v>
      </c>
      <c r="J13" s="39">
        <v>0.05</v>
      </c>
      <c r="K13" s="27">
        <v>6.123234e-17</v>
      </c>
      <c r="L13" s="27">
        <v>0</v>
      </c>
      <c r="M13" s="27">
        <v>0</v>
      </c>
      <c r="N13" s="40"/>
      <c r="O13" s="40"/>
      <c r="P13" s="40"/>
      <c r="Q13" s="55">
        <v>0.075</v>
      </c>
      <c r="R13" s="40"/>
      <c r="S13" s="40"/>
      <c r="T13" s="40"/>
      <c r="U13" s="55">
        <v>-0.093</v>
      </c>
    </row>
    <row r="14" s="2" customFormat="1" spans="2:21">
      <c r="B14" s="21"/>
      <c r="C14" s="26" t="s">
        <v>29</v>
      </c>
      <c r="D14" s="27">
        <v>819200</v>
      </c>
      <c r="E14" s="27">
        <v>50</v>
      </c>
      <c r="F14" s="27">
        <v>256</v>
      </c>
      <c r="G14" s="27">
        <v>50</v>
      </c>
      <c r="H14" s="27">
        <v>1</v>
      </c>
      <c r="I14" s="27">
        <v>0.4</v>
      </c>
      <c r="J14" s="39">
        <v>0.005</v>
      </c>
      <c r="K14" s="27">
        <v>6.123234e-17</v>
      </c>
      <c r="L14" s="27">
        <v>0</v>
      </c>
      <c r="M14" s="27">
        <v>0</v>
      </c>
      <c r="N14" s="40"/>
      <c r="O14" s="40"/>
      <c r="P14" s="40"/>
      <c r="Q14" s="55">
        <v>0.022</v>
      </c>
      <c r="R14" s="40"/>
      <c r="S14" s="40"/>
      <c r="T14" s="40"/>
      <c r="U14" s="55">
        <v>-0.131</v>
      </c>
    </row>
    <row r="15" s="2" customFormat="1" spans="2:21">
      <c r="B15" s="21"/>
      <c r="C15" s="26" t="s">
        <v>30</v>
      </c>
      <c r="D15" s="27">
        <v>819200</v>
      </c>
      <c r="E15" s="27">
        <v>50</v>
      </c>
      <c r="F15" s="27">
        <v>256</v>
      </c>
      <c r="G15" s="27">
        <v>50</v>
      </c>
      <c r="H15" s="27">
        <v>1</v>
      </c>
      <c r="I15" s="27">
        <v>0.4</v>
      </c>
      <c r="J15" s="39">
        <v>0.0025</v>
      </c>
      <c r="K15" s="27">
        <v>6.123234e-17</v>
      </c>
      <c r="L15" s="27">
        <v>0</v>
      </c>
      <c r="M15" s="27">
        <v>0</v>
      </c>
      <c r="N15" s="40"/>
      <c r="O15" s="40"/>
      <c r="P15" s="40"/>
      <c r="Q15" s="55">
        <v>-0.036</v>
      </c>
      <c r="R15" s="40"/>
      <c r="S15" s="40"/>
      <c r="T15" s="40"/>
      <c r="U15" s="55">
        <v>-0.173</v>
      </c>
    </row>
    <row r="16" s="2" customFormat="1" spans="2:21">
      <c r="B16" s="21"/>
      <c r="C16" s="26" t="s">
        <v>31</v>
      </c>
      <c r="D16" s="27">
        <v>819200</v>
      </c>
      <c r="E16" s="27">
        <v>50</v>
      </c>
      <c r="F16" s="27">
        <v>256</v>
      </c>
      <c r="G16" s="27">
        <v>50</v>
      </c>
      <c r="H16" s="27">
        <v>1</v>
      </c>
      <c r="I16" s="27">
        <v>0.4</v>
      </c>
      <c r="J16" s="39">
        <v>0.001</v>
      </c>
      <c r="K16" s="27">
        <v>6.123234e-17</v>
      </c>
      <c r="L16" s="27">
        <v>0</v>
      </c>
      <c r="M16" s="27">
        <v>0</v>
      </c>
      <c r="N16" s="40"/>
      <c r="O16" s="40"/>
      <c r="P16" s="40"/>
      <c r="Q16" s="55">
        <v>-0.212</v>
      </c>
      <c r="R16" s="40"/>
      <c r="S16" s="40"/>
      <c r="T16" s="40"/>
      <c r="U16" s="55">
        <v>-0.297</v>
      </c>
    </row>
    <row r="17" s="2" customFormat="1" spans="2:21">
      <c r="B17" s="21"/>
      <c r="C17" s="26" t="s">
        <v>32</v>
      </c>
      <c r="D17" s="27">
        <v>819200</v>
      </c>
      <c r="E17" s="27">
        <v>50</v>
      </c>
      <c r="F17" s="27">
        <v>256</v>
      </c>
      <c r="G17" s="27">
        <v>50</v>
      </c>
      <c r="H17" s="27">
        <v>1</v>
      </c>
      <c r="I17" s="27">
        <v>0.4</v>
      </c>
      <c r="J17" s="39">
        <v>0.0005</v>
      </c>
      <c r="K17" s="27">
        <v>6.123234e-17</v>
      </c>
      <c r="L17" s="27">
        <v>0</v>
      </c>
      <c r="M17" s="27">
        <v>0</v>
      </c>
      <c r="N17" s="40"/>
      <c r="O17" s="40"/>
      <c r="P17" s="40"/>
      <c r="Q17" s="55">
        <v>-0.505</v>
      </c>
      <c r="R17" s="40"/>
      <c r="S17" s="40"/>
      <c r="T17" s="40"/>
      <c r="U17" s="55">
        <v>-0.505</v>
      </c>
    </row>
    <row r="18" s="2" customFormat="1" ht="19.5" spans="2:21">
      <c r="B18" s="28"/>
      <c r="C18" s="29" t="s">
        <v>33</v>
      </c>
      <c r="D18" s="30">
        <v>819200</v>
      </c>
      <c r="E18" s="30">
        <v>50</v>
      </c>
      <c r="F18" s="30">
        <v>256</v>
      </c>
      <c r="G18" s="30">
        <v>50</v>
      </c>
      <c r="H18" s="30">
        <v>1</v>
      </c>
      <c r="I18" s="30">
        <v>0.4</v>
      </c>
      <c r="J18" s="41">
        <v>0.0002</v>
      </c>
      <c r="K18" s="30">
        <v>6.123234e-17</v>
      </c>
      <c r="L18" s="30">
        <v>0</v>
      </c>
      <c r="M18" s="30">
        <v>0</v>
      </c>
      <c r="N18" s="42"/>
      <c r="O18" s="42"/>
      <c r="P18" s="42"/>
      <c r="Q18" s="56">
        <v>-1.372</v>
      </c>
      <c r="R18" s="42"/>
      <c r="S18" s="42"/>
      <c r="T18" s="42"/>
      <c r="U18" s="56">
        <v>-1.122</v>
      </c>
    </row>
    <row r="19" s="2" customFormat="1" spans="3:21">
      <c r="C19" s="17"/>
      <c r="D19" s="17"/>
      <c r="E19" s="17"/>
      <c r="F19" s="17"/>
      <c r="G19" s="17"/>
      <c r="H19" s="17"/>
      <c r="I19" s="17"/>
      <c r="J19" s="43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="2" customFormat="1" hidden="1" spans="2:21">
      <c r="B20" s="18" t="s">
        <v>4</v>
      </c>
      <c r="C20" s="22" t="s">
        <v>7</v>
      </c>
      <c r="D20" s="23" t="s">
        <v>8</v>
      </c>
      <c r="E20" s="23"/>
      <c r="F20" s="23"/>
      <c r="G20" s="23"/>
      <c r="H20" s="23"/>
      <c r="I20" s="23"/>
      <c r="J20" s="23"/>
      <c r="K20" s="23"/>
      <c r="L20" s="23"/>
      <c r="M20" s="23"/>
      <c r="N20" s="36" t="s">
        <v>10</v>
      </c>
      <c r="O20" s="36"/>
      <c r="P20" s="36"/>
      <c r="Q20" s="36"/>
      <c r="R20" s="36" t="s">
        <v>10</v>
      </c>
      <c r="S20" s="36"/>
      <c r="T20" s="36"/>
      <c r="U20" s="36"/>
    </row>
    <row r="21" s="2" customFormat="1" ht="45" hidden="1" spans="2:21">
      <c r="B21" s="21"/>
      <c r="C21" s="22"/>
      <c r="D21" s="23" t="s">
        <v>11</v>
      </c>
      <c r="E21" s="23" t="s">
        <v>12</v>
      </c>
      <c r="F21" s="23" t="s">
        <v>13</v>
      </c>
      <c r="G21" s="23" t="s">
        <v>14</v>
      </c>
      <c r="H21" s="23" t="s">
        <v>15</v>
      </c>
      <c r="I21" s="23" t="s">
        <v>16</v>
      </c>
      <c r="J21" s="23" t="s">
        <v>17</v>
      </c>
      <c r="K21" s="23" t="s">
        <v>18</v>
      </c>
      <c r="L21" s="23" t="s">
        <v>19</v>
      </c>
      <c r="M21" s="23" t="s">
        <v>20</v>
      </c>
      <c r="N21" s="36" t="s">
        <v>21</v>
      </c>
      <c r="O21" s="36" t="s">
        <v>22</v>
      </c>
      <c r="P21" s="36" t="s">
        <v>23</v>
      </c>
      <c r="Q21" s="36" t="s">
        <v>24</v>
      </c>
      <c r="R21" s="36" t="s">
        <v>21</v>
      </c>
      <c r="S21" s="36" t="s">
        <v>22</v>
      </c>
      <c r="T21" s="36" t="s">
        <v>23</v>
      </c>
      <c r="U21" s="36" t="s">
        <v>24</v>
      </c>
    </row>
    <row r="22" s="2" customFormat="1" hidden="1" spans="2:21">
      <c r="B22" s="21"/>
      <c r="C22" s="24" t="s">
        <v>25</v>
      </c>
      <c r="D22" s="25">
        <v>819200</v>
      </c>
      <c r="E22" s="25">
        <v>50</v>
      </c>
      <c r="F22" s="25">
        <v>256</v>
      </c>
      <c r="G22" s="25">
        <v>50</v>
      </c>
      <c r="H22" s="25">
        <v>1</v>
      </c>
      <c r="I22" s="25">
        <v>0.4</v>
      </c>
      <c r="J22" s="37">
        <v>1</v>
      </c>
      <c r="K22" s="25">
        <v>0.5</v>
      </c>
      <c r="L22" s="25">
        <v>0</v>
      </c>
      <c r="M22" s="25">
        <v>0</v>
      </c>
      <c r="N22" s="44"/>
      <c r="O22" s="44"/>
      <c r="P22" s="44"/>
      <c r="Q22" s="54"/>
      <c r="R22" s="44"/>
      <c r="S22" s="44"/>
      <c r="T22" s="44"/>
      <c r="U22" s="54"/>
    </row>
    <row r="23" s="2" customFormat="1" hidden="1" spans="2:21">
      <c r="B23" s="21"/>
      <c r="C23" s="24" t="s">
        <v>26</v>
      </c>
      <c r="D23" s="27">
        <v>819200</v>
      </c>
      <c r="E23" s="27">
        <v>50</v>
      </c>
      <c r="F23" s="27">
        <v>256</v>
      </c>
      <c r="G23" s="27">
        <v>50</v>
      </c>
      <c r="H23" s="27">
        <v>1</v>
      </c>
      <c r="I23" s="27">
        <v>0.4</v>
      </c>
      <c r="J23" s="39">
        <v>0.5</v>
      </c>
      <c r="K23" s="27">
        <v>0.5</v>
      </c>
      <c r="L23" s="27">
        <v>0</v>
      </c>
      <c r="M23" s="27">
        <v>0</v>
      </c>
      <c r="N23" s="45"/>
      <c r="O23" s="45"/>
      <c r="P23" s="45"/>
      <c r="Q23" s="55"/>
      <c r="R23" s="45"/>
      <c r="S23" s="45"/>
      <c r="T23" s="45"/>
      <c r="U23" s="55"/>
    </row>
    <row r="24" s="2" customFormat="1" hidden="1" spans="2:21">
      <c r="B24" s="21"/>
      <c r="C24" s="24" t="s">
        <v>27</v>
      </c>
      <c r="D24" s="27">
        <v>819200</v>
      </c>
      <c r="E24" s="27">
        <v>50</v>
      </c>
      <c r="F24" s="27">
        <v>256</v>
      </c>
      <c r="G24" s="27">
        <v>50</v>
      </c>
      <c r="H24" s="27">
        <v>1</v>
      </c>
      <c r="I24" s="27">
        <v>0.4</v>
      </c>
      <c r="J24" s="39">
        <v>0.1</v>
      </c>
      <c r="K24" s="27">
        <v>0.5</v>
      </c>
      <c r="L24" s="27">
        <v>0</v>
      </c>
      <c r="M24" s="27">
        <v>0</v>
      </c>
      <c r="N24" s="45"/>
      <c r="O24" s="45"/>
      <c r="P24" s="45"/>
      <c r="Q24" s="55"/>
      <c r="R24" s="45"/>
      <c r="S24" s="45"/>
      <c r="T24" s="45"/>
      <c r="U24" s="55"/>
    </row>
    <row r="25" s="2" customFormat="1" hidden="1" spans="2:21">
      <c r="B25" s="21"/>
      <c r="C25" s="24" t="s">
        <v>28</v>
      </c>
      <c r="D25" s="27">
        <v>819200</v>
      </c>
      <c r="E25" s="27">
        <v>50</v>
      </c>
      <c r="F25" s="27">
        <v>256</v>
      </c>
      <c r="G25" s="27">
        <v>50</v>
      </c>
      <c r="H25" s="27">
        <v>1</v>
      </c>
      <c r="I25" s="27">
        <v>0.4</v>
      </c>
      <c r="J25" s="39">
        <v>0.05</v>
      </c>
      <c r="K25" s="27">
        <v>0.5</v>
      </c>
      <c r="L25" s="27">
        <v>0</v>
      </c>
      <c r="M25" s="27">
        <v>0</v>
      </c>
      <c r="N25" s="45"/>
      <c r="O25" s="45"/>
      <c r="P25" s="45"/>
      <c r="Q25" s="55"/>
      <c r="R25" s="45"/>
      <c r="S25" s="45"/>
      <c r="T25" s="45"/>
      <c r="U25" s="55"/>
    </row>
    <row r="26" s="2" customFormat="1" hidden="1" spans="2:21">
      <c r="B26" s="21"/>
      <c r="C26" s="24" t="s">
        <v>29</v>
      </c>
      <c r="D26" s="27">
        <v>819200</v>
      </c>
      <c r="E26" s="27">
        <v>50</v>
      </c>
      <c r="F26" s="27">
        <v>256</v>
      </c>
      <c r="G26" s="27">
        <v>50</v>
      </c>
      <c r="H26" s="27">
        <v>1</v>
      </c>
      <c r="I26" s="27">
        <v>0.4</v>
      </c>
      <c r="J26" s="39">
        <v>0.005</v>
      </c>
      <c r="K26" s="27">
        <v>0.5</v>
      </c>
      <c r="L26" s="27">
        <v>0</v>
      </c>
      <c r="M26" s="27">
        <v>0</v>
      </c>
      <c r="N26" s="45"/>
      <c r="O26" s="45"/>
      <c r="P26" s="45"/>
      <c r="Q26" s="55"/>
      <c r="R26" s="45"/>
      <c r="S26" s="45"/>
      <c r="T26" s="45"/>
      <c r="U26" s="55"/>
    </row>
    <row r="27" s="2" customFormat="1" hidden="1" spans="2:21">
      <c r="B27" s="21"/>
      <c r="C27" s="24" t="s">
        <v>30</v>
      </c>
      <c r="D27" s="27">
        <v>819200</v>
      </c>
      <c r="E27" s="27">
        <v>50</v>
      </c>
      <c r="F27" s="27">
        <v>256</v>
      </c>
      <c r="G27" s="27">
        <v>50</v>
      </c>
      <c r="H27" s="27">
        <v>1</v>
      </c>
      <c r="I27" s="27">
        <v>0.4</v>
      </c>
      <c r="J27" s="39">
        <v>0.0025</v>
      </c>
      <c r="K27" s="27">
        <v>0.5</v>
      </c>
      <c r="L27" s="27">
        <v>0</v>
      </c>
      <c r="M27" s="27">
        <v>0</v>
      </c>
      <c r="N27" s="45"/>
      <c r="O27" s="45"/>
      <c r="P27" s="46"/>
      <c r="Q27" s="55"/>
      <c r="R27" s="45"/>
      <c r="S27" s="45"/>
      <c r="T27" s="45"/>
      <c r="U27" s="55"/>
    </row>
    <row r="28" s="2" customFormat="1" hidden="1" spans="2:21">
      <c r="B28" s="21"/>
      <c r="C28" s="24" t="s">
        <v>31</v>
      </c>
      <c r="D28" s="27">
        <v>819200</v>
      </c>
      <c r="E28" s="27">
        <v>50</v>
      </c>
      <c r="F28" s="27">
        <v>256</v>
      </c>
      <c r="G28" s="27">
        <v>50</v>
      </c>
      <c r="H28" s="27">
        <v>1</v>
      </c>
      <c r="I28" s="27">
        <v>0.4</v>
      </c>
      <c r="J28" s="39">
        <v>0.001</v>
      </c>
      <c r="K28" s="27">
        <v>0.5</v>
      </c>
      <c r="L28" s="27">
        <v>0</v>
      </c>
      <c r="M28" s="27">
        <v>0</v>
      </c>
      <c r="N28" s="45"/>
      <c r="O28" s="45"/>
      <c r="P28" s="46"/>
      <c r="Q28" s="55"/>
      <c r="R28" s="45"/>
      <c r="S28" s="45"/>
      <c r="T28" s="46"/>
      <c r="U28" s="55"/>
    </row>
    <row r="29" s="2" customFormat="1" hidden="1" spans="2:21">
      <c r="B29" s="21"/>
      <c r="C29" s="24" t="s">
        <v>32</v>
      </c>
      <c r="D29" s="27">
        <v>819200</v>
      </c>
      <c r="E29" s="27">
        <v>50</v>
      </c>
      <c r="F29" s="27">
        <v>256</v>
      </c>
      <c r="G29" s="27">
        <v>50</v>
      </c>
      <c r="H29" s="27">
        <v>1</v>
      </c>
      <c r="I29" s="27">
        <v>0.4</v>
      </c>
      <c r="J29" s="39">
        <v>0.0005</v>
      </c>
      <c r="K29" s="27">
        <v>0.5</v>
      </c>
      <c r="L29" s="27">
        <v>0</v>
      </c>
      <c r="M29" s="27">
        <v>0</v>
      </c>
      <c r="N29" s="45"/>
      <c r="O29" s="45"/>
      <c r="P29" s="46"/>
      <c r="Q29" s="55"/>
      <c r="R29" s="45"/>
      <c r="S29" s="45"/>
      <c r="T29" s="46"/>
      <c r="U29" s="55"/>
    </row>
    <row r="30" s="2" customFormat="1" ht="19.5" hidden="1" spans="2:21">
      <c r="B30" s="28"/>
      <c r="C30" s="24" t="s">
        <v>33</v>
      </c>
      <c r="D30" s="30">
        <v>819200</v>
      </c>
      <c r="E30" s="30">
        <v>50</v>
      </c>
      <c r="F30" s="30">
        <v>256</v>
      </c>
      <c r="G30" s="30">
        <v>50</v>
      </c>
      <c r="H30" s="30">
        <v>1</v>
      </c>
      <c r="I30" s="30">
        <v>0.4</v>
      </c>
      <c r="J30" s="41">
        <v>0.0002</v>
      </c>
      <c r="K30" s="30">
        <v>1</v>
      </c>
      <c r="L30" s="30">
        <v>0</v>
      </c>
      <c r="M30" s="30">
        <v>0</v>
      </c>
      <c r="N30" s="47">
        <v>0.023</v>
      </c>
      <c r="O30" s="48">
        <v>8.2</v>
      </c>
      <c r="P30" s="48">
        <v>-6.74</v>
      </c>
      <c r="Q30" s="56">
        <v>-1.449</v>
      </c>
      <c r="R30" s="47">
        <v>0.271</v>
      </c>
      <c r="S30" s="47">
        <v>-4.599</v>
      </c>
      <c r="T30" s="48">
        <v>-5.002</v>
      </c>
      <c r="U30" s="56" t="s">
        <v>34</v>
      </c>
    </row>
    <row r="31" s="2" customFormat="1" ht="19.5" spans="1:21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="2" customFormat="1" spans="1:21">
      <c r="A32" s="3"/>
      <c r="B32" s="31" t="s">
        <v>36</v>
      </c>
      <c r="C32" s="22" t="s">
        <v>7</v>
      </c>
      <c r="D32" s="23" t="s">
        <v>8</v>
      </c>
      <c r="E32" s="23"/>
      <c r="F32" s="23"/>
      <c r="G32" s="23"/>
      <c r="H32" s="23"/>
      <c r="I32" s="23"/>
      <c r="J32" s="23"/>
      <c r="K32" s="23"/>
      <c r="L32" s="23"/>
      <c r="M32" s="23"/>
      <c r="N32" s="36" t="s">
        <v>10</v>
      </c>
      <c r="O32" s="36"/>
      <c r="P32" s="36"/>
      <c r="Q32" s="36"/>
      <c r="R32" s="36" t="s">
        <v>10</v>
      </c>
      <c r="S32" s="36"/>
      <c r="T32" s="36"/>
      <c r="U32" s="36"/>
    </row>
    <row r="33" s="2" customFormat="1" ht="45" spans="1:21">
      <c r="A33" s="3"/>
      <c r="B33" s="32"/>
      <c r="C33" s="22"/>
      <c r="D33" s="23" t="s">
        <v>11</v>
      </c>
      <c r="E33" s="23" t="s">
        <v>12</v>
      </c>
      <c r="F33" s="23" t="s">
        <v>13</v>
      </c>
      <c r="G33" s="23" t="s">
        <v>14</v>
      </c>
      <c r="H33" s="23" t="s">
        <v>15</v>
      </c>
      <c r="I33" s="23" t="s">
        <v>16</v>
      </c>
      <c r="J33" s="23" t="s">
        <v>17</v>
      </c>
      <c r="K33" s="23" t="s">
        <v>18</v>
      </c>
      <c r="L33" s="23" t="s">
        <v>19</v>
      </c>
      <c r="M33" s="23" t="s">
        <v>20</v>
      </c>
      <c r="N33" s="36" t="s">
        <v>21</v>
      </c>
      <c r="O33" s="36" t="s">
        <v>22</v>
      </c>
      <c r="P33" s="36" t="s">
        <v>23</v>
      </c>
      <c r="Q33" s="36" t="s">
        <v>24</v>
      </c>
      <c r="R33" s="36" t="s">
        <v>21</v>
      </c>
      <c r="S33" s="36" t="s">
        <v>22</v>
      </c>
      <c r="T33" s="36" t="s">
        <v>23</v>
      </c>
      <c r="U33" s="36" t="s">
        <v>24</v>
      </c>
    </row>
    <row r="34" s="2" customFormat="1" spans="1:21">
      <c r="A34" s="3"/>
      <c r="B34" s="32"/>
      <c r="C34" s="24" t="s">
        <v>25</v>
      </c>
      <c r="D34" s="25">
        <v>819200</v>
      </c>
      <c r="E34" s="25">
        <v>50</v>
      </c>
      <c r="F34" s="25">
        <v>256</v>
      </c>
      <c r="G34" s="25">
        <v>50</v>
      </c>
      <c r="H34" s="25">
        <v>1</v>
      </c>
      <c r="I34" s="25">
        <v>0.4</v>
      </c>
      <c r="J34" s="37">
        <v>1</v>
      </c>
      <c r="K34" s="25">
        <v>6.123234e-17</v>
      </c>
      <c r="L34" s="25">
        <v>0</v>
      </c>
      <c r="M34" s="25">
        <v>0</v>
      </c>
      <c r="N34" s="38"/>
      <c r="O34" s="38"/>
      <c r="P34" s="38"/>
      <c r="Q34" s="54">
        <v>0.006</v>
      </c>
      <c r="R34" s="38"/>
      <c r="S34" s="38"/>
      <c r="T34" s="38"/>
      <c r="U34" s="54">
        <v>-0.164</v>
      </c>
    </row>
    <row r="35" s="2" customFormat="1" spans="1:21">
      <c r="A35" s="3"/>
      <c r="B35" s="32"/>
      <c r="C35" s="24" t="s">
        <v>26</v>
      </c>
      <c r="D35" s="27">
        <v>819200</v>
      </c>
      <c r="E35" s="27">
        <v>50</v>
      </c>
      <c r="F35" s="27">
        <v>256</v>
      </c>
      <c r="G35" s="27">
        <v>50</v>
      </c>
      <c r="H35" s="27">
        <v>1</v>
      </c>
      <c r="I35" s="27">
        <v>0.4</v>
      </c>
      <c r="J35" s="39">
        <v>0.5</v>
      </c>
      <c r="K35" s="27">
        <v>6.123234e-17</v>
      </c>
      <c r="L35" s="27">
        <v>0</v>
      </c>
      <c r="M35" s="27">
        <v>0</v>
      </c>
      <c r="N35" s="40"/>
      <c r="O35" s="40"/>
      <c r="P35" s="40"/>
      <c r="Q35" s="55">
        <v>0.006</v>
      </c>
      <c r="R35" s="40"/>
      <c r="S35" s="40"/>
      <c r="T35" s="40"/>
      <c r="U35" s="55">
        <v>-0.164</v>
      </c>
    </row>
    <row r="36" s="2" customFormat="1" spans="1:21">
      <c r="A36" s="3"/>
      <c r="B36" s="32"/>
      <c r="C36" s="24" t="s">
        <v>27</v>
      </c>
      <c r="D36" s="27">
        <v>819200</v>
      </c>
      <c r="E36" s="27">
        <v>50</v>
      </c>
      <c r="F36" s="27">
        <v>256</v>
      </c>
      <c r="G36" s="27">
        <v>50</v>
      </c>
      <c r="H36" s="27">
        <v>1</v>
      </c>
      <c r="I36" s="27">
        <v>0.4</v>
      </c>
      <c r="J36" s="39">
        <v>0.1</v>
      </c>
      <c r="K36" s="27">
        <v>6.123234e-17</v>
      </c>
      <c r="L36" s="27">
        <v>0</v>
      </c>
      <c r="M36" s="27">
        <v>0</v>
      </c>
      <c r="N36" s="40"/>
      <c r="O36" s="40"/>
      <c r="P36" s="40"/>
      <c r="Q36" s="55">
        <v>0.006</v>
      </c>
      <c r="R36" s="40"/>
      <c r="S36" s="40"/>
      <c r="T36" s="40"/>
      <c r="U36" s="55">
        <v>-0.163</v>
      </c>
    </row>
    <row r="37" s="2" customFormat="1" spans="1:21">
      <c r="A37" s="3"/>
      <c r="B37" s="32"/>
      <c r="C37" s="24" t="s">
        <v>28</v>
      </c>
      <c r="D37" s="27">
        <v>819200</v>
      </c>
      <c r="E37" s="27">
        <v>50</v>
      </c>
      <c r="F37" s="27">
        <v>256</v>
      </c>
      <c r="G37" s="27">
        <v>50</v>
      </c>
      <c r="H37" s="27">
        <v>1</v>
      </c>
      <c r="I37" s="27">
        <v>0.4</v>
      </c>
      <c r="J37" s="39">
        <v>0.05</v>
      </c>
      <c r="K37" s="27">
        <v>6.123234e-17</v>
      </c>
      <c r="L37" s="27">
        <v>0</v>
      </c>
      <c r="M37" s="27">
        <v>0</v>
      </c>
      <c r="N37" s="40"/>
      <c r="O37" s="40"/>
      <c r="P37" s="40"/>
      <c r="Q37" s="55">
        <v>0.006</v>
      </c>
      <c r="R37" s="40"/>
      <c r="S37" s="40"/>
      <c r="T37" s="40"/>
      <c r="U37" s="55">
        <v>-0.162</v>
      </c>
    </row>
    <row r="38" s="2" customFormat="1" spans="1:21">
      <c r="A38" s="3"/>
      <c r="B38" s="32"/>
      <c r="C38" s="24" t="s">
        <v>29</v>
      </c>
      <c r="D38" s="27">
        <v>819200</v>
      </c>
      <c r="E38" s="27">
        <v>50</v>
      </c>
      <c r="F38" s="27">
        <v>256</v>
      </c>
      <c r="G38" s="27">
        <v>50</v>
      </c>
      <c r="H38" s="27">
        <v>1</v>
      </c>
      <c r="I38" s="27">
        <v>0.4</v>
      </c>
      <c r="J38" s="39">
        <v>0.005</v>
      </c>
      <c r="K38" s="27">
        <v>6.123234e-17</v>
      </c>
      <c r="L38" s="27">
        <v>0</v>
      </c>
      <c r="M38" s="27">
        <v>0</v>
      </c>
      <c r="N38" s="40"/>
      <c r="O38" s="40"/>
      <c r="P38" s="40"/>
      <c r="Q38" s="55">
        <v>0.005</v>
      </c>
      <c r="R38" s="40"/>
      <c r="S38" s="40"/>
      <c r="T38" s="40"/>
      <c r="U38" s="55">
        <v>-0.148</v>
      </c>
    </row>
    <row r="39" s="2" customFormat="1" spans="1:21">
      <c r="A39" s="3"/>
      <c r="B39" s="32"/>
      <c r="C39" s="24" t="s">
        <v>30</v>
      </c>
      <c r="D39" s="27">
        <v>819200</v>
      </c>
      <c r="E39" s="27">
        <v>50</v>
      </c>
      <c r="F39" s="27">
        <v>256</v>
      </c>
      <c r="G39" s="27">
        <v>50</v>
      </c>
      <c r="H39" s="27">
        <v>1</v>
      </c>
      <c r="I39" s="27">
        <v>0.4</v>
      </c>
      <c r="J39" s="39">
        <v>0.0025</v>
      </c>
      <c r="K39" s="27">
        <v>6.123234e-17</v>
      </c>
      <c r="L39" s="27">
        <v>0</v>
      </c>
      <c r="M39" s="27">
        <v>0</v>
      </c>
      <c r="N39" s="40"/>
      <c r="O39" s="40"/>
      <c r="P39" s="40"/>
      <c r="Q39" s="55">
        <v>0.004</v>
      </c>
      <c r="R39" s="40"/>
      <c r="S39" s="40"/>
      <c r="T39" s="40"/>
      <c r="U39" s="55">
        <v>-0.132</v>
      </c>
    </row>
    <row r="40" s="2" customFormat="1" spans="1:21">
      <c r="A40" s="3"/>
      <c r="B40" s="32"/>
      <c r="C40" s="24" t="s">
        <v>31</v>
      </c>
      <c r="D40" s="27">
        <v>819200</v>
      </c>
      <c r="E40" s="27">
        <v>50</v>
      </c>
      <c r="F40" s="27">
        <v>256</v>
      </c>
      <c r="G40" s="27">
        <v>50</v>
      </c>
      <c r="H40" s="27">
        <v>1</v>
      </c>
      <c r="I40" s="27">
        <v>0.4</v>
      </c>
      <c r="J40" s="39">
        <v>0.001</v>
      </c>
      <c r="K40" s="27">
        <v>6.123234e-17</v>
      </c>
      <c r="L40" s="27">
        <v>0</v>
      </c>
      <c r="M40" s="27">
        <v>0</v>
      </c>
      <c r="N40" s="40"/>
      <c r="O40" s="40"/>
      <c r="P40" s="40"/>
      <c r="Q40" s="55">
        <v>0.003</v>
      </c>
      <c r="R40" s="40"/>
      <c r="S40" s="40"/>
      <c r="T40" s="40"/>
      <c r="U40" s="55">
        <v>-0.082</v>
      </c>
    </row>
    <row r="41" s="2" customFormat="1" spans="1:21">
      <c r="A41" s="3"/>
      <c r="B41" s="32"/>
      <c r="C41" s="24" t="s">
        <v>32</v>
      </c>
      <c r="D41" s="27">
        <v>819200</v>
      </c>
      <c r="E41" s="27">
        <v>50</v>
      </c>
      <c r="F41" s="27">
        <v>256</v>
      </c>
      <c r="G41" s="27">
        <v>50</v>
      </c>
      <c r="H41" s="27">
        <v>1</v>
      </c>
      <c r="I41" s="27">
        <v>0.4</v>
      </c>
      <c r="J41" s="39">
        <v>0.0005</v>
      </c>
      <c r="K41" s="27">
        <v>6.123234e-17</v>
      </c>
      <c r="L41" s="27">
        <v>0</v>
      </c>
      <c r="M41" s="27">
        <v>0</v>
      </c>
      <c r="N41" s="40"/>
      <c r="O41" s="40"/>
      <c r="P41" s="40"/>
      <c r="Q41" s="55">
        <v>0</v>
      </c>
      <c r="R41" s="40"/>
      <c r="S41" s="40"/>
      <c r="T41" s="40"/>
      <c r="U41" s="55">
        <v>0</v>
      </c>
    </row>
    <row r="42" s="2" customFormat="1" ht="19.5" spans="1:21">
      <c r="A42" s="3"/>
      <c r="B42" s="33"/>
      <c r="C42" s="24" t="s">
        <v>33</v>
      </c>
      <c r="D42" s="30">
        <v>819200</v>
      </c>
      <c r="E42" s="30">
        <v>50</v>
      </c>
      <c r="F42" s="30">
        <v>256</v>
      </c>
      <c r="G42" s="30">
        <v>50</v>
      </c>
      <c r="H42" s="30">
        <v>1</v>
      </c>
      <c r="I42" s="30">
        <v>0.4</v>
      </c>
      <c r="J42" s="41">
        <v>0.0002</v>
      </c>
      <c r="K42" s="30">
        <v>6.123234e-17</v>
      </c>
      <c r="L42" s="30">
        <v>0</v>
      </c>
      <c r="M42" s="30">
        <v>0</v>
      </c>
      <c r="N42" s="42"/>
      <c r="O42" s="42"/>
      <c r="P42" s="42"/>
      <c r="Q42" s="57">
        <v>0</v>
      </c>
      <c r="R42" s="42"/>
      <c r="S42" s="42"/>
      <c r="T42" s="42"/>
      <c r="U42" s="57">
        <v>0.251</v>
      </c>
    </row>
  </sheetData>
  <mergeCells count="16">
    <mergeCell ref="B2:Q2"/>
    <mergeCell ref="D8:M8"/>
    <mergeCell ref="N8:Q8"/>
    <mergeCell ref="R8:U8"/>
    <mergeCell ref="D20:M20"/>
    <mergeCell ref="N20:Q20"/>
    <mergeCell ref="R20:U20"/>
    <mergeCell ref="D32:M32"/>
    <mergeCell ref="N32:Q32"/>
    <mergeCell ref="R32:U32"/>
    <mergeCell ref="B8:B18"/>
    <mergeCell ref="B20:B30"/>
    <mergeCell ref="B32:B42"/>
    <mergeCell ref="C8:C9"/>
    <mergeCell ref="C20:C21"/>
    <mergeCell ref="C32:C33"/>
  </mergeCells>
  <conditionalFormatting sqref="P22:P30">
    <cfRule type="cellIs" dxfId="0" priority="14" operator="between">
      <formula>-1</formula>
      <formula>1</formula>
    </cfRule>
  </conditionalFormatting>
  <conditionalFormatting sqref="Q10:Q18">
    <cfRule type="cellIs" dxfId="0" priority="16" operator="between">
      <formula>-2</formula>
      <formula>2</formula>
    </cfRule>
  </conditionalFormatting>
  <conditionalFormatting sqref="Q22:Q30">
    <cfRule type="cellIs" dxfId="0" priority="13" operator="between">
      <formula>-2</formula>
      <formula>2</formula>
    </cfRule>
  </conditionalFormatting>
  <conditionalFormatting sqref="Q34:Q42">
    <cfRule type="cellIs" dxfId="0" priority="10" operator="between">
      <formula>-2</formula>
      <formula>2</formula>
    </cfRule>
  </conditionalFormatting>
  <conditionalFormatting sqref="T22:T30">
    <cfRule type="cellIs" dxfId="0" priority="5" operator="between">
      <formula>-1</formula>
      <formula>1</formula>
    </cfRule>
  </conditionalFormatting>
  <conditionalFormatting sqref="U10:U18">
    <cfRule type="cellIs" dxfId="0" priority="7" operator="between">
      <formula>-2</formula>
      <formula>2</formula>
    </cfRule>
  </conditionalFormatting>
  <conditionalFormatting sqref="U22:U30">
    <cfRule type="cellIs" dxfId="0" priority="4" operator="between">
      <formula>-2</formula>
      <formula>2</formula>
    </cfRule>
  </conditionalFormatting>
  <conditionalFormatting sqref="U34:U42">
    <cfRule type="cellIs" dxfId="0" priority="1" operator="between">
      <formula>-2</formula>
      <formula>2</formula>
    </cfRule>
  </conditionalFormatting>
  <conditionalFormatting sqref="N22:O30">
    <cfRule type="cellIs" dxfId="0" priority="15" operator="between">
      <formula>-5</formula>
      <formula>5</formula>
    </cfRule>
  </conditionalFormatting>
  <conditionalFormatting sqref="R22:S30">
    <cfRule type="cellIs" dxfId="0" priority="6" operator="between">
      <formula>-5</formula>
      <formula>5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workbookViewId="0">
      <selection activeCell="L10" sqref="L10"/>
    </sheetView>
  </sheetViews>
  <sheetFormatPr defaultColWidth="9" defaultRowHeight="13.5"/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1</v>
      </c>
      <c r="I2">
        <v>1</v>
      </c>
      <c r="J2">
        <v>0</v>
      </c>
      <c r="K2">
        <v>0</v>
      </c>
      <c r="L2">
        <v>-0.072</v>
      </c>
      <c r="M2">
        <v>-0.075</v>
      </c>
      <c r="N2">
        <v>-0.147</v>
      </c>
      <c r="O2" t="s">
        <v>34</v>
      </c>
      <c r="P2">
        <v>-0.102</v>
      </c>
      <c r="Q2">
        <v>-0.104</v>
      </c>
      <c r="R2">
        <v>-0.206</v>
      </c>
      <c r="S2" t="s">
        <v>34</v>
      </c>
    </row>
    <row r="3" spans="1:19">
      <c r="A3" t="s">
        <v>55</v>
      </c>
      <c r="B3">
        <v>819200</v>
      </c>
      <c r="C3">
        <v>50</v>
      </c>
      <c r="D3">
        <v>128</v>
      </c>
      <c r="E3">
        <v>50</v>
      </c>
      <c r="F3">
        <v>1</v>
      </c>
      <c r="G3">
        <v>0.4</v>
      </c>
      <c r="H3">
        <v>0.5</v>
      </c>
      <c r="I3">
        <v>1</v>
      </c>
      <c r="J3">
        <v>0</v>
      </c>
      <c r="K3">
        <v>0</v>
      </c>
      <c r="L3">
        <v>-0.072</v>
      </c>
      <c r="M3">
        <v>-0.073</v>
      </c>
      <c r="N3">
        <v>-0.145</v>
      </c>
      <c r="O3" t="s">
        <v>34</v>
      </c>
      <c r="P3">
        <v>-0.102</v>
      </c>
      <c r="Q3">
        <v>-0.103</v>
      </c>
      <c r="R3">
        <v>-0.205</v>
      </c>
      <c r="S3" t="s">
        <v>34</v>
      </c>
    </row>
    <row r="4" spans="1:19">
      <c r="A4" t="s">
        <v>55</v>
      </c>
      <c r="B4">
        <v>819200</v>
      </c>
      <c r="C4">
        <v>50</v>
      </c>
      <c r="D4">
        <v>128</v>
      </c>
      <c r="E4">
        <v>50</v>
      </c>
      <c r="F4">
        <v>1</v>
      </c>
      <c r="G4">
        <v>0.4</v>
      </c>
      <c r="H4">
        <v>0.1</v>
      </c>
      <c r="I4">
        <v>1</v>
      </c>
      <c r="J4">
        <v>0</v>
      </c>
      <c r="K4">
        <v>0</v>
      </c>
      <c r="L4">
        <v>-0.072</v>
      </c>
      <c r="M4">
        <v>-0.055</v>
      </c>
      <c r="N4">
        <v>-0.127</v>
      </c>
      <c r="O4" t="s">
        <v>34</v>
      </c>
      <c r="P4">
        <v>-0.102</v>
      </c>
      <c r="Q4">
        <v>-0.096</v>
      </c>
      <c r="R4">
        <v>-0.198</v>
      </c>
      <c r="S4" t="s">
        <v>34</v>
      </c>
    </row>
    <row r="5" spans="1:19">
      <c r="A5" t="s">
        <v>55</v>
      </c>
      <c r="B5">
        <v>819200</v>
      </c>
      <c r="C5">
        <v>50</v>
      </c>
      <c r="D5">
        <v>128</v>
      </c>
      <c r="E5">
        <v>50</v>
      </c>
      <c r="F5">
        <v>1</v>
      </c>
      <c r="G5">
        <v>0.4</v>
      </c>
      <c r="H5">
        <v>0.05</v>
      </c>
      <c r="I5">
        <v>1</v>
      </c>
      <c r="J5">
        <v>0</v>
      </c>
      <c r="K5">
        <v>0</v>
      </c>
      <c r="L5">
        <v>-0.072</v>
      </c>
      <c r="M5">
        <v>-0.032</v>
      </c>
      <c r="N5">
        <v>-0.105</v>
      </c>
      <c r="O5" t="s">
        <v>34</v>
      </c>
      <c r="P5">
        <v>-0.102</v>
      </c>
      <c r="Q5">
        <v>-0.087</v>
      </c>
      <c r="R5">
        <v>-0.19</v>
      </c>
      <c r="S5" t="s">
        <v>34</v>
      </c>
    </row>
    <row r="6" spans="1:19">
      <c r="A6" t="s">
        <v>55</v>
      </c>
      <c r="B6">
        <v>819200</v>
      </c>
      <c r="C6">
        <v>50</v>
      </c>
      <c r="D6">
        <v>128</v>
      </c>
      <c r="E6">
        <v>50</v>
      </c>
      <c r="F6">
        <v>1</v>
      </c>
      <c r="G6">
        <v>0.4</v>
      </c>
      <c r="H6">
        <v>0.005</v>
      </c>
      <c r="I6">
        <v>1</v>
      </c>
      <c r="J6">
        <v>0</v>
      </c>
      <c r="K6">
        <v>0</v>
      </c>
      <c r="L6">
        <v>-0.072</v>
      </c>
      <c r="M6">
        <v>0.509</v>
      </c>
      <c r="N6">
        <v>0.295</v>
      </c>
      <c r="O6" t="s">
        <v>34</v>
      </c>
      <c r="P6">
        <v>-0.102</v>
      </c>
      <c r="Q6">
        <v>0.073</v>
      </c>
      <c r="R6">
        <v>-0.033</v>
      </c>
      <c r="S6" t="s">
        <v>34</v>
      </c>
    </row>
    <row r="7" spans="1:19">
      <c r="A7" t="s">
        <v>55</v>
      </c>
      <c r="B7">
        <v>819200</v>
      </c>
      <c r="C7">
        <v>50</v>
      </c>
      <c r="D7">
        <v>128</v>
      </c>
      <c r="E7">
        <v>50</v>
      </c>
      <c r="F7">
        <v>1</v>
      </c>
      <c r="G7">
        <v>0.4</v>
      </c>
      <c r="H7">
        <v>0.0025</v>
      </c>
      <c r="I7">
        <v>1</v>
      </c>
      <c r="J7">
        <v>0</v>
      </c>
      <c r="K7">
        <v>0</v>
      </c>
      <c r="L7">
        <v>-0.072</v>
      </c>
      <c r="M7">
        <v>1.334</v>
      </c>
      <c r="N7">
        <v>0.739</v>
      </c>
      <c r="O7" t="s">
        <v>34</v>
      </c>
      <c r="P7">
        <v>-0.102</v>
      </c>
      <c r="Q7">
        <v>0.257</v>
      </c>
      <c r="R7">
        <v>0.14</v>
      </c>
      <c r="S7" t="s">
        <v>34</v>
      </c>
    </row>
    <row r="8" spans="1:19">
      <c r="A8" t="s">
        <v>55</v>
      </c>
      <c r="B8">
        <v>819200</v>
      </c>
      <c r="C8">
        <v>50</v>
      </c>
      <c r="D8">
        <v>128</v>
      </c>
      <c r="E8">
        <v>50</v>
      </c>
      <c r="F8">
        <v>1</v>
      </c>
      <c r="G8">
        <v>0.4</v>
      </c>
      <c r="H8">
        <v>0.001</v>
      </c>
      <c r="I8">
        <v>1</v>
      </c>
      <c r="J8">
        <v>0</v>
      </c>
      <c r="K8">
        <v>0</v>
      </c>
      <c r="L8">
        <v>-0.072</v>
      </c>
      <c r="M8">
        <v>5.008</v>
      </c>
      <c r="N8">
        <v>2.07</v>
      </c>
      <c r="O8" t="s">
        <v>34</v>
      </c>
      <c r="P8">
        <v>-0.102</v>
      </c>
      <c r="Q8">
        <v>0.853</v>
      </c>
      <c r="R8">
        <v>0.66</v>
      </c>
      <c r="S8" t="s">
        <v>34</v>
      </c>
    </row>
    <row r="9" spans="1:19">
      <c r="A9" t="s">
        <v>55</v>
      </c>
      <c r="B9">
        <v>819200</v>
      </c>
      <c r="C9">
        <v>50</v>
      </c>
      <c r="D9">
        <v>128</v>
      </c>
      <c r="E9">
        <v>50</v>
      </c>
      <c r="F9">
        <v>1</v>
      </c>
      <c r="G9">
        <v>0.4</v>
      </c>
      <c r="H9">
        <v>0.0005</v>
      </c>
      <c r="I9">
        <v>1</v>
      </c>
      <c r="J9">
        <v>0</v>
      </c>
      <c r="K9">
        <v>0</v>
      </c>
      <c r="L9">
        <v>-0.072</v>
      </c>
      <c r="M9">
        <v>16.244</v>
      </c>
      <c r="N9">
        <v>4.292</v>
      </c>
      <c r="O9" t="s">
        <v>34</v>
      </c>
      <c r="P9">
        <v>-0.102</v>
      </c>
      <c r="Q9">
        <v>1.996</v>
      </c>
      <c r="R9">
        <v>1.53</v>
      </c>
      <c r="S9" t="s">
        <v>34</v>
      </c>
    </row>
    <row r="10" spans="1:19">
      <c r="A10" t="s">
        <v>55</v>
      </c>
      <c r="B10">
        <v>819200</v>
      </c>
      <c r="C10">
        <v>50</v>
      </c>
      <c r="D10">
        <v>128</v>
      </c>
      <c r="E10">
        <v>50</v>
      </c>
      <c r="F10">
        <v>1</v>
      </c>
      <c r="G10">
        <v>0.4</v>
      </c>
      <c r="H10">
        <v>0.0002</v>
      </c>
      <c r="I10">
        <v>1</v>
      </c>
      <c r="J10">
        <v>0</v>
      </c>
      <c r="K10">
        <v>0</v>
      </c>
      <c r="L10">
        <v>-0.072</v>
      </c>
      <c r="M10">
        <v>72.455</v>
      </c>
      <c r="N10">
        <v>10.967</v>
      </c>
      <c r="O10" t="s">
        <v>34</v>
      </c>
      <c r="P10">
        <v>-0.102</v>
      </c>
      <c r="Q10">
        <v>6.515</v>
      </c>
      <c r="R10">
        <v>4.147</v>
      </c>
      <c r="S10" t="s">
        <v>34</v>
      </c>
    </row>
    <row r="11" spans="1:19">
      <c r="A11" t="s">
        <v>55</v>
      </c>
      <c r="B11">
        <v>819200</v>
      </c>
      <c r="C11">
        <v>50</v>
      </c>
      <c r="D11">
        <v>256</v>
      </c>
      <c r="E11">
        <v>50</v>
      </c>
      <c r="F11">
        <v>1</v>
      </c>
      <c r="G11">
        <v>0.4</v>
      </c>
      <c r="H11">
        <v>1</v>
      </c>
      <c r="I11">
        <v>1</v>
      </c>
      <c r="J11">
        <v>0</v>
      </c>
      <c r="K11">
        <v>0</v>
      </c>
      <c r="L11">
        <v>0.046</v>
      </c>
      <c r="M11">
        <v>0.049</v>
      </c>
      <c r="N11">
        <v>0.095</v>
      </c>
      <c r="O11" t="s">
        <v>34</v>
      </c>
      <c r="P11">
        <v>0.294</v>
      </c>
      <c r="Q11">
        <v>0.295</v>
      </c>
      <c r="R11">
        <v>0.589</v>
      </c>
      <c r="S11" t="s">
        <v>34</v>
      </c>
    </row>
    <row r="12" spans="1:19">
      <c r="A12" t="s">
        <v>55</v>
      </c>
      <c r="B12">
        <v>819200</v>
      </c>
      <c r="C12">
        <v>50</v>
      </c>
      <c r="D12">
        <v>256</v>
      </c>
      <c r="E12">
        <v>50</v>
      </c>
      <c r="F12">
        <v>1</v>
      </c>
      <c r="G12">
        <v>0.4</v>
      </c>
      <c r="H12">
        <v>0.5</v>
      </c>
      <c r="I12">
        <v>1</v>
      </c>
      <c r="J12">
        <v>0</v>
      </c>
      <c r="K12">
        <v>0</v>
      </c>
      <c r="L12">
        <v>0.046</v>
      </c>
      <c r="M12">
        <v>0.047</v>
      </c>
      <c r="N12">
        <v>0.094</v>
      </c>
      <c r="O12" t="s">
        <v>34</v>
      </c>
      <c r="P12">
        <v>0.294</v>
      </c>
      <c r="Q12">
        <v>0.294</v>
      </c>
      <c r="R12">
        <v>0.588</v>
      </c>
      <c r="S12" t="s">
        <v>34</v>
      </c>
    </row>
    <row r="13" spans="1:19">
      <c r="A13" t="s">
        <v>55</v>
      </c>
      <c r="B13">
        <v>819200</v>
      </c>
      <c r="C13">
        <v>50</v>
      </c>
      <c r="D13">
        <v>256</v>
      </c>
      <c r="E13">
        <v>50</v>
      </c>
      <c r="F13">
        <v>1</v>
      </c>
      <c r="G13">
        <v>0.4</v>
      </c>
      <c r="H13">
        <v>0.1</v>
      </c>
      <c r="I13">
        <v>1</v>
      </c>
      <c r="J13">
        <v>0</v>
      </c>
      <c r="K13">
        <v>0</v>
      </c>
      <c r="L13">
        <v>0.046</v>
      </c>
      <c r="M13">
        <v>0.036</v>
      </c>
      <c r="N13">
        <v>0.083</v>
      </c>
      <c r="O13" t="s">
        <v>34</v>
      </c>
      <c r="P13">
        <v>0.294</v>
      </c>
      <c r="Q13">
        <v>0.285</v>
      </c>
      <c r="R13">
        <v>0.579</v>
      </c>
      <c r="S13" t="s">
        <v>34</v>
      </c>
    </row>
    <row r="14" spans="1:19">
      <c r="A14" t="s">
        <v>55</v>
      </c>
      <c r="B14">
        <v>819200</v>
      </c>
      <c r="C14">
        <v>50</v>
      </c>
      <c r="D14">
        <v>256</v>
      </c>
      <c r="E14">
        <v>50</v>
      </c>
      <c r="F14">
        <v>1</v>
      </c>
      <c r="G14">
        <v>0.4</v>
      </c>
      <c r="H14">
        <v>0.05</v>
      </c>
      <c r="I14">
        <v>1</v>
      </c>
      <c r="J14">
        <v>0</v>
      </c>
      <c r="K14">
        <v>0</v>
      </c>
      <c r="L14">
        <v>0.046</v>
      </c>
      <c r="M14">
        <v>0.023</v>
      </c>
      <c r="N14">
        <v>0.069</v>
      </c>
      <c r="O14" t="s">
        <v>34</v>
      </c>
      <c r="P14">
        <v>0.294</v>
      </c>
      <c r="Q14">
        <v>0.274</v>
      </c>
      <c r="R14">
        <v>0.568</v>
      </c>
      <c r="S14" t="s">
        <v>34</v>
      </c>
    </row>
    <row r="15" spans="1:19">
      <c r="A15" t="s">
        <v>55</v>
      </c>
      <c r="B15">
        <v>819200</v>
      </c>
      <c r="C15">
        <v>50</v>
      </c>
      <c r="D15">
        <v>256</v>
      </c>
      <c r="E15">
        <v>50</v>
      </c>
      <c r="F15">
        <v>1</v>
      </c>
      <c r="G15">
        <v>0.4</v>
      </c>
      <c r="H15">
        <v>0.005</v>
      </c>
      <c r="I15">
        <v>1</v>
      </c>
      <c r="J15">
        <v>0</v>
      </c>
      <c r="K15">
        <v>0</v>
      </c>
      <c r="L15">
        <v>0.046</v>
      </c>
      <c r="M15">
        <v>-0.198</v>
      </c>
      <c r="N15">
        <v>-0.175</v>
      </c>
      <c r="O15" t="s">
        <v>34</v>
      </c>
      <c r="P15">
        <v>0.294</v>
      </c>
      <c r="Q15">
        <v>0.076</v>
      </c>
      <c r="R15">
        <v>0.368</v>
      </c>
      <c r="S15" t="s">
        <v>34</v>
      </c>
    </row>
    <row r="16" spans="1:19">
      <c r="A16" t="s">
        <v>55</v>
      </c>
      <c r="B16">
        <v>819200</v>
      </c>
      <c r="C16">
        <v>50</v>
      </c>
      <c r="D16">
        <v>256</v>
      </c>
      <c r="E16">
        <v>50</v>
      </c>
      <c r="F16">
        <v>1</v>
      </c>
      <c r="G16">
        <v>0.4</v>
      </c>
      <c r="H16">
        <v>0.0025</v>
      </c>
      <c r="I16">
        <v>1</v>
      </c>
      <c r="J16">
        <v>0</v>
      </c>
      <c r="K16">
        <v>0</v>
      </c>
      <c r="L16">
        <v>0.046</v>
      </c>
      <c r="M16">
        <v>-0.389</v>
      </c>
      <c r="N16">
        <v>-0.446</v>
      </c>
      <c r="O16" t="s">
        <v>34</v>
      </c>
      <c r="P16">
        <v>0.294</v>
      </c>
      <c r="Q16">
        <v>-0.142</v>
      </c>
      <c r="R16">
        <v>0.147</v>
      </c>
      <c r="S16" t="s">
        <v>34</v>
      </c>
    </row>
    <row r="17" spans="1:19">
      <c r="A17" t="s">
        <v>55</v>
      </c>
      <c r="B17">
        <v>819200</v>
      </c>
      <c r="C17">
        <v>50</v>
      </c>
      <c r="D17">
        <v>256</v>
      </c>
      <c r="E17">
        <v>50</v>
      </c>
      <c r="F17">
        <v>1</v>
      </c>
      <c r="G17">
        <v>0.4</v>
      </c>
      <c r="H17">
        <v>0.001</v>
      </c>
      <c r="I17">
        <v>1</v>
      </c>
      <c r="J17">
        <v>0</v>
      </c>
      <c r="K17">
        <v>0</v>
      </c>
      <c r="L17">
        <v>0.046</v>
      </c>
      <c r="M17">
        <v>-0.703</v>
      </c>
      <c r="N17">
        <v>-1.258</v>
      </c>
      <c r="O17" t="s">
        <v>34</v>
      </c>
      <c r="P17">
        <v>0.294</v>
      </c>
      <c r="Q17">
        <v>-0.783</v>
      </c>
      <c r="R17">
        <v>-0.515</v>
      </c>
      <c r="S17" t="s">
        <v>34</v>
      </c>
    </row>
    <row r="18" spans="1:19">
      <c r="A18" t="s">
        <v>55</v>
      </c>
      <c r="B18">
        <v>819200</v>
      </c>
      <c r="C18">
        <v>50</v>
      </c>
      <c r="D18">
        <v>256</v>
      </c>
      <c r="E18">
        <v>50</v>
      </c>
      <c r="F18">
        <v>1</v>
      </c>
      <c r="G18">
        <v>0.4</v>
      </c>
      <c r="H18">
        <v>0.0005</v>
      </c>
      <c r="I18">
        <v>1</v>
      </c>
      <c r="J18">
        <v>0</v>
      </c>
      <c r="K18">
        <v>0</v>
      </c>
      <c r="L18">
        <v>0.046</v>
      </c>
      <c r="M18">
        <v>-0.287</v>
      </c>
      <c r="N18">
        <v>-2.612</v>
      </c>
      <c r="O18" t="s">
        <v>34</v>
      </c>
      <c r="P18">
        <v>0.294</v>
      </c>
      <c r="Q18">
        <v>-1.81</v>
      </c>
      <c r="R18">
        <v>-1.62</v>
      </c>
      <c r="S18" t="s">
        <v>34</v>
      </c>
    </row>
    <row r="19" spans="1:19">
      <c r="A19" t="s">
        <v>55</v>
      </c>
      <c r="B19">
        <v>819200</v>
      </c>
      <c r="C19">
        <v>50</v>
      </c>
      <c r="D19">
        <v>256</v>
      </c>
      <c r="E19">
        <v>50</v>
      </c>
      <c r="F19">
        <v>1</v>
      </c>
      <c r="G19">
        <v>0.4</v>
      </c>
      <c r="H19">
        <v>0.0002</v>
      </c>
      <c r="I19">
        <v>1</v>
      </c>
      <c r="J19">
        <v>0</v>
      </c>
      <c r="K19">
        <v>0</v>
      </c>
      <c r="L19">
        <v>0.046</v>
      </c>
      <c r="M19">
        <v>8.197</v>
      </c>
      <c r="N19">
        <v>-6.672</v>
      </c>
      <c r="O19" t="s">
        <v>34</v>
      </c>
      <c r="P19">
        <v>0.294</v>
      </c>
      <c r="Q19">
        <v>-4.576</v>
      </c>
      <c r="R19">
        <v>-4.934</v>
      </c>
      <c r="S19" t="s">
        <v>34</v>
      </c>
    </row>
    <row r="22" spans="1:22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15</v>
      </c>
      <c r="G22" t="s">
        <v>42</v>
      </c>
      <c r="H22" t="s">
        <v>43</v>
      </c>
      <c r="I22" t="s">
        <v>44</v>
      </c>
      <c r="J22" t="s">
        <v>45</v>
      </c>
      <c r="K22" t="s">
        <v>46</v>
      </c>
      <c r="L22" t="s">
        <v>56</v>
      </c>
      <c r="M22" t="s">
        <v>57</v>
      </c>
      <c r="N22" t="s">
        <v>58</v>
      </c>
      <c r="O22" t="s">
        <v>47</v>
      </c>
      <c r="P22" t="s">
        <v>48</v>
      </c>
      <c r="Q22" t="s">
        <v>49</v>
      </c>
      <c r="R22" t="s">
        <v>50</v>
      </c>
      <c r="S22" t="s">
        <v>51</v>
      </c>
      <c r="T22" t="s">
        <v>52</v>
      </c>
      <c r="U22" t="s">
        <v>53</v>
      </c>
      <c r="V22" t="s">
        <v>54</v>
      </c>
    </row>
    <row r="23" spans="1:22">
      <c r="A23" t="s">
        <v>55</v>
      </c>
      <c r="B23">
        <v>819200</v>
      </c>
      <c r="C23">
        <v>50</v>
      </c>
      <c r="D23">
        <v>128</v>
      </c>
      <c r="E23">
        <v>50</v>
      </c>
      <c r="F23">
        <v>1</v>
      </c>
      <c r="G23">
        <v>0.4</v>
      </c>
      <c r="H23">
        <v>0.0002</v>
      </c>
      <c r="I23">
        <v>1</v>
      </c>
      <c r="J23">
        <v>0</v>
      </c>
      <c r="K23">
        <v>0</v>
      </c>
      <c r="L23">
        <v>2</v>
      </c>
      <c r="M23">
        <v>0</v>
      </c>
      <c r="N23">
        <v>0</v>
      </c>
      <c r="O23">
        <v>-0.04</v>
      </c>
      <c r="P23">
        <v>72.053</v>
      </c>
      <c r="Q23">
        <v>11.072</v>
      </c>
      <c r="R23" t="s">
        <v>34</v>
      </c>
      <c r="S23">
        <v>-0.07</v>
      </c>
      <c r="T23">
        <v>6.547</v>
      </c>
      <c r="U23">
        <v>4.253</v>
      </c>
      <c r="V23" t="s">
        <v>34</v>
      </c>
    </row>
    <row r="24" spans="1:22">
      <c r="A24" t="s">
        <v>55</v>
      </c>
      <c r="B24">
        <v>819200</v>
      </c>
      <c r="C24">
        <v>50</v>
      </c>
      <c r="D24">
        <v>256</v>
      </c>
      <c r="E24">
        <v>50</v>
      </c>
      <c r="F24">
        <v>1</v>
      </c>
      <c r="G24">
        <v>0.4</v>
      </c>
      <c r="H24">
        <v>0.0002</v>
      </c>
      <c r="I24">
        <v>1</v>
      </c>
      <c r="J24">
        <v>0</v>
      </c>
      <c r="K24">
        <v>0</v>
      </c>
      <c r="L24">
        <v>2</v>
      </c>
      <c r="M24">
        <v>0</v>
      </c>
      <c r="N24">
        <v>0</v>
      </c>
      <c r="O24">
        <v>0.023</v>
      </c>
      <c r="P24">
        <v>8.2</v>
      </c>
      <c r="Q24">
        <v>-6.74</v>
      </c>
      <c r="R24" t="s">
        <v>34</v>
      </c>
      <c r="S24">
        <v>0.271</v>
      </c>
      <c r="T24">
        <v>-4.599</v>
      </c>
      <c r="U24">
        <v>-5.002</v>
      </c>
      <c r="V24" t="s">
        <v>34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D21" sqref="D21"/>
    </sheetView>
  </sheetViews>
  <sheetFormatPr defaultColWidth="9" defaultRowHeight="13.5" outlineLevelRow="2"/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0.0002</v>
      </c>
      <c r="I2">
        <v>1</v>
      </c>
      <c r="J2">
        <v>0</v>
      </c>
      <c r="K2">
        <v>0</v>
      </c>
      <c r="L2">
        <v>-0.04</v>
      </c>
      <c r="M2">
        <v>72.053</v>
      </c>
      <c r="N2">
        <v>11.072</v>
      </c>
      <c r="O2" t="s">
        <v>34</v>
      </c>
      <c r="P2">
        <v>-0.07</v>
      </c>
      <c r="Q2">
        <v>6.547</v>
      </c>
      <c r="R2">
        <v>4.253</v>
      </c>
      <c r="S2" t="s">
        <v>34</v>
      </c>
    </row>
    <row r="3" spans="1:19">
      <c r="A3" t="s">
        <v>55</v>
      </c>
      <c r="B3">
        <v>819200</v>
      </c>
      <c r="C3">
        <v>50</v>
      </c>
      <c r="D3">
        <v>256</v>
      </c>
      <c r="E3">
        <v>50</v>
      </c>
      <c r="F3">
        <v>1</v>
      </c>
      <c r="G3">
        <v>0.4</v>
      </c>
      <c r="H3">
        <v>0.0002</v>
      </c>
      <c r="I3">
        <v>1</v>
      </c>
      <c r="J3">
        <v>0</v>
      </c>
      <c r="K3">
        <v>0</v>
      </c>
      <c r="L3">
        <v>0.023</v>
      </c>
      <c r="M3">
        <v>8.2</v>
      </c>
      <c r="N3">
        <v>-6.74</v>
      </c>
      <c r="O3" t="s">
        <v>34</v>
      </c>
      <c r="P3">
        <v>0.271</v>
      </c>
      <c r="Q3">
        <v>-4.599</v>
      </c>
      <c r="R3">
        <v>-5.002</v>
      </c>
      <c r="S3" t="s">
        <v>34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B11" sqref="B11:S19"/>
    </sheetView>
  </sheetViews>
  <sheetFormatPr defaultColWidth="9" defaultRowHeight="13.5"/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1</v>
      </c>
      <c r="I2">
        <v>1</v>
      </c>
      <c r="J2">
        <v>0</v>
      </c>
      <c r="K2">
        <v>0</v>
      </c>
      <c r="L2">
        <v>-0.04</v>
      </c>
      <c r="M2">
        <v>-0.043</v>
      </c>
      <c r="N2">
        <v>-0.044</v>
      </c>
      <c r="O2" t="s">
        <v>34</v>
      </c>
      <c r="P2">
        <v>-0.07</v>
      </c>
      <c r="Q2">
        <v>-0.072</v>
      </c>
      <c r="R2">
        <v>-0.103</v>
      </c>
      <c r="S2" t="s">
        <v>34</v>
      </c>
    </row>
    <row r="3" spans="1:19">
      <c r="A3" t="s">
        <v>55</v>
      </c>
      <c r="B3">
        <v>819200</v>
      </c>
      <c r="C3">
        <v>50</v>
      </c>
      <c r="D3">
        <v>128</v>
      </c>
      <c r="E3">
        <v>50</v>
      </c>
      <c r="F3">
        <v>1</v>
      </c>
      <c r="G3">
        <v>0.4</v>
      </c>
      <c r="H3">
        <v>0.5</v>
      </c>
      <c r="I3">
        <v>1</v>
      </c>
      <c r="J3">
        <v>0</v>
      </c>
      <c r="K3">
        <v>0</v>
      </c>
      <c r="L3">
        <v>-0.04</v>
      </c>
      <c r="M3">
        <v>-0.041</v>
      </c>
      <c r="N3">
        <v>-0.045</v>
      </c>
      <c r="O3" t="s">
        <v>34</v>
      </c>
      <c r="P3">
        <v>-0.07</v>
      </c>
      <c r="Q3">
        <v>-0.071</v>
      </c>
      <c r="R3">
        <v>-0.105</v>
      </c>
      <c r="S3" t="s">
        <v>34</v>
      </c>
    </row>
    <row r="4" spans="1:19">
      <c r="A4" t="s">
        <v>55</v>
      </c>
      <c r="B4">
        <v>819200</v>
      </c>
      <c r="C4">
        <v>50</v>
      </c>
      <c r="D4">
        <v>128</v>
      </c>
      <c r="E4">
        <v>50</v>
      </c>
      <c r="F4">
        <v>1</v>
      </c>
      <c r="G4">
        <v>0.4</v>
      </c>
      <c r="H4">
        <v>0.1</v>
      </c>
      <c r="I4">
        <v>1</v>
      </c>
      <c r="J4">
        <v>0</v>
      </c>
      <c r="K4">
        <v>0</v>
      </c>
      <c r="L4">
        <v>-0.04</v>
      </c>
      <c r="M4">
        <v>-0.024</v>
      </c>
      <c r="N4">
        <v>-0.045</v>
      </c>
      <c r="O4" t="s">
        <v>34</v>
      </c>
      <c r="P4">
        <v>-0.07</v>
      </c>
      <c r="Q4">
        <v>-0.064</v>
      </c>
      <c r="R4">
        <v>-0.115</v>
      </c>
      <c r="S4" t="s">
        <v>34</v>
      </c>
    </row>
    <row r="5" spans="1:19">
      <c r="A5" t="s">
        <v>55</v>
      </c>
      <c r="B5">
        <v>819200</v>
      </c>
      <c r="C5">
        <v>50</v>
      </c>
      <c r="D5">
        <v>128</v>
      </c>
      <c r="E5">
        <v>50</v>
      </c>
      <c r="F5">
        <v>1</v>
      </c>
      <c r="G5">
        <v>0.4</v>
      </c>
      <c r="H5">
        <v>0.05</v>
      </c>
      <c r="I5">
        <v>1</v>
      </c>
      <c r="J5">
        <v>0</v>
      </c>
      <c r="K5">
        <v>0</v>
      </c>
      <c r="L5">
        <v>-0.04</v>
      </c>
      <c r="M5">
        <v>-0.001</v>
      </c>
      <c r="N5">
        <v>-0.045</v>
      </c>
      <c r="O5" t="s">
        <v>34</v>
      </c>
      <c r="P5">
        <v>-0.07</v>
      </c>
      <c r="Q5">
        <v>-0.056</v>
      </c>
      <c r="R5">
        <v>-0.129</v>
      </c>
      <c r="S5" t="s">
        <v>34</v>
      </c>
    </row>
    <row r="6" spans="1:19">
      <c r="A6" t="s">
        <v>55</v>
      </c>
      <c r="B6">
        <v>819200</v>
      </c>
      <c r="C6">
        <v>50</v>
      </c>
      <c r="D6">
        <v>128</v>
      </c>
      <c r="E6">
        <v>50</v>
      </c>
      <c r="F6">
        <v>1</v>
      </c>
      <c r="G6">
        <v>0.4</v>
      </c>
      <c r="H6">
        <v>0.005</v>
      </c>
      <c r="I6">
        <v>1</v>
      </c>
      <c r="J6">
        <v>0</v>
      </c>
      <c r="K6">
        <v>0</v>
      </c>
      <c r="L6">
        <v>-0.04</v>
      </c>
      <c r="M6">
        <v>0.42</v>
      </c>
      <c r="N6">
        <v>-0.043</v>
      </c>
      <c r="O6" t="s">
        <v>34</v>
      </c>
      <c r="P6">
        <v>-0.07</v>
      </c>
      <c r="Q6">
        <v>-0.015</v>
      </c>
      <c r="R6">
        <v>-0.371</v>
      </c>
      <c r="S6" t="s">
        <v>34</v>
      </c>
    </row>
    <row r="7" spans="1:19">
      <c r="A7" t="s">
        <v>55</v>
      </c>
      <c r="B7">
        <v>819200</v>
      </c>
      <c r="C7">
        <v>50</v>
      </c>
      <c r="D7">
        <v>128</v>
      </c>
      <c r="E7">
        <v>50</v>
      </c>
      <c r="F7">
        <v>1</v>
      </c>
      <c r="G7">
        <v>0.4</v>
      </c>
      <c r="H7">
        <v>0.0025</v>
      </c>
      <c r="I7">
        <v>1</v>
      </c>
      <c r="J7">
        <v>0</v>
      </c>
      <c r="K7">
        <v>0</v>
      </c>
      <c r="L7">
        <v>-0.04</v>
      </c>
      <c r="M7">
        <v>0.896</v>
      </c>
      <c r="N7">
        <v>-0.042</v>
      </c>
      <c r="O7" t="s">
        <v>34</v>
      </c>
      <c r="P7">
        <v>-0.07</v>
      </c>
      <c r="Q7">
        <v>-0.189</v>
      </c>
      <c r="R7">
        <v>-0.641</v>
      </c>
      <c r="S7" t="s">
        <v>34</v>
      </c>
    </row>
    <row r="8" spans="1:19">
      <c r="A8" t="s">
        <v>55</v>
      </c>
      <c r="B8">
        <v>819200</v>
      </c>
      <c r="C8">
        <v>50</v>
      </c>
      <c r="D8">
        <v>128</v>
      </c>
      <c r="E8">
        <v>50</v>
      </c>
      <c r="F8">
        <v>1</v>
      </c>
      <c r="G8">
        <v>0.4</v>
      </c>
      <c r="H8">
        <v>0.001</v>
      </c>
      <c r="I8">
        <v>1</v>
      </c>
      <c r="J8">
        <v>0</v>
      </c>
      <c r="K8">
        <v>0</v>
      </c>
      <c r="L8">
        <v>-0.04</v>
      </c>
      <c r="M8">
        <v>2.058</v>
      </c>
      <c r="N8">
        <v>-0.04</v>
      </c>
      <c r="O8" t="s">
        <v>34</v>
      </c>
      <c r="P8">
        <v>-0.07</v>
      </c>
      <c r="Q8">
        <v>-2.103</v>
      </c>
      <c r="R8">
        <v>-1.45</v>
      </c>
      <c r="S8" t="s">
        <v>34</v>
      </c>
    </row>
    <row r="9" spans="1:19">
      <c r="A9" t="s">
        <v>55</v>
      </c>
      <c r="B9">
        <v>819200</v>
      </c>
      <c r="C9">
        <v>50</v>
      </c>
      <c r="D9">
        <v>128</v>
      </c>
      <c r="E9">
        <v>50</v>
      </c>
      <c r="F9">
        <v>1</v>
      </c>
      <c r="G9">
        <v>0.4</v>
      </c>
      <c r="H9">
        <v>0.0005</v>
      </c>
      <c r="I9">
        <v>1</v>
      </c>
      <c r="J9">
        <v>0</v>
      </c>
      <c r="K9">
        <v>0</v>
      </c>
      <c r="L9">
        <v>-0.04</v>
      </c>
      <c r="M9">
        <v>4.408</v>
      </c>
      <c r="N9">
        <v>-0.03</v>
      </c>
      <c r="O9" t="s">
        <v>34</v>
      </c>
      <c r="P9">
        <v>-0.07</v>
      </c>
      <c r="Q9">
        <v>-9.964</v>
      </c>
      <c r="R9">
        <v>-2.794</v>
      </c>
      <c r="S9" t="s">
        <v>34</v>
      </c>
    </row>
    <row r="10" spans="1:19">
      <c r="A10" t="s">
        <v>55</v>
      </c>
      <c r="B10">
        <v>819200</v>
      </c>
      <c r="C10">
        <v>50</v>
      </c>
      <c r="D10">
        <v>128</v>
      </c>
      <c r="E10">
        <v>50</v>
      </c>
      <c r="F10">
        <v>1</v>
      </c>
      <c r="G10">
        <v>0.4</v>
      </c>
      <c r="H10">
        <v>0.0002</v>
      </c>
      <c r="I10">
        <v>1</v>
      </c>
      <c r="J10">
        <v>0</v>
      </c>
      <c r="K10">
        <v>0</v>
      </c>
      <c r="L10">
        <v>-0.04</v>
      </c>
      <c r="M10">
        <v>0.457</v>
      </c>
      <c r="N10">
        <v>0.001</v>
      </c>
      <c r="O10" t="s">
        <v>34</v>
      </c>
      <c r="P10">
        <v>-0.07</v>
      </c>
      <c r="Q10">
        <v>-70.612</v>
      </c>
      <c r="R10">
        <v>-6.82</v>
      </c>
      <c r="S10" t="s">
        <v>34</v>
      </c>
    </row>
    <row r="11" spans="1:19">
      <c r="A11" t="s">
        <v>55</v>
      </c>
      <c r="B11">
        <v>819200</v>
      </c>
      <c r="C11">
        <v>50</v>
      </c>
      <c r="D11">
        <v>256</v>
      </c>
      <c r="E11">
        <v>50</v>
      </c>
      <c r="F11">
        <v>1</v>
      </c>
      <c r="G11">
        <v>0.4</v>
      </c>
      <c r="H11">
        <v>1</v>
      </c>
      <c r="I11">
        <v>1</v>
      </c>
      <c r="J11">
        <v>0</v>
      </c>
      <c r="K11">
        <v>0</v>
      </c>
      <c r="L11">
        <v>0.023</v>
      </c>
      <c r="M11">
        <v>0.026</v>
      </c>
      <c r="N11">
        <v>0.027</v>
      </c>
      <c r="O11" t="s">
        <v>34</v>
      </c>
      <c r="P11">
        <v>0.271</v>
      </c>
      <c r="Q11">
        <v>0.272</v>
      </c>
      <c r="R11">
        <v>0.522</v>
      </c>
      <c r="S11" t="s">
        <v>34</v>
      </c>
    </row>
    <row r="12" spans="1:19">
      <c r="A12" t="s">
        <v>55</v>
      </c>
      <c r="B12">
        <v>819200</v>
      </c>
      <c r="C12">
        <v>50</v>
      </c>
      <c r="D12">
        <v>256</v>
      </c>
      <c r="E12">
        <v>50</v>
      </c>
      <c r="F12">
        <v>1</v>
      </c>
      <c r="G12">
        <v>0.4</v>
      </c>
      <c r="H12">
        <v>0.5</v>
      </c>
      <c r="I12">
        <v>1</v>
      </c>
      <c r="J12">
        <v>0</v>
      </c>
      <c r="K12">
        <v>0</v>
      </c>
      <c r="L12">
        <v>0.023</v>
      </c>
      <c r="M12">
        <v>0.024</v>
      </c>
      <c r="N12">
        <v>0.027</v>
      </c>
      <c r="O12" t="s">
        <v>34</v>
      </c>
      <c r="P12">
        <v>0.271</v>
      </c>
      <c r="Q12">
        <v>0.271</v>
      </c>
      <c r="R12">
        <v>0.522</v>
      </c>
      <c r="S12" t="s">
        <v>34</v>
      </c>
    </row>
    <row r="13" spans="1:19">
      <c r="A13" t="s">
        <v>55</v>
      </c>
      <c r="B13">
        <v>819200</v>
      </c>
      <c r="C13">
        <v>50</v>
      </c>
      <c r="D13">
        <v>256</v>
      </c>
      <c r="E13">
        <v>50</v>
      </c>
      <c r="F13">
        <v>1</v>
      </c>
      <c r="G13">
        <v>0.4</v>
      </c>
      <c r="H13">
        <v>0.1</v>
      </c>
      <c r="I13">
        <v>1</v>
      </c>
      <c r="J13">
        <v>0</v>
      </c>
      <c r="K13">
        <v>0</v>
      </c>
      <c r="L13">
        <v>0.023</v>
      </c>
      <c r="M13">
        <v>0.013</v>
      </c>
      <c r="N13">
        <v>0.027</v>
      </c>
      <c r="O13" t="s">
        <v>34</v>
      </c>
      <c r="P13">
        <v>0.271</v>
      </c>
      <c r="Q13">
        <v>0.262</v>
      </c>
      <c r="R13">
        <v>0.523</v>
      </c>
      <c r="S13" t="s">
        <v>34</v>
      </c>
    </row>
    <row r="14" spans="1:19">
      <c r="A14" t="s">
        <v>55</v>
      </c>
      <c r="B14">
        <v>819200</v>
      </c>
      <c r="C14">
        <v>50</v>
      </c>
      <c r="D14">
        <v>256</v>
      </c>
      <c r="E14">
        <v>50</v>
      </c>
      <c r="F14">
        <v>1</v>
      </c>
      <c r="G14">
        <v>0.4</v>
      </c>
      <c r="H14">
        <v>0.05</v>
      </c>
      <c r="I14">
        <v>1</v>
      </c>
      <c r="J14">
        <v>0</v>
      </c>
      <c r="K14">
        <v>0</v>
      </c>
      <c r="L14">
        <v>0.023</v>
      </c>
      <c r="M14">
        <v>0</v>
      </c>
      <c r="N14">
        <v>0.027</v>
      </c>
      <c r="O14" t="s">
        <v>34</v>
      </c>
      <c r="P14">
        <v>0.271</v>
      </c>
      <c r="Q14">
        <v>0.251</v>
      </c>
      <c r="R14">
        <v>0.526</v>
      </c>
      <c r="S14" t="s">
        <v>34</v>
      </c>
    </row>
    <row r="15" spans="1:19">
      <c r="A15" t="s">
        <v>55</v>
      </c>
      <c r="B15">
        <v>819200</v>
      </c>
      <c r="C15">
        <v>50</v>
      </c>
      <c r="D15">
        <v>256</v>
      </c>
      <c r="E15">
        <v>50</v>
      </c>
      <c r="F15">
        <v>1</v>
      </c>
      <c r="G15">
        <v>0.4</v>
      </c>
      <c r="H15">
        <v>0.005</v>
      </c>
      <c r="I15">
        <v>1</v>
      </c>
      <c r="J15">
        <v>0</v>
      </c>
      <c r="K15">
        <v>0</v>
      </c>
      <c r="L15">
        <v>0.023</v>
      </c>
      <c r="M15">
        <v>-0.234</v>
      </c>
      <c r="N15">
        <v>0.026</v>
      </c>
      <c r="O15" t="s">
        <v>34</v>
      </c>
      <c r="P15">
        <v>0.271</v>
      </c>
      <c r="Q15">
        <v>0.04</v>
      </c>
      <c r="R15">
        <v>0.569</v>
      </c>
      <c r="S15" t="s">
        <v>34</v>
      </c>
    </row>
    <row r="16" spans="1:19">
      <c r="A16" t="s">
        <v>55</v>
      </c>
      <c r="B16">
        <v>819200</v>
      </c>
      <c r="C16">
        <v>50</v>
      </c>
      <c r="D16">
        <v>256</v>
      </c>
      <c r="E16">
        <v>50</v>
      </c>
      <c r="F16">
        <v>1</v>
      </c>
      <c r="G16">
        <v>0.4</v>
      </c>
      <c r="H16">
        <v>0.0025</v>
      </c>
      <c r="I16">
        <v>1</v>
      </c>
      <c r="J16">
        <v>0</v>
      </c>
      <c r="K16">
        <v>0</v>
      </c>
      <c r="L16">
        <v>0.023</v>
      </c>
      <c r="M16">
        <v>-0.467</v>
      </c>
      <c r="N16">
        <v>0.025</v>
      </c>
      <c r="O16" t="s">
        <v>34</v>
      </c>
      <c r="P16">
        <v>0.271</v>
      </c>
      <c r="Q16">
        <v>-0.218</v>
      </c>
      <c r="R16">
        <v>0.618</v>
      </c>
      <c r="S16" t="s">
        <v>34</v>
      </c>
    </row>
    <row r="17" spans="1:19">
      <c r="A17" t="s">
        <v>55</v>
      </c>
      <c r="B17">
        <v>819200</v>
      </c>
      <c r="C17">
        <v>50</v>
      </c>
      <c r="D17">
        <v>256</v>
      </c>
      <c r="E17">
        <v>50</v>
      </c>
      <c r="F17">
        <v>1</v>
      </c>
      <c r="G17">
        <v>0.4</v>
      </c>
      <c r="H17">
        <v>0.001</v>
      </c>
      <c r="I17">
        <v>1</v>
      </c>
      <c r="J17">
        <v>0</v>
      </c>
      <c r="K17">
        <v>0</v>
      </c>
      <c r="L17">
        <v>0.023</v>
      </c>
      <c r="M17">
        <v>-1.055</v>
      </c>
      <c r="N17">
        <v>0.021</v>
      </c>
      <c r="O17" t="s">
        <v>34</v>
      </c>
      <c r="P17">
        <v>0.271</v>
      </c>
      <c r="Q17">
        <v>-1.136</v>
      </c>
      <c r="R17">
        <v>0.764</v>
      </c>
      <c r="S17" t="s">
        <v>34</v>
      </c>
    </row>
    <row r="18" spans="1:19">
      <c r="A18" t="s">
        <v>55</v>
      </c>
      <c r="B18">
        <v>819200</v>
      </c>
      <c r="C18">
        <v>50</v>
      </c>
      <c r="D18">
        <v>256</v>
      </c>
      <c r="E18">
        <v>50</v>
      </c>
      <c r="F18">
        <v>1</v>
      </c>
      <c r="G18">
        <v>0.4</v>
      </c>
      <c r="H18">
        <v>0.0005</v>
      </c>
      <c r="I18">
        <v>1</v>
      </c>
      <c r="J18">
        <v>0</v>
      </c>
      <c r="K18">
        <v>0</v>
      </c>
      <c r="L18">
        <v>0.023</v>
      </c>
      <c r="M18">
        <v>-1.623</v>
      </c>
      <c r="N18">
        <v>0.015</v>
      </c>
      <c r="O18" t="s">
        <v>34</v>
      </c>
      <c r="P18">
        <v>0.271</v>
      </c>
      <c r="Q18">
        <v>-3.154</v>
      </c>
      <c r="R18">
        <v>1.006</v>
      </c>
      <c r="S18" t="s">
        <v>34</v>
      </c>
    </row>
    <row r="19" spans="1:19">
      <c r="A19" t="s">
        <v>55</v>
      </c>
      <c r="B19">
        <v>819200</v>
      </c>
      <c r="C19">
        <v>50</v>
      </c>
      <c r="D19">
        <v>256</v>
      </c>
      <c r="E19">
        <v>50</v>
      </c>
      <c r="F19">
        <v>1</v>
      </c>
      <c r="G19">
        <v>0.4</v>
      </c>
      <c r="H19">
        <v>0.0002</v>
      </c>
      <c r="I19">
        <v>1</v>
      </c>
      <c r="J19">
        <v>0</v>
      </c>
      <c r="K19">
        <v>0</v>
      </c>
      <c r="L19">
        <v>0.023</v>
      </c>
      <c r="M19">
        <v>-0.029</v>
      </c>
      <c r="N19">
        <v>0</v>
      </c>
      <c r="O19" t="s">
        <v>34</v>
      </c>
      <c r="P19">
        <v>0.271</v>
      </c>
      <c r="Q19">
        <v>-12.907</v>
      </c>
      <c r="R19">
        <v>1.738</v>
      </c>
      <c r="S19" t="s">
        <v>34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S3" sqref="S3"/>
    </sheetView>
  </sheetViews>
  <sheetFormatPr defaultColWidth="9" defaultRowHeight="13.5" outlineLevelRow="2"/>
  <cols>
    <col min="14" max="14" width="13.75"/>
  </cols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0.05</v>
      </c>
      <c r="I2" s="1">
        <v>6.123234e-17</v>
      </c>
      <c r="J2">
        <v>0</v>
      </c>
      <c r="K2">
        <v>0</v>
      </c>
      <c r="L2">
        <v>-0.04</v>
      </c>
      <c r="M2">
        <v>0.007</v>
      </c>
      <c r="N2">
        <v>98016810000000</v>
      </c>
      <c r="O2">
        <v>-0.034</v>
      </c>
      <c r="P2">
        <v>-0.07</v>
      </c>
      <c r="Q2">
        <v>-0.034</v>
      </c>
      <c r="R2">
        <v>-359397000000000</v>
      </c>
      <c r="S2">
        <v>-0.092</v>
      </c>
    </row>
    <row r="3" spans="1:19">
      <c r="A3" t="s">
        <v>55</v>
      </c>
      <c r="B3">
        <v>819200</v>
      </c>
      <c r="C3">
        <v>50</v>
      </c>
      <c r="D3">
        <v>256</v>
      </c>
      <c r="E3">
        <v>50</v>
      </c>
      <c r="F3">
        <v>1</v>
      </c>
      <c r="G3">
        <v>0.4</v>
      </c>
      <c r="H3">
        <v>0.05</v>
      </c>
      <c r="I3" s="1">
        <v>6.123234e-17</v>
      </c>
      <c r="J3">
        <v>0</v>
      </c>
      <c r="K3">
        <v>0</v>
      </c>
      <c r="L3">
        <v>0.023</v>
      </c>
      <c r="M3">
        <v>0.023</v>
      </c>
      <c r="N3">
        <v>-14465860000000</v>
      </c>
      <c r="O3">
        <v>0.075</v>
      </c>
      <c r="P3">
        <v>0.271</v>
      </c>
      <c r="Q3">
        <v>0.268</v>
      </c>
      <c r="R3">
        <v>66784170000000</v>
      </c>
      <c r="S3">
        <v>-0.093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O38" sqref="O38"/>
    </sheetView>
  </sheetViews>
  <sheetFormatPr defaultColWidth="9" defaultRowHeight="13.5" outlineLevelRow="2"/>
  <cols>
    <col min="14" max="14" width="13.75"/>
  </cols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0.0002</v>
      </c>
      <c r="I2" s="1">
        <v>6.123234e-17</v>
      </c>
      <c r="J2">
        <v>0</v>
      </c>
      <c r="K2">
        <v>0</v>
      </c>
      <c r="L2">
        <v>-0.04</v>
      </c>
      <c r="M2">
        <v>2.415</v>
      </c>
      <c r="N2">
        <v>-377230493989880</v>
      </c>
      <c r="O2">
        <v>10.857</v>
      </c>
      <c r="P2">
        <v>-0.07</v>
      </c>
      <c r="Q2">
        <v>-64.882</v>
      </c>
      <c r="R2" s="1">
        <v>-1.1125307737859e+17</v>
      </c>
      <c r="S2">
        <v>10.825</v>
      </c>
    </row>
    <row r="3" spans="1:19">
      <c r="A3" t="s">
        <v>55</v>
      </c>
      <c r="B3">
        <v>819200</v>
      </c>
      <c r="C3">
        <v>50</v>
      </c>
      <c r="D3">
        <v>256</v>
      </c>
      <c r="E3">
        <v>50</v>
      </c>
      <c r="F3">
        <v>1</v>
      </c>
      <c r="G3">
        <v>0.4</v>
      </c>
      <c r="H3">
        <v>0.0002</v>
      </c>
      <c r="I3" s="1">
        <v>6.123234e-17</v>
      </c>
      <c r="J3">
        <v>0</v>
      </c>
      <c r="K3">
        <v>0</v>
      </c>
      <c r="L3">
        <v>0.023</v>
      </c>
      <c r="M3">
        <v>5.392</v>
      </c>
      <c r="N3">
        <v>-363402775509505</v>
      </c>
      <c r="O3">
        <v>-1.449</v>
      </c>
      <c r="P3">
        <v>0.271</v>
      </c>
      <c r="Q3">
        <v>-8.668</v>
      </c>
      <c r="R3" s="1">
        <v>2.01576691232844e+16</v>
      </c>
      <c r="S3">
        <v>-1.198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osr128-PF1</vt:lpstr>
      <vt:lpstr>osr128-PF0</vt:lpstr>
      <vt:lpstr>osr256-PF1</vt:lpstr>
      <vt:lpstr>osr256-PF0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yaosq</dc:creator>
  <cp:lastModifiedBy>华迪</cp:lastModifiedBy>
  <dcterms:created xsi:type="dcterms:W3CDTF">2024-01-16T07:12:00Z</dcterms:created>
  <dcterms:modified xsi:type="dcterms:W3CDTF">2024-01-19T08:57:24Z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DE8E69D1D1FB4FD1BB3B162FB4F2731B_13</vt:lpwstr>
  </property>
  <property fmtid="{D5CDD505-2E9C-101B-9397-08002B2CF9AE}" pid="3" name="KSOProductBuildVer">
    <vt:lpwstr>2052-12.1.0.15712</vt:lpwstr>
  </property>
</Properties>
</file>