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5-16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H11"/>
  <c r="H6"/>
  <c r="H7"/>
  <c r="H12"/>
  <c r="H8"/>
  <c r="H16"/>
  <c r="H14"/>
  <c r="H5"/>
  <c r="F15"/>
  <c r="H15" s="1"/>
  <c r="F13"/>
  <c r="H13" s="1"/>
  <c r="F9"/>
  <c r="H9" s="1"/>
  <c r="F10"/>
  <c r="H10" s="1"/>
  <c r="I17" l="1"/>
  <c r="H17"/>
</calcChain>
</file>

<file path=xl/sharedStrings.xml><?xml version="1.0" encoding="utf-8"?>
<sst xmlns="http://schemas.openxmlformats.org/spreadsheetml/2006/main" count="43" uniqueCount="37">
  <si>
    <r>
      <rPr>
        <sz val="11"/>
        <color theme="1"/>
        <rFont val="宋体"/>
        <family val="3"/>
        <charset val="134"/>
      </rPr>
      <t>一手的</t>
    </r>
    <r>
      <rPr>
        <sz val="11"/>
        <color theme="1"/>
        <rFont val="Tahoma"/>
        <family val="2"/>
        <charset val="134"/>
      </rPr>
      <t>ATR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）与手续费比值，越大越好</t>
    </r>
    <phoneticPr fontId="2" type="noConversion"/>
  </si>
  <si>
    <t>m</t>
    <phoneticPr fontId="2" type="noConversion"/>
  </si>
  <si>
    <t>ATR</t>
    <phoneticPr fontId="2" type="noConversion"/>
  </si>
  <si>
    <t>一手几单位</t>
    <phoneticPr fontId="2" type="noConversion"/>
  </si>
  <si>
    <t>一手费用</t>
    <phoneticPr fontId="2" type="noConversion"/>
  </si>
  <si>
    <t>y</t>
    <phoneticPr fontId="2" type="noConversion"/>
  </si>
  <si>
    <t>一跳几元</t>
    <phoneticPr fontId="2" type="noConversion"/>
  </si>
  <si>
    <t>a</t>
    <phoneticPr fontId="2" type="noConversion"/>
  </si>
  <si>
    <t>rb</t>
    <phoneticPr fontId="2" type="noConversion"/>
  </si>
  <si>
    <t>费用形式</t>
    <phoneticPr fontId="2" type="noConversion"/>
  </si>
  <si>
    <t>固定</t>
    <phoneticPr fontId="2" type="noConversion"/>
  </si>
  <si>
    <t>万1.2</t>
    <phoneticPr fontId="2" type="noConversion"/>
  </si>
  <si>
    <t>MA</t>
    <phoneticPr fontId="2" type="noConversion"/>
  </si>
  <si>
    <t>FG</t>
    <phoneticPr fontId="2" type="noConversion"/>
  </si>
  <si>
    <t>PP</t>
    <phoneticPr fontId="2" type="noConversion"/>
  </si>
  <si>
    <t>万0.72</t>
    <phoneticPr fontId="2" type="noConversion"/>
  </si>
  <si>
    <t>BU</t>
    <phoneticPr fontId="2" type="noConversion"/>
  </si>
  <si>
    <r>
      <rPr>
        <sz val="11"/>
        <color theme="1"/>
        <rFont val="宋体"/>
        <family val="3"/>
        <charset val="134"/>
      </rPr>
      <t>平今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倍，</t>
    </r>
    <phoneticPr fontId="2" type="noConversion"/>
  </si>
  <si>
    <t>万1.8</t>
    <phoneticPr fontId="2" type="noConversion"/>
  </si>
  <si>
    <t>收盘价（5-16）</t>
    <phoneticPr fontId="2" type="noConversion"/>
  </si>
  <si>
    <t>备注</t>
    <phoneticPr fontId="2" type="noConversion"/>
  </si>
  <si>
    <t>费用比值</t>
    <phoneticPr fontId="2" type="noConversion"/>
  </si>
  <si>
    <t>万1.2</t>
    <phoneticPr fontId="2" type="noConversion"/>
  </si>
  <si>
    <r>
      <rPr>
        <sz val="11"/>
        <color theme="1"/>
        <rFont val="宋体"/>
        <family val="3"/>
        <charset val="134"/>
      </rPr>
      <t>平今</t>
    </r>
    <r>
      <rPr>
        <sz val="11"/>
        <color theme="1"/>
        <rFont val="Tahoma"/>
        <family val="2"/>
        <charset val="134"/>
      </rPr>
      <t>20</t>
    </r>
    <phoneticPr fontId="2" type="noConversion"/>
  </si>
  <si>
    <t>均值</t>
    <phoneticPr fontId="2" type="noConversion"/>
  </si>
  <si>
    <t>越大越性价比高</t>
    <phoneticPr fontId="2" type="noConversion"/>
  </si>
  <si>
    <t>越小保证金效率越高</t>
    <phoneticPr fontId="2" type="noConversion"/>
  </si>
  <si>
    <t>价格波幅比值</t>
    <phoneticPr fontId="2" type="noConversion"/>
  </si>
  <si>
    <t>PTA</t>
    <phoneticPr fontId="2" type="noConversion"/>
  </si>
  <si>
    <t>C</t>
    <phoneticPr fontId="2" type="noConversion"/>
  </si>
  <si>
    <t>看主力合约</t>
    <phoneticPr fontId="2" type="noConversion"/>
  </si>
  <si>
    <t>红的不做</t>
    <phoneticPr fontId="2" type="noConversion"/>
  </si>
  <si>
    <t>大于100不做</t>
    <phoneticPr fontId="2" type="noConversion"/>
  </si>
  <si>
    <t>小于100不做</t>
    <phoneticPr fontId="2" type="noConversion"/>
  </si>
  <si>
    <t>sr</t>
    <phoneticPr fontId="2" type="noConversion"/>
  </si>
  <si>
    <t>固定</t>
    <phoneticPr fontId="2" type="noConversion"/>
  </si>
  <si>
    <t>JD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</si>
</sst>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7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/>
    <xf numFmtId="9" fontId="3" fillId="0" borderId="0" xfId="1" applyFont="1" applyAlignment="1"/>
    <xf numFmtId="0" fontId="4" fillId="0" borderId="0" xfId="0" applyFont="1"/>
    <xf numFmtId="176" fontId="0" fillId="0" borderId="0" xfId="0" applyNumberFormat="1"/>
    <xf numFmtId="177" fontId="6" fillId="0" borderId="0" xfId="0" applyNumberFormat="1" applyFont="1" applyFill="1"/>
    <xf numFmtId="0" fontId="5" fillId="0" borderId="0" xfId="0" applyFont="1"/>
    <xf numFmtId="0" fontId="4" fillId="0" borderId="0" xfId="0" applyFont="1" applyAlignment="1">
      <alignment wrapText="1"/>
    </xf>
    <xf numFmtId="176" fontId="5" fillId="0" borderId="0" xfId="0" applyNumberFormat="1" applyFont="1"/>
    <xf numFmtId="177" fontId="5" fillId="0" borderId="0" xfId="0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O11" sqref="O11"/>
    </sheetView>
  </sheetViews>
  <sheetFormatPr defaultRowHeight="14.25"/>
  <cols>
    <col min="1" max="1" width="10.875" customWidth="1"/>
    <col min="2" max="7" width="0.375" customWidth="1"/>
    <col min="8" max="8" width="11" customWidth="1"/>
    <col min="9" max="9" width="12.375" customWidth="1"/>
  </cols>
  <sheetData>
    <row r="1" spans="1:10" ht="27.75">
      <c r="A1" t="s">
        <v>0</v>
      </c>
      <c r="H1" s="7" t="s">
        <v>25</v>
      </c>
      <c r="I1" s="7" t="s">
        <v>26</v>
      </c>
    </row>
    <row r="2" spans="1:10">
      <c r="H2" s="3" t="s">
        <v>33</v>
      </c>
      <c r="I2" s="3" t="s">
        <v>32</v>
      </c>
    </row>
    <row r="3" spans="1:10">
      <c r="H3" s="3"/>
      <c r="I3" s="3"/>
    </row>
    <row r="4" spans="1:10">
      <c r="A4" s="1" t="s">
        <v>30</v>
      </c>
      <c r="B4" t="s">
        <v>2</v>
      </c>
      <c r="C4" s="1" t="s">
        <v>19</v>
      </c>
      <c r="D4" s="1" t="s">
        <v>3</v>
      </c>
      <c r="E4" s="1" t="s">
        <v>9</v>
      </c>
      <c r="F4" s="1" t="s">
        <v>4</v>
      </c>
      <c r="G4" s="1" t="s">
        <v>6</v>
      </c>
      <c r="H4" s="3" t="s">
        <v>21</v>
      </c>
      <c r="I4" s="3" t="s">
        <v>27</v>
      </c>
      <c r="J4" s="1" t="s">
        <v>20</v>
      </c>
    </row>
    <row r="5" spans="1:10">
      <c r="A5" t="s">
        <v>1</v>
      </c>
      <c r="B5">
        <v>58.8</v>
      </c>
      <c r="C5">
        <v>2977</v>
      </c>
      <c r="D5">
        <v>10</v>
      </c>
      <c r="E5" s="1" t="s">
        <v>10</v>
      </c>
      <c r="F5" s="4">
        <v>1.8</v>
      </c>
      <c r="G5">
        <v>10</v>
      </c>
      <c r="H5" s="5">
        <f t="shared" ref="H5:H16" si="0">B5*D5/F5</f>
        <v>326.66666666666669</v>
      </c>
      <c r="I5" s="5">
        <f t="shared" ref="I5:I16" si="1">C5/B5</f>
        <v>50.629251700680271</v>
      </c>
    </row>
    <row r="6" spans="1:10">
      <c r="A6" t="s">
        <v>5</v>
      </c>
      <c r="B6">
        <v>72.36</v>
      </c>
      <c r="C6">
        <v>5744</v>
      </c>
      <c r="D6">
        <v>10</v>
      </c>
      <c r="E6" s="1" t="s">
        <v>10</v>
      </c>
      <c r="F6" s="4">
        <v>3</v>
      </c>
      <c r="G6">
        <v>20</v>
      </c>
      <c r="H6" s="5">
        <f t="shared" si="0"/>
        <v>241.20000000000002</v>
      </c>
      <c r="I6" s="5">
        <f t="shared" si="1"/>
        <v>79.380873410724163</v>
      </c>
    </row>
    <row r="7" spans="1:10">
      <c r="A7" t="s">
        <v>7</v>
      </c>
      <c r="B7">
        <v>54.96</v>
      </c>
      <c r="C7">
        <v>3678</v>
      </c>
      <c r="D7">
        <v>10</v>
      </c>
      <c r="E7" s="1" t="s">
        <v>10</v>
      </c>
      <c r="F7" s="4">
        <v>2.4</v>
      </c>
      <c r="G7">
        <v>10</v>
      </c>
      <c r="H7" s="5">
        <f t="shared" si="0"/>
        <v>229.00000000000003</v>
      </c>
      <c r="I7" s="5">
        <f t="shared" si="1"/>
        <v>66.921397379912662</v>
      </c>
    </row>
    <row r="8" spans="1:10">
      <c r="A8" t="s">
        <v>12</v>
      </c>
      <c r="B8">
        <v>46.56</v>
      </c>
      <c r="C8">
        <v>2841</v>
      </c>
      <c r="D8">
        <v>10</v>
      </c>
      <c r="E8" s="1" t="s">
        <v>10</v>
      </c>
      <c r="F8" s="4">
        <v>2.4</v>
      </c>
      <c r="G8">
        <v>10</v>
      </c>
      <c r="H8" s="5">
        <f t="shared" si="0"/>
        <v>194.00000000000003</v>
      </c>
      <c r="I8" s="5">
        <f t="shared" si="1"/>
        <v>61.018041237113401</v>
      </c>
      <c r="J8" t="s">
        <v>17</v>
      </c>
    </row>
    <row r="9" spans="1:10">
      <c r="A9" t="s">
        <v>8</v>
      </c>
      <c r="B9">
        <v>78.64</v>
      </c>
      <c r="C9">
        <v>3679</v>
      </c>
      <c r="D9">
        <v>10</v>
      </c>
      <c r="E9" s="2" t="s">
        <v>22</v>
      </c>
      <c r="F9" s="4">
        <f>C9*D9*0.00012</f>
        <v>4.4148000000000005</v>
      </c>
      <c r="G9">
        <v>10</v>
      </c>
      <c r="H9" s="5">
        <f t="shared" si="0"/>
        <v>178.12811452387422</v>
      </c>
      <c r="I9" s="5">
        <f t="shared" si="1"/>
        <v>46.782807731434382</v>
      </c>
    </row>
    <row r="10" spans="1:10">
      <c r="A10" t="s">
        <v>14</v>
      </c>
      <c r="B10">
        <v>118.6</v>
      </c>
      <c r="C10">
        <v>9274</v>
      </c>
      <c r="D10">
        <v>5</v>
      </c>
      <c r="E10" s="1" t="s">
        <v>15</v>
      </c>
      <c r="F10" s="4">
        <f>C10*D10*0.000072</f>
        <v>3.3386400000000003</v>
      </c>
      <c r="G10">
        <v>5</v>
      </c>
      <c r="H10" s="5">
        <f t="shared" si="0"/>
        <v>177.61723336448372</v>
      </c>
      <c r="I10" s="5">
        <f t="shared" si="1"/>
        <v>78.195615514333895</v>
      </c>
    </row>
    <row r="11" spans="1:10">
      <c r="A11" s="6" t="s">
        <v>34</v>
      </c>
      <c r="B11" s="6">
        <v>47.72</v>
      </c>
      <c r="C11" s="6">
        <v>5511</v>
      </c>
      <c r="D11" s="6">
        <v>10</v>
      </c>
      <c r="E11" s="3" t="s">
        <v>35</v>
      </c>
      <c r="F11" s="8">
        <v>3.6</v>
      </c>
      <c r="G11" s="6">
        <v>10</v>
      </c>
      <c r="H11" s="9">
        <f t="shared" si="0"/>
        <v>132.55555555555554</v>
      </c>
      <c r="I11" s="9">
        <f t="shared" si="1"/>
        <v>115.4861693210394</v>
      </c>
    </row>
    <row r="12" spans="1:10">
      <c r="A12" t="s">
        <v>13</v>
      </c>
      <c r="B12">
        <v>23.44</v>
      </c>
      <c r="C12">
        <v>1364</v>
      </c>
      <c r="D12">
        <v>20</v>
      </c>
      <c r="E12" s="1" t="s">
        <v>10</v>
      </c>
      <c r="F12" s="4">
        <v>3.6</v>
      </c>
      <c r="G12">
        <v>20</v>
      </c>
      <c r="H12" s="5">
        <f t="shared" si="0"/>
        <v>130.22222222222223</v>
      </c>
      <c r="I12" s="5">
        <f t="shared" si="1"/>
        <v>58.191126279863475</v>
      </c>
      <c r="J12" t="s">
        <v>23</v>
      </c>
    </row>
    <row r="13" spans="1:10">
      <c r="A13" t="s">
        <v>16</v>
      </c>
      <c r="B13">
        <v>47.2</v>
      </c>
      <c r="C13">
        <v>3045</v>
      </c>
      <c r="D13">
        <v>10</v>
      </c>
      <c r="E13" s="2" t="s">
        <v>11</v>
      </c>
      <c r="F13" s="4">
        <f>C13*D13*0.00012</f>
        <v>3.6539999999999999</v>
      </c>
      <c r="G13">
        <v>20</v>
      </c>
      <c r="H13" s="5">
        <f t="shared" si="0"/>
        <v>129.17350848385331</v>
      </c>
      <c r="I13" s="5">
        <f t="shared" si="1"/>
        <v>64.512711864406782</v>
      </c>
    </row>
    <row r="14" spans="1:10">
      <c r="A14" s="6" t="s">
        <v>28</v>
      </c>
      <c r="B14" s="6">
        <v>68.8</v>
      </c>
      <c r="C14" s="6">
        <v>5834</v>
      </c>
      <c r="D14" s="6">
        <v>5</v>
      </c>
      <c r="E14" s="3" t="s">
        <v>35</v>
      </c>
      <c r="F14" s="8">
        <v>3.6</v>
      </c>
      <c r="G14" s="6">
        <v>10</v>
      </c>
      <c r="H14" s="9">
        <f t="shared" si="0"/>
        <v>95.555555555555557</v>
      </c>
      <c r="I14" s="9">
        <f t="shared" si="1"/>
        <v>84.79651162790698</v>
      </c>
    </row>
    <row r="15" spans="1:10">
      <c r="A15" s="6" t="s">
        <v>36</v>
      </c>
      <c r="B15" s="6">
        <v>60.68</v>
      </c>
      <c r="C15" s="6">
        <v>4023</v>
      </c>
      <c r="D15" s="6">
        <v>10</v>
      </c>
      <c r="E15" s="3" t="s">
        <v>18</v>
      </c>
      <c r="F15" s="8">
        <f>C15*D15*0.00018</f>
        <v>7.2414000000000005</v>
      </c>
      <c r="G15" s="6">
        <v>10</v>
      </c>
      <c r="H15" s="9">
        <f t="shared" si="0"/>
        <v>83.795951059187445</v>
      </c>
      <c r="I15" s="9">
        <f t="shared" si="1"/>
        <v>66.298615688859599</v>
      </c>
    </row>
    <row r="16" spans="1:10">
      <c r="A16" s="6" t="s">
        <v>29</v>
      </c>
      <c r="B16" s="6">
        <v>11.6</v>
      </c>
      <c r="C16" s="6">
        <v>1768</v>
      </c>
      <c r="D16" s="6">
        <v>10</v>
      </c>
      <c r="E16" s="3" t="s">
        <v>35</v>
      </c>
      <c r="F16" s="8">
        <v>1.44</v>
      </c>
      <c r="G16" s="6">
        <v>10</v>
      </c>
      <c r="H16" s="9">
        <f t="shared" si="0"/>
        <v>80.555555555555557</v>
      </c>
      <c r="I16" s="9">
        <f t="shared" si="1"/>
        <v>152.41379310344828</v>
      </c>
    </row>
    <row r="17" spans="1:9">
      <c r="A17" s="1" t="s">
        <v>24</v>
      </c>
      <c r="H17" s="5">
        <f>AVERAGE(H5:H16)</f>
        <v>166.53919691557954</v>
      </c>
      <c r="I17" s="5">
        <f>AVERAGE(I5:I16)</f>
        <v>77.05224290497695</v>
      </c>
    </row>
    <row r="19" spans="1:9">
      <c r="A19" s="1" t="s">
        <v>31</v>
      </c>
    </row>
    <row r="20" spans="1:9">
      <c r="G20" s="1"/>
      <c r="H20" s="1"/>
    </row>
  </sheetData>
  <sortState ref="A4:K17">
    <sortCondition descending="1" ref="H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5-16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2018-05-31T14:51:37Z</dcterms:modified>
</cp:coreProperties>
</file>