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5-16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4" i="1"/>
  <c r="J5"/>
  <c r="J6"/>
  <c r="J7"/>
  <c r="J8"/>
  <c r="J9"/>
  <c r="J10"/>
  <c r="J11"/>
  <c r="J12"/>
  <c r="J13"/>
  <c r="J14"/>
  <c r="J15"/>
  <c r="J16"/>
  <c r="J17"/>
  <c r="J18"/>
  <c r="H13"/>
  <c r="I4"/>
  <c r="I5"/>
  <c r="I6"/>
  <c r="I7"/>
  <c r="I8"/>
  <c r="I9"/>
  <c r="I10"/>
  <c r="I11"/>
  <c r="I12"/>
  <c r="I13"/>
  <c r="I14"/>
  <c r="I15"/>
  <c r="I16"/>
  <c r="I17"/>
  <c r="I18"/>
  <c r="H7"/>
  <c r="H8"/>
  <c r="H6"/>
  <c r="H14"/>
  <c r="H10"/>
  <c r="H18"/>
  <c r="H4"/>
  <c r="H16"/>
  <c r="H9"/>
  <c r="H5"/>
  <c r="F17"/>
  <c r="H17" s="1"/>
  <c r="F15"/>
  <c r="H15" s="1"/>
  <c r="F11"/>
  <c r="H11" s="1"/>
  <c r="F12"/>
  <c r="H12" s="1"/>
</calcChain>
</file>

<file path=xl/sharedStrings.xml><?xml version="1.0" encoding="utf-8"?>
<sst xmlns="http://schemas.openxmlformats.org/spreadsheetml/2006/main" count="47" uniqueCount="36">
  <si>
    <r>
      <rPr>
        <sz val="11"/>
        <color theme="1"/>
        <rFont val="宋体"/>
        <family val="3"/>
        <charset val="134"/>
      </rPr>
      <t>一手的</t>
    </r>
    <r>
      <rPr>
        <sz val="11"/>
        <color theme="1"/>
        <rFont val="Tahoma"/>
        <family val="2"/>
        <charset val="134"/>
      </rPr>
      <t>ATR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ahoma"/>
        <family val="2"/>
        <charset val="134"/>
      </rPr>
      <t>50</t>
    </r>
    <r>
      <rPr>
        <sz val="11"/>
        <color theme="1"/>
        <rFont val="宋体"/>
        <family val="3"/>
        <charset val="134"/>
      </rPr>
      <t>）与手续费比值，越大越好</t>
    </r>
    <phoneticPr fontId="2" type="noConversion"/>
  </si>
  <si>
    <t>m</t>
    <phoneticPr fontId="2" type="noConversion"/>
  </si>
  <si>
    <t>看主力合约</t>
    <phoneticPr fontId="2" type="noConversion"/>
  </si>
  <si>
    <t>ATR</t>
    <phoneticPr fontId="2" type="noConversion"/>
  </si>
  <si>
    <t>一手几单位</t>
    <phoneticPr fontId="2" type="noConversion"/>
  </si>
  <si>
    <t>一手费用</t>
    <phoneticPr fontId="2" type="noConversion"/>
  </si>
  <si>
    <t>y</t>
    <phoneticPr fontId="2" type="noConversion"/>
  </si>
  <si>
    <t>一跳几元</t>
    <phoneticPr fontId="2" type="noConversion"/>
  </si>
  <si>
    <t>a</t>
    <phoneticPr fontId="2" type="noConversion"/>
  </si>
  <si>
    <t>b</t>
    <phoneticPr fontId="2" type="noConversion"/>
  </si>
  <si>
    <t>sr</t>
    <phoneticPr fontId="2" type="noConversion"/>
  </si>
  <si>
    <t>rb</t>
    <phoneticPr fontId="2" type="noConversion"/>
  </si>
  <si>
    <t>费用形式</t>
    <phoneticPr fontId="2" type="noConversion"/>
  </si>
  <si>
    <t>固定</t>
    <phoneticPr fontId="2" type="noConversion"/>
  </si>
  <si>
    <t>万1.2</t>
    <phoneticPr fontId="2" type="noConversion"/>
  </si>
  <si>
    <t>MA</t>
    <phoneticPr fontId="2" type="noConversion"/>
  </si>
  <si>
    <t>FG</t>
    <phoneticPr fontId="2" type="noConversion"/>
  </si>
  <si>
    <t>PP</t>
    <phoneticPr fontId="2" type="noConversion"/>
  </si>
  <si>
    <t>C</t>
    <phoneticPr fontId="2" type="noConversion"/>
  </si>
  <si>
    <t>万0.72</t>
    <phoneticPr fontId="2" type="noConversion"/>
  </si>
  <si>
    <t>BU</t>
    <phoneticPr fontId="2" type="noConversion"/>
  </si>
  <si>
    <t>苹果（小时线）</t>
    <phoneticPr fontId="2" type="noConversion"/>
  </si>
  <si>
    <r>
      <rPr>
        <sz val="11"/>
        <color theme="1"/>
        <rFont val="宋体"/>
        <family val="3"/>
        <charset val="134"/>
      </rPr>
      <t>开仓</t>
    </r>
    <r>
      <rPr>
        <sz val="11"/>
        <color theme="1"/>
        <rFont val="Tahoma"/>
        <family val="2"/>
        <charset val="134"/>
      </rPr>
      <t>0.6</t>
    </r>
    <r>
      <rPr>
        <sz val="11"/>
        <color theme="1"/>
        <rFont val="宋体"/>
        <family val="3"/>
        <charset val="134"/>
      </rPr>
      <t>平今</t>
    </r>
    <r>
      <rPr>
        <sz val="11"/>
        <color theme="1"/>
        <rFont val="Tahoma"/>
        <family val="2"/>
        <charset val="134"/>
      </rPr>
      <t>3.6</t>
    </r>
    <r>
      <rPr>
        <sz val="11"/>
        <color theme="1"/>
        <rFont val="宋体"/>
        <family val="3"/>
        <charset val="134"/>
      </rPr>
      <t>，算平均价，</t>
    </r>
    <r>
      <rPr>
        <sz val="11"/>
        <color theme="1"/>
        <rFont val="Tahoma"/>
        <family val="2"/>
        <charset val="134"/>
      </rPr>
      <t>2.1</t>
    </r>
    <phoneticPr fontId="2" type="noConversion"/>
  </si>
  <si>
    <r>
      <rPr>
        <sz val="11"/>
        <color theme="1"/>
        <rFont val="宋体"/>
        <family val="3"/>
        <charset val="134"/>
      </rPr>
      <t>平今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倍，</t>
    </r>
    <phoneticPr fontId="2" type="noConversion"/>
  </si>
  <si>
    <t>PTA</t>
    <phoneticPr fontId="2" type="noConversion"/>
  </si>
  <si>
    <t>PVC</t>
    <phoneticPr fontId="2" type="noConversion"/>
  </si>
  <si>
    <t>JD</t>
    <phoneticPr fontId="2" type="noConversion"/>
  </si>
  <si>
    <t>万1.8</t>
    <phoneticPr fontId="2" type="noConversion"/>
  </si>
  <si>
    <t>收盘价（5-16）</t>
    <phoneticPr fontId="2" type="noConversion"/>
  </si>
  <si>
    <t>真实跳动档数</t>
    <phoneticPr fontId="2" type="noConversion"/>
  </si>
  <si>
    <t>都是越大越好</t>
    <phoneticPr fontId="2" type="noConversion"/>
  </si>
  <si>
    <t>备注</t>
    <phoneticPr fontId="2" type="noConversion"/>
  </si>
  <si>
    <t>费用比值</t>
    <phoneticPr fontId="2" type="noConversion"/>
  </si>
  <si>
    <t>费用比值越大，同比例的费用，做一手的性价比越高</t>
    <phoneticPr fontId="2" type="noConversion"/>
  </si>
  <si>
    <t>价格比值</t>
    <phoneticPr fontId="2" type="noConversion"/>
  </si>
  <si>
    <t>越小说明波动越大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</si>
</sst>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_ "/>
  </numFmts>
  <fonts count="6">
    <font>
      <sz val="11"/>
      <color theme="1"/>
      <name val="Tahoma"/>
      <family val="2"/>
      <charset val="134"/>
    </font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3" fillId="0" borderId="0" xfId="0" applyFont="1"/>
    <xf numFmtId="9" fontId="3" fillId="0" borderId="0" xfId="1" applyFont="1" applyAlignment="1"/>
    <xf numFmtId="0" fontId="4" fillId="0" borderId="0" xfId="0" applyFont="1"/>
    <xf numFmtId="176" fontId="0" fillId="0" borderId="0" xfId="0" applyNumberFormat="1"/>
    <xf numFmtId="177" fontId="5" fillId="0" borderId="0" xfId="0" applyNumberFormat="1" applyFont="1"/>
    <xf numFmtId="0" fontId="5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>
      <selection activeCell="I19" sqref="I19"/>
    </sheetView>
  </sheetViews>
  <sheetFormatPr defaultRowHeight="14.25"/>
  <cols>
    <col min="1" max="1" width="14.625" customWidth="1"/>
    <col min="3" max="3" width="13.25" customWidth="1"/>
    <col min="4" max="5" width="11.625" customWidth="1"/>
    <col min="6" max="6" width="10.25" customWidth="1"/>
    <col min="9" max="10" width="15" customWidth="1"/>
  </cols>
  <sheetData>
    <row r="1" spans="1:11">
      <c r="A1" t="s">
        <v>0</v>
      </c>
      <c r="H1" s="1" t="s">
        <v>30</v>
      </c>
      <c r="J1" s="1" t="s">
        <v>35</v>
      </c>
    </row>
    <row r="3" spans="1:11">
      <c r="A3" s="1" t="s">
        <v>2</v>
      </c>
      <c r="B3" t="s">
        <v>3</v>
      </c>
      <c r="C3" s="1" t="s">
        <v>28</v>
      </c>
      <c r="D3" s="1" t="s">
        <v>4</v>
      </c>
      <c r="E3" s="1" t="s">
        <v>12</v>
      </c>
      <c r="F3" s="1" t="s">
        <v>5</v>
      </c>
      <c r="G3" s="1" t="s">
        <v>7</v>
      </c>
      <c r="H3" s="3" t="s">
        <v>32</v>
      </c>
      <c r="I3" s="3" t="s">
        <v>29</v>
      </c>
      <c r="J3" s="3" t="s">
        <v>34</v>
      </c>
      <c r="K3" s="1" t="s">
        <v>31</v>
      </c>
    </row>
    <row r="4" spans="1:11">
      <c r="A4" s="1" t="s">
        <v>21</v>
      </c>
      <c r="B4">
        <v>107.04</v>
      </c>
      <c r="C4">
        <v>9048</v>
      </c>
      <c r="D4">
        <v>10</v>
      </c>
      <c r="E4" s="1" t="s">
        <v>13</v>
      </c>
      <c r="F4" s="4">
        <v>2.1</v>
      </c>
      <c r="G4">
        <v>10</v>
      </c>
      <c r="H4" s="5">
        <f>B4*D4/F4</f>
        <v>509.71428571428572</v>
      </c>
      <c r="I4" s="5">
        <f>B4*D4/G4</f>
        <v>107.04</v>
      </c>
      <c r="J4" s="5">
        <f>C4/B4</f>
        <v>84.529147982062781</v>
      </c>
      <c r="K4" t="s">
        <v>22</v>
      </c>
    </row>
    <row r="5" spans="1:11">
      <c r="A5" t="s">
        <v>1</v>
      </c>
      <c r="B5">
        <v>58.8</v>
      </c>
      <c r="C5">
        <v>2977</v>
      </c>
      <c r="D5">
        <v>10</v>
      </c>
      <c r="E5" s="1" t="s">
        <v>13</v>
      </c>
      <c r="F5" s="4">
        <v>1.8</v>
      </c>
      <c r="G5">
        <v>10</v>
      </c>
      <c r="H5" s="5">
        <f>B5*D5/F5</f>
        <v>326.66666666666669</v>
      </c>
      <c r="I5" s="5">
        <f>B5*D5/G5</f>
        <v>58.8</v>
      </c>
      <c r="J5" s="5">
        <f>C5/B5</f>
        <v>50.629251700680271</v>
      </c>
    </row>
    <row r="6" spans="1:11">
      <c r="A6" t="s">
        <v>9</v>
      </c>
      <c r="B6">
        <v>67.38</v>
      </c>
      <c r="C6">
        <v>3346</v>
      </c>
      <c r="D6">
        <v>10</v>
      </c>
      <c r="E6" s="1" t="s">
        <v>13</v>
      </c>
      <c r="F6" s="4">
        <v>2.4</v>
      </c>
      <c r="G6">
        <v>10</v>
      </c>
      <c r="H6" s="5">
        <f>B6*D6/F6</f>
        <v>280.75</v>
      </c>
      <c r="I6" s="5">
        <f>B6*D6/G6</f>
        <v>67.38</v>
      </c>
      <c r="J6" s="5">
        <f>C6/B6</f>
        <v>49.658652419115469</v>
      </c>
    </row>
    <row r="7" spans="1:11">
      <c r="A7" t="s">
        <v>6</v>
      </c>
      <c r="B7">
        <v>72.36</v>
      </c>
      <c r="C7">
        <v>5744</v>
      </c>
      <c r="D7">
        <v>10</v>
      </c>
      <c r="E7" s="1" t="s">
        <v>13</v>
      </c>
      <c r="F7" s="4">
        <v>3</v>
      </c>
      <c r="G7">
        <v>20</v>
      </c>
      <c r="H7" s="5">
        <f>B7*D7/F7</f>
        <v>241.20000000000002</v>
      </c>
      <c r="I7" s="5">
        <f>B7*D7/G7</f>
        <v>36.18</v>
      </c>
      <c r="J7" s="5">
        <f>C7/B7</f>
        <v>79.380873410724163</v>
      </c>
    </row>
    <row r="8" spans="1:11">
      <c r="A8" t="s">
        <v>8</v>
      </c>
      <c r="B8">
        <v>54.96</v>
      </c>
      <c r="C8">
        <v>3678</v>
      </c>
      <c r="D8">
        <v>10</v>
      </c>
      <c r="E8" s="1" t="s">
        <v>13</v>
      </c>
      <c r="F8" s="4">
        <v>2.4</v>
      </c>
      <c r="G8">
        <v>10</v>
      </c>
      <c r="H8" s="5">
        <f>B8*D8/F8</f>
        <v>229.00000000000003</v>
      </c>
      <c r="I8" s="5">
        <f>B8*D8/G8</f>
        <v>54.96</v>
      </c>
      <c r="J8" s="5">
        <f>C8/B8</f>
        <v>66.921397379912662</v>
      </c>
    </row>
    <row r="9" spans="1:11">
      <c r="A9" t="s">
        <v>25</v>
      </c>
      <c r="B9">
        <v>108.7</v>
      </c>
      <c r="C9">
        <v>6715</v>
      </c>
      <c r="D9">
        <v>5</v>
      </c>
      <c r="E9" s="1" t="s">
        <v>13</v>
      </c>
      <c r="F9" s="4">
        <v>2.4</v>
      </c>
      <c r="G9">
        <v>25</v>
      </c>
      <c r="H9" s="5">
        <f>B9*D9/F9</f>
        <v>226.45833333333334</v>
      </c>
      <c r="I9" s="5">
        <f>B9*D9/G9</f>
        <v>21.74</v>
      </c>
      <c r="J9" s="5">
        <f>C9/B9</f>
        <v>61.775528978840846</v>
      </c>
    </row>
    <row r="10" spans="1:11">
      <c r="A10" t="s">
        <v>15</v>
      </c>
      <c r="B10">
        <v>46.56</v>
      </c>
      <c r="C10">
        <v>2841</v>
      </c>
      <c r="D10">
        <v>10</v>
      </c>
      <c r="E10" s="1" t="s">
        <v>13</v>
      </c>
      <c r="F10" s="4">
        <v>2.4</v>
      </c>
      <c r="G10">
        <v>10</v>
      </c>
      <c r="H10" s="5">
        <f>B10*D10/F10</f>
        <v>194.00000000000003</v>
      </c>
      <c r="I10" s="5">
        <f>B10*D10/G10</f>
        <v>46.56</v>
      </c>
      <c r="J10" s="5">
        <f>C10/B10</f>
        <v>61.018041237113401</v>
      </c>
      <c r="K10" t="s">
        <v>23</v>
      </c>
    </row>
    <row r="11" spans="1:11">
      <c r="A11" t="s">
        <v>11</v>
      </c>
      <c r="B11">
        <v>78.64</v>
      </c>
      <c r="C11">
        <v>3679</v>
      </c>
      <c r="D11">
        <v>10</v>
      </c>
      <c r="E11" s="2" t="s">
        <v>14</v>
      </c>
      <c r="F11" s="4">
        <f>C11*D11*0.00012</f>
        <v>4.4148000000000005</v>
      </c>
      <c r="G11">
        <v>10</v>
      </c>
      <c r="H11" s="5">
        <f>B11*D11/F11</f>
        <v>178.12811452387422</v>
      </c>
      <c r="I11" s="5">
        <f>B11*D11/G11</f>
        <v>78.64</v>
      </c>
      <c r="J11" s="5">
        <f>C11/B11</f>
        <v>46.782807731434382</v>
      </c>
    </row>
    <row r="12" spans="1:11">
      <c r="A12" t="s">
        <v>17</v>
      </c>
      <c r="B12">
        <v>118.6</v>
      </c>
      <c r="C12">
        <v>9274</v>
      </c>
      <c r="D12">
        <v>5</v>
      </c>
      <c r="E12" s="1" t="s">
        <v>19</v>
      </c>
      <c r="F12" s="4">
        <f>C12*D12*0.000072</f>
        <v>3.3386400000000003</v>
      </c>
      <c r="G12">
        <v>5</v>
      </c>
      <c r="H12" s="5">
        <f>B12*D12/F12</f>
        <v>177.61723336448372</v>
      </c>
      <c r="I12" s="5">
        <f>B12*D12/G12</f>
        <v>118.6</v>
      </c>
      <c r="J12" s="5">
        <f>C12/B12</f>
        <v>78.195615514333895</v>
      </c>
    </row>
    <row r="13" spans="1:11">
      <c r="A13" t="s">
        <v>10</v>
      </c>
      <c r="B13">
        <v>47.72</v>
      </c>
      <c r="C13">
        <v>5511</v>
      </c>
      <c r="D13">
        <v>10</v>
      </c>
      <c r="E13" s="1" t="s">
        <v>13</v>
      </c>
      <c r="F13" s="4">
        <v>3.6</v>
      </c>
      <c r="G13">
        <v>10</v>
      </c>
      <c r="H13" s="5">
        <f>B13*D13/F13</f>
        <v>132.55555555555554</v>
      </c>
      <c r="I13" s="5">
        <f>B13*D13/G13</f>
        <v>47.72</v>
      </c>
      <c r="J13" s="5">
        <f>C13/B13</f>
        <v>115.4861693210394</v>
      </c>
    </row>
    <row r="14" spans="1:11">
      <c r="A14" t="s">
        <v>16</v>
      </c>
      <c r="B14">
        <v>23.44</v>
      </c>
      <c r="C14">
        <v>1364</v>
      </c>
      <c r="D14">
        <v>20</v>
      </c>
      <c r="E14" s="1" t="s">
        <v>13</v>
      </c>
      <c r="F14" s="4">
        <v>3.6</v>
      </c>
      <c r="G14">
        <v>20</v>
      </c>
      <c r="H14" s="5">
        <f>B14*D14/F14</f>
        <v>130.22222222222223</v>
      </c>
      <c r="I14" s="5">
        <f>B14*D14/G14</f>
        <v>23.44</v>
      </c>
      <c r="J14" s="5">
        <f>C14/B14</f>
        <v>58.191126279863475</v>
      </c>
    </row>
    <row r="15" spans="1:11">
      <c r="A15" t="s">
        <v>20</v>
      </c>
      <c r="B15">
        <v>47.2</v>
      </c>
      <c r="C15">
        <v>3045</v>
      </c>
      <c r="D15">
        <v>10</v>
      </c>
      <c r="E15" s="2" t="s">
        <v>14</v>
      </c>
      <c r="F15" s="4">
        <f>C15*D15*0.00012</f>
        <v>3.6539999999999999</v>
      </c>
      <c r="G15">
        <v>20</v>
      </c>
      <c r="H15" s="5">
        <f>B15*D15/F15</f>
        <v>129.17350848385331</v>
      </c>
      <c r="I15" s="5">
        <f>B15*D15/G15</f>
        <v>23.6</v>
      </c>
      <c r="J15" s="5">
        <f>C15/B15</f>
        <v>64.512711864406782</v>
      </c>
    </row>
    <row r="16" spans="1:11">
      <c r="A16" t="s">
        <v>24</v>
      </c>
      <c r="B16">
        <v>68.8</v>
      </c>
      <c r="C16">
        <v>5834</v>
      </c>
      <c r="D16">
        <v>5</v>
      </c>
      <c r="E16" s="1" t="s">
        <v>13</v>
      </c>
      <c r="F16" s="4">
        <v>3.6</v>
      </c>
      <c r="G16">
        <v>10</v>
      </c>
      <c r="H16" s="5">
        <f>B16*D16/F16</f>
        <v>95.555555555555557</v>
      </c>
      <c r="I16" s="5">
        <f>B16*D16/G16</f>
        <v>34.4</v>
      </c>
      <c r="J16" s="5">
        <f>C16/B16</f>
        <v>84.79651162790698</v>
      </c>
    </row>
    <row r="17" spans="1:10">
      <c r="A17" t="s">
        <v>26</v>
      </c>
      <c r="B17">
        <v>60.68</v>
      </c>
      <c r="C17">
        <v>4023</v>
      </c>
      <c r="D17">
        <v>10</v>
      </c>
      <c r="E17" s="1" t="s">
        <v>27</v>
      </c>
      <c r="F17" s="4">
        <f>C17*D17*0.00018</f>
        <v>7.2414000000000005</v>
      </c>
      <c r="G17">
        <v>10</v>
      </c>
      <c r="H17" s="5">
        <f>B17*D17/F17</f>
        <v>83.795951059187445</v>
      </c>
      <c r="I17" s="5">
        <f>B17*D17/G17</f>
        <v>60.679999999999993</v>
      </c>
      <c r="J17" s="5">
        <f>C17/B17</f>
        <v>66.298615688859599</v>
      </c>
    </row>
    <row r="18" spans="1:10">
      <c r="A18" t="s">
        <v>18</v>
      </c>
      <c r="B18">
        <v>11.6</v>
      </c>
      <c r="C18">
        <v>1768</v>
      </c>
      <c r="D18">
        <v>10</v>
      </c>
      <c r="E18" s="1" t="s">
        <v>13</v>
      </c>
      <c r="F18" s="4">
        <v>1.44</v>
      </c>
      <c r="G18">
        <v>10</v>
      </c>
      <c r="H18" s="5">
        <f>B18*D18/F18</f>
        <v>80.555555555555557</v>
      </c>
      <c r="I18" s="5">
        <f>B18*D18/G18</f>
        <v>11.6</v>
      </c>
      <c r="J18" s="5">
        <f>C18/B18</f>
        <v>152.41379310344828</v>
      </c>
    </row>
    <row r="19" spans="1:10">
      <c r="H19" s="6"/>
      <c r="I19" s="6"/>
      <c r="J19" s="6"/>
    </row>
    <row r="23" spans="1:10">
      <c r="G23" s="1"/>
      <c r="H23" s="1" t="s">
        <v>33</v>
      </c>
    </row>
  </sheetData>
  <sortState ref="A4:K18">
    <sortCondition descending="1" ref="H4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5-16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2018-05-17T15:15:25Z</dcterms:modified>
</cp:coreProperties>
</file>