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tao Zhang\Desktop\软件著作权申请\ThermistorCal\源代码\"/>
    </mc:Choice>
  </mc:AlternateContent>
  <xr:revisionPtr revIDLastSave="0" documentId="13_ncr:1_{30450767-425E-46A5-8C81-F53FF4C4634D}" xr6:coauthVersionLast="31" xr6:coauthVersionMax="31" xr10:uidLastSave="{00000000-0000-0000-0000-000000000000}"/>
  <bookViews>
    <workbookView xWindow="0" yWindow="0" windowWidth="15015" windowHeight="8190" xr2:uid="{1818B32D-C5BA-41AE-A130-B13D5C296C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G24" i="1"/>
  <c r="G2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9" i="1"/>
  <c r="O9" i="1"/>
  <c r="K9" i="1"/>
  <c r="I24" i="1" l="1"/>
  <c r="I25" i="1" s="1"/>
  <c r="E24" i="1"/>
  <c r="E25" i="1" s="1"/>
  <c r="M24" i="1"/>
  <c r="M25" i="1" s="1"/>
  <c r="O24" i="1"/>
  <c r="O25" i="1" s="1"/>
  <c r="K24" i="1"/>
  <c r="K25" i="1" s="1"/>
</calcChain>
</file>

<file path=xl/sharedStrings.xml><?xml version="1.0" encoding="utf-8"?>
<sst xmlns="http://schemas.openxmlformats.org/spreadsheetml/2006/main" count="29" uniqueCount="22">
  <si>
    <t>电阻/Ω</t>
    <phoneticPr fontId="2" type="noConversion"/>
  </si>
  <si>
    <t>测量温度/℃</t>
    <phoneticPr fontId="2" type="noConversion"/>
  </si>
  <si>
    <t>(1)Temperature/℃</t>
  </si>
  <si>
    <t>(2)Temperature/℃</t>
  </si>
  <si>
    <t>Steinhart and Hart(1968)</t>
  </si>
  <si>
    <t>Hoge(1988)</t>
  </si>
  <si>
    <t>*.cal</t>
    <phoneticPr fontId="2" type="noConversion"/>
  </si>
  <si>
    <t>*.pdf</t>
    <phoneticPr fontId="2" type="noConversion"/>
  </si>
  <si>
    <t>Temp[degC]</t>
  </si>
  <si>
    <t>标准差</t>
    <phoneticPr fontId="2" type="noConversion"/>
  </si>
  <si>
    <t>MTLCalibrationTool.exe</t>
  </si>
  <si>
    <t>ThermistorCal-V1.0</t>
    <phoneticPr fontId="2" type="noConversion"/>
  </si>
  <si>
    <t>TherCal.exe</t>
  </si>
  <si>
    <t>TempByCal.exe</t>
  </si>
  <si>
    <t>标定结果来看</t>
    <phoneticPr fontId="2" type="noConversion"/>
  </si>
  <si>
    <t>最优</t>
    <phoneticPr fontId="2" type="noConversion"/>
  </si>
  <si>
    <t>结果来看</t>
    <phoneticPr fontId="2" type="noConversion"/>
  </si>
  <si>
    <t>次之</t>
  </si>
  <si>
    <t>次之</t>
    <phoneticPr fontId="2" type="noConversion"/>
  </si>
  <si>
    <t>最差</t>
  </si>
  <si>
    <t>最差</t>
    <phoneticPr fontId="2" type="noConversion"/>
  </si>
  <si>
    <t>保留小数点后三位后，结果基本完全一致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</si>
</sst>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_);[Red]\(0.0000000000\)"/>
    <numFmt numFmtId="177" formatCode="0.0000000000_ "/>
    <numFmt numFmtId="178" formatCode="0.000000_ "/>
    <numFmt numFmtId="179" formatCode="0.00000_ "/>
    <numFmt numFmtId="180" formatCode="0.000000E+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180" fontId="0" fillId="0" borderId="3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18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6" fontId="0" fillId="0" borderId="8" xfId="0" applyNumberFormat="1" applyBorder="1">
      <alignment vertical="center"/>
    </xf>
    <xf numFmtId="178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  <xf numFmtId="180" fontId="5" fillId="0" borderId="3" xfId="0" applyNumberFormat="1" applyFont="1" applyBorder="1">
      <alignment vertical="center"/>
    </xf>
    <xf numFmtId="180" fontId="5" fillId="0" borderId="0" xfId="0" applyNumberFormat="1" applyFont="1" applyBorder="1">
      <alignment vertical="center"/>
    </xf>
    <xf numFmtId="0" fontId="1" fillId="0" borderId="0" xfId="0" applyFont="1">
      <alignment vertical="center"/>
    </xf>
    <xf numFmtId="176" fontId="1" fillId="0" borderId="8" xfId="0" applyNumberFormat="1" applyFont="1" applyBorder="1">
      <alignment vertical="center"/>
    </xf>
    <xf numFmtId="176" fontId="1" fillId="0" borderId="6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0</xdr:row>
      <xdr:rowOff>0</xdr:rowOff>
    </xdr:from>
    <xdr:to>
      <xdr:col>25</xdr:col>
      <xdr:colOff>170643</xdr:colOff>
      <xdr:row>42</xdr:row>
      <xdr:rowOff>18096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726384E-4BB2-4E1D-ACA2-4AA8DAEB9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0"/>
          <a:ext cx="6457143" cy="7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314325</xdr:colOff>
      <xdr:row>29</xdr:row>
      <xdr:rowOff>57150</xdr:rowOff>
    </xdr:from>
    <xdr:to>
      <xdr:col>16</xdr:col>
      <xdr:colOff>113258</xdr:colOff>
      <xdr:row>45</xdr:row>
      <xdr:rowOff>94883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78EEE27-B5FE-4148-AB52-E1F74D2CA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15100" y="5314950"/>
          <a:ext cx="8333333" cy="2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860D-8750-465B-835F-78FBEEE57458}">
  <dimension ref="A1:O28"/>
  <sheetViews>
    <sheetView tabSelected="1" workbookViewId="0">
      <selection activeCell="G30" sqref="G30"/>
    </sheetView>
  </sheetViews>
  <sheetFormatPr defaultRowHeight="14.25" x14ac:dyDescent="0.2"/>
  <cols>
    <col min="3" max="3" width="12.5" customWidth="1"/>
    <col min="4" max="4" width="10.375" customWidth="1"/>
    <col min="5" max="5" width="12.75" customWidth="1"/>
    <col min="6" max="6" width="12.125" customWidth="1"/>
    <col min="7" max="7" width="12.625" customWidth="1"/>
    <col min="8" max="9" width="13.5" customWidth="1"/>
    <col min="10" max="10" width="12.75" customWidth="1"/>
    <col min="11" max="11" width="12.5" customWidth="1"/>
    <col min="12" max="12" width="12.875" customWidth="1"/>
    <col min="13" max="13" width="12.625" customWidth="1"/>
    <col min="14" max="14" width="12.75" customWidth="1"/>
    <col min="15" max="15" width="12.5" customWidth="1"/>
  </cols>
  <sheetData>
    <row r="1" spans="1:15" s="1" customFormat="1" x14ac:dyDescent="0.2">
      <c r="B1" s="5" t="s">
        <v>7</v>
      </c>
      <c r="C1" s="17"/>
      <c r="D1" s="17"/>
      <c r="E1" s="6"/>
      <c r="F1" s="5" t="s">
        <v>11</v>
      </c>
      <c r="G1" s="25" t="s">
        <v>12</v>
      </c>
      <c r="J1" s="26" t="s">
        <v>10</v>
      </c>
      <c r="K1" s="6"/>
      <c r="L1" s="5" t="s">
        <v>11</v>
      </c>
      <c r="M1" s="25" t="s">
        <v>13</v>
      </c>
      <c r="N1" s="17"/>
      <c r="O1" s="6"/>
    </row>
    <row r="2" spans="1:15" s="1" customFormat="1" x14ac:dyDescent="0.2">
      <c r="B2" s="7"/>
      <c r="C2" s="18" t="s">
        <v>6</v>
      </c>
      <c r="D2" s="18"/>
      <c r="E2" s="8"/>
      <c r="F2" s="7" t="s">
        <v>4</v>
      </c>
      <c r="G2" s="18"/>
      <c r="H2" s="18" t="s">
        <v>5</v>
      </c>
      <c r="I2" s="18"/>
      <c r="J2" s="7" t="s">
        <v>6</v>
      </c>
      <c r="K2" s="8"/>
      <c r="L2" s="7" t="s">
        <v>4</v>
      </c>
      <c r="M2" s="18"/>
      <c r="N2" s="18" t="s">
        <v>5</v>
      </c>
      <c r="O2" s="8"/>
    </row>
    <row r="3" spans="1:15" s="4" customFormat="1" x14ac:dyDescent="0.2">
      <c r="B3" s="9"/>
      <c r="C3" s="19">
        <v>1.0946759999999999E-3</v>
      </c>
      <c r="D3" s="19"/>
      <c r="E3" s="10"/>
      <c r="F3" s="27">
        <v>1.0671598045999999E-3</v>
      </c>
      <c r="G3" s="28"/>
      <c r="H3" s="28">
        <v>1.0936013144E-3</v>
      </c>
      <c r="I3" s="19"/>
      <c r="J3" s="9">
        <v>1.0946759999999999E-3</v>
      </c>
      <c r="K3" s="10"/>
      <c r="L3" s="27">
        <v>1.0671598045999999E-3</v>
      </c>
      <c r="M3" s="28"/>
      <c r="N3" s="28">
        <v>1.0936013144E-3</v>
      </c>
      <c r="O3" s="10"/>
    </row>
    <row r="4" spans="1:15" s="4" customFormat="1" x14ac:dyDescent="0.2">
      <c r="B4" s="9"/>
      <c r="C4" s="19">
        <v>2.047478E-4</v>
      </c>
      <c r="D4" s="19"/>
      <c r="E4" s="10"/>
      <c r="F4" s="27">
        <v>2.1234431032E-4</v>
      </c>
      <c r="G4" s="28"/>
      <c r="H4" s="28">
        <v>2.0504293374000001E-4</v>
      </c>
      <c r="I4" s="19"/>
      <c r="J4" s="9">
        <v>2.047478E-4</v>
      </c>
      <c r="K4" s="10"/>
      <c r="L4" s="27">
        <v>2.1234431032E-4</v>
      </c>
      <c r="M4" s="28"/>
      <c r="N4" s="28">
        <v>2.0504293374000001E-4</v>
      </c>
      <c r="O4" s="10"/>
    </row>
    <row r="5" spans="1:15" s="4" customFormat="1" x14ac:dyDescent="0.2">
      <c r="B5" s="9"/>
      <c r="C5" s="19">
        <v>6.9812329999999996E-7</v>
      </c>
      <c r="D5" s="19"/>
      <c r="E5" s="10"/>
      <c r="F5" s="27"/>
      <c r="G5" s="28"/>
      <c r="H5" s="28">
        <v>6.7116331007999996E-7</v>
      </c>
      <c r="I5" s="19"/>
      <c r="J5" s="9">
        <v>6.9812329999999996E-7</v>
      </c>
      <c r="K5" s="10"/>
      <c r="L5" s="27"/>
      <c r="M5" s="28"/>
      <c r="N5" s="28">
        <v>6.7116331007999996E-7</v>
      </c>
      <c r="O5" s="10"/>
    </row>
    <row r="6" spans="1:15" s="4" customFormat="1" x14ac:dyDescent="0.2">
      <c r="B6" s="9"/>
      <c r="C6" s="19">
        <v>6.8213219999999994E-8</v>
      </c>
      <c r="D6" s="19"/>
      <c r="E6" s="10"/>
      <c r="F6" s="27">
        <v>8.9571248719000001E-8</v>
      </c>
      <c r="G6" s="28"/>
      <c r="H6" s="28">
        <v>6.9032866538000001E-8</v>
      </c>
      <c r="I6" s="19"/>
      <c r="J6" s="9">
        <v>6.8213219999999994E-8</v>
      </c>
      <c r="K6" s="10"/>
      <c r="L6" s="27">
        <v>8.9571248719000001E-8</v>
      </c>
      <c r="M6" s="28"/>
      <c r="N6" s="28">
        <v>6.9032866538000001E-8</v>
      </c>
      <c r="O6" s="10"/>
    </row>
    <row r="7" spans="1:15" x14ac:dyDescent="0.2">
      <c r="B7" s="11"/>
      <c r="C7" s="20"/>
      <c r="D7" s="20"/>
      <c r="E7" s="12"/>
      <c r="F7" s="20"/>
      <c r="G7" s="20"/>
      <c r="H7" s="20"/>
      <c r="I7" s="20"/>
      <c r="J7" s="11"/>
      <c r="K7" s="12"/>
      <c r="L7" s="11"/>
      <c r="M7" s="20"/>
      <c r="N7" s="20"/>
      <c r="O7" s="12"/>
    </row>
    <row r="8" spans="1:15" x14ac:dyDescent="0.2">
      <c r="A8" t="s">
        <v>0</v>
      </c>
      <c r="B8" s="11" t="s">
        <v>1</v>
      </c>
      <c r="C8" s="20"/>
      <c r="D8" s="20"/>
      <c r="E8" s="12"/>
      <c r="F8" s="11" t="s">
        <v>2</v>
      </c>
      <c r="G8" s="20"/>
      <c r="H8" s="20" t="s">
        <v>3</v>
      </c>
      <c r="I8" s="20"/>
      <c r="J8" s="11" t="s">
        <v>8</v>
      </c>
      <c r="K8" s="12"/>
      <c r="L8" s="11" t="s">
        <v>2</v>
      </c>
      <c r="M8" s="20"/>
      <c r="N8" s="20" t="s">
        <v>3</v>
      </c>
      <c r="O8" s="12"/>
    </row>
    <row r="9" spans="1:15" x14ac:dyDescent="0.2">
      <c r="A9">
        <v>115882.9</v>
      </c>
      <c r="B9" s="11">
        <v>-1.792</v>
      </c>
      <c r="C9" s="20">
        <v>-1.79192</v>
      </c>
      <c r="D9" s="23">
        <f>B9-C9</f>
        <v>-8.0000000000080007E-5</v>
      </c>
      <c r="E9" s="12">
        <f>(B9-C9)^2</f>
        <v>6.4000000000128009E-9</v>
      </c>
      <c r="F9">
        <v>-1.7921044048999999</v>
      </c>
      <c r="G9" s="20">
        <f>(B9-F9)^2</f>
        <v>1.0900383143979682E-8</v>
      </c>
      <c r="H9">
        <v>-1.7919238693999999</v>
      </c>
      <c r="I9" s="20">
        <f t="shared" ref="I9:I23" si="0">(B9-H9)^2</f>
        <v>5.7958682563771651E-9</v>
      </c>
      <c r="J9" s="11">
        <v>-1.792</v>
      </c>
      <c r="K9" s="20">
        <f t="shared" ref="K9:K23" si="1">(B9-J9)^2</f>
        <v>0</v>
      </c>
      <c r="L9" s="11">
        <v>-1.7921</v>
      </c>
      <c r="M9" s="20">
        <f t="shared" ref="M9:M23" si="2">(B9-L9)^2</f>
        <v>9.9999999999977966E-9</v>
      </c>
      <c r="N9" s="20">
        <v>-1.79192</v>
      </c>
      <c r="O9" s="12">
        <f t="shared" ref="O9:O23" si="3">(B9-N9)^2</f>
        <v>6.4000000000128009E-9</v>
      </c>
    </row>
    <row r="10" spans="1:15" x14ac:dyDescent="0.2">
      <c r="A10">
        <v>103875.8</v>
      </c>
      <c r="B10" s="11">
        <v>0.22500000000000001</v>
      </c>
      <c r="C10" s="20">
        <v>0.22463</v>
      </c>
      <c r="D10" s="23">
        <f t="shared" ref="D10:D23" si="4">B10-C10</f>
        <v>3.7000000000000921E-4</v>
      </c>
      <c r="E10" s="12">
        <f t="shared" ref="E10:E23" si="5">(B10-C10)^2</f>
        <v>1.3690000000000682E-7</v>
      </c>
      <c r="F10">
        <v>0.22462690909999999</v>
      </c>
      <c r="G10" s="20">
        <f t="shared" ref="G10:G23" si="6">(B10-F10)^2</f>
        <v>1.3919681966281861E-7</v>
      </c>
      <c r="H10">
        <v>0.22463129949999999</v>
      </c>
      <c r="I10" s="20">
        <f t="shared" si="0"/>
        <v>1.3594005870025972E-7</v>
      </c>
      <c r="J10" s="11">
        <v>0.22500000000000001</v>
      </c>
      <c r="K10" s="20">
        <f t="shared" si="1"/>
        <v>0</v>
      </c>
      <c r="L10" s="11">
        <v>0.22463</v>
      </c>
      <c r="M10" s="20">
        <f t="shared" si="2"/>
        <v>1.3690000000000682E-7</v>
      </c>
      <c r="N10" s="20">
        <v>0.22463</v>
      </c>
      <c r="O10" s="12">
        <f t="shared" si="3"/>
        <v>1.3690000000000682E-7</v>
      </c>
    </row>
    <row r="11" spans="1:15" x14ac:dyDescent="0.2">
      <c r="A11">
        <v>93345.8</v>
      </c>
      <c r="B11" s="11">
        <v>2.2185000000000001</v>
      </c>
      <c r="C11" s="20">
        <v>2.2189100000000002</v>
      </c>
      <c r="D11" s="23">
        <f t="shared" si="4"/>
        <v>-4.1000000000002146E-4</v>
      </c>
      <c r="E11" s="12">
        <f t="shared" si="5"/>
        <v>1.6810000000001761E-7</v>
      </c>
      <c r="F11">
        <v>2.2190086398000002</v>
      </c>
      <c r="G11" s="20">
        <f t="shared" si="6"/>
        <v>2.5871444614408438E-7</v>
      </c>
      <c r="H11">
        <v>2.2189069511000001</v>
      </c>
      <c r="I11" s="20">
        <f t="shared" si="0"/>
        <v>1.6560919779120756E-7</v>
      </c>
      <c r="J11" s="11">
        <v>2.2189999999999999</v>
      </c>
      <c r="K11" s="20">
        <f t="shared" si="1"/>
        <v>2.499999999997229E-7</v>
      </c>
      <c r="L11" s="11">
        <v>2.2190099999999999</v>
      </c>
      <c r="M11" s="20">
        <f t="shared" si="2"/>
        <v>2.6009999999978417E-7</v>
      </c>
      <c r="N11" s="20">
        <v>2.2189100000000002</v>
      </c>
      <c r="O11" s="12">
        <f t="shared" si="3"/>
        <v>1.6810000000001761E-7</v>
      </c>
    </row>
    <row r="12" spans="1:15" x14ac:dyDescent="0.2">
      <c r="A12">
        <v>83990.7</v>
      </c>
      <c r="B12" s="11">
        <v>4.2134999999999998</v>
      </c>
      <c r="C12" s="20">
        <v>4.2128199999999998</v>
      </c>
      <c r="D12" s="23">
        <f t="shared" si="4"/>
        <v>6.8000000000001393E-4</v>
      </c>
      <c r="E12" s="12">
        <f t="shared" si="5"/>
        <v>4.6240000000001896E-7</v>
      </c>
      <c r="F12">
        <v>4.2129789081000002</v>
      </c>
      <c r="G12" s="20">
        <f t="shared" si="6"/>
        <v>2.7153676824519723E-7</v>
      </c>
      <c r="H12">
        <v>4.2128280238000002</v>
      </c>
      <c r="I12" s="20">
        <f t="shared" si="0"/>
        <v>4.5155201336589032E-7</v>
      </c>
      <c r="J12" s="11">
        <v>4.2130000000000001</v>
      </c>
      <c r="K12" s="20">
        <f t="shared" si="1"/>
        <v>2.499999999997229E-7</v>
      </c>
      <c r="L12" s="11">
        <v>4.2129799999999999</v>
      </c>
      <c r="M12" s="20">
        <f t="shared" si="2"/>
        <v>2.7039999999984805E-7</v>
      </c>
      <c r="N12" s="20">
        <v>4.2128300000000003</v>
      </c>
      <c r="O12" s="12">
        <f t="shared" si="3"/>
        <v>4.4889999999933577E-7</v>
      </c>
    </row>
    <row r="13" spans="1:15" x14ac:dyDescent="0.2">
      <c r="A13">
        <v>68217.399999999994</v>
      </c>
      <c r="B13" s="11">
        <v>8.2104999999999997</v>
      </c>
      <c r="C13" s="20">
        <v>8.2103099999999998</v>
      </c>
      <c r="D13" s="23">
        <f t="shared" si="4"/>
        <v>1.8999999999991246E-4</v>
      </c>
      <c r="E13" s="12">
        <f t="shared" si="5"/>
        <v>3.6099999999966733E-8</v>
      </c>
      <c r="F13">
        <v>8.2104278326000006</v>
      </c>
      <c r="G13" s="20">
        <f t="shared" si="6"/>
        <v>5.2081336226222695E-9</v>
      </c>
      <c r="H13">
        <v>8.2103067841000001</v>
      </c>
      <c r="I13" s="20">
        <f t="shared" si="0"/>
        <v>3.7332384012633671E-8</v>
      </c>
      <c r="J13" s="11">
        <v>8.2100000000000009</v>
      </c>
      <c r="K13" s="20">
        <f t="shared" si="1"/>
        <v>2.4999999999883474E-7</v>
      </c>
      <c r="L13" s="11">
        <v>8.2104300000000006</v>
      </c>
      <c r="M13" s="20">
        <f t="shared" si="2"/>
        <v>4.899999999877684E-9</v>
      </c>
      <c r="N13" s="20">
        <v>8.2103099999999998</v>
      </c>
      <c r="O13" s="12">
        <f t="shared" si="3"/>
        <v>3.6099999999966733E-8</v>
      </c>
    </row>
    <row r="14" spans="1:15" x14ac:dyDescent="0.2">
      <c r="A14">
        <v>50356.7</v>
      </c>
      <c r="B14" s="11">
        <v>14.218</v>
      </c>
      <c r="C14" s="20">
        <v>14.217449999999999</v>
      </c>
      <c r="D14" s="23">
        <f t="shared" si="4"/>
        <v>5.5000000000049454E-4</v>
      </c>
      <c r="E14" s="12">
        <f t="shared" si="5"/>
        <v>3.0250000000054397E-7</v>
      </c>
      <c r="F14">
        <v>14.2173510549</v>
      </c>
      <c r="G14" s="20">
        <f t="shared" si="6"/>
        <v>4.2112974281403617E-7</v>
      </c>
      <c r="H14">
        <v>14.2174394702</v>
      </c>
      <c r="I14" s="20">
        <f t="shared" si="0"/>
        <v>3.1419365668752755E-7</v>
      </c>
      <c r="J14" s="11">
        <v>14.217000000000001</v>
      </c>
      <c r="K14" s="20">
        <f t="shared" si="1"/>
        <v>9.9999999999889161E-7</v>
      </c>
      <c r="L14" s="11">
        <v>14.21735</v>
      </c>
      <c r="M14" s="20">
        <f t="shared" si="2"/>
        <v>4.225000000003399E-7</v>
      </c>
      <c r="N14" s="20">
        <v>14.21744</v>
      </c>
      <c r="O14" s="12">
        <f t="shared" si="3"/>
        <v>3.1360000000012986E-7</v>
      </c>
    </row>
    <row r="15" spans="1:15" x14ac:dyDescent="0.2">
      <c r="A15">
        <v>35830.199999999997</v>
      </c>
      <c r="B15" s="11">
        <v>21.21</v>
      </c>
      <c r="C15" s="20">
        <v>21.209430000000001</v>
      </c>
      <c r="D15" s="23">
        <f t="shared" si="4"/>
        <v>5.6999999999973738E-4</v>
      </c>
      <c r="E15" s="12">
        <f t="shared" si="5"/>
        <v>3.2489999999970063E-7</v>
      </c>
      <c r="F15">
        <v>21.209184289</v>
      </c>
      <c r="G15" s="20">
        <f t="shared" si="6"/>
        <v>6.6538443552316819E-7</v>
      </c>
      <c r="H15">
        <v>21.209438114400001</v>
      </c>
      <c r="I15" s="20">
        <f t="shared" si="0"/>
        <v>3.1571542748714851E-7</v>
      </c>
      <c r="J15" s="11">
        <v>21.21</v>
      </c>
      <c r="K15" s="20">
        <f t="shared" si="1"/>
        <v>0</v>
      </c>
      <c r="L15" s="11">
        <v>21.20918</v>
      </c>
      <c r="M15" s="20">
        <f t="shared" si="2"/>
        <v>6.72400000001527E-7</v>
      </c>
      <c r="N15" s="20">
        <v>21.209440000000001</v>
      </c>
      <c r="O15" s="12">
        <f t="shared" si="3"/>
        <v>3.1360000000012986E-7</v>
      </c>
    </row>
    <row r="16" spans="1:15" x14ac:dyDescent="0.2">
      <c r="A16">
        <v>23582.799999999999</v>
      </c>
      <c r="B16" s="11">
        <v>30.2</v>
      </c>
      <c r="C16" s="20">
        <v>30.200019999999999</v>
      </c>
      <c r="D16" s="23">
        <f t="shared" si="4"/>
        <v>-1.9999999999242846E-5</v>
      </c>
      <c r="E16" s="12">
        <f t="shared" si="5"/>
        <v>3.9999999996971383E-10</v>
      </c>
      <c r="F16">
        <v>30.200322763100001</v>
      </c>
      <c r="G16" s="20">
        <f t="shared" si="6"/>
        <v>1.0417601872262107E-7</v>
      </c>
      <c r="H16">
        <v>30.200024857100001</v>
      </c>
      <c r="I16" s="20">
        <f t="shared" si="0"/>
        <v>6.1787542048162882E-10</v>
      </c>
      <c r="J16" s="11">
        <v>30.2</v>
      </c>
      <c r="K16" s="20">
        <f t="shared" si="1"/>
        <v>0</v>
      </c>
      <c r="L16" s="11">
        <v>30.200320000000001</v>
      </c>
      <c r="M16" s="20">
        <f t="shared" si="2"/>
        <v>1.0240000000134169E-7</v>
      </c>
      <c r="N16" s="20">
        <v>30.200019999999999</v>
      </c>
      <c r="O16" s="12">
        <f t="shared" si="3"/>
        <v>3.9999999996971383E-10</v>
      </c>
    </row>
    <row r="17" spans="1:15" x14ac:dyDescent="0.2">
      <c r="A17">
        <v>35830.199999999997</v>
      </c>
      <c r="B17" s="11">
        <v>21.209</v>
      </c>
      <c r="C17" s="20">
        <v>21.209430000000001</v>
      </c>
      <c r="D17" s="23">
        <f t="shared" si="4"/>
        <v>-4.3000000000148475E-4</v>
      </c>
      <c r="E17" s="12">
        <f t="shared" si="5"/>
        <v>1.849000000012769E-7</v>
      </c>
      <c r="F17">
        <v>21.209184289</v>
      </c>
      <c r="G17" s="20">
        <f t="shared" si="6"/>
        <v>3.3962435520960606E-8</v>
      </c>
      <c r="H17">
        <v>21.209438114400001</v>
      </c>
      <c r="I17" s="20">
        <f t="shared" si="0"/>
        <v>1.9194422748859578E-7</v>
      </c>
      <c r="J17" s="11">
        <v>21.21</v>
      </c>
      <c r="K17" s="20">
        <f t="shared" si="1"/>
        <v>1.0000000000024443E-6</v>
      </c>
      <c r="L17" s="11">
        <v>21.20918</v>
      </c>
      <c r="M17" s="20">
        <f t="shared" si="2"/>
        <v>3.2400000000104773E-8</v>
      </c>
      <c r="N17" s="20">
        <v>21.209440000000001</v>
      </c>
      <c r="O17" s="12">
        <f t="shared" si="3"/>
        <v>1.9360000000097344E-7</v>
      </c>
    </row>
    <row r="18" spans="1:15" x14ac:dyDescent="0.2">
      <c r="A18">
        <v>50358.400000000001</v>
      </c>
      <c r="B18" s="11">
        <v>14.215999999999999</v>
      </c>
      <c r="C18" s="20">
        <v>14.21678</v>
      </c>
      <c r="D18" s="23">
        <f t="shared" si="4"/>
        <v>-7.8000000000066905E-4</v>
      </c>
      <c r="E18" s="12">
        <f t="shared" si="5"/>
        <v>6.0840000000104373E-7</v>
      </c>
      <c r="F18">
        <v>14.216671273599999</v>
      </c>
      <c r="G18" s="20">
        <f t="shared" si="6"/>
        <v>4.5060824605706395E-7</v>
      </c>
      <c r="H18">
        <v>14.216759662699999</v>
      </c>
      <c r="I18" s="20">
        <f t="shared" si="0"/>
        <v>5.77087417771538E-7</v>
      </c>
      <c r="J18" s="11">
        <v>14.217000000000001</v>
      </c>
      <c r="K18" s="20">
        <f t="shared" si="1"/>
        <v>1.0000000000024443E-6</v>
      </c>
      <c r="L18" s="11">
        <v>14.216670000000001</v>
      </c>
      <c r="M18" s="20">
        <f t="shared" si="2"/>
        <v>4.4890000000171609E-7</v>
      </c>
      <c r="N18" s="20">
        <v>14.216760000000001</v>
      </c>
      <c r="O18" s="12">
        <f t="shared" si="3"/>
        <v>5.7760000000216786E-7</v>
      </c>
    </row>
    <row r="19" spans="1:15" x14ac:dyDescent="0.2">
      <c r="A19">
        <v>68219.5</v>
      </c>
      <c r="B19" s="11">
        <v>8.2095000000000002</v>
      </c>
      <c r="C19" s="20">
        <v>8.2096999999999998</v>
      </c>
      <c r="D19" s="23">
        <f t="shared" si="4"/>
        <v>-1.9999999999953388E-4</v>
      </c>
      <c r="E19" s="12">
        <f t="shared" si="5"/>
        <v>3.9999999999813554E-8</v>
      </c>
      <c r="F19">
        <v>8.2098292390999994</v>
      </c>
      <c r="G19" s="20">
        <f t="shared" si="6"/>
        <v>1.0839838496825476E-7</v>
      </c>
      <c r="H19">
        <v>8.2097081763999995</v>
      </c>
      <c r="I19" s="20">
        <f t="shared" si="0"/>
        <v>4.3337413516652023E-8</v>
      </c>
      <c r="J19" s="11">
        <v>8.2100000000000009</v>
      </c>
      <c r="K19" s="20">
        <f t="shared" si="1"/>
        <v>2.5000000000061107E-7</v>
      </c>
      <c r="L19" s="11">
        <v>8.2098300000000002</v>
      </c>
      <c r="M19" s="20">
        <f t="shared" si="2"/>
        <v>1.0889999999996136E-7</v>
      </c>
      <c r="N19" s="20">
        <v>8.2097099999999994</v>
      </c>
      <c r="O19" s="12">
        <f t="shared" si="3"/>
        <v>4.409999999964523E-8</v>
      </c>
    </row>
    <row r="20" spans="1:15" x14ac:dyDescent="0.2">
      <c r="A20">
        <v>83990.7</v>
      </c>
      <c r="B20" s="11">
        <v>4.2130000000000001</v>
      </c>
      <c r="C20" s="20">
        <v>4.2128199999999998</v>
      </c>
      <c r="D20" s="23">
        <f t="shared" si="4"/>
        <v>1.8000000000029104E-4</v>
      </c>
      <c r="E20" s="12">
        <f t="shared" si="5"/>
        <v>3.2400000000104773E-8</v>
      </c>
      <c r="F20">
        <v>4.2129789081000002</v>
      </c>
      <c r="G20" s="20">
        <f t="shared" si="6"/>
        <v>4.4486824560498168E-10</v>
      </c>
      <c r="H20">
        <v>4.2128280238000002</v>
      </c>
      <c r="I20" s="20">
        <f t="shared" si="0"/>
        <v>2.9575813366394642E-8</v>
      </c>
      <c r="J20" s="11">
        <v>4.2130000000000001</v>
      </c>
      <c r="K20" s="20">
        <f t="shared" si="1"/>
        <v>0</v>
      </c>
      <c r="L20" s="11">
        <v>4.2129799999999999</v>
      </c>
      <c r="M20" s="20">
        <f t="shared" si="2"/>
        <v>4.0000000000524098E-10</v>
      </c>
      <c r="N20" s="20">
        <v>4.2128300000000003</v>
      </c>
      <c r="O20" s="12">
        <f t="shared" si="3"/>
        <v>2.889999999992569E-8</v>
      </c>
    </row>
    <row r="21" spans="1:15" x14ac:dyDescent="0.2">
      <c r="A21">
        <v>93345.8</v>
      </c>
      <c r="B21" s="11">
        <v>2.218</v>
      </c>
      <c r="C21" s="20">
        <v>2.2189100000000002</v>
      </c>
      <c r="D21" s="23">
        <f t="shared" si="4"/>
        <v>-9.1000000000018844E-4</v>
      </c>
      <c r="E21" s="12">
        <f t="shared" si="5"/>
        <v>8.2810000000034301E-7</v>
      </c>
      <c r="F21">
        <v>2.2190086398000002</v>
      </c>
      <c r="G21" s="20">
        <f t="shared" si="6"/>
        <v>1.0173542461444649E-6</v>
      </c>
      <c r="H21">
        <v>2.2189069511000001</v>
      </c>
      <c r="I21" s="20">
        <f t="shared" si="0"/>
        <v>8.2256029779150744E-7</v>
      </c>
      <c r="J21" s="11">
        <v>2.2189999999999999</v>
      </c>
      <c r="K21" s="20">
        <f t="shared" si="1"/>
        <v>9.9999999999977973E-7</v>
      </c>
      <c r="L21" s="11">
        <v>2.2190099999999999</v>
      </c>
      <c r="M21" s="20">
        <f t="shared" si="2"/>
        <v>1.0200999999999098E-6</v>
      </c>
      <c r="N21" s="20">
        <v>2.2189100000000002</v>
      </c>
      <c r="O21" s="12">
        <f t="shared" si="3"/>
        <v>8.2810000000034301E-7</v>
      </c>
    </row>
    <row r="22" spans="1:15" x14ac:dyDescent="0.2">
      <c r="A22">
        <v>103875.8</v>
      </c>
      <c r="B22" s="11">
        <v>0.22500000000000001</v>
      </c>
      <c r="C22" s="20">
        <v>0.22463</v>
      </c>
      <c r="D22" s="23">
        <f t="shared" si="4"/>
        <v>3.7000000000000921E-4</v>
      </c>
      <c r="E22" s="12">
        <f t="shared" si="5"/>
        <v>1.3690000000000682E-7</v>
      </c>
      <c r="F22">
        <v>0.22462690909999999</v>
      </c>
      <c r="G22" s="20">
        <f t="shared" si="6"/>
        <v>1.3919681966281861E-7</v>
      </c>
      <c r="H22">
        <v>0.22463129949999999</v>
      </c>
      <c r="I22" s="20">
        <f t="shared" si="0"/>
        <v>1.3594005870025972E-7</v>
      </c>
      <c r="J22" s="11">
        <v>0.22500000000000001</v>
      </c>
      <c r="K22" s="20">
        <f t="shared" si="1"/>
        <v>0</v>
      </c>
      <c r="L22" s="11">
        <v>0.22463</v>
      </c>
      <c r="M22" s="20">
        <f t="shared" si="2"/>
        <v>1.3690000000000682E-7</v>
      </c>
      <c r="N22" s="20">
        <v>0.22463</v>
      </c>
      <c r="O22" s="12">
        <f t="shared" si="3"/>
        <v>1.3690000000000682E-7</v>
      </c>
    </row>
    <row r="23" spans="1:15" x14ac:dyDescent="0.2">
      <c r="A23">
        <v>115882.9</v>
      </c>
      <c r="B23" s="11">
        <v>-1.792</v>
      </c>
      <c r="C23" s="24">
        <v>-1.79192</v>
      </c>
      <c r="D23" s="23">
        <f t="shared" si="4"/>
        <v>-8.0000000000080007E-5</v>
      </c>
      <c r="E23" s="12">
        <f t="shared" si="5"/>
        <v>6.4000000000128009E-9</v>
      </c>
      <c r="F23">
        <v>-1.7921044048999999</v>
      </c>
      <c r="G23" s="20">
        <f t="shared" si="6"/>
        <v>1.0900383143979682E-8</v>
      </c>
      <c r="H23">
        <v>-1.7919238693999999</v>
      </c>
      <c r="I23" s="20">
        <f t="shared" si="0"/>
        <v>5.7958682563771651E-9</v>
      </c>
      <c r="J23" s="11">
        <v>-1.792</v>
      </c>
      <c r="K23" s="20">
        <f t="shared" si="1"/>
        <v>0</v>
      </c>
      <c r="L23" s="11">
        <v>-1.7921</v>
      </c>
      <c r="M23" s="20">
        <f t="shared" si="2"/>
        <v>9.9999999999977966E-9</v>
      </c>
      <c r="N23" s="20">
        <v>-1.79192</v>
      </c>
      <c r="O23" s="12">
        <f t="shared" si="3"/>
        <v>6.4000000000128009E-9</v>
      </c>
    </row>
    <row r="24" spans="1:15" s="3" customFormat="1" x14ac:dyDescent="0.2">
      <c r="B24" s="13"/>
      <c r="C24" s="21"/>
      <c r="D24" s="21"/>
      <c r="E24" s="14">
        <f>AVERAGE(E9:E23)</f>
        <v>2.1832000000018924E-7</v>
      </c>
      <c r="F24" s="21"/>
      <c r="G24" s="21">
        <f>AVERAGE(G9:G23)</f>
        <v>2.4247414210811165E-7</v>
      </c>
      <c r="H24" s="21"/>
      <c r="I24" s="21">
        <f>AVERAGE(I9:I23)</f>
        <v>2.1553317190752337E-7</v>
      </c>
      <c r="J24" s="13"/>
      <c r="K24" s="14">
        <f>SUM(K9:K23)</f>
        <v>5.0000000000024509E-6</v>
      </c>
      <c r="L24" s="13"/>
      <c r="M24" s="21">
        <f>SUM(M9:M23)</f>
        <v>3.6372000000044246E-6</v>
      </c>
      <c r="N24" s="21"/>
      <c r="O24" s="14">
        <f>SUM(O9:O23)</f>
        <v>3.2396000000026439E-6</v>
      </c>
    </row>
    <row r="25" spans="1:15" s="2" customFormat="1" ht="15" thickBot="1" x14ac:dyDescent="0.25">
      <c r="A25" s="2" t="s">
        <v>9</v>
      </c>
      <c r="B25" s="15"/>
      <c r="C25" s="22"/>
      <c r="D25" s="22"/>
      <c r="E25" s="16">
        <f>E24^0.5</f>
        <v>4.6724725788407711E-4</v>
      </c>
      <c r="F25" s="22"/>
      <c r="G25" s="22">
        <f>G24^0.5</f>
        <v>4.9241663467851251E-4</v>
      </c>
      <c r="H25" s="22"/>
      <c r="I25" s="30">
        <f>I24^0.5</f>
        <v>4.6425550282955545E-4</v>
      </c>
      <c r="J25" s="15"/>
      <c r="K25" s="16">
        <f>K24^0.5</f>
        <v>2.2360679775003376E-3</v>
      </c>
      <c r="L25" s="15"/>
      <c r="M25" s="22">
        <f t="shared" ref="M25:O25" si="7">M24^0.5</f>
        <v>1.9071444622797782E-3</v>
      </c>
      <c r="N25" s="22"/>
      <c r="O25" s="31">
        <f t="shared" si="7"/>
        <v>1.7998888854600563E-3</v>
      </c>
    </row>
    <row r="26" spans="1:15" s="1" customFormat="1" x14ac:dyDescent="0.2">
      <c r="A26" s="1" t="s">
        <v>14</v>
      </c>
      <c r="E26" s="1" t="s">
        <v>18</v>
      </c>
      <c r="G26" s="1" t="s">
        <v>20</v>
      </c>
      <c r="I26" s="1" t="s">
        <v>15</v>
      </c>
    </row>
    <row r="27" spans="1:15" s="1" customFormat="1" x14ac:dyDescent="0.2">
      <c r="A27" s="1" t="s">
        <v>16</v>
      </c>
      <c r="K27" s="1" t="s">
        <v>19</v>
      </c>
      <c r="M27" s="1" t="s">
        <v>17</v>
      </c>
      <c r="O27" s="1" t="s">
        <v>15</v>
      </c>
    </row>
    <row r="28" spans="1:15" x14ac:dyDescent="0.2">
      <c r="L28" s="29" t="s">
        <v>21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Wentao Zhang</dc:creator>
  <cp:lastModifiedBy>Wentao Zhang</cp:lastModifiedBy>
  <dcterms:created xsi:type="dcterms:W3CDTF">2018-04-15T08:24:26Z</dcterms:created>
  <dcterms:modified xsi:type="dcterms:W3CDTF">2018-04-16T08:55:39Z</dcterms:modified>
</cp:coreProperties>
</file>