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62\OneDrive - University of Miami\MF 702\hw5\"/>
    </mc:Choice>
  </mc:AlternateContent>
  <xr:revisionPtr revIDLastSave="0" documentId="13_ncr:1_{288E7A1B-0089-4C6E-9B82-6B082F128C8A}" xr6:coauthVersionLast="45" xr6:coauthVersionMax="45" xr10:uidLastSave="{00000000-0000-0000-0000-000000000000}"/>
  <bookViews>
    <workbookView xWindow="-19310" yWindow="-2790" windowWidth="19420" windowHeight="10420" tabRatio="1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H3" i="1"/>
  <c r="J3" i="1" l="1"/>
  <c r="A4" i="1"/>
  <c r="A5" i="1" l="1"/>
  <c r="J5" i="1" s="1"/>
  <c r="M4" i="1"/>
  <c r="N3" i="1" s="1"/>
  <c r="K3" i="1"/>
  <c r="H4" i="1"/>
  <c r="J4" i="1"/>
  <c r="H5" i="1" l="1"/>
  <c r="K4" i="1"/>
  <c r="A6" i="1"/>
  <c r="M5" i="1"/>
  <c r="N4" i="1" s="1"/>
  <c r="A7" i="1" l="1"/>
  <c r="M6" i="1"/>
  <c r="N5" i="1" s="1"/>
  <c r="K5" i="1"/>
  <c r="J6" i="1"/>
  <c r="H6" i="1"/>
  <c r="A8" i="1" l="1"/>
  <c r="M7" i="1"/>
  <c r="N6" i="1" s="1"/>
  <c r="H7" i="1"/>
  <c r="K6" i="1"/>
  <c r="J7" i="1"/>
  <c r="A9" i="1" l="1"/>
  <c r="M8" i="1"/>
  <c r="N7" i="1" s="1"/>
  <c r="H8" i="1"/>
  <c r="K7" i="1"/>
  <c r="J8" i="1"/>
  <c r="A10" i="1" l="1"/>
  <c r="M9" i="1"/>
  <c r="N8" i="1" s="1"/>
  <c r="K8" i="1"/>
  <c r="H9" i="1"/>
  <c r="J9" i="1"/>
  <c r="A11" i="1" l="1"/>
  <c r="M10" i="1"/>
  <c r="N9" i="1" s="1"/>
  <c r="H10" i="1"/>
  <c r="K9" i="1"/>
  <c r="J10" i="1"/>
  <c r="A12" i="1" l="1"/>
  <c r="M11" i="1"/>
  <c r="N10" i="1" s="1"/>
  <c r="H11" i="1"/>
  <c r="J11" i="1"/>
  <c r="K10" i="1"/>
  <c r="A13" i="1" l="1"/>
  <c r="M12" i="1"/>
  <c r="N11" i="1" s="1"/>
  <c r="K11" i="1"/>
  <c r="H12" i="1"/>
  <c r="J12" i="1"/>
  <c r="A14" i="1" l="1"/>
  <c r="M13" i="1"/>
  <c r="N12" i="1" s="1"/>
  <c r="J13" i="1"/>
  <c r="H13" i="1"/>
  <c r="K12" i="1"/>
  <c r="A15" i="1" l="1"/>
  <c r="M14" i="1"/>
  <c r="N13" i="1" s="1"/>
  <c r="H14" i="1"/>
  <c r="K13" i="1"/>
  <c r="J14" i="1"/>
  <c r="A16" i="1" l="1"/>
  <c r="M15" i="1"/>
  <c r="N14" i="1" s="1"/>
  <c r="J15" i="1"/>
  <c r="H15" i="1"/>
  <c r="K14" i="1"/>
  <c r="A17" i="1" l="1"/>
  <c r="M16" i="1"/>
  <c r="N15" i="1" s="1"/>
  <c r="K15" i="1"/>
  <c r="H16" i="1"/>
  <c r="J16" i="1"/>
  <c r="A18" i="1" l="1"/>
  <c r="M17" i="1"/>
  <c r="N16" i="1" s="1"/>
  <c r="J17" i="1"/>
  <c r="H17" i="1"/>
  <c r="K16" i="1"/>
  <c r="A19" i="1" l="1"/>
  <c r="M18" i="1"/>
  <c r="N17" i="1" s="1"/>
  <c r="K17" i="1"/>
  <c r="J18" i="1"/>
  <c r="H18" i="1"/>
  <c r="A20" i="1" l="1"/>
  <c r="M19" i="1"/>
  <c r="N18" i="1" s="1"/>
  <c r="K18" i="1"/>
  <c r="J19" i="1"/>
  <c r="H19" i="1"/>
  <c r="A21" i="1" l="1"/>
  <c r="M20" i="1"/>
  <c r="N19" i="1" s="1"/>
  <c r="J20" i="1"/>
  <c r="H20" i="1"/>
  <c r="K19" i="1"/>
  <c r="A22" i="1" l="1"/>
  <c r="M21" i="1"/>
  <c r="N20" i="1" s="1"/>
  <c r="K20" i="1"/>
  <c r="J21" i="1"/>
  <c r="H21" i="1"/>
  <c r="A23" i="1" l="1"/>
  <c r="M22" i="1"/>
  <c r="N21" i="1" s="1"/>
  <c r="J22" i="1"/>
  <c r="K21" i="1"/>
  <c r="H22" i="1"/>
  <c r="A24" i="1" l="1"/>
  <c r="M23" i="1"/>
  <c r="N22" i="1" s="1"/>
  <c r="K22" i="1"/>
  <c r="H23" i="1"/>
  <c r="J23" i="1"/>
  <c r="A25" i="1" l="1"/>
  <c r="M24" i="1"/>
  <c r="N23" i="1" s="1"/>
  <c r="H24" i="1"/>
  <c r="K23" i="1"/>
  <c r="J24" i="1"/>
  <c r="A26" i="1" l="1"/>
  <c r="M25" i="1"/>
  <c r="N24" i="1" s="1"/>
  <c r="K24" i="1"/>
  <c r="J25" i="1"/>
  <c r="H25" i="1"/>
  <c r="A27" i="1" l="1"/>
  <c r="M26" i="1"/>
  <c r="N25" i="1" s="1"/>
  <c r="H26" i="1"/>
  <c r="K25" i="1"/>
  <c r="J26" i="1"/>
  <c r="A28" i="1" l="1"/>
  <c r="M27" i="1"/>
  <c r="N26" i="1" s="1"/>
  <c r="J27" i="1"/>
  <c r="H27" i="1"/>
  <c r="K26" i="1"/>
  <c r="A29" i="1" l="1"/>
  <c r="M28" i="1"/>
  <c r="N27" i="1" s="1"/>
  <c r="H28" i="1"/>
  <c r="K27" i="1"/>
  <c r="J28" i="1"/>
  <c r="A30" i="1" l="1"/>
  <c r="M29" i="1"/>
  <c r="N28" i="1" s="1"/>
  <c r="H29" i="1"/>
  <c r="K28" i="1"/>
  <c r="J29" i="1"/>
  <c r="A31" i="1" l="1"/>
  <c r="M30" i="1"/>
  <c r="N29" i="1" s="1"/>
  <c r="K29" i="1"/>
  <c r="J30" i="1"/>
  <c r="H30" i="1"/>
  <c r="A32" i="1" l="1"/>
  <c r="M31" i="1"/>
  <c r="N30" i="1" s="1"/>
  <c r="J31" i="1"/>
  <c r="H31" i="1"/>
  <c r="K30" i="1"/>
  <c r="A33" i="1" l="1"/>
  <c r="M32" i="1"/>
  <c r="N31" i="1" s="1"/>
  <c r="K31" i="1"/>
  <c r="H32" i="1"/>
  <c r="J32" i="1"/>
  <c r="A34" i="1" l="1"/>
  <c r="M33" i="1"/>
  <c r="N32" i="1" s="1"/>
  <c r="H33" i="1"/>
  <c r="K32" i="1"/>
  <c r="J33" i="1"/>
  <c r="A35" i="1" l="1"/>
  <c r="M34" i="1"/>
  <c r="N33" i="1" s="1"/>
  <c r="H34" i="1"/>
  <c r="J34" i="1"/>
  <c r="K33" i="1"/>
  <c r="A36" i="1" l="1"/>
  <c r="M35" i="1"/>
  <c r="N34" i="1" s="1"/>
  <c r="K34" i="1"/>
  <c r="H35" i="1"/>
  <c r="J35" i="1"/>
  <c r="A37" i="1" l="1"/>
  <c r="M36" i="1"/>
  <c r="N35" i="1" s="1"/>
  <c r="K35" i="1"/>
  <c r="J36" i="1"/>
  <c r="H36" i="1"/>
  <c r="A38" i="1" l="1"/>
  <c r="M37" i="1"/>
  <c r="N36" i="1" s="1"/>
  <c r="J37" i="1"/>
  <c r="H37" i="1"/>
  <c r="K36" i="1"/>
  <c r="A39" i="1" l="1"/>
  <c r="M38" i="1"/>
  <c r="N37" i="1" s="1"/>
  <c r="J38" i="1"/>
  <c r="H38" i="1"/>
  <c r="K37" i="1"/>
  <c r="A40" i="1" l="1"/>
  <c r="M39" i="1"/>
  <c r="N38" i="1" s="1"/>
  <c r="H39" i="1"/>
  <c r="K38" i="1"/>
  <c r="J39" i="1"/>
  <c r="A41" i="1" l="1"/>
  <c r="M40" i="1"/>
  <c r="N39" i="1" s="1"/>
  <c r="H40" i="1"/>
  <c r="K39" i="1"/>
  <c r="J40" i="1"/>
  <c r="A42" i="1" l="1"/>
  <c r="M41" i="1"/>
  <c r="N40" i="1" s="1"/>
  <c r="H41" i="1"/>
  <c r="K40" i="1"/>
  <c r="J41" i="1"/>
  <c r="J42" i="1" l="1"/>
  <c r="M42" i="1"/>
  <c r="H42" i="1"/>
  <c r="K41" i="1"/>
  <c r="N41" i="1" l="1"/>
  <c r="N42" i="1"/>
</calcChain>
</file>

<file path=xl/sharedStrings.xml><?xml version="1.0" encoding="utf-8"?>
<sst xmlns="http://schemas.openxmlformats.org/spreadsheetml/2006/main" count="13" uniqueCount="13">
  <si>
    <t>Time (Years)</t>
  </si>
  <si>
    <t>Sept 1, 1995 Spot Rates</t>
  </si>
  <si>
    <t>Sept 2, 2005 Discount Factors</t>
  </si>
  <si>
    <t>Sept 3, 2015 Par Rates</t>
  </si>
  <si>
    <t>spot rates from discount factors</t>
    <phoneticPr fontId="2" type="noConversion"/>
  </si>
  <si>
    <t>forward rate from Spot Rates</t>
    <phoneticPr fontId="2" type="noConversion"/>
  </si>
  <si>
    <t>discount factor from spot rates</t>
    <phoneticPr fontId="2" type="noConversion"/>
  </si>
  <si>
    <t>discount from par</t>
    <phoneticPr fontId="2" type="noConversion"/>
  </si>
  <si>
    <t>spot from par</t>
    <phoneticPr fontId="2" type="noConversion"/>
  </si>
  <si>
    <t>forward from discount</t>
    <phoneticPr fontId="2" type="noConversion"/>
  </si>
  <si>
    <t>forward from par</t>
    <phoneticPr fontId="2" type="noConversion"/>
  </si>
  <si>
    <t>par from discount</t>
    <phoneticPr fontId="2" type="noConversion"/>
  </si>
  <si>
    <t xml:space="preserve">par from spot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</si>
</sst>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u/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Normal="100" workbookViewId="0">
      <selection sqref="A1:XFD1"/>
    </sheetView>
  </sheetViews>
  <sheetFormatPr defaultRowHeight="12.5" x14ac:dyDescent="0.25"/>
  <cols>
    <col min="1" max="1" width="27.36328125"/>
    <col min="2" max="2" width="22.08984375"/>
    <col min="3" max="3" width="27.36328125"/>
    <col min="4" max="4" width="20.90625"/>
    <col min="5" max="5" width="11.6328125"/>
    <col min="6" max="6" width="16.81640625" customWidth="1"/>
    <col min="7" max="7" width="20.81640625" customWidth="1"/>
    <col min="8" max="8" width="28.81640625" customWidth="1"/>
    <col min="9" max="9" width="15" customWidth="1"/>
    <col min="10" max="10" width="26.7265625" customWidth="1"/>
    <col min="11" max="11" width="24.453125" customWidth="1"/>
    <col min="12" max="12" width="20.54296875" customWidth="1"/>
    <col min="13" max="13" width="14.1796875" customWidth="1"/>
    <col min="14" max="14" width="17.08984375" customWidth="1"/>
    <col min="15" max="1024" width="11.6328125"/>
  </cols>
  <sheetData>
    <row r="1" spans="1:14" ht="12.15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F1" t="s">
        <v>11</v>
      </c>
      <c r="G1" t="s">
        <v>9</v>
      </c>
      <c r="H1" t="s">
        <v>4</v>
      </c>
      <c r="I1" t="s">
        <v>12</v>
      </c>
      <c r="J1" t="s">
        <v>6</v>
      </c>
      <c r="K1" t="s">
        <v>5</v>
      </c>
      <c r="L1" t="s">
        <v>7</v>
      </c>
      <c r="M1" t="s">
        <v>8</v>
      </c>
      <c r="N1" t="s">
        <v>10</v>
      </c>
    </row>
    <row r="3" spans="1:14" ht="12.15" customHeight="1" x14ac:dyDescent="0.25">
      <c r="A3">
        <v>0.5</v>
      </c>
      <c r="B3">
        <v>5.52000000000002E-2</v>
      </c>
      <c r="C3">
        <v>0.98217355006629703</v>
      </c>
      <c r="D3">
        <v>2.3999999999999998E-3</v>
      </c>
      <c r="F3" s="3">
        <v>3.63000001374503E-2</v>
      </c>
      <c r="G3" s="3">
        <v>3.6300000137450203E-2</v>
      </c>
      <c r="H3">
        <f>((1/C3)^(1/(2*A3))-1)*2</f>
        <v>3.6299999999999333E-2</v>
      </c>
      <c r="I3" s="3">
        <v>5.52000002466237E-2</v>
      </c>
      <c r="J3">
        <f t="shared" ref="J3:J14" si="0">(1+B3/2)^((-2)*A3)</f>
        <v>0.97314130011677691</v>
      </c>
      <c r="K3">
        <f>(1+B4)^A4/(1+B3)^A3-1</f>
        <v>2.8018984518720202E-2</v>
      </c>
      <c r="L3" s="3">
        <v>0.99880143827407097</v>
      </c>
      <c r="M3">
        <f>((1/L3)^(1/(2*A3))-1)*2</f>
        <v>2.4000000000001798E-3</v>
      </c>
      <c r="N3">
        <f>(1+M4)^A4/(1+M3)^A3-1</f>
        <v>4.2035231104058379E-3</v>
      </c>
    </row>
    <row r="4" spans="1:14" ht="12.15" customHeight="1" x14ac:dyDescent="0.25">
      <c r="A4">
        <f t="shared" ref="A4:A42" si="1">A3+0.5</f>
        <v>1</v>
      </c>
      <c r="B4">
        <v>5.60112044512628E-2</v>
      </c>
      <c r="C4">
        <v>0.96428253091401095</v>
      </c>
      <c r="D4">
        <v>3.5999999999999999E-3</v>
      </c>
      <c r="F4" s="3">
        <v>3.6699999911274699E-2</v>
      </c>
      <c r="G4" s="3">
        <v>3.7107421165135802E-2</v>
      </c>
      <c r="H4">
        <f t="shared" ref="H4:H14" si="2">((1/C4)^(1/(2*A4))-1)*2</f>
        <v>3.6703670730839466E-2</v>
      </c>
      <c r="I4" s="3">
        <v>5.5999999733249699E-2</v>
      </c>
      <c r="J4">
        <f t="shared" si="0"/>
        <v>0.94625685174779173</v>
      </c>
      <c r="K4">
        <f t="shared" ref="K4:K41" si="3">(1+B5)^A5/(1+B4)^A4-1</f>
        <v>2.899310100739938E-2</v>
      </c>
      <c r="L4" s="3">
        <v>0.99461400960492397</v>
      </c>
      <c r="M4">
        <f t="shared" ref="M4:M42" si="4">((1/L4)^(1/(2*A4))-1)*2</f>
        <v>5.4078451779342451E-3</v>
      </c>
      <c r="N4" t="e">
        <f t="shared" ref="N4:N42" si="5">(1+M5)^A5/(1+M4)^A4-1</f>
        <v>#NUM!</v>
      </c>
    </row>
    <row r="5" spans="1:14" ht="12.15" customHeight="1" x14ac:dyDescent="0.25">
      <c r="A5">
        <f t="shared" si="1"/>
        <v>1.5</v>
      </c>
      <c r="B5">
        <v>5.6948904051472099E-2</v>
      </c>
      <c r="C5">
        <v>0.94631025677132996</v>
      </c>
      <c r="D5">
        <v>5.2700000000000004E-3</v>
      </c>
      <c r="F5" s="3">
        <v>3.7119999838714897E-2</v>
      </c>
      <c r="G5" s="3">
        <v>3.7983893479028197E-2</v>
      </c>
      <c r="H5">
        <f t="shared" si="2"/>
        <v>3.7130322368634783E-2</v>
      </c>
      <c r="I5" s="3">
        <v>5.6915000200757897E-2</v>
      </c>
      <c r="J5">
        <f t="shared" si="0"/>
        <v>0.91922002328080077</v>
      </c>
      <c r="K5">
        <f t="shared" si="3"/>
        <v>2.9863142456094893E-2</v>
      </c>
      <c r="L5" s="3">
        <v>-1.4294817184462001</v>
      </c>
      <c r="M5">
        <f t="shared" si="4"/>
        <v>-3.7754309802901918</v>
      </c>
      <c r="N5" t="e">
        <f t="shared" si="5"/>
        <v>#NUM!</v>
      </c>
    </row>
    <row r="6" spans="1:14" ht="12.15" customHeight="1" x14ac:dyDescent="0.25">
      <c r="A6">
        <f t="shared" si="1"/>
        <v>2</v>
      </c>
      <c r="B6">
        <v>5.7865009352924303E-2</v>
      </c>
      <c r="C6">
        <v>0.92835399378371197</v>
      </c>
      <c r="D6">
        <v>7.1000000000000004E-3</v>
      </c>
      <c r="F6" s="3">
        <v>3.7499999882233397E-2</v>
      </c>
      <c r="G6" s="3">
        <v>3.8684086277545403E-2</v>
      </c>
      <c r="H6">
        <f t="shared" si="2"/>
        <v>3.7518652288690113E-2</v>
      </c>
      <c r="I6" s="3">
        <v>5.77999997968262E-2</v>
      </c>
      <c r="J6">
        <f t="shared" si="0"/>
        <v>0.89217993462756262</v>
      </c>
      <c r="K6">
        <f t="shared" si="3"/>
        <v>3.0326601158842115E-2</v>
      </c>
      <c r="L6" s="3">
        <v>0.99247279210904005</v>
      </c>
      <c r="M6">
        <f t="shared" si="4"/>
        <v>3.7814104110176494E-3</v>
      </c>
      <c r="N6">
        <f t="shared" si="5"/>
        <v>1.0614463920252559E-2</v>
      </c>
    </row>
    <row r="7" spans="1:14" ht="12.15" customHeight="1" x14ac:dyDescent="0.25">
      <c r="A7">
        <f t="shared" si="1"/>
        <v>2.5</v>
      </c>
      <c r="B7">
        <v>5.8605550958601003E-2</v>
      </c>
      <c r="C7">
        <v>0.91061747287469397</v>
      </c>
      <c r="D7">
        <v>8.7799999999999996E-3</v>
      </c>
      <c r="F7" s="3">
        <v>3.7779999942325601E-2</v>
      </c>
      <c r="G7" s="3">
        <v>3.8954932286919097E-2</v>
      </c>
      <c r="H7">
        <f t="shared" si="2"/>
        <v>3.7805827287137106E-2</v>
      </c>
      <c r="I7" s="3">
        <v>5.8510000213963999E-2</v>
      </c>
      <c r="J7">
        <f t="shared" si="0"/>
        <v>0.86553429548420213</v>
      </c>
      <c r="K7">
        <f t="shared" si="3"/>
        <v>3.0065719174549255E-2</v>
      </c>
      <c r="L7" s="3">
        <v>0.98202366684342002</v>
      </c>
      <c r="M7">
        <f t="shared" si="4"/>
        <v>7.2691262326909367E-3</v>
      </c>
      <c r="N7">
        <f t="shared" si="5"/>
        <v>1.2592992498236422E-2</v>
      </c>
    </row>
    <row r="8" spans="1:14" ht="12.15" customHeight="1" x14ac:dyDescent="0.25">
      <c r="A8">
        <f t="shared" si="1"/>
        <v>3</v>
      </c>
      <c r="B8">
        <v>5.9010136669309397E-2</v>
      </c>
      <c r="C8">
        <v>0.89340357093717004</v>
      </c>
      <c r="D8">
        <v>0.01</v>
      </c>
      <c r="F8" s="3">
        <v>3.7899999973262898E-2</v>
      </c>
      <c r="G8" s="3">
        <v>3.8535556737773598E-2</v>
      </c>
      <c r="H8">
        <f t="shared" si="2"/>
        <v>3.7927430696628406E-2</v>
      </c>
      <c r="I8" s="3">
        <v>5.8900000044810399E-2</v>
      </c>
      <c r="J8">
        <f t="shared" si="0"/>
        <v>0.8399028711109594</v>
      </c>
      <c r="K8">
        <f t="shared" si="3"/>
        <v>3.0380963826636798E-2</v>
      </c>
      <c r="L8" s="3">
        <v>0.96976686379716104</v>
      </c>
      <c r="M8">
        <f t="shared" si="4"/>
        <v>1.0259418598274284E-2</v>
      </c>
      <c r="N8">
        <f t="shared" si="5"/>
        <v>1.5539489279721375E-2</v>
      </c>
    </row>
    <row r="9" spans="1:14" ht="12.15" customHeight="1" x14ac:dyDescent="0.25">
      <c r="A9">
        <f t="shared" si="1"/>
        <v>3.5</v>
      </c>
      <c r="B9">
        <v>5.9391837111879099E-2</v>
      </c>
      <c r="C9">
        <v>0.87626303637827396</v>
      </c>
      <c r="D9">
        <v>1.132625E-2</v>
      </c>
      <c r="F9" s="3">
        <v>3.8064687614759597E-2</v>
      </c>
      <c r="G9" s="3">
        <v>3.9121894444489297E-2</v>
      </c>
      <c r="H9">
        <f t="shared" si="2"/>
        <v>3.8098025381290146E-2</v>
      </c>
      <c r="I9" s="3">
        <v>5.9262812596078102E-2</v>
      </c>
      <c r="J9">
        <f t="shared" si="0"/>
        <v>0.81477381028105711</v>
      </c>
      <c r="K9">
        <f t="shared" si="3"/>
        <v>3.0426114591754372E-2</v>
      </c>
      <c r="L9" s="3">
        <v>0.95485780403623599</v>
      </c>
      <c r="M9">
        <f t="shared" si="4"/>
        <v>1.3241598423204604E-2</v>
      </c>
      <c r="N9">
        <f t="shared" si="5"/>
        <v>1.7916048891901015E-2</v>
      </c>
    </row>
    <row r="10" spans="1:14" ht="12.15" customHeight="1" x14ac:dyDescent="0.25">
      <c r="A10">
        <f t="shared" si="1"/>
        <v>4</v>
      </c>
      <c r="B10">
        <v>5.9689811173892597E-2</v>
      </c>
      <c r="C10">
        <v>0.85935430286103798</v>
      </c>
      <c r="D10">
        <v>1.2579999999999999E-2</v>
      </c>
      <c r="F10" s="3">
        <v>3.8214999960095801E-2</v>
      </c>
      <c r="G10" s="3">
        <v>3.9352180912975702E-2</v>
      </c>
      <c r="H10">
        <f t="shared" si="2"/>
        <v>3.8254752784977697E-2</v>
      </c>
      <c r="I10" s="3">
        <v>5.9544999892770102E-2</v>
      </c>
      <c r="J10">
        <f t="shared" si="0"/>
        <v>0.79036081461462371</v>
      </c>
      <c r="K10">
        <f t="shared" si="3"/>
        <v>3.0502938867496443E-2</v>
      </c>
      <c r="L10" s="3">
        <v>0.93795503275275405</v>
      </c>
      <c r="M10">
        <f t="shared" si="4"/>
        <v>1.6077595677050027E-2</v>
      </c>
      <c r="N10">
        <f t="shared" si="5"/>
        <v>2.0148016541534863E-2</v>
      </c>
    </row>
    <row r="11" spans="1:14" ht="12.15" customHeight="1" x14ac:dyDescent="0.25">
      <c r="A11">
        <f t="shared" si="1"/>
        <v>4.5</v>
      </c>
      <c r="B11">
        <v>5.9939186952468602E-2</v>
      </c>
      <c r="C11">
        <v>0.84266726226122202</v>
      </c>
      <c r="D11">
        <v>1.376875E-2</v>
      </c>
      <c r="F11" s="3">
        <v>3.83578125629742E-2</v>
      </c>
      <c r="G11" s="3">
        <v>3.96052908484767E-2</v>
      </c>
      <c r="H11">
        <f t="shared" si="2"/>
        <v>3.840476829077577E-2</v>
      </c>
      <c r="I11" s="3">
        <v>5.9779687551355799E-2</v>
      </c>
      <c r="J11">
        <f t="shared" si="0"/>
        <v>0.76662039018701933</v>
      </c>
      <c r="K11">
        <f t="shared" si="3"/>
        <v>3.0686638040168912E-2</v>
      </c>
      <c r="L11" s="3">
        <v>0.91930599786219203</v>
      </c>
      <c r="M11">
        <f t="shared" si="4"/>
        <v>1.8784609947234632E-2</v>
      </c>
      <c r="N11">
        <f t="shared" si="5"/>
        <v>2.2267338391817049E-2</v>
      </c>
    </row>
    <row r="12" spans="1:14" ht="12.15" customHeight="1" x14ac:dyDescent="0.25">
      <c r="A12">
        <f t="shared" si="1"/>
        <v>5</v>
      </c>
      <c r="B12">
        <v>6.0176523552993202E-2</v>
      </c>
      <c r="C12">
        <v>0.82618008334135995</v>
      </c>
      <c r="D12">
        <v>1.49E-2</v>
      </c>
      <c r="F12" s="3">
        <v>3.85000000764152E-2</v>
      </c>
      <c r="G12" s="3">
        <v>3.9911828762882698E-2</v>
      </c>
      <c r="H12">
        <f t="shared" si="2"/>
        <v>3.8555424200519273E-2</v>
      </c>
      <c r="I12" s="3">
        <v>6.0000000112261698E-2</v>
      </c>
      <c r="J12">
        <f t="shared" si="0"/>
        <v>0.74345659345288972</v>
      </c>
      <c r="K12">
        <f t="shared" si="3"/>
        <v>3.1782868184613511E-2</v>
      </c>
      <c r="L12" s="3">
        <v>0.89912878384652195</v>
      </c>
      <c r="M12">
        <f t="shared" si="4"/>
        <v>2.1379260836159375E-2</v>
      </c>
      <c r="N12">
        <f t="shared" si="5"/>
        <v>2.4760628793700112E-2</v>
      </c>
    </row>
    <row r="13" spans="1:14" ht="12.15" customHeight="1" x14ac:dyDescent="0.25">
      <c r="A13">
        <f t="shared" si="1"/>
        <v>5.5</v>
      </c>
      <c r="B13">
        <v>6.05757133047908E-2</v>
      </c>
      <c r="C13">
        <v>0.80976520070989799</v>
      </c>
      <c r="D13">
        <v>1.6033035714285701E-2</v>
      </c>
      <c r="F13" s="3">
        <v>3.8668080297778303E-2</v>
      </c>
      <c r="G13" s="3">
        <v>4.05423250584959E-2</v>
      </c>
      <c r="H13">
        <f t="shared" si="2"/>
        <v>3.8735971720879281E-2</v>
      </c>
      <c r="I13" s="3">
        <v>6.0355133847755101E-2</v>
      </c>
      <c r="J13">
        <f t="shared" si="0"/>
        <v>0.72020413060985311</v>
      </c>
      <c r="K13">
        <f t="shared" si="3"/>
        <v>3.2237787136621732E-2</v>
      </c>
      <c r="L13" s="3">
        <v>0.87721814861666503</v>
      </c>
      <c r="M13">
        <f t="shared" si="4"/>
        <v>2.3960494458905135E-2</v>
      </c>
      <c r="N13">
        <f t="shared" si="5"/>
        <v>2.6667092248076951E-2</v>
      </c>
    </row>
    <row r="14" spans="1:14" ht="12.15" customHeight="1" x14ac:dyDescent="0.25">
      <c r="A14">
        <f t="shared" si="1"/>
        <v>6</v>
      </c>
      <c r="B14">
        <v>6.0986432029375599E-2</v>
      </c>
      <c r="C14">
        <v>0.79350200624263301</v>
      </c>
      <c r="D14">
        <v>1.71028571428571E-2</v>
      </c>
      <c r="F14" s="3">
        <v>3.8841428617584203E-2</v>
      </c>
      <c r="G14" s="3">
        <v>4.0990936070802897E-2</v>
      </c>
      <c r="H14">
        <f t="shared" si="2"/>
        <v>3.8923790109389511E-2</v>
      </c>
      <c r="I14" s="3">
        <v>6.0715714346167599E-2</v>
      </c>
      <c r="J14">
        <f t="shared" si="0"/>
        <v>0.69736212327732194</v>
      </c>
      <c r="K14">
        <f t="shared" si="3"/>
        <v>3.2610154993729878E-2</v>
      </c>
      <c r="L14" s="3">
        <v>0.85421913972763697</v>
      </c>
      <c r="M14">
        <f t="shared" si="4"/>
        <v>2.6434422828467863E-2</v>
      </c>
      <c r="N14">
        <f t="shared" si="5"/>
        <v>2.8255112565092055E-2</v>
      </c>
    </row>
    <row r="15" spans="1:14" ht="12.15" customHeight="1" x14ac:dyDescent="0.25">
      <c r="A15">
        <f t="shared" si="1"/>
        <v>6.5</v>
      </c>
      <c r="B15">
        <v>6.1392980655642998E-2</v>
      </c>
      <c r="C15">
        <v>0.77739109093533598</v>
      </c>
      <c r="D15">
        <v>1.8096250000000001E-2</v>
      </c>
      <c r="F15" s="3">
        <v>3.90190624889288E-2</v>
      </c>
      <c r="G15" s="3">
        <v>4.1448674126881802E-2</v>
      </c>
      <c r="H15">
        <f t="shared" ref="H15:H42" si="6">((1/C15)^(1/(2*A15))-1)*2</f>
        <v>3.9117901099945396E-2</v>
      </c>
      <c r="I15" s="3">
        <v>6.1068437456957197E-2</v>
      </c>
      <c r="J15">
        <f t="shared" ref="J15:J42" si="7">(1+B15/2)^((-2)*A15)</f>
        <v>0.6749935707542819</v>
      </c>
      <c r="K15">
        <f t="shared" si="3"/>
        <v>3.2864595297141141E-2</v>
      </c>
      <c r="L15" s="3">
        <v>0.83050806159419199</v>
      </c>
      <c r="M15">
        <f t="shared" si="4"/>
        <v>2.8777009448527568E-2</v>
      </c>
      <c r="N15">
        <f t="shared" si="5"/>
        <v>2.9450125482880951E-2</v>
      </c>
    </row>
    <row r="16" spans="1:14" ht="12.15" customHeight="1" x14ac:dyDescent="0.25">
      <c r="A16">
        <f t="shared" si="1"/>
        <v>7</v>
      </c>
      <c r="B16">
        <v>6.1778945008995403E-2</v>
      </c>
      <c r="C16">
        <v>0.761434698491263</v>
      </c>
      <c r="D16">
        <v>1.9E-2</v>
      </c>
      <c r="F16" s="3">
        <v>3.9200000082552103E-2</v>
      </c>
      <c r="G16" s="3">
        <v>4.1911389228547799E-2</v>
      </c>
      <c r="H16">
        <f t="shared" si="6"/>
        <v>3.9317309058105376E-2</v>
      </c>
      <c r="I16" s="3">
        <v>6.1400000039036201E-2</v>
      </c>
      <c r="J16">
        <f t="shared" si="7"/>
        <v>0.6531764761976947</v>
      </c>
      <c r="K16">
        <f t="shared" si="3"/>
        <v>3.2963516122358483E-2</v>
      </c>
      <c r="L16" s="3">
        <v>0.80649191640242301</v>
      </c>
      <c r="M16">
        <f t="shared" si="4"/>
        <v>3.0960247334520297E-2</v>
      </c>
      <c r="N16">
        <f t="shared" si="5"/>
        <v>3.0171414757690584E-2</v>
      </c>
    </row>
    <row r="17" spans="1:14" ht="12.15" customHeight="1" x14ac:dyDescent="0.25">
      <c r="A17">
        <f t="shared" si="1"/>
        <v>7.5</v>
      </c>
      <c r="B17">
        <v>6.2127123358870502E-2</v>
      </c>
      <c r="C17">
        <v>0.74563661234201795</v>
      </c>
      <c r="D17">
        <v>1.9800892857142899E-2</v>
      </c>
      <c r="F17" s="3">
        <v>3.9383258984301499E-2</v>
      </c>
      <c r="G17" s="3">
        <v>4.2374759355298303E-2</v>
      </c>
      <c r="H17">
        <f t="shared" si="6"/>
        <v>3.9520996631059457E-2</v>
      </c>
      <c r="I17" s="3">
        <v>6.1697098155153299E-2</v>
      </c>
      <c r="J17">
        <f t="shared" si="7"/>
        <v>0.63200194663562392</v>
      </c>
      <c r="K17">
        <f t="shared" si="3"/>
        <v>3.2867125409753895E-2</v>
      </c>
      <c r="L17" s="3">
        <v>0.78260236977567599</v>
      </c>
      <c r="M17">
        <f t="shared" si="4"/>
        <v>3.2952595036483512E-2</v>
      </c>
      <c r="N17">
        <f t="shared" si="5"/>
        <v>3.0332793351533383E-2</v>
      </c>
    </row>
    <row r="18" spans="1:14" ht="12.15" customHeight="1" x14ac:dyDescent="0.25">
      <c r="A18">
        <f t="shared" si="1"/>
        <v>8</v>
      </c>
      <c r="B18">
        <v>6.2419479998556203E-2</v>
      </c>
      <c r="C18">
        <v>0.73000204546856595</v>
      </c>
      <c r="D18">
        <v>2.0485714285714302E-2</v>
      </c>
      <c r="F18" s="3">
        <v>3.9567857215522501E-2</v>
      </c>
      <c r="G18" s="3">
        <v>4.2834310142240803E-2</v>
      </c>
      <c r="H18">
        <f t="shared" si="6"/>
        <v>3.9727921172318048E-2</v>
      </c>
      <c r="I18" s="3">
        <v>6.1946428532827301E-2</v>
      </c>
      <c r="J18">
        <f t="shared" si="7"/>
        <v>0.61157242875385787</v>
      </c>
      <c r="K18">
        <f t="shared" si="3"/>
        <v>3.2533609449728607E-2</v>
      </c>
      <c r="L18" s="3">
        <v>0.759290209412957</v>
      </c>
      <c r="M18">
        <f t="shared" si="4"/>
        <v>3.4719317019392459E-2</v>
      </c>
      <c r="N18">
        <f t="shared" si="5"/>
        <v>2.9844389095246449E-2</v>
      </c>
    </row>
    <row r="19" spans="1:14" ht="12.15" customHeight="1" x14ac:dyDescent="0.25">
      <c r="A19">
        <f t="shared" si="1"/>
        <v>8.5</v>
      </c>
      <c r="B19">
        <v>6.26371331889293E-2</v>
      </c>
      <c r="C19">
        <v>0.71453753306988999</v>
      </c>
      <c r="D19">
        <v>2.1041250000000001E-2</v>
      </c>
      <c r="F19" s="3">
        <v>3.9752812513742602E-2</v>
      </c>
      <c r="G19" s="3">
        <v>4.3285373506054901E-2</v>
      </c>
      <c r="H19">
        <f t="shared" si="6"/>
        <v>3.9937011582634963E-2</v>
      </c>
      <c r="I19" s="3">
        <v>6.2134687540671599E-2</v>
      </c>
      <c r="J19">
        <f t="shared" si="7"/>
        <v>0.59200010325503105</v>
      </c>
      <c r="K19">
        <f t="shared" si="3"/>
        <v>3.191953509315848E-2</v>
      </c>
      <c r="L19" s="3">
        <v>0.73702046602047599</v>
      </c>
      <c r="M19">
        <f t="shared" si="4"/>
        <v>3.6222895471527128E-2</v>
      </c>
      <c r="N19">
        <f t="shared" si="5"/>
        <v>2.8615542423282792E-2</v>
      </c>
    </row>
    <row r="20" spans="1:14" ht="12.15" customHeight="1" x14ac:dyDescent="0.25">
      <c r="A20">
        <f t="shared" si="1"/>
        <v>9</v>
      </c>
      <c r="B20">
        <v>6.2760389022177995E-2</v>
      </c>
      <c r="C20">
        <v>0.69925082816439998</v>
      </c>
      <c r="D20">
        <v>2.14542857142857E-2</v>
      </c>
      <c r="F20" s="3">
        <v>3.99371428832513E-2</v>
      </c>
      <c r="G20" s="3">
        <v>4.3723094454455297E-2</v>
      </c>
      <c r="H20">
        <f t="shared" si="6"/>
        <v>4.0147165378297434E-2</v>
      </c>
      <c r="I20" s="3">
        <v>6.22485713977304E-2</v>
      </c>
      <c r="J20">
        <f t="shared" si="7"/>
        <v>0.57340546278333171</v>
      </c>
      <c r="K20">
        <f t="shared" si="3"/>
        <v>3.0980541944155116E-2</v>
      </c>
      <c r="L20" s="3">
        <v>0.71626858501005797</v>
      </c>
      <c r="M20">
        <f t="shared" si="4"/>
        <v>3.7423609141097547E-2</v>
      </c>
      <c r="N20">
        <f t="shared" si="5"/>
        <v>2.6559442326704374E-2</v>
      </c>
    </row>
    <row r="21" spans="1:14" ht="12.15" customHeight="1" x14ac:dyDescent="0.25">
      <c r="A21">
        <f t="shared" si="1"/>
        <v>9.5</v>
      </c>
      <c r="B21">
        <v>6.2768835199355597E-2</v>
      </c>
      <c r="C21">
        <v>0.68415080024157404</v>
      </c>
      <c r="D21">
        <v>2.1711607142857099E-2</v>
      </c>
      <c r="F21" s="3">
        <v>4.0119866106839701E-2</v>
      </c>
      <c r="G21" s="3">
        <v>4.4142396676288102E-2</v>
      </c>
      <c r="H21">
        <f t="shared" si="6"/>
        <v>4.0357245889433013E-2</v>
      </c>
      <c r="I21" s="3">
        <v>6.2274776760360501E-2</v>
      </c>
      <c r="J21">
        <f t="shared" si="7"/>
        <v>0.55591609981950729</v>
      </c>
      <c r="K21">
        <f t="shared" si="3"/>
        <v>2.9672390264205095E-2</v>
      </c>
      <c r="L21" s="3">
        <v>0.69751774637960196</v>
      </c>
      <c r="M21">
        <f t="shared" si="4"/>
        <v>3.8280404346556107E-2</v>
      </c>
      <c r="N21">
        <f t="shared" si="5"/>
        <v>2.3599374340174784E-2</v>
      </c>
    </row>
    <row r="22" spans="1:14" ht="12.15" customHeight="1" x14ac:dyDescent="0.25">
      <c r="A22">
        <f t="shared" si="1"/>
        <v>10</v>
      </c>
      <c r="B22">
        <v>6.2641510192500902E-2</v>
      </c>
      <c r="C22">
        <v>0.66924733710878603</v>
      </c>
      <c r="D22">
        <v>2.18E-2</v>
      </c>
      <c r="F22" s="3">
        <v>4.0300000018075398E-2</v>
      </c>
      <c r="G22" s="3">
        <v>4.4537982225844701E-2</v>
      </c>
      <c r="H22">
        <f t="shared" si="6"/>
        <v>4.05660795437921E-2</v>
      </c>
      <c r="I22" s="3">
        <v>6.2199999969611702E-2</v>
      </c>
      <c r="J22">
        <f t="shared" si="7"/>
        <v>0.53966573178218047</v>
      </c>
      <c r="K22">
        <f t="shared" si="3"/>
        <v>3.1289253991891419E-2</v>
      </c>
      <c r="L22" s="3">
        <v>0.681257619312581</v>
      </c>
      <c r="M22">
        <f t="shared" si="4"/>
        <v>3.8752126508323492E-2</v>
      </c>
      <c r="N22">
        <f t="shared" si="5"/>
        <v>2.6280027514610227E-2</v>
      </c>
    </row>
    <row r="23" spans="1:14" ht="12.15" customHeight="1" x14ac:dyDescent="0.25">
      <c r="A23">
        <f t="shared" si="1"/>
        <v>10.5</v>
      </c>
      <c r="B23">
        <v>6.26851120690506E-2</v>
      </c>
      <c r="C23">
        <v>0.65449123239867601</v>
      </c>
      <c r="D23">
        <v>2.1995775641025599E-2</v>
      </c>
      <c r="F23" s="3">
        <v>4.0483737231802999E-2</v>
      </c>
      <c r="G23" s="3">
        <v>4.5091834018641398E-2</v>
      </c>
      <c r="H23">
        <f t="shared" si="6"/>
        <v>4.0781364335509274E-2</v>
      </c>
      <c r="I23" s="3">
        <v>6.2246326862896099E-2</v>
      </c>
      <c r="J23">
        <f t="shared" si="7"/>
        <v>0.52304408555966087</v>
      </c>
      <c r="K23">
        <f t="shared" si="3"/>
        <v>3.1182022978873958E-2</v>
      </c>
      <c r="L23" s="3">
        <v>0.66360449437767699</v>
      </c>
      <c r="M23">
        <f t="shared" si="4"/>
        <v>3.9437986977500561E-2</v>
      </c>
      <c r="N23">
        <f t="shared" si="5"/>
        <v>2.5504103912739495E-2</v>
      </c>
    </row>
    <row r="24" spans="1:14" ht="12.15" customHeight="1" x14ac:dyDescent="0.25">
      <c r="A24">
        <f t="shared" si="1"/>
        <v>11</v>
      </c>
      <c r="B24">
        <v>6.2714705797995304E-2</v>
      </c>
      <c r="C24">
        <v>0.63992012634307804</v>
      </c>
      <c r="D24">
        <v>2.21390769230769E-2</v>
      </c>
      <c r="F24" s="3">
        <v>4.0666461583420001E-2</v>
      </c>
      <c r="G24" s="3">
        <v>4.5540389832964899E-2</v>
      </c>
      <c r="H24">
        <f t="shared" si="6"/>
        <v>4.0997443288686597E-2</v>
      </c>
      <c r="I24" s="3">
        <v>6.22812308261445E-2</v>
      </c>
      <c r="J24">
        <f t="shared" si="7"/>
        <v>0.50698869845708849</v>
      </c>
      <c r="K24">
        <f t="shared" si="3"/>
        <v>3.1129737093706478E-2</v>
      </c>
      <c r="L24" s="3">
        <v>0.64690615224546999</v>
      </c>
      <c r="M24">
        <f t="shared" si="4"/>
        <v>3.999037911483283E-2</v>
      </c>
      <c r="N24">
        <f t="shared" si="5"/>
        <v>2.4754451431177049E-2</v>
      </c>
    </row>
    <row r="25" spans="1:14" ht="12.15" customHeight="1" x14ac:dyDescent="0.25">
      <c r="A25">
        <f t="shared" si="1"/>
        <v>11.5</v>
      </c>
      <c r="B25">
        <v>6.2737041021454901E-2</v>
      </c>
      <c r="C25">
        <v>0.625538983493932</v>
      </c>
      <c r="D25">
        <v>2.2239249999999999E-2</v>
      </c>
      <c r="F25" s="3">
        <v>4.08477500610075E-2</v>
      </c>
      <c r="G25" s="3">
        <v>4.5980005693746002E-2</v>
      </c>
      <c r="H25">
        <f t="shared" si="6"/>
        <v>4.1213823886377288E-2</v>
      </c>
      <c r="I25" s="3">
        <v>6.2309750033690103E-2</v>
      </c>
      <c r="J25">
        <f t="shared" si="7"/>
        <v>0.491451823273029</v>
      </c>
      <c r="K25">
        <f t="shared" si="3"/>
        <v>3.1148907912608603E-2</v>
      </c>
      <c r="L25" s="3">
        <v>0.63109758117183101</v>
      </c>
      <c r="M25">
        <f t="shared" si="4"/>
        <v>4.0428831362924633E-2</v>
      </c>
      <c r="N25">
        <f t="shared" si="5"/>
        <v>2.4082717243484764E-2</v>
      </c>
    </row>
    <row r="26" spans="1:14" ht="12.15" customHeight="1" x14ac:dyDescent="0.25">
      <c r="A26">
        <f t="shared" si="1"/>
        <v>12</v>
      </c>
      <c r="B26">
        <v>6.2759161944989705E-2</v>
      </c>
      <c r="C26">
        <v>0.61135306484954899</v>
      </c>
      <c r="D26">
        <v>2.2305641025641001E-2</v>
      </c>
      <c r="F26" s="3">
        <v>4.1027179477899203E-2</v>
      </c>
      <c r="G26" s="3">
        <v>4.6408266555431503E-2</v>
      </c>
      <c r="H26">
        <f t="shared" si="6"/>
        <v>4.1429995607848102E-2</v>
      </c>
      <c r="I26" s="3">
        <v>6.2336923133803498E-2</v>
      </c>
      <c r="J26">
        <f t="shared" si="7"/>
        <v>0.47638195446146453</v>
      </c>
      <c r="K26">
        <f t="shared" si="3"/>
        <v>3.1256964793297426E-2</v>
      </c>
      <c r="L26" s="3">
        <v>0.61608667190613398</v>
      </c>
      <c r="M26">
        <f t="shared" si="4"/>
        <v>4.0774035181341262E-2</v>
      </c>
      <c r="N26">
        <f t="shared" si="5"/>
        <v>2.3541881684468802E-2</v>
      </c>
    </row>
    <row r="27" spans="1:14" ht="12.15" customHeight="1" x14ac:dyDescent="0.25">
      <c r="A27">
        <f t="shared" si="1"/>
        <v>12.5</v>
      </c>
      <c r="B27">
        <v>6.2788422894834994E-2</v>
      </c>
      <c r="C27">
        <v>0.59736789151006098</v>
      </c>
      <c r="D27">
        <v>2.23475961538462E-2</v>
      </c>
      <c r="F27" s="3">
        <v>4.1204326878332698E-2</v>
      </c>
      <c r="G27" s="3">
        <v>4.6822647106717602E-2</v>
      </c>
      <c r="H27">
        <f t="shared" si="6"/>
        <v>4.1645428676909013E-2</v>
      </c>
      <c r="I27" s="3">
        <v>6.2367788415539499E-2</v>
      </c>
      <c r="J27">
        <f t="shared" si="7"/>
        <v>0.46172432859917023</v>
      </c>
      <c r="K27">
        <f t="shared" si="3"/>
        <v>3.1472382795072917E-2</v>
      </c>
      <c r="L27" s="3">
        <v>0.60175662878477199</v>
      </c>
      <c r="M27">
        <f t="shared" si="4"/>
        <v>4.1047727697212988E-2</v>
      </c>
      <c r="N27">
        <f t="shared" si="5"/>
        <v>2.3186159851706689E-2</v>
      </c>
    </row>
    <row r="28" spans="1:14" ht="12.15" customHeight="1" x14ac:dyDescent="0.25">
      <c r="A28">
        <f t="shared" si="1"/>
        <v>13</v>
      </c>
      <c r="B28">
        <v>6.2832509779791906E-2</v>
      </c>
      <c r="C28">
        <v>0.58358920982817897</v>
      </c>
      <c r="D28">
        <v>2.2374461538461499E-2</v>
      </c>
      <c r="F28" s="3">
        <v>4.1378769218602597E-2</v>
      </c>
      <c r="G28" s="3">
        <v>4.72204823663551E-2</v>
      </c>
      <c r="H28">
        <f t="shared" si="6"/>
        <v>4.1859572777358522E-2</v>
      </c>
      <c r="I28" s="3">
        <v>6.24073846182117E-2</v>
      </c>
      <c r="J28">
        <f t="shared" si="7"/>
        <v>0.44742138802055953</v>
      </c>
      <c r="K28">
        <f t="shared" si="3"/>
        <v>3.1814864990144409E-2</v>
      </c>
      <c r="L28" s="3">
        <v>0.58796813977967799</v>
      </c>
      <c r="M28">
        <f t="shared" si="4"/>
        <v>4.127258838489789E-2</v>
      </c>
      <c r="N28">
        <f t="shared" si="5"/>
        <v>2.3070980808848729E-2</v>
      </c>
    </row>
    <row r="29" spans="1:14" ht="12.15" customHeight="1" x14ac:dyDescent="0.25">
      <c r="A29">
        <f t="shared" si="1"/>
        <v>13.5</v>
      </c>
      <c r="B29">
        <v>6.2899469940134595E-2</v>
      </c>
      <c r="C29">
        <v>0.570022958091841</v>
      </c>
      <c r="D29">
        <v>2.2395583333333299E-2</v>
      </c>
      <c r="F29" s="3">
        <v>4.1550083347184498E-2</v>
      </c>
      <c r="G29" s="3">
        <v>4.7598967057744301E-2</v>
      </c>
      <c r="H29">
        <f t="shared" si="6"/>
        <v>4.2071855741240505E-2</v>
      </c>
      <c r="I29" s="3">
        <v>6.2460749945028697E-2</v>
      </c>
      <c r="J29">
        <f t="shared" si="7"/>
        <v>0.43341321351211226</v>
      </c>
      <c r="K29">
        <f t="shared" si="3"/>
        <v>3.2305595623770778E-2</v>
      </c>
      <c r="L29" s="3">
        <v>0.57456142706419899</v>
      </c>
      <c r="M29">
        <f t="shared" si="4"/>
        <v>4.1472151247823774E-2</v>
      </c>
      <c r="N29">
        <f t="shared" si="5"/>
        <v>2.3253826784282339E-2</v>
      </c>
    </row>
    <row r="30" spans="1:14" ht="12.15" customHeight="1" x14ac:dyDescent="0.25">
      <c r="A30">
        <f t="shared" si="1"/>
        <v>14</v>
      </c>
      <c r="B30">
        <v>6.2997753325840594E-2</v>
      </c>
      <c r="C30">
        <v>0.55667523477488401</v>
      </c>
      <c r="D30">
        <v>2.2420307692307701E-2</v>
      </c>
      <c r="F30" s="3">
        <v>4.1717846137085797E-2</v>
      </c>
      <c r="G30" s="3">
        <v>4.79551528819133E-2</v>
      </c>
      <c r="H30">
        <f t="shared" si="6"/>
        <v>4.2281682217730765E-2</v>
      </c>
      <c r="I30" s="3">
        <v>6.2532923088628498E-2</v>
      </c>
      <c r="J30">
        <f t="shared" si="7"/>
        <v>0.41963793211578881</v>
      </c>
      <c r="K30">
        <f t="shared" si="3"/>
        <v>3.2967585105320163E-2</v>
      </c>
      <c r="L30" s="3">
        <v>0.56135790696361298</v>
      </c>
      <c r="M30">
        <f t="shared" si="4"/>
        <v>4.1670790464053642E-2</v>
      </c>
      <c r="N30">
        <f t="shared" si="5"/>
        <v>2.3794552777242739E-2</v>
      </c>
    </row>
    <row r="31" spans="1:14" ht="12.15" customHeight="1" x14ac:dyDescent="0.25">
      <c r="A31">
        <f t="shared" si="1"/>
        <v>14.5</v>
      </c>
      <c r="B31">
        <v>6.3136268563598594E-2</v>
      </c>
      <c r="C31">
        <v>0.54355226839089799</v>
      </c>
      <c r="D31">
        <v>2.24579807692308E-2</v>
      </c>
      <c r="F31" s="3">
        <v>4.18816346563331E-2</v>
      </c>
      <c r="G31" s="3">
        <v>4.8285943312447101E-2</v>
      </c>
      <c r="H31">
        <f t="shared" si="6"/>
        <v>4.2488432332757675E-2</v>
      </c>
      <c r="I31" s="3">
        <v>6.2628942324189099E-2</v>
      </c>
      <c r="J31">
        <f t="shared" si="7"/>
        <v>0.4060321061586491</v>
      </c>
      <c r="K31">
        <f t="shared" si="3"/>
        <v>3.3826134262073593E-2</v>
      </c>
      <c r="L31" s="3">
        <v>0.548162064375744</v>
      </c>
      <c r="M31">
        <f t="shared" si="4"/>
        <v>4.1893724520346343E-2</v>
      </c>
      <c r="N31">
        <f t="shared" si="5"/>
        <v>2.4757424770297742E-2</v>
      </c>
    </row>
    <row r="32" spans="1:14" ht="12.15" customHeight="1" x14ac:dyDescent="0.25">
      <c r="A32">
        <f t="shared" si="1"/>
        <v>15</v>
      </c>
      <c r="B32">
        <v>6.3324458315389798E-2</v>
      </c>
      <c r="C32">
        <v>0.53066038898407297</v>
      </c>
      <c r="D32">
        <v>2.25179487179487E-2</v>
      </c>
      <c r="F32" s="3">
        <v>4.2041025644548403E-2</v>
      </c>
      <c r="G32" s="3">
        <v>4.8588058454086001E-2</v>
      </c>
      <c r="H32">
        <f t="shared" si="6"/>
        <v>4.2691460351941046E-2</v>
      </c>
      <c r="I32" s="3">
        <v>6.2753846112269501E-2</v>
      </c>
      <c r="J32">
        <f t="shared" si="7"/>
        <v>0.39253110961190685</v>
      </c>
      <c r="K32">
        <f t="shared" si="3"/>
        <v>3.4909454631637971E-2</v>
      </c>
      <c r="L32" s="3">
        <v>0.53476292778187096</v>
      </c>
      <c r="M32">
        <f t="shared" si="4"/>
        <v>4.2167150017445199E-2</v>
      </c>
      <c r="N32">
        <f t="shared" si="5"/>
        <v>2.6212895436996675E-2</v>
      </c>
    </row>
    <row r="33" spans="1:14" ht="12.15" customHeight="1" x14ac:dyDescent="0.25">
      <c r="A33">
        <f t="shared" si="1"/>
        <v>15.5</v>
      </c>
      <c r="B33">
        <v>6.3572399504295204E-2</v>
      </c>
      <c r="C33">
        <v>0.51800600128894103</v>
      </c>
      <c r="D33">
        <v>2.26095576923077E-2</v>
      </c>
      <c r="F33" s="3">
        <v>4.2195596184529803E-2</v>
      </c>
      <c r="G33" s="3">
        <v>4.8858074908672597E-2</v>
      </c>
      <c r="H33">
        <f t="shared" si="6"/>
        <v>4.2890093362201842E-2</v>
      </c>
      <c r="I33" s="3">
        <v>6.2912673053784507E-2</v>
      </c>
      <c r="J33">
        <f t="shared" si="7"/>
        <v>0.37906949779256954</v>
      </c>
      <c r="K33">
        <f t="shared" si="3"/>
        <v>3.6249495293065648E-2</v>
      </c>
      <c r="L33" s="3">
        <v>0.52093577917657097</v>
      </c>
      <c r="M33">
        <f t="shared" si="4"/>
        <v>4.2518456799173876E-2</v>
      </c>
      <c r="N33">
        <f t="shared" si="5"/>
        <v>2.8240916855771792E-2</v>
      </c>
    </row>
    <row r="34" spans="1:14" ht="12.15" customHeight="1" x14ac:dyDescent="0.25">
      <c r="A34">
        <f t="shared" si="1"/>
        <v>16</v>
      </c>
      <c r="B34">
        <v>6.3890935640205496E-2</v>
      </c>
      <c r="C34">
        <v>0.50559555958882096</v>
      </c>
      <c r="D34">
        <v>2.2742153846153901E-2</v>
      </c>
      <c r="F34" s="3">
        <v>4.2344923046251301E-2</v>
      </c>
      <c r="G34" s="3">
        <v>4.9092365447196397E-2</v>
      </c>
      <c r="H34">
        <f t="shared" si="6"/>
        <v>4.3083629990454675E-2</v>
      </c>
      <c r="I34" s="3">
        <v>6.3110461562725498E-2</v>
      </c>
      <c r="J34">
        <f t="shared" si="7"/>
        <v>0.36558137625681497</v>
      </c>
      <c r="K34">
        <f t="shared" si="3"/>
        <v>3.7883047152884597E-2</v>
      </c>
      <c r="L34" s="3">
        <v>0.50644384660750197</v>
      </c>
      <c r="M34">
        <f t="shared" si="4"/>
        <v>4.297660128184333E-2</v>
      </c>
      <c r="N34">
        <f t="shared" si="5"/>
        <v>3.0935396004209581E-2</v>
      </c>
    </row>
    <row r="35" spans="1:14" ht="12.15" customHeight="1" x14ac:dyDescent="0.25">
      <c r="A35">
        <f t="shared" si="1"/>
        <v>16.5</v>
      </c>
      <c r="B35">
        <v>6.4291850852336505E-2</v>
      </c>
      <c r="C35">
        <v>0.49343554430022302</v>
      </c>
      <c r="D35">
        <v>2.2925083333333301E-2</v>
      </c>
      <c r="F35" s="3">
        <v>4.2488583363515797E-2</v>
      </c>
      <c r="G35" s="3">
        <v>4.9287150663795701E-2</v>
      </c>
      <c r="H35">
        <f t="shared" si="6"/>
        <v>4.3271339181164326E-2</v>
      </c>
      <c r="I35" s="3">
        <v>6.3352250048894901E-2</v>
      </c>
      <c r="J35">
        <f t="shared" si="7"/>
        <v>0.35200077449731876</v>
      </c>
      <c r="K35">
        <f t="shared" si="3"/>
        <v>3.9853226402621234E-2</v>
      </c>
      <c r="L35" s="3">
        <v>0.49104017181597598</v>
      </c>
      <c r="M35">
        <f t="shared" si="4"/>
        <v>4.3572669635438821E-2</v>
      </c>
      <c r="N35">
        <f t="shared" si="5"/>
        <v>3.4410677706897319E-2</v>
      </c>
    </row>
    <row r="36" spans="1:14" ht="12.15" customHeight="1" x14ac:dyDescent="0.25">
      <c r="A36">
        <f t="shared" si="1"/>
        <v>17</v>
      </c>
      <c r="B36">
        <v>6.4788098684363901E-2</v>
      </c>
      <c r="C36">
        <v>0.48153244030777798</v>
      </c>
      <c r="D36">
        <v>2.3167692307692299E-2</v>
      </c>
      <c r="F36" s="3">
        <v>4.26261538769152E-2</v>
      </c>
      <c r="G36" s="3">
        <v>4.9438430357879801E-2</v>
      </c>
      <c r="H36">
        <f t="shared" si="6"/>
        <v>4.3452459058292092E-2</v>
      </c>
      <c r="I36" s="3">
        <v>6.3643076898001999E-2</v>
      </c>
      <c r="J36">
        <f t="shared" si="7"/>
        <v>0.33826202974459085</v>
      </c>
      <c r="K36">
        <f t="shared" si="3"/>
        <v>4.2211486078457483E-2</v>
      </c>
      <c r="L36" s="3">
        <v>0.47446969120203097</v>
      </c>
      <c r="M36">
        <f t="shared" si="4"/>
        <v>4.4340704134425035E-2</v>
      </c>
      <c r="N36">
        <f t="shared" si="5"/>
        <v>3.881077961945878E-2</v>
      </c>
    </row>
    <row r="37" spans="1:14" ht="12.15" customHeight="1" x14ac:dyDescent="0.25">
      <c r="A37">
        <f t="shared" si="1"/>
        <v>17.5</v>
      </c>
      <c r="B37">
        <v>6.5394103790971297E-2</v>
      </c>
      <c r="C37">
        <v>0.46989271707132002</v>
      </c>
      <c r="D37">
        <v>2.3479326923076901E-2</v>
      </c>
      <c r="F37" s="3">
        <v>4.2757211549707297E-2</v>
      </c>
      <c r="G37" s="3">
        <v>4.9542044721667899E-2</v>
      </c>
      <c r="H37">
        <f t="shared" si="6"/>
        <v>4.3626195901191434E-2</v>
      </c>
      <c r="I37" s="3">
        <v>6.3987980747422998E-2</v>
      </c>
      <c r="J37">
        <f t="shared" si="7"/>
        <v>0.32430018578202868</v>
      </c>
      <c r="K37">
        <f t="shared" si="3"/>
        <v>4.5020378392313098E-2</v>
      </c>
      <c r="L37" s="3">
        <v>0.45647169974359803</v>
      </c>
      <c r="M37">
        <f t="shared" si="4"/>
        <v>4.5318884890658051E-2</v>
      </c>
      <c r="N37">
        <f t="shared" si="5"/>
        <v>4.4323450520616481E-2</v>
      </c>
    </row>
    <row r="38" spans="1:14" ht="12.15" customHeight="1" x14ac:dyDescent="0.25">
      <c r="A38">
        <f t="shared" si="1"/>
        <v>18</v>
      </c>
      <c r="B38">
        <v>6.6126162287681201E-2</v>
      </c>
      <c r="C38">
        <v>0.458522810523667</v>
      </c>
      <c r="D38">
        <v>2.3869333333333301E-2</v>
      </c>
      <c r="F38" s="3">
        <v>4.2881333300211398E-2</v>
      </c>
      <c r="G38" s="3">
        <v>4.9593632976309802E-2</v>
      </c>
      <c r="H38">
        <f t="shared" si="6"/>
        <v>4.3791723268394644E-2</v>
      </c>
      <c r="I38" s="3">
        <v>6.4392000019104001E-2</v>
      </c>
      <c r="J38">
        <f t="shared" si="7"/>
        <v>0.31005141121031599</v>
      </c>
      <c r="K38">
        <f t="shared" si="3"/>
        <v>4.8357408186012751E-2</v>
      </c>
      <c r="L38" s="3">
        <v>0.43678266883580302</v>
      </c>
      <c r="M38">
        <f t="shared" si="4"/>
        <v>4.6551244027131844E-2</v>
      </c>
      <c r="N38">
        <f t="shared" si="5"/>
        <v>5.1201929940739355E-2</v>
      </c>
    </row>
    <row r="39" spans="1:14" ht="12.15" customHeight="1" x14ac:dyDescent="0.25">
      <c r="A39">
        <f t="shared" si="1"/>
        <v>18.5</v>
      </c>
      <c r="B39">
        <v>6.7002978121034798E-2</v>
      </c>
      <c r="C39">
        <v>0.44742910677449399</v>
      </c>
      <c r="D39">
        <v>2.4347057692307699E-2</v>
      </c>
      <c r="F39" s="3">
        <v>4.2998096140453898E-2</v>
      </c>
      <c r="G39" s="3">
        <v>4.9588655840398801E-2</v>
      </c>
      <c r="H39">
        <f t="shared" si="6"/>
        <v>4.3948181307889911E-2</v>
      </c>
      <c r="I39" s="3">
        <v>6.4860173079561198E-2</v>
      </c>
      <c r="J39">
        <f t="shared" si="7"/>
        <v>0.29545344103323912</v>
      </c>
      <c r="K39">
        <f t="shared" si="3"/>
        <v>5.2320510407277698E-2</v>
      </c>
      <c r="L39" s="3">
        <v>0.41513944028960598</v>
      </c>
      <c r="M39">
        <f t="shared" si="4"/>
        <v>4.8090187583573751E-2</v>
      </c>
      <c r="N39">
        <f t="shared" si="5"/>
        <v>5.979877329407346E-2</v>
      </c>
    </row>
    <row r="40" spans="1:14" ht="12.15" customHeight="1" x14ac:dyDescent="0.25">
      <c r="A40">
        <f t="shared" si="1"/>
        <v>19</v>
      </c>
      <c r="B40">
        <v>6.8046390929296305E-2</v>
      </c>
      <c r="C40">
        <v>0.43661792763248503</v>
      </c>
      <c r="D40">
        <v>2.4921846153846201E-2</v>
      </c>
      <c r="F40" s="3">
        <v>4.3107076898446797E-2</v>
      </c>
      <c r="G40" s="3">
        <v>4.9522377835112999E-2</v>
      </c>
      <c r="H40">
        <f t="shared" si="6"/>
        <v>4.4094676297332658E-2</v>
      </c>
      <c r="I40" s="3">
        <v>6.5397538440185504E-2</v>
      </c>
      <c r="J40">
        <f t="shared" si="7"/>
        <v>0.28044604477697344</v>
      </c>
      <c r="K40">
        <f t="shared" si="3"/>
        <v>5.7036008643403635E-2</v>
      </c>
      <c r="L40" s="3">
        <v>0.391283217776762</v>
      </c>
      <c r="M40">
        <f t="shared" si="4"/>
        <v>5.0000235244621383E-2</v>
      </c>
      <c r="N40">
        <f t="shared" si="5"/>
        <v>7.0624226206046803E-2</v>
      </c>
    </row>
    <row r="41" spans="1:14" ht="12.15" customHeight="1" x14ac:dyDescent="0.25">
      <c r="A41">
        <f t="shared" si="1"/>
        <v>19.5</v>
      </c>
      <c r="B41">
        <v>6.9282379781920006E-2</v>
      </c>
      <c r="C41">
        <v>0.42609551795474898</v>
      </c>
      <c r="D41">
        <v>2.5603044871794899E-2</v>
      </c>
      <c r="F41" s="3">
        <v>4.3207852564064397E-2</v>
      </c>
      <c r="G41" s="3">
        <v>4.9389911677033903E-2</v>
      </c>
      <c r="H41">
        <f t="shared" si="6"/>
        <v>4.4230280462627114E-2</v>
      </c>
      <c r="I41" s="3">
        <v>6.6009134576411901E-2</v>
      </c>
      <c r="J41">
        <f t="shared" si="7"/>
        <v>0.26497152359153509</v>
      </c>
      <c r="K41">
        <f t="shared" si="3"/>
        <v>6.2670475441318763E-2</v>
      </c>
      <c r="L41" s="3">
        <v>0.36496380002733098</v>
      </c>
      <c r="M41">
        <f t="shared" si="4"/>
        <v>5.2363866859445274E-2</v>
      </c>
      <c r="N41">
        <f t="shared" si="5"/>
        <v>8.4446627377126271E-2</v>
      </c>
    </row>
    <row r="42" spans="1:14" ht="12.15" customHeight="1" x14ac:dyDescent="0.25">
      <c r="A42">
        <f t="shared" si="1"/>
        <v>20</v>
      </c>
      <c r="B42">
        <v>7.07424747091316E-2</v>
      </c>
      <c r="C42">
        <v>0.41586803482935503</v>
      </c>
      <c r="D42">
        <v>2.64E-2</v>
      </c>
      <c r="F42" s="3">
        <v>4.3299999990400503E-2</v>
      </c>
      <c r="G42" s="3">
        <v>4.9186194365719603E-2</v>
      </c>
      <c r="H42">
        <f t="shared" si="6"/>
        <v>4.4354032128274934E-2</v>
      </c>
      <c r="I42" s="3">
        <v>6.6699999989457998E-2</v>
      </c>
      <c r="J42">
        <f t="shared" si="7"/>
        <v>0.24897523791007214</v>
      </c>
      <c r="L42" s="3">
        <v>0.33594481088485301</v>
      </c>
      <c r="M42">
        <f t="shared" si="4"/>
        <v>5.5290889925222242E-2</v>
      </c>
      <c r="N42">
        <f t="shared" si="5"/>
        <v>-0.65915555520848113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17862</cp:lastModifiedBy>
  <cp:revision>0</cp:revision>
  <dcterms:modified xsi:type="dcterms:W3CDTF">2020-11-20T19:36:01Z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ec946adb-2d5f-4278-b056-3743e0df444d</vt:lpwstr>
  </property>
</Properties>
</file>